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USUARIOS\USUARIO\Desktop\ALCALDIA 2025\CIDEA\primera reunión CIDEA\"/>
    </mc:Choice>
  </mc:AlternateContent>
  <xr:revisionPtr revIDLastSave="0" documentId="13_ncr:1_{B842C8FC-4F54-4DAD-89DC-06CD0D1D3612}" xr6:coauthVersionLast="47" xr6:coauthVersionMax="47" xr10:uidLastSave="{00000000-0000-0000-0000-000000000000}"/>
  <bookViews>
    <workbookView xWindow="-120" yWindow="-120" windowWidth="20730" windowHeight="11160" activeTab="2" xr2:uid="{00000000-000D-0000-FFFF-FFFF00000000}"/>
  </bookViews>
  <sheets>
    <sheet name="Instructivo Diligenciamiento" sheetId="1" r:id="rId1"/>
    <sheet name="Nivel Articulación PEAM-PNEA" sheetId="2" r:id="rId2"/>
    <sheet name="Analisis Implem PEAM-PNEA_2024" sheetId="3" r:id="rId3"/>
  </sheets>
  <calcPr calcId="181029"/>
  <extLst>
    <ext uri="GoogleSheetsCustomDataVersion2">
      <go:sheetsCustomData xmlns:go="http://customooxmlschemas.google.com/" r:id="rId7" roundtripDataChecksum="yZoTCiX14l0zXyVBGjVJf6wJGIohEj9ox0hYA3yCm5U="/>
    </ext>
  </extLst>
</workbook>
</file>

<file path=xl/calcChain.xml><?xml version="1.0" encoding="utf-8"?>
<calcChain xmlns="http://schemas.openxmlformats.org/spreadsheetml/2006/main">
  <c r="AA12" i="3" l="1"/>
  <c r="Z38" i="3"/>
  <c r="W38" i="3"/>
  <c r="V38" i="3"/>
  <c r="Z39" i="3"/>
  <c r="W39" i="3"/>
  <c r="V39" i="3"/>
  <c r="W11" i="3"/>
  <c r="V11" i="3"/>
  <c r="W10" i="3"/>
  <c r="V10" i="3"/>
  <c r="Z10" i="3"/>
  <c r="Z20" i="3"/>
  <c r="Z17" i="3"/>
  <c r="W17" i="3"/>
  <c r="V17" i="3"/>
  <c r="V5" i="3"/>
  <c r="V6" i="3"/>
  <c r="W6" i="3"/>
  <c r="W5" i="3"/>
  <c r="W20" i="3"/>
  <c r="V20" i="3"/>
  <c r="W34" i="3"/>
  <c r="V34" i="3"/>
  <c r="W35" i="3"/>
  <c r="V35" i="3"/>
  <c r="Z54" i="3"/>
  <c r="W54" i="3"/>
  <c r="V54" i="3"/>
  <c r="Z53" i="3"/>
  <c r="W53" i="3"/>
  <c r="V53" i="3"/>
  <c r="Z52" i="3"/>
  <c r="W52" i="3"/>
  <c r="V52" i="3"/>
  <c r="Z51" i="3"/>
  <c r="W51" i="3"/>
  <c r="V51" i="3"/>
  <c r="Z50" i="3"/>
  <c r="W50" i="3"/>
  <c r="V50" i="3"/>
  <c r="Z49" i="3"/>
  <c r="W49" i="3"/>
  <c r="V49" i="3"/>
  <c r="Z48" i="3"/>
  <c r="W48" i="3"/>
  <c r="V48" i="3"/>
  <c r="Z47" i="3"/>
  <c r="W47" i="3"/>
  <c r="V47" i="3"/>
  <c r="Z46" i="3"/>
  <c r="W46" i="3"/>
  <c r="V46" i="3"/>
  <c r="Z45" i="3"/>
  <c r="W45" i="3"/>
  <c r="V45" i="3"/>
  <c r="Z44" i="3"/>
  <c r="W44" i="3"/>
  <c r="V44" i="3"/>
  <c r="Z43" i="3"/>
  <c r="W43" i="3"/>
  <c r="V43" i="3"/>
  <c r="Z42" i="3"/>
  <c r="W42" i="3"/>
  <c r="V42" i="3"/>
  <c r="Z41" i="3"/>
  <c r="W41" i="3"/>
  <c r="V41" i="3"/>
  <c r="Z40" i="3"/>
  <c r="W40" i="3"/>
  <c r="V40" i="3"/>
  <c r="Z37" i="3"/>
  <c r="W37" i="3"/>
  <c r="V37" i="3"/>
  <c r="Z36" i="3"/>
  <c r="W36" i="3"/>
  <c r="V36" i="3"/>
  <c r="Z35" i="3"/>
  <c r="Z34" i="3"/>
  <c r="Z33" i="3"/>
  <c r="W33" i="3"/>
  <c r="V33" i="3"/>
  <c r="Z32" i="3"/>
  <c r="W32" i="3"/>
  <c r="V32" i="3"/>
  <c r="Z31" i="3"/>
  <c r="W31" i="3"/>
  <c r="V31" i="3"/>
  <c r="Z30" i="3"/>
  <c r="W30" i="3"/>
  <c r="V30" i="3"/>
  <c r="Z29" i="3"/>
  <c r="W29" i="3"/>
  <c r="V29" i="3"/>
  <c r="Z28" i="3"/>
  <c r="W28" i="3"/>
  <c r="V28" i="3"/>
  <c r="Z27" i="3"/>
  <c r="W27" i="3"/>
  <c r="V27" i="3"/>
  <c r="Z26" i="3"/>
  <c r="W26" i="3"/>
  <c r="V26" i="3"/>
  <c r="Z25" i="3"/>
  <c r="W25" i="3"/>
  <c r="V25" i="3"/>
  <c r="Z24" i="3"/>
  <c r="W24" i="3"/>
  <c r="V24" i="3"/>
  <c r="Z23" i="3"/>
  <c r="W23" i="3"/>
  <c r="V23" i="3"/>
  <c r="Z22" i="3"/>
  <c r="W22" i="3"/>
  <c r="V22" i="3"/>
  <c r="Z21" i="3"/>
  <c r="W21" i="3"/>
  <c r="V21" i="3"/>
  <c r="Z16" i="3"/>
  <c r="W16" i="3"/>
  <c r="V16" i="3"/>
  <c r="Z15" i="3"/>
  <c r="W15" i="3"/>
  <c r="V15" i="3"/>
  <c r="Z14" i="3"/>
  <c r="W14" i="3"/>
  <c r="V14" i="3"/>
  <c r="Z13" i="3"/>
  <c r="W13" i="3"/>
  <c r="V13" i="3"/>
  <c r="Z12" i="3"/>
  <c r="W12" i="3"/>
  <c r="V12" i="3"/>
  <c r="Z11" i="3"/>
  <c r="Z9" i="3"/>
  <c r="W9" i="3"/>
  <c r="V9" i="3"/>
  <c r="Z8" i="3"/>
  <c r="W8" i="3"/>
  <c r="V8" i="3"/>
  <c r="Z7" i="3"/>
  <c r="W7" i="3"/>
  <c r="V7" i="3"/>
  <c r="Z4" i="3"/>
  <c r="W4" i="3"/>
  <c r="V4" i="3"/>
  <c r="CR109" i="2"/>
  <c r="CQ109" i="2"/>
  <c r="CP109" i="2"/>
  <c r="CO109" i="2"/>
  <c r="CN109" i="2"/>
  <c r="CK109" i="2"/>
  <c r="CJ109" i="2"/>
  <c r="CI109" i="2"/>
  <c r="CH109" i="2"/>
  <c r="CG109" i="2"/>
  <c r="CF109" i="2"/>
  <c r="CE109" i="2"/>
  <c r="CD109" i="2"/>
  <c r="CC109" i="2"/>
  <c r="CB109" i="2"/>
  <c r="CR108" i="2"/>
  <c r="CQ108" i="2"/>
  <c r="CP108" i="2"/>
  <c r="CO108" i="2"/>
  <c r="CN108" i="2"/>
  <c r="CS108" i="2" s="1"/>
  <c r="CT108" i="2" s="1"/>
  <c r="CK108" i="2"/>
  <c r="CJ108" i="2"/>
  <c r="CI108" i="2"/>
  <c r="CH108" i="2"/>
  <c r="CG108" i="2"/>
  <c r="CF108" i="2"/>
  <c r="CE108" i="2"/>
  <c r="CD108" i="2"/>
  <c r="CL108" i="2" s="1"/>
  <c r="CM108" i="2" s="1"/>
  <c r="CC108" i="2"/>
  <c r="CB108" i="2"/>
  <c r="CR107" i="2"/>
  <c r="CQ107" i="2"/>
  <c r="CP107" i="2"/>
  <c r="CO107" i="2"/>
  <c r="CS107" i="2" s="1"/>
  <c r="CT107" i="2" s="1"/>
  <c r="CN107" i="2"/>
  <c r="CK107" i="2"/>
  <c r="CJ107" i="2"/>
  <c r="CI107" i="2"/>
  <c r="CH107" i="2"/>
  <c r="CG107" i="2"/>
  <c r="CF107" i="2"/>
  <c r="CE107" i="2"/>
  <c r="CD107" i="2"/>
  <c r="CC107" i="2"/>
  <c r="CL107" i="2" s="1"/>
  <c r="CM107" i="2" s="1"/>
  <c r="CB107" i="2"/>
  <c r="CR106" i="2"/>
  <c r="CQ106" i="2"/>
  <c r="CP106" i="2"/>
  <c r="CO106" i="2"/>
  <c r="CN106" i="2"/>
  <c r="CS106" i="2" s="1"/>
  <c r="CT106" i="2" s="1"/>
  <c r="CK106" i="2"/>
  <c r="CJ106" i="2"/>
  <c r="CI106" i="2"/>
  <c r="CH106" i="2"/>
  <c r="CG106" i="2"/>
  <c r="CF106" i="2"/>
  <c r="CE106" i="2"/>
  <c r="CD106" i="2"/>
  <c r="CC106" i="2"/>
  <c r="CB106" i="2"/>
  <c r="CL106" i="2" s="1"/>
  <c r="CM106" i="2" s="1"/>
  <c r="CR105" i="2"/>
  <c r="CQ105" i="2"/>
  <c r="CP105" i="2"/>
  <c r="CO105" i="2"/>
  <c r="CN105" i="2"/>
  <c r="CK105" i="2"/>
  <c r="CJ105" i="2"/>
  <c r="CI105" i="2"/>
  <c r="CH105" i="2"/>
  <c r="CG105" i="2"/>
  <c r="CF105" i="2"/>
  <c r="CE105" i="2"/>
  <c r="CD105" i="2"/>
  <c r="CC105" i="2"/>
  <c r="CB105" i="2"/>
  <c r="CR104" i="2"/>
  <c r="CQ104" i="2"/>
  <c r="CP104" i="2"/>
  <c r="CO104" i="2"/>
  <c r="CN104" i="2"/>
  <c r="CS104" i="2" s="1"/>
  <c r="CT104" i="2" s="1"/>
  <c r="CK104" i="2"/>
  <c r="CJ104" i="2"/>
  <c r="CI104" i="2"/>
  <c r="CH104" i="2"/>
  <c r="CG104" i="2"/>
  <c r="CF104" i="2"/>
  <c r="CE104" i="2"/>
  <c r="CD104" i="2"/>
  <c r="CL104" i="2" s="1"/>
  <c r="CM104" i="2" s="1"/>
  <c r="CC104" i="2"/>
  <c r="CB104" i="2"/>
  <c r="CR103" i="2"/>
  <c r="CQ103" i="2"/>
  <c r="CP103" i="2"/>
  <c r="CO103" i="2"/>
  <c r="CS103" i="2" s="1"/>
  <c r="CT103" i="2" s="1"/>
  <c r="CN103" i="2"/>
  <c r="CK103" i="2"/>
  <c r="CJ103" i="2"/>
  <c r="CI103" i="2"/>
  <c r="CH103" i="2"/>
  <c r="CG103" i="2"/>
  <c r="CF103" i="2"/>
  <c r="CE103" i="2"/>
  <c r="CD103" i="2"/>
  <c r="CC103" i="2"/>
  <c r="CL103" i="2" s="1"/>
  <c r="CM103" i="2" s="1"/>
  <c r="CB103" i="2"/>
  <c r="CR102" i="2"/>
  <c r="CQ102" i="2"/>
  <c r="CP102" i="2"/>
  <c r="CO102" i="2"/>
  <c r="CN102" i="2"/>
  <c r="CS102" i="2" s="1"/>
  <c r="CT102" i="2" s="1"/>
  <c r="CK102" i="2"/>
  <c r="CJ102" i="2"/>
  <c r="CI102" i="2"/>
  <c r="CH102" i="2"/>
  <c r="CG102" i="2"/>
  <c r="CF102" i="2"/>
  <c r="CE102" i="2"/>
  <c r="CD102" i="2"/>
  <c r="CC102" i="2"/>
  <c r="CB102" i="2"/>
  <c r="CL102" i="2" s="1"/>
  <c r="CM102" i="2" s="1"/>
  <c r="CR101" i="2"/>
  <c r="CQ101" i="2"/>
  <c r="CP101" i="2"/>
  <c r="CO101" i="2"/>
  <c r="CN101" i="2"/>
  <c r="CK101" i="2"/>
  <c r="CJ101" i="2"/>
  <c r="CI101" i="2"/>
  <c r="CH101" i="2"/>
  <c r="CG101" i="2"/>
  <c r="CF101" i="2"/>
  <c r="CE101" i="2"/>
  <c r="CD101" i="2"/>
  <c r="CC101" i="2"/>
  <c r="CB101" i="2"/>
  <c r="CR100" i="2"/>
  <c r="CQ100" i="2"/>
  <c r="CP100" i="2"/>
  <c r="CO100" i="2"/>
  <c r="CN100" i="2"/>
  <c r="CK100" i="2"/>
  <c r="CJ100" i="2"/>
  <c r="CI100" i="2"/>
  <c r="CH100" i="2"/>
  <c r="CG100" i="2"/>
  <c r="CF100" i="2"/>
  <c r="CE100" i="2"/>
  <c r="CD100" i="2"/>
  <c r="CC100" i="2"/>
  <c r="CB100" i="2"/>
  <c r="CR99" i="2"/>
  <c r="CQ99" i="2"/>
  <c r="CP99" i="2"/>
  <c r="CO99" i="2"/>
  <c r="CN99" i="2"/>
  <c r="CS99" i="2" s="1"/>
  <c r="CT99" i="2" s="1"/>
  <c r="CK99" i="2"/>
  <c r="CJ99" i="2"/>
  <c r="CI99" i="2"/>
  <c r="CH99" i="2"/>
  <c r="CG99" i="2"/>
  <c r="CF99" i="2"/>
  <c r="CE99" i="2"/>
  <c r="CD99" i="2"/>
  <c r="CL99" i="2" s="1"/>
  <c r="CM99" i="2" s="1"/>
  <c r="CC99" i="2"/>
  <c r="CB99" i="2"/>
  <c r="CR98" i="2"/>
  <c r="CQ98" i="2"/>
  <c r="CP98" i="2"/>
  <c r="CO98" i="2"/>
  <c r="CS98" i="2" s="1"/>
  <c r="CT98" i="2" s="1"/>
  <c r="CN98" i="2"/>
  <c r="CK98" i="2"/>
  <c r="CJ98" i="2"/>
  <c r="CI98" i="2"/>
  <c r="CH98" i="2"/>
  <c r="CG98" i="2"/>
  <c r="CF98" i="2"/>
  <c r="CE98" i="2"/>
  <c r="CD98" i="2"/>
  <c r="CC98" i="2"/>
  <c r="CL98" i="2" s="1"/>
  <c r="CM98" i="2" s="1"/>
  <c r="CB98" i="2"/>
  <c r="CR97" i="2"/>
  <c r="CQ97" i="2"/>
  <c r="CP97" i="2"/>
  <c r="CO97" i="2"/>
  <c r="CN97" i="2"/>
  <c r="CS97" i="2" s="1"/>
  <c r="CT97" i="2" s="1"/>
  <c r="CK97" i="2"/>
  <c r="CJ97" i="2"/>
  <c r="CI97" i="2"/>
  <c r="CH97" i="2"/>
  <c r="CG97" i="2"/>
  <c r="CF97" i="2"/>
  <c r="CE97" i="2"/>
  <c r="CD97" i="2"/>
  <c r="CC97" i="2"/>
  <c r="CB97" i="2"/>
  <c r="CL97" i="2" s="1"/>
  <c r="CM97" i="2" s="1"/>
  <c r="CR96" i="2"/>
  <c r="CQ96" i="2"/>
  <c r="CP96" i="2"/>
  <c r="CO96" i="2"/>
  <c r="CN96" i="2"/>
  <c r="CK96" i="2"/>
  <c r="CJ96" i="2"/>
  <c r="CI96" i="2"/>
  <c r="CH96" i="2"/>
  <c r="CG96" i="2"/>
  <c r="CF96" i="2"/>
  <c r="CE96" i="2"/>
  <c r="CD96" i="2"/>
  <c r="CC96" i="2"/>
  <c r="CB96" i="2"/>
  <c r="CR95" i="2"/>
  <c r="CQ95" i="2"/>
  <c r="CP95" i="2"/>
  <c r="CO95" i="2"/>
  <c r="CN95" i="2"/>
  <c r="CS95" i="2" s="1"/>
  <c r="CT95" i="2" s="1"/>
  <c r="CK95" i="2"/>
  <c r="CJ95" i="2"/>
  <c r="CI95" i="2"/>
  <c r="CH95" i="2"/>
  <c r="CG95" i="2"/>
  <c r="CF95" i="2"/>
  <c r="CE95" i="2"/>
  <c r="CD95" i="2"/>
  <c r="CL95" i="2" s="1"/>
  <c r="CM95" i="2" s="1"/>
  <c r="CC95" i="2"/>
  <c r="CB95" i="2"/>
  <c r="CR94" i="2"/>
  <c r="CQ94" i="2"/>
  <c r="CP94" i="2"/>
  <c r="CO94" i="2"/>
  <c r="CS94" i="2" s="1"/>
  <c r="CT94" i="2" s="1"/>
  <c r="CN94" i="2"/>
  <c r="CK94" i="2"/>
  <c r="CJ94" i="2"/>
  <c r="CI94" i="2"/>
  <c r="CH94" i="2"/>
  <c r="CG94" i="2"/>
  <c r="CF94" i="2"/>
  <c r="CE94" i="2"/>
  <c r="CD94" i="2"/>
  <c r="CC94" i="2"/>
  <c r="CL94" i="2" s="1"/>
  <c r="CM94" i="2" s="1"/>
  <c r="CB94" i="2"/>
  <c r="CR93" i="2"/>
  <c r="CQ93" i="2"/>
  <c r="CP93" i="2"/>
  <c r="CO93" i="2"/>
  <c r="CN93" i="2"/>
  <c r="CS93" i="2" s="1"/>
  <c r="CT93" i="2" s="1"/>
  <c r="CK93" i="2"/>
  <c r="CJ93" i="2"/>
  <c r="CI93" i="2"/>
  <c r="CH93" i="2"/>
  <c r="CG93" i="2"/>
  <c r="CF93" i="2"/>
  <c r="CE93" i="2"/>
  <c r="CD93" i="2"/>
  <c r="CC93" i="2"/>
  <c r="CB93" i="2"/>
  <c r="CL93" i="2" s="1"/>
  <c r="CM93" i="2" s="1"/>
  <c r="CR92" i="2"/>
  <c r="CQ92" i="2"/>
  <c r="CP92" i="2"/>
  <c r="CO92" i="2"/>
  <c r="CN92" i="2"/>
  <c r="CK92" i="2"/>
  <c r="CJ92" i="2"/>
  <c r="CI92" i="2"/>
  <c r="CH92" i="2"/>
  <c r="CG92" i="2"/>
  <c r="CF92" i="2"/>
  <c r="CE92" i="2"/>
  <c r="CD92" i="2"/>
  <c r="CC92" i="2"/>
  <c r="CB92" i="2"/>
  <c r="CR91" i="2"/>
  <c r="CQ91" i="2"/>
  <c r="CP91" i="2"/>
  <c r="CO91" i="2"/>
  <c r="CN91" i="2"/>
  <c r="CS91" i="2" s="1"/>
  <c r="CT91" i="2" s="1"/>
  <c r="CK91" i="2"/>
  <c r="CJ91" i="2"/>
  <c r="CI91" i="2"/>
  <c r="CH91" i="2"/>
  <c r="CG91" i="2"/>
  <c r="CF91" i="2"/>
  <c r="CE91" i="2"/>
  <c r="CD91" i="2"/>
  <c r="CL91" i="2" s="1"/>
  <c r="CM91" i="2" s="1"/>
  <c r="CC91" i="2"/>
  <c r="CB91" i="2"/>
  <c r="CR90" i="2"/>
  <c r="CQ90" i="2"/>
  <c r="CP90" i="2"/>
  <c r="CO90" i="2"/>
  <c r="CN90" i="2"/>
  <c r="CK90" i="2"/>
  <c r="CJ90" i="2"/>
  <c r="CI90" i="2"/>
  <c r="CH90" i="2"/>
  <c r="CG90" i="2"/>
  <c r="CF90" i="2"/>
  <c r="CE90" i="2"/>
  <c r="CD90" i="2"/>
  <c r="CL90" i="2" s="1"/>
  <c r="CM90" i="2" s="1"/>
  <c r="CC90" i="2"/>
  <c r="CB90" i="2"/>
  <c r="CR89" i="2"/>
  <c r="CQ89" i="2"/>
  <c r="CP89" i="2"/>
  <c r="CO89" i="2"/>
  <c r="CS89" i="2" s="1"/>
  <c r="CT89" i="2" s="1"/>
  <c r="CN89" i="2"/>
  <c r="CK89" i="2"/>
  <c r="CJ89" i="2"/>
  <c r="CI89" i="2"/>
  <c r="CH89" i="2"/>
  <c r="CG89" i="2"/>
  <c r="CF89" i="2"/>
  <c r="CE89" i="2"/>
  <c r="CD89" i="2"/>
  <c r="CC89" i="2"/>
  <c r="CL89" i="2" s="1"/>
  <c r="CM89" i="2" s="1"/>
  <c r="CB89" i="2"/>
  <c r="CR88" i="2"/>
  <c r="CQ88" i="2"/>
  <c r="CP88" i="2"/>
  <c r="CO88" i="2"/>
  <c r="CN88" i="2"/>
  <c r="CS88" i="2" s="1"/>
  <c r="CT88" i="2" s="1"/>
  <c r="CK88" i="2"/>
  <c r="CJ88" i="2"/>
  <c r="CI88" i="2"/>
  <c r="CH88" i="2"/>
  <c r="CG88" i="2"/>
  <c r="CF88" i="2"/>
  <c r="CE88" i="2"/>
  <c r="CD88" i="2"/>
  <c r="CC88" i="2"/>
  <c r="CB88" i="2"/>
  <c r="CL88" i="2" s="1"/>
  <c r="CM88" i="2" s="1"/>
  <c r="CR87" i="2"/>
  <c r="CQ87" i="2"/>
  <c r="CP87" i="2"/>
  <c r="CO87" i="2"/>
  <c r="CN87" i="2"/>
  <c r="CS87" i="2" s="1"/>
  <c r="CT87" i="2" s="1"/>
  <c r="CK87" i="2"/>
  <c r="CJ87" i="2"/>
  <c r="CI87" i="2"/>
  <c r="CH87" i="2"/>
  <c r="CG87" i="2"/>
  <c r="CF87" i="2"/>
  <c r="CE87" i="2"/>
  <c r="CD87" i="2"/>
  <c r="CC87" i="2"/>
  <c r="CB87" i="2"/>
  <c r="CR86" i="2"/>
  <c r="CQ86" i="2"/>
  <c r="CP86" i="2"/>
  <c r="CO86" i="2"/>
  <c r="CN86" i="2"/>
  <c r="CK86" i="2"/>
  <c r="CJ86" i="2"/>
  <c r="CI86" i="2"/>
  <c r="CH86" i="2"/>
  <c r="CG86" i="2"/>
  <c r="CF86" i="2"/>
  <c r="CE86" i="2"/>
  <c r="CD86" i="2"/>
  <c r="CL86" i="2" s="1"/>
  <c r="CM86" i="2" s="1"/>
  <c r="CC86" i="2"/>
  <c r="CB86" i="2"/>
  <c r="CR85" i="2"/>
  <c r="CQ85" i="2"/>
  <c r="CP85" i="2"/>
  <c r="CO85" i="2"/>
  <c r="CS85" i="2" s="1"/>
  <c r="CT85" i="2" s="1"/>
  <c r="CN85" i="2"/>
  <c r="CK85" i="2"/>
  <c r="CJ85" i="2"/>
  <c r="CI85" i="2"/>
  <c r="CH85" i="2"/>
  <c r="CG85" i="2"/>
  <c r="CF85" i="2"/>
  <c r="CE85" i="2"/>
  <c r="CD85" i="2"/>
  <c r="CC85" i="2"/>
  <c r="CL85" i="2" s="1"/>
  <c r="CM85" i="2" s="1"/>
  <c r="CB85" i="2"/>
  <c r="CR84" i="2"/>
  <c r="CQ84" i="2"/>
  <c r="CP84" i="2"/>
  <c r="CO84" i="2"/>
  <c r="CN84" i="2"/>
  <c r="CS84" i="2" s="1"/>
  <c r="CT84" i="2" s="1"/>
  <c r="CK84" i="2"/>
  <c r="CJ84" i="2"/>
  <c r="CI84" i="2"/>
  <c r="CH84" i="2"/>
  <c r="CG84" i="2"/>
  <c r="CF84" i="2"/>
  <c r="CE84" i="2"/>
  <c r="CD84" i="2"/>
  <c r="CC84" i="2"/>
  <c r="CB84" i="2"/>
  <c r="CL84" i="2" s="1"/>
  <c r="CM84" i="2" s="1"/>
  <c r="CR83" i="2"/>
  <c r="CQ83" i="2"/>
  <c r="CP83" i="2"/>
  <c r="CO83" i="2"/>
  <c r="CN83" i="2"/>
  <c r="CS83" i="2" s="1"/>
  <c r="CT83" i="2" s="1"/>
  <c r="CK83" i="2"/>
  <c r="CJ83" i="2"/>
  <c r="CI83" i="2"/>
  <c r="CH83" i="2"/>
  <c r="CG83" i="2"/>
  <c r="CF83" i="2"/>
  <c r="CE83" i="2"/>
  <c r="CD83" i="2"/>
  <c r="CC83" i="2"/>
  <c r="CB83" i="2"/>
  <c r="CR82" i="2"/>
  <c r="CQ82" i="2"/>
  <c r="CP82" i="2"/>
  <c r="CO82" i="2"/>
  <c r="CN82" i="2"/>
  <c r="CK82" i="2"/>
  <c r="CJ82" i="2"/>
  <c r="CI82" i="2"/>
  <c r="CH82" i="2"/>
  <c r="CG82" i="2"/>
  <c r="CF82" i="2"/>
  <c r="CE82" i="2"/>
  <c r="CD82" i="2"/>
  <c r="CL82" i="2" s="1"/>
  <c r="CM82" i="2" s="1"/>
  <c r="CC82" i="2"/>
  <c r="CB82" i="2"/>
  <c r="CR81" i="2"/>
  <c r="CQ81" i="2"/>
  <c r="CP81" i="2"/>
  <c r="CO81" i="2"/>
  <c r="CS81" i="2" s="1"/>
  <c r="CT81" i="2" s="1"/>
  <c r="CN81" i="2"/>
  <c r="CK81" i="2"/>
  <c r="CJ81" i="2"/>
  <c r="CI81" i="2"/>
  <c r="CH81" i="2"/>
  <c r="CG81" i="2"/>
  <c r="CF81" i="2"/>
  <c r="CE81" i="2"/>
  <c r="CD81" i="2"/>
  <c r="CC81" i="2"/>
  <c r="CL81" i="2" s="1"/>
  <c r="CM81" i="2" s="1"/>
  <c r="CB81" i="2"/>
  <c r="CR80" i="2"/>
  <c r="CQ80" i="2"/>
  <c r="CP80" i="2"/>
  <c r="CO80" i="2"/>
  <c r="CS80" i="2" s="1"/>
  <c r="CT80" i="2" s="1"/>
  <c r="CN80" i="2"/>
  <c r="CK80" i="2"/>
  <c r="CJ80" i="2"/>
  <c r="CI80" i="2"/>
  <c r="CH80" i="2"/>
  <c r="CG80" i="2"/>
  <c r="CF80" i="2"/>
  <c r="CE80" i="2"/>
  <c r="CD80" i="2"/>
  <c r="CC80" i="2"/>
  <c r="CL80" i="2" s="1"/>
  <c r="CM80" i="2" s="1"/>
  <c r="CB80" i="2"/>
  <c r="CR79" i="2"/>
  <c r="CQ79" i="2"/>
  <c r="CP79" i="2"/>
  <c r="CO79" i="2"/>
  <c r="CN79" i="2"/>
  <c r="CS79" i="2" s="1"/>
  <c r="CT79" i="2" s="1"/>
  <c r="CK79" i="2"/>
  <c r="CJ79" i="2"/>
  <c r="CI79" i="2"/>
  <c r="CH79" i="2"/>
  <c r="CG79" i="2"/>
  <c r="CF79" i="2"/>
  <c r="CE79" i="2"/>
  <c r="CD79" i="2"/>
  <c r="CC79" i="2"/>
  <c r="CB79" i="2"/>
  <c r="CL79" i="2" s="1"/>
  <c r="CM79" i="2" s="1"/>
  <c r="CR78" i="2"/>
  <c r="CQ78" i="2"/>
  <c r="CP78" i="2"/>
  <c r="CO78" i="2"/>
  <c r="CN78" i="2"/>
  <c r="CS78" i="2" s="1"/>
  <c r="CT78" i="2" s="1"/>
  <c r="CU78" i="2" s="1"/>
  <c r="CK78" i="2"/>
  <c r="CJ78" i="2"/>
  <c r="CI78" i="2"/>
  <c r="CH78" i="2"/>
  <c r="CG78" i="2"/>
  <c r="CF78" i="2"/>
  <c r="CE78" i="2"/>
  <c r="CD78" i="2"/>
  <c r="CC78" i="2"/>
  <c r="CB78" i="2"/>
  <c r="CL78" i="2" s="1"/>
  <c r="CM78" i="2" s="1"/>
  <c r="CR77" i="2"/>
  <c r="CQ77" i="2"/>
  <c r="CP77" i="2"/>
  <c r="CO77" i="2"/>
  <c r="CN77" i="2"/>
  <c r="CK77" i="2"/>
  <c r="CJ77" i="2"/>
  <c r="CI77" i="2"/>
  <c r="CH77" i="2"/>
  <c r="CG77" i="2"/>
  <c r="CF77" i="2"/>
  <c r="CE77" i="2"/>
  <c r="CD77" i="2"/>
  <c r="CC77" i="2"/>
  <c r="CB77" i="2"/>
  <c r="CR76" i="2"/>
  <c r="CQ76" i="2"/>
  <c r="CP76" i="2"/>
  <c r="CO76" i="2"/>
  <c r="CN76" i="2"/>
  <c r="CS76" i="2" s="1"/>
  <c r="CT76" i="2" s="1"/>
  <c r="CK76" i="2"/>
  <c r="CJ76" i="2"/>
  <c r="CI76" i="2"/>
  <c r="CH76" i="2"/>
  <c r="CG76" i="2"/>
  <c r="CF76" i="2"/>
  <c r="CE76" i="2"/>
  <c r="CD76" i="2"/>
  <c r="CL76" i="2" s="1"/>
  <c r="CM76" i="2" s="1"/>
  <c r="CC76" i="2"/>
  <c r="CB76" i="2"/>
  <c r="CR75" i="2"/>
  <c r="CQ75" i="2"/>
  <c r="CP75" i="2"/>
  <c r="CO75" i="2"/>
  <c r="CN75" i="2"/>
  <c r="CK75" i="2"/>
  <c r="CJ75" i="2"/>
  <c r="CI75" i="2"/>
  <c r="CH75" i="2"/>
  <c r="CG75" i="2"/>
  <c r="CF75" i="2"/>
  <c r="CE75" i="2"/>
  <c r="CD75" i="2"/>
  <c r="CC75" i="2"/>
  <c r="CL75" i="2" s="1"/>
  <c r="CM75" i="2" s="1"/>
  <c r="CB75" i="2"/>
  <c r="CR74" i="2"/>
  <c r="CQ74" i="2"/>
  <c r="CP74" i="2"/>
  <c r="CO74" i="2"/>
  <c r="CN74" i="2"/>
  <c r="CS74" i="2" s="1"/>
  <c r="CT74" i="2" s="1"/>
  <c r="CK74" i="2"/>
  <c r="CJ74" i="2"/>
  <c r="CI74" i="2"/>
  <c r="CH74" i="2"/>
  <c r="CG74" i="2"/>
  <c r="CF74" i="2"/>
  <c r="CE74" i="2"/>
  <c r="CD74" i="2"/>
  <c r="CC74" i="2"/>
  <c r="CB74" i="2"/>
  <c r="CR73" i="2"/>
  <c r="CQ73" i="2"/>
  <c r="CP73" i="2"/>
  <c r="CO73" i="2"/>
  <c r="CN73" i="2"/>
  <c r="CK73" i="2"/>
  <c r="CJ73" i="2"/>
  <c r="CI73" i="2"/>
  <c r="CH73" i="2"/>
  <c r="CG73" i="2"/>
  <c r="CF73" i="2"/>
  <c r="CE73" i="2"/>
  <c r="CD73" i="2"/>
  <c r="CC73" i="2"/>
  <c r="CB73" i="2"/>
  <c r="CR72" i="2"/>
  <c r="CQ72" i="2"/>
  <c r="CP72" i="2"/>
  <c r="CO72" i="2"/>
  <c r="CN72" i="2"/>
  <c r="CK72" i="2"/>
  <c r="CJ72" i="2"/>
  <c r="CI72" i="2"/>
  <c r="CH72" i="2"/>
  <c r="CG72" i="2"/>
  <c r="CF72" i="2"/>
  <c r="CE72" i="2"/>
  <c r="CD72" i="2"/>
  <c r="CC72" i="2"/>
  <c r="CB72" i="2"/>
  <c r="CR71" i="2"/>
  <c r="CQ71" i="2"/>
  <c r="CP71" i="2"/>
  <c r="CO71" i="2"/>
  <c r="CS71" i="2" s="1"/>
  <c r="CT71" i="2" s="1"/>
  <c r="CN71" i="2"/>
  <c r="CK71" i="2"/>
  <c r="CJ71" i="2"/>
  <c r="CI71" i="2"/>
  <c r="CH71" i="2"/>
  <c r="CG71" i="2"/>
  <c r="CF71" i="2"/>
  <c r="CE71" i="2"/>
  <c r="CD71" i="2"/>
  <c r="CC71" i="2"/>
  <c r="CL71" i="2" s="1"/>
  <c r="CM71" i="2" s="1"/>
  <c r="CB71" i="2"/>
  <c r="CR70" i="2"/>
  <c r="CQ70" i="2"/>
  <c r="CP70" i="2"/>
  <c r="CO70" i="2"/>
  <c r="CS70" i="2" s="1"/>
  <c r="CT70" i="2" s="1"/>
  <c r="CN70" i="2"/>
  <c r="CK70" i="2"/>
  <c r="CJ70" i="2"/>
  <c r="CI70" i="2"/>
  <c r="CH70" i="2"/>
  <c r="CG70" i="2"/>
  <c r="CF70" i="2"/>
  <c r="CE70" i="2"/>
  <c r="CD70" i="2"/>
  <c r="CC70" i="2"/>
  <c r="CL70" i="2" s="1"/>
  <c r="CM70" i="2" s="1"/>
  <c r="CB70" i="2"/>
  <c r="CR69" i="2"/>
  <c r="CQ69" i="2"/>
  <c r="CP69" i="2"/>
  <c r="CO69" i="2"/>
  <c r="CS69" i="2" s="1"/>
  <c r="CT69" i="2" s="1"/>
  <c r="CN69" i="2"/>
  <c r="CK69" i="2"/>
  <c r="CJ69" i="2"/>
  <c r="CI69" i="2"/>
  <c r="CH69" i="2"/>
  <c r="CG69" i="2"/>
  <c r="CF69" i="2"/>
  <c r="CE69" i="2"/>
  <c r="CD69" i="2"/>
  <c r="CC69" i="2"/>
  <c r="CB69" i="2"/>
  <c r="CL69" i="2" s="1"/>
  <c r="CM69" i="2" s="1"/>
  <c r="CR68" i="2"/>
  <c r="CQ68" i="2"/>
  <c r="CP68" i="2"/>
  <c r="CO68" i="2"/>
  <c r="CN68" i="2"/>
  <c r="CS68" i="2" s="1"/>
  <c r="CT68" i="2" s="1"/>
  <c r="CK68" i="2"/>
  <c r="CJ68" i="2"/>
  <c r="CI68" i="2"/>
  <c r="CH68" i="2"/>
  <c r="CG68" i="2"/>
  <c r="CF68" i="2"/>
  <c r="CE68" i="2"/>
  <c r="CD68" i="2"/>
  <c r="CC68" i="2"/>
  <c r="CB68" i="2"/>
  <c r="CR67" i="2"/>
  <c r="CQ67" i="2"/>
  <c r="CP67" i="2"/>
  <c r="CO67" i="2"/>
  <c r="CN67" i="2"/>
  <c r="CK67" i="2"/>
  <c r="CJ67" i="2"/>
  <c r="CI67" i="2"/>
  <c r="CH67" i="2"/>
  <c r="CG67" i="2"/>
  <c r="CF67" i="2"/>
  <c r="CE67" i="2"/>
  <c r="CD67" i="2"/>
  <c r="CL67" i="2" s="1"/>
  <c r="CM67" i="2" s="1"/>
  <c r="CC67" i="2"/>
  <c r="CB67" i="2"/>
  <c r="CR66" i="2"/>
  <c r="CQ66" i="2"/>
  <c r="CP66" i="2"/>
  <c r="CO66" i="2"/>
  <c r="CS66" i="2" s="1"/>
  <c r="CT66" i="2" s="1"/>
  <c r="CN66" i="2"/>
  <c r="CK66" i="2"/>
  <c r="CJ66" i="2"/>
  <c r="CI66" i="2"/>
  <c r="CH66" i="2"/>
  <c r="CG66" i="2"/>
  <c r="CF66" i="2"/>
  <c r="CE66" i="2"/>
  <c r="CD66" i="2"/>
  <c r="CC66" i="2"/>
  <c r="CL66" i="2" s="1"/>
  <c r="CM66" i="2" s="1"/>
  <c r="CB66" i="2"/>
  <c r="CR65" i="2"/>
  <c r="CQ65" i="2"/>
  <c r="CP65" i="2"/>
  <c r="CO65" i="2"/>
  <c r="CS65" i="2" s="1"/>
  <c r="CT65" i="2" s="1"/>
  <c r="CN65" i="2"/>
  <c r="CK65" i="2"/>
  <c r="CJ65" i="2"/>
  <c r="CI65" i="2"/>
  <c r="CH65" i="2"/>
  <c r="CG65" i="2"/>
  <c r="CF65" i="2"/>
  <c r="CE65" i="2"/>
  <c r="CD65" i="2"/>
  <c r="CC65" i="2"/>
  <c r="CB65" i="2"/>
  <c r="CL65" i="2" s="1"/>
  <c r="CM65" i="2" s="1"/>
  <c r="CR64" i="2"/>
  <c r="CQ64" i="2"/>
  <c r="CP64" i="2"/>
  <c r="CO64" i="2"/>
  <c r="CN64" i="2"/>
  <c r="CS64" i="2" s="1"/>
  <c r="CT64" i="2" s="1"/>
  <c r="CK64" i="2"/>
  <c r="CJ64" i="2"/>
  <c r="CI64" i="2"/>
  <c r="CH64" i="2"/>
  <c r="CG64" i="2"/>
  <c r="CF64" i="2"/>
  <c r="CE64" i="2"/>
  <c r="CD64" i="2"/>
  <c r="CC64" i="2"/>
  <c r="CB64" i="2"/>
  <c r="CR63" i="2"/>
  <c r="CQ63" i="2"/>
  <c r="CP63" i="2"/>
  <c r="CO63" i="2"/>
  <c r="CN63" i="2"/>
  <c r="CK63" i="2"/>
  <c r="CJ63" i="2"/>
  <c r="CI63" i="2"/>
  <c r="CH63" i="2"/>
  <c r="CG63" i="2"/>
  <c r="CF63" i="2"/>
  <c r="CE63" i="2"/>
  <c r="CD63" i="2"/>
  <c r="CL63" i="2" s="1"/>
  <c r="CM63" i="2" s="1"/>
  <c r="CC63" i="2"/>
  <c r="CB63" i="2"/>
  <c r="CR62" i="2"/>
  <c r="CQ62" i="2"/>
  <c r="CP62" i="2"/>
  <c r="CO62" i="2"/>
  <c r="CS62" i="2" s="1"/>
  <c r="CT62" i="2" s="1"/>
  <c r="CN62" i="2"/>
  <c r="CK62" i="2"/>
  <c r="CJ62" i="2"/>
  <c r="CI62" i="2"/>
  <c r="CH62" i="2"/>
  <c r="CG62" i="2"/>
  <c r="CF62" i="2"/>
  <c r="CE62" i="2"/>
  <c r="CD62" i="2"/>
  <c r="CC62" i="2"/>
  <c r="CL62" i="2" s="1"/>
  <c r="CM62" i="2" s="1"/>
  <c r="CB62" i="2"/>
  <c r="CR61" i="2"/>
  <c r="CQ61" i="2"/>
  <c r="CP61" i="2"/>
  <c r="CO61" i="2"/>
  <c r="CS61" i="2" s="1"/>
  <c r="CT61" i="2" s="1"/>
  <c r="CN61" i="2"/>
  <c r="CK61" i="2"/>
  <c r="CJ61" i="2"/>
  <c r="CI61" i="2"/>
  <c r="CH61" i="2"/>
  <c r="CG61" i="2"/>
  <c r="CF61" i="2"/>
  <c r="CE61" i="2"/>
  <c r="CD61" i="2"/>
  <c r="CC61" i="2"/>
  <c r="CB61" i="2"/>
  <c r="CL61" i="2" s="1"/>
  <c r="CM61" i="2" s="1"/>
  <c r="CR60" i="2"/>
  <c r="CQ60" i="2"/>
  <c r="CP60" i="2"/>
  <c r="CO60" i="2"/>
  <c r="CN60" i="2"/>
  <c r="CS60" i="2" s="1"/>
  <c r="CT60" i="2" s="1"/>
  <c r="CK60" i="2"/>
  <c r="CJ60" i="2"/>
  <c r="CI60" i="2"/>
  <c r="CH60" i="2"/>
  <c r="CG60" i="2"/>
  <c r="CF60" i="2"/>
  <c r="CE60" i="2"/>
  <c r="CD60" i="2"/>
  <c r="CC60" i="2"/>
  <c r="CB60" i="2"/>
  <c r="CR59" i="2"/>
  <c r="CQ59" i="2"/>
  <c r="CP59" i="2"/>
  <c r="CO59" i="2"/>
  <c r="CN59" i="2"/>
  <c r="CK59" i="2"/>
  <c r="CJ59" i="2"/>
  <c r="CI59" i="2"/>
  <c r="CH59" i="2"/>
  <c r="CG59" i="2"/>
  <c r="CF59" i="2"/>
  <c r="CE59" i="2"/>
  <c r="CD59" i="2"/>
  <c r="CC59" i="2"/>
  <c r="CB59" i="2"/>
  <c r="CL59" i="2" s="1"/>
  <c r="CM59" i="2" s="1"/>
  <c r="CR58" i="2"/>
  <c r="CQ58" i="2"/>
  <c r="CP58" i="2"/>
  <c r="CO58" i="2"/>
  <c r="CN58" i="2"/>
  <c r="CK58" i="2"/>
  <c r="CJ58" i="2"/>
  <c r="CI58" i="2"/>
  <c r="CH58" i="2"/>
  <c r="CG58" i="2"/>
  <c r="CF58" i="2"/>
  <c r="CE58" i="2"/>
  <c r="CD58" i="2"/>
  <c r="CL58" i="2" s="1"/>
  <c r="CM58" i="2" s="1"/>
  <c r="CC58" i="2"/>
  <c r="CB58" i="2"/>
  <c r="CR57" i="2"/>
  <c r="CQ57" i="2"/>
  <c r="CP57" i="2"/>
  <c r="CO57" i="2"/>
  <c r="CS57" i="2" s="1"/>
  <c r="CT57" i="2" s="1"/>
  <c r="CN57" i="2"/>
  <c r="CK57" i="2"/>
  <c r="CJ57" i="2"/>
  <c r="CI57" i="2"/>
  <c r="CH57" i="2"/>
  <c r="CG57" i="2"/>
  <c r="CF57" i="2"/>
  <c r="CE57" i="2"/>
  <c r="CD57" i="2"/>
  <c r="CC57" i="2"/>
  <c r="CL57" i="2" s="1"/>
  <c r="CM57" i="2" s="1"/>
  <c r="CB57" i="2"/>
  <c r="CR56" i="2"/>
  <c r="CQ56" i="2"/>
  <c r="CP56" i="2"/>
  <c r="CO56" i="2"/>
  <c r="CN56" i="2"/>
  <c r="CS56" i="2" s="1"/>
  <c r="CT56" i="2" s="1"/>
  <c r="CK56" i="2"/>
  <c r="CJ56" i="2"/>
  <c r="CI56" i="2"/>
  <c r="CH56" i="2"/>
  <c r="CG56" i="2"/>
  <c r="CF56" i="2"/>
  <c r="CE56" i="2"/>
  <c r="CD56" i="2"/>
  <c r="CC56" i="2"/>
  <c r="CB56" i="2"/>
  <c r="CL56" i="2" s="1"/>
  <c r="CM56" i="2" s="1"/>
  <c r="CR55" i="2"/>
  <c r="CQ55" i="2"/>
  <c r="CP55" i="2"/>
  <c r="CO55" i="2"/>
  <c r="CN55" i="2"/>
  <c r="CK55" i="2"/>
  <c r="CJ55" i="2"/>
  <c r="CI55" i="2"/>
  <c r="CH55" i="2"/>
  <c r="CG55" i="2"/>
  <c r="CF55" i="2"/>
  <c r="CE55" i="2"/>
  <c r="CD55" i="2"/>
  <c r="CC55" i="2"/>
  <c r="CB55" i="2"/>
  <c r="CL55" i="2" s="1"/>
  <c r="CM55" i="2" s="1"/>
  <c r="CR54" i="2"/>
  <c r="CQ54" i="2"/>
  <c r="CP54" i="2"/>
  <c r="CO54" i="2"/>
  <c r="CN54" i="2"/>
  <c r="CK54" i="2"/>
  <c r="CJ54" i="2"/>
  <c r="CI54" i="2"/>
  <c r="CH54" i="2"/>
  <c r="CG54" i="2"/>
  <c r="CF54" i="2"/>
  <c r="CE54" i="2"/>
  <c r="CD54" i="2"/>
  <c r="CL54" i="2" s="1"/>
  <c r="CM54" i="2" s="1"/>
  <c r="CC54" i="2"/>
  <c r="CB54" i="2"/>
  <c r="CR53" i="2"/>
  <c r="CQ53" i="2"/>
  <c r="CP53" i="2"/>
  <c r="CO53" i="2"/>
  <c r="CS53" i="2" s="1"/>
  <c r="CT53" i="2" s="1"/>
  <c r="CN53" i="2"/>
  <c r="CK53" i="2"/>
  <c r="CJ53" i="2"/>
  <c r="CI53" i="2"/>
  <c r="CH53" i="2"/>
  <c r="CG53" i="2"/>
  <c r="CF53" i="2"/>
  <c r="CE53" i="2"/>
  <c r="CD53" i="2"/>
  <c r="CC53" i="2"/>
  <c r="CL53" i="2" s="1"/>
  <c r="CM53" i="2" s="1"/>
  <c r="CB53" i="2"/>
  <c r="CR52" i="2"/>
  <c r="CQ52" i="2"/>
  <c r="CP52" i="2"/>
  <c r="CO52" i="2"/>
  <c r="CN52" i="2"/>
  <c r="CS52" i="2" s="1"/>
  <c r="CT52" i="2" s="1"/>
  <c r="CK52" i="2"/>
  <c r="CJ52" i="2"/>
  <c r="CI52" i="2"/>
  <c r="CH52" i="2"/>
  <c r="CG52" i="2"/>
  <c r="CF52" i="2"/>
  <c r="CE52" i="2"/>
  <c r="CD52" i="2"/>
  <c r="CC52" i="2"/>
  <c r="CB52" i="2"/>
  <c r="CL52" i="2" s="1"/>
  <c r="CM52" i="2" s="1"/>
  <c r="CR51" i="2"/>
  <c r="CQ51" i="2"/>
  <c r="CP51" i="2"/>
  <c r="CO51" i="2"/>
  <c r="CN51" i="2"/>
  <c r="CS51" i="2" s="1"/>
  <c r="CT51" i="2" s="1"/>
  <c r="CK51" i="2"/>
  <c r="CJ51" i="2"/>
  <c r="CI51" i="2"/>
  <c r="CH51" i="2"/>
  <c r="CG51" i="2"/>
  <c r="CF51" i="2"/>
  <c r="CE51" i="2"/>
  <c r="CD51" i="2"/>
  <c r="CC51" i="2"/>
  <c r="CB51" i="2"/>
  <c r="CL51" i="2" s="1"/>
  <c r="CM51" i="2" s="1"/>
  <c r="CR50" i="2"/>
  <c r="CQ50" i="2"/>
  <c r="CP50" i="2"/>
  <c r="CO50" i="2"/>
  <c r="CN50" i="2"/>
  <c r="CK50" i="2"/>
  <c r="CJ50" i="2"/>
  <c r="CI50" i="2"/>
  <c r="CH50" i="2"/>
  <c r="CG50" i="2"/>
  <c r="CF50" i="2"/>
  <c r="CE50" i="2"/>
  <c r="CD50" i="2"/>
  <c r="CC50" i="2"/>
  <c r="CB50" i="2"/>
  <c r="CL50" i="2" s="1"/>
  <c r="CM50" i="2" s="1"/>
  <c r="CR49" i="2"/>
  <c r="CQ49" i="2"/>
  <c r="CP49" i="2"/>
  <c r="CO49" i="2"/>
  <c r="CN49" i="2"/>
  <c r="CK49" i="2"/>
  <c r="CJ49" i="2"/>
  <c r="CI49" i="2"/>
  <c r="CH49" i="2"/>
  <c r="CG49" i="2"/>
  <c r="CF49" i="2"/>
  <c r="CE49" i="2"/>
  <c r="CD49" i="2"/>
  <c r="CL49" i="2" s="1"/>
  <c r="CM49" i="2" s="1"/>
  <c r="CC49" i="2"/>
  <c r="CB49" i="2"/>
  <c r="CR48" i="2"/>
  <c r="CQ48" i="2"/>
  <c r="CP48" i="2"/>
  <c r="CO48" i="2"/>
  <c r="CS48" i="2" s="1"/>
  <c r="CT48" i="2" s="1"/>
  <c r="CN48" i="2"/>
  <c r="CK48" i="2"/>
  <c r="CJ48" i="2"/>
  <c r="CI48" i="2"/>
  <c r="CH48" i="2"/>
  <c r="CG48" i="2"/>
  <c r="CF48" i="2"/>
  <c r="CE48" i="2"/>
  <c r="CD48" i="2"/>
  <c r="CC48" i="2"/>
  <c r="CL48" i="2" s="1"/>
  <c r="CM48" i="2" s="1"/>
  <c r="CB48" i="2"/>
  <c r="CR47" i="2"/>
  <c r="CQ47" i="2"/>
  <c r="CP47" i="2"/>
  <c r="CO47" i="2"/>
  <c r="CN47" i="2"/>
  <c r="CS47" i="2" s="1"/>
  <c r="CT47" i="2" s="1"/>
  <c r="CK47" i="2"/>
  <c r="CJ47" i="2"/>
  <c r="CI47" i="2"/>
  <c r="CH47" i="2"/>
  <c r="CG47" i="2"/>
  <c r="CF47" i="2"/>
  <c r="CE47" i="2"/>
  <c r="CD47" i="2"/>
  <c r="CC47" i="2"/>
  <c r="CB47" i="2"/>
  <c r="CL47" i="2" s="1"/>
  <c r="CM47" i="2" s="1"/>
  <c r="CR46" i="2"/>
  <c r="CQ46" i="2"/>
  <c r="CP46" i="2"/>
  <c r="CO46" i="2"/>
  <c r="CN46" i="2"/>
  <c r="CK46" i="2"/>
  <c r="CJ46" i="2"/>
  <c r="CI46" i="2"/>
  <c r="CH46" i="2"/>
  <c r="CG46" i="2"/>
  <c r="CF46" i="2"/>
  <c r="CE46" i="2"/>
  <c r="CD46" i="2"/>
  <c r="CC46" i="2"/>
  <c r="CB46" i="2"/>
  <c r="CL46" i="2" s="1"/>
  <c r="CM46" i="2" s="1"/>
  <c r="CR45" i="2"/>
  <c r="CQ45" i="2"/>
  <c r="CP45" i="2"/>
  <c r="CO45" i="2"/>
  <c r="CN45" i="2"/>
  <c r="CK45" i="2"/>
  <c r="CJ45" i="2"/>
  <c r="CI45" i="2"/>
  <c r="CH45" i="2"/>
  <c r="CG45" i="2"/>
  <c r="CF45" i="2"/>
  <c r="CE45" i="2"/>
  <c r="CD45" i="2"/>
  <c r="CL45" i="2" s="1"/>
  <c r="CM45" i="2" s="1"/>
  <c r="CC45" i="2"/>
  <c r="CB45" i="2"/>
  <c r="CR44" i="2"/>
  <c r="CQ44" i="2"/>
  <c r="CP44" i="2"/>
  <c r="CO44" i="2"/>
  <c r="CN44" i="2"/>
  <c r="CK44" i="2"/>
  <c r="CJ44" i="2"/>
  <c r="CI44" i="2"/>
  <c r="CH44" i="2"/>
  <c r="CG44" i="2"/>
  <c r="CF44" i="2"/>
  <c r="CE44" i="2"/>
  <c r="CD44" i="2"/>
  <c r="CL44" i="2" s="1"/>
  <c r="CM44" i="2" s="1"/>
  <c r="CC44" i="2"/>
  <c r="CB44" i="2"/>
  <c r="CR43" i="2"/>
  <c r="CQ43" i="2"/>
  <c r="CP43" i="2"/>
  <c r="CO43" i="2"/>
  <c r="CS43" i="2" s="1"/>
  <c r="CT43" i="2" s="1"/>
  <c r="CN43" i="2"/>
  <c r="CK43" i="2"/>
  <c r="CJ43" i="2"/>
  <c r="CI43" i="2"/>
  <c r="CH43" i="2"/>
  <c r="CG43" i="2"/>
  <c r="CF43" i="2"/>
  <c r="CE43" i="2"/>
  <c r="CD43" i="2"/>
  <c r="CC43" i="2"/>
  <c r="CL43" i="2" s="1"/>
  <c r="CM43" i="2" s="1"/>
  <c r="CB43" i="2"/>
  <c r="CR42" i="2"/>
  <c r="CQ42" i="2"/>
  <c r="CP42" i="2"/>
  <c r="CO42" i="2"/>
  <c r="CS42" i="2" s="1"/>
  <c r="CT42" i="2" s="1"/>
  <c r="CN42" i="2"/>
  <c r="CK42" i="2"/>
  <c r="CJ42" i="2"/>
  <c r="CI42" i="2"/>
  <c r="CH42" i="2"/>
  <c r="CG42" i="2"/>
  <c r="CF42" i="2"/>
  <c r="CE42" i="2"/>
  <c r="CD42" i="2"/>
  <c r="CC42" i="2"/>
  <c r="CB42" i="2"/>
  <c r="CL42" i="2" s="1"/>
  <c r="CM42" i="2" s="1"/>
  <c r="CR41" i="2"/>
  <c r="CQ41" i="2"/>
  <c r="CP41" i="2"/>
  <c r="CO41" i="2"/>
  <c r="CN41" i="2"/>
  <c r="CS41" i="2" s="1"/>
  <c r="CT41" i="2" s="1"/>
  <c r="CK41" i="2"/>
  <c r="CJ41" i="2"/>
  <c r="CI41" i="2"/>
  <c r="CH41" i="2"/>
  <c r="CG41" i="2"/>
  <c r="CF41" i="2"/>
  <c r="CE41" i="2"/>
  <c r="CD41" i="2"/>
  <c r="CC41" i="2"/>
  <c r="CB41" i="2"/>
  <c r="CR40" i="2"/>
  <c r="CQ40" i="2"/>
  <c r="CP40" i="2"/>
  <c r="CO40" i="2"/>
  <c r="CN40" i="2"/>
  <c r="CK40" i="2"/>
  <c r="CJ40" i="2"/>
  <c r="CI40" i="2"/>
  <c r="CH40" i="2"/>
  <c r="CG40" i="2"/>
  <c r="CF40" i="2"/>
  <c r="CE40" i="2"/>
  <c r="CD40" i="2"/>
  <c r="CL40" i="2" s="1"/>
  <c r="CM40" i="2" s="1"/>
  <c r="CC40" i="2"/>
  <c r="CB40" i="2"/>
  <c r="CR39" i="2"/>
  <c r="CQ39" i="2"/>
  <c r="CP39" i="2"/>
  <c r="CO39" i="2"/>
  <c r="CS39" i="2" s="1"/>
  <c r="CT39" i="2" s="1"/>
  <c r="CN39" i="2"/>
  <c r="CK39" i="2"/>
  <c r="CJ39" i="2"/>
  <c r="CI39" i="2"/>
  <c r="CH39" i="2"/>
  <c r="CG39" i="2"/>
  <c r="CF39" i="2"/>
  <c r="CE39" i="2"/>
  <c r="CD39" i="2"/>
  <c r="CC39" i="2"/>
  <c r="CL39" i="2" s="1"/>
  <c r="CM39" i="2" s="1"/>
  <c r="CB39" i="2"/>
  <c r="CR38" i="2"/>
  <c r="CQ38" i="2"/>
  <c r="CP38" i="2"/>
  <c r="CO38" i="2"/>
  <c r="CS38" i="2" s="1"/>
  <c r="CT38" i="2" s="1"/>
  <c r="CN38" i="2"/>
  <c r="CK38" i="2"/>
  <c r="CJ38" i="2"/>
  <c r="CI38" i="2"/>
  <c r="CH38" i="2"/>
  <c r="CG38" i="2"/>
  <c r="CF38" i="2"/>
  <c r="CE38" i="2"/>
  <c r="CD38" i="2"/>
  <c r="CC38" i="2"/>
  <c r="CB38" i="2"/>
  <c r="CL38" i="2" s="1"/>
  <c r="CM38" i="2" s="1"/>
  <c r="CR37" i="2"/>
  <c r="CQ37" i="2"/>
  <c r="CP37" i="2"/>
  <c r="CO37" i="2"/>
  <c r="CN37" i="2"/>
  <c r="CS37" i="2" s="1"/>
  <c r="CT37" i="2" s="1"/>
  <c r="CK37" i="2"/>
  <c r="CJ37" i="2"/>
  <c r="CI37" i="2"/>
  <c r="CH37" i="2"/>
  <c r="CG37" i="2"/>
  <c r="CF37" i="2"/>
  <c r="CE37" i="2"/>
  <c r="CD37" i="2"/>
  <c r="CC37" i="2"/>
  <c r="CB37" i="2"/>
  <c r="CR36" i="2"/>
  <c r="CQ36" i="2"/>
  <c r="CP36" i="2"/>
  <c r="CO36" i="2"/>
  <c r="CN36" i="2"/>
  <c r="CK36" i="2"/>
  <c r="CJ36" i="2"/>
  <c r="CI36" i="2"/>
  <c r="CH36" i="2"/>
  <c r="CG36" i="2"/>
  <c r="CF36" i="2"/>
  <c r="CE36" i="2"/>
  <c r="CD36" i="2"/>
  <c r="CL36" i="2" s="1"/>
  <c r="CM36" i="2" s="1"/>
  <c r="CC36" i="2"/>
  <c r="CB36" i="2"/>
  <c r="CR35" i="2"/>
  <c r="CQ35" i="2"/>
  <c r="CP35" i="2"/>
  <c r="CO35" i="2"/>
  <c r="CS35" i="2" s="1"/>
  <c r="CT35" i="2" s="1"/>
  <c r="CN35" i="2"/>
  <c r="CK35" i="2"/>
  <c r="CJ35" i="2"/>
  <c r="CI35" i="2"/>
  <c r="CH35" i="2"/>
  <c r="CG35" i="2"/>
  <c r="CF35" i="2"/>
  <c r="CE35" i="2"/>
  <c r="CD35" i="2"/>
  <c r="CC35" i="2"/>
  <c r="CL35" i="2" s="1"/>
  <c r="CM35" i="2" s="1"/>
  <c r="CB35" i="2"/>
  <c r="CR34" i="2"/>
  <c r="CQ34" i="2"/>
  <c r="CP34" i="2"/>
  <c r="CO34" i="2"/>
  <c r="CN34" i="2"/>
  <c r="CS34" i="2" s="1"/>
  <c r="CT34" i="2" s="1"/>
  <c r="CK34" i="2"/>
  <c r="CJ34" i="2"/>
  <c r="CI34" i="2"/>
  <c r="CH34" i="2"/>
  <c r="CG34" i="2"/>
  <c r="CF34" i="2"/>
  <c r="CE34" i="2"/>
  <c r="CD34" i="2"/>
  <c r="CL34" i="2" s="1"/>
  <c r="CM34" i="2" s="1"/>
  <c r="CC34" i="2"/>
  <c r="CB34" i="2"/>
  <c r="CR33" i="2"/>
  <c r="CQ33" i="2"/>
  <c r="CP33" i="2"/>
  <c r="CO33" i="2"/>
  <c r="CN33" i="2"/>
  <c r="CS33" i="2" s="1"/>
  <c r="CT33" i="2" s="1"/>
  <c r="CK33" i="2"/>
  <c r="CJ33" i="2"/>
  <c r="CI33" i="2"/>
  <c r="CH33" i="2"/>
  <c r="CG33" i="2"/>
  <c r="CF33" i="2"/>
  <c r="CE33" i="2"/>
  <c r="CD33" i="2"/>
  <c r="CC33" i="2"/>
  <c r="CB33" i="2"/>
  <c r="CR32" i="2"/>
  <c r="CQ32" i="2"/>
  <c r="CP32" i="2"/>
  <c r="CO32" i="2"/>
  <c r="CN32" i="2"/>
  <c r="CK32" i="2"/>
  <c r="CJ32" i="2"/>
  <c r="CI32" i="2"/>
  <c r="CH32" i="2"/>
  <c r="CG32" i="2"/>
  <c r="CF32" i="2"/>
  <c r="CE32" i="2"/>
  <c r="CD32" i="2"/>
  <c r="CC32" i="2"/>
  <c r="CB32" i="2"/>
  <c r="CR31" i="2"/>
  <c r="CQ31" i="2"/>
  <c r="CP31" i="2"/>
  <c r="CO31" i="2"/>
  <c r="CN31" i="2"/>
  <c r="CS31" i="2" s="1"/>
  <c r="CT31" i="2" s="1"/>
  <c r="CK31" i="2"/>
  <c r="CJ31" i="2"/>
  <c r="CI31" i="2"/>
  <c r="CH31" i="2"/>
  <c r="CG31" i="2"/>
  <c r="CF31" i="2"/>
  <c r="CE31" i="2"/>
  <c r="CD31" i="2"/>
  <c r="CC31" i="2"/>
  <c r="CB31" i="2"/>
  <c r="CL31" i="2" s="1"/>
  <c r="CM31" i="2" s="1"/>
  <c r="CR30" i="2"/>
  <c r="CQ30" i="2"/>
  <c r="CP30" i="2"/>
  <c r="CO30" i="2"/>
  <c r="CN30" i="2"/>
  <c r="CK30" i="2"/>
  <c r="CJ30" i="2"/>
  <c r="CI30" i="2"/>
  <c r="CH30" i="2"/>
  <c r="CG30" i="2"/>
  <c r="CF30" i="2"/>
  <c r="CE30" i="2"/>
  <c r="CD30" i="2"/>
  <c r="CC30" i="2"/>
  <c r="CB30" i="2"/>
  <c r="CR29" i="2"/>
  <c r="CQ29" i="2"/>
  <c r="CP29" i="2"/>
  <c r="CO29" i="2"/>
  <c r="CN29" i="2"/>
  <c r="CS29" i="2" s="1"/>
  <c r="CT29" i="2" s="1"/>
  <c r="CK29" i="2"/>
  <c r="CJ29" i="2"/>
  <c r="CI29" i="2"/>
  <c r="CH29" i="2"/>
  <c r="CG29" i="2"/>
  <c r="CF29" i="2"/>
  <c r="CE29" i="2"/>
  <c r="CD29" i="2"/>
  <c r="CL29" i="2" s="1"/>
  <c r="CM29" i="2" s="1"/>
  <c r="CC29" i="2"/>
  <c r="CB29" i="2"/>
  <c r="CR28" i="2"/>
  <c r="CQ28" i="2"/>
  <c r="CP28" i="2"/>
  <c r="CO28" i="2"/>
  <c r="CS28" i="2" s="1"/>
  <c r="CT28" i="2" s="1"/>
  <c r="CN28" i="2"/>
  <c r="CK28" i="2"/>
  <c r="CJ28" i="2"/>
  <c r="CI28" i="2"/>
  <c r="CH28" i="2"/>
  <c r="CG28" i="2"/>
  <c r="CF28" i="2"/>
  <c r="CE28" i="2"/>
  <c r="CD28" i="2"/>
  <c r="CL28" i="2" s="1"/>
  <c r="CM28" i="2" s="1"/>
  <c r="CC28" i="2"/>
  <c r="CB28" i="2"/>
  <c r="CR27" i="2"/>
  <c r="CQ27" i="2"/>
  <c r="CP27" i="2"/>
  <c r="CO27" i="2"/>
  <c r="CS27" i="2" s="1"/>
  <c r="CT27" i="2" s="1"/>
  <c r="CN27" i="2"/>
  <c r="CK27" i="2"/>
  <c r="CJ27" i="2"/>
  <c r="CI27" i="2"/>
  <c r="CH27" i="2"/>
  <c r="CG27" i="2"/>
  <c r="CF27" i="2"/>
  <c r="CE27" i="2"/>
  <c r="CD27" i="2"/>
  <c r="CC27" i="2"/>
  <c r="CB27" i="2"/>
  <c r="CL27" i="2" s="1"/>
  <c r="CM27" i="2" s="1"/>
  <c r="CR26" i="2"/>
  <c r="CQ26" i="2"/>
  <c r="CP26" i="2"/>
  <c r="CO26" i="2"/>
  <c r="CN26" i="2"/>
  <c r="CS26" i="2" s="1"/>
  <c r="CT26" i="2" s="1"/>
  <c r="CK26" i="2"/>
  <c r="CJ26" i="2"/>
  <c r="CI26" i="2"/>
  <c r="CH26" i="2"/>
  <c r="CG26" i="2"/>
  <c r="CF26" i="2"/>
  <c r="CE26" i="2"/>
  <c r="CD26" i="2"/>
  <c r="CL26" i="2" s="1"/>
  <c r="CM26" i="2" s="1"/>
  <c r="CC26" i="2"/>
  <c r="CB26" i="2"/>
  <c r="CR25" i="2"/>
  <c r="CQ25" i="2"/>
  <c r="CP25" i="2"/>
  <c r="CO25" i="2"/>
  <c r="CN25" i="2"/>
  <c r="CS25" i="2" s="1"/>
  <c r="CT25" i="2" s="1"/>
  <c r="CK25" i="2"/>
  <c r="CJ25" i="2"/>
  <c r="CI25" i="2"/>
  <c r="CH25" i="2"/>
  <c r="CG25" i="2"/>
  <c r="CF25" i="2"/>
  <c r="CE25" i="2"/>
  <c r="CD25" i="2"/>
  <c r="CC25" i="2"/>
  <c r="CB25" i="2"/>
  <c r="CR24" i="2"/>
  <c r="CQ24" i="2"/>
  <c r="CP24" i="2"/>
  <c r="CO24" i="2"/>
  <c r="CN24" i="2"/>
  <c r="CS24" i="2" s="1"/>
  <c r="CT24" i="2" s="1"/>
  <c r="CU24" i="2" s="1"/>
  <c r="CK24" i="2"/>
  <c r="CJ24" i="2"/>
  <c r="CI24" i="2"/>
  <c r="CH24" i="2"/>
  <c r="CG24" i="2"/>
  <c r="CF24" i="2"/>
  <c r="CE24" i="2"/>
  <c r="CD24" i="2"/>
  <c r="CC24" i="2"/>
  <c r="CB24" i="2"/>
  <c r="CR23" i="2"/>
  <c r="CQ23" i="2"/>
  <c r="CP23" i="2"/>
  <c r="CO23" i="2"/>
  <c r="CN23" i="2"/>
  <c r="CK23" i="2"/>
  <c r="CJ23" i="2"/>
  <c r="CI23" i="2"/>
  <c r="CH23" i="2"/>
  <c r="CG23" i="2"/>
  <c r="CF23" i="2"/>
  <c r="CE23" i="2"/>
  <c r="CD23" i="2"/>
  <c r="CC23" i="2"/>
  <c r="CB23" i="2"/>
  <c r="CL23" i="2" s="1"/>
  <c r="CM23" i="2" s="1"/>
  <c r="CR22" i="2"/>
  <c r="CQ22" i="2"/>
  <c r="CP22" i="2"/>
  <c r="CO22" i="2"/>
  <c r="CS22" i="2" s="1"/>
  <c r="CT22" i="2" s="1"/>
  <c r="CN22" i="2"/>
  <c r="CK22" i="2"/>
  <c r="CJ22" i="2"/>
  <c r="CI22" i="2"/>
  <c r="CH22" i="2"/>
  <c r="CG22" i="2"/>
  <c r="CF22" i="2"/>
  <c r="CE22" i="2"/>
  <c r="CD22" i="2"/>
  <c r="CL22" i="2" s="1"/>
  <c r="CM22" i="2" s="1"/>
  <c r="CC22" i="2"/>
  <c r="CB22" i="2"/>
  <c r="CR21" i="2"/>
  <c r="CQ21" i="2"/>
  <c r="CP21" i="2"/>
  <c r="CO21" i="2"/>
  <c r="CS21" i="2" s="1"/>
  <c r="CT21" i="2" s="1"/>
  <c r="CN21" i="2"/>
  <c r="CK21" i="2"/>
  <c r="CJ21" i="2"/>
  <c r="CI21" i="2"/>
  <c r="CH21" i="2"/>
  <c r="CG21" i="2"/>
  <c r="CF21" i="2"/>
  <c r="CE21" i="2"/>
  <c r="CD21" i="2"/>
  <c r="CL21" i="2" s="1"/>
  <c r="CM21" i="2" s="1"/>
  <c r="CC21" i="2"/>
  <c r="CB21" i="2"/>
  <c r="CR20" i="2"/>
  <c r="CQ20" i="2"/>
  <c r="CP20" i="2"/>
  <c r="CO20" i="2"/>
  <c r="CS20" i="2" s="1"/>
  <c r="CT20" i="2" s="1"/>
  <c r="CN20" i="2"/>
  <c r="CK20" i="2"/>
  <c r="CJ20" i="2"/>
  <c r="CI20" i="2"/>
  <c r="CH20" i="2"/>
  <c r="CG20" i="2"/>
  <c r="CF20" i="2"/>
  <c r="CE20" i="2"/>
  <c r="CD20" i="2"/>
  <c r="CC20" i="2"/>
  <c r="CB20" i="2"/>
  <c r="CL20" i="2" s="1"/>
  <c r="CM20" i="2" s="1"/>
  <c r="CR19" i="2"/>
  <c r="CQ19" i="2"/>
  <c r="CP19" i="2"/>
  <c r="CO19" i="2"/>
  <c r="CS19" i="2" s="1"/>
  <c r="CT19" i="2" s="1"/>
  <c r="CN19" i="2"/>
  <c r="CK19" i="2"/>
  <c r="CJ19" i="2"/>
  <c r="CI19" i="2"/>
  <c r="CH19" i="2"/>
  <c r="CG19" i="2"/>
  <c r="CF19" i="2"/>
  <c r="CE19" i="2"/>
  <c r="CD19" i="2"/>
  <c r="CC19" i="2"/>
  <c r="CB19" i="2"/>
  <c r="CR18" i="2"/>
  <c r="CQ18" i="2"/>
  <c r="CP18" i="2"/>
  <c r="CO18" i="2"/>
  <c r="CN18" i="2"/>
  <c r="CK18" i="2"/>
  <c r="CJ18" i="2"/>
  <c r="CI18" i="2"/>
  <c r="CH18" i="2"/>
  <c r="CG18" i="2"/>
  <c r="CF18" i="2"/>
  <c r="CE18" i="2"/>
  <c r="CD18" i="2"/>
  <c r="CC18" i="2"/>
  <c r="CB18" i="2"/>
  <c r="CL18" i="2" s="1"/>
  <c r="CM18" i="2" s="1"/>
  <c r="CR17" i="2"/>
  <c r="CQ17" i="2"/>
  <c r="CP17" i="2"/>
  <c r="CO17" i="2"/>
  <c r="CS17" i="2" s="1"/>
  <c r="CT17" i="2" s="1"/>
  <c r="CN17" i="2"/>
  <c r="CK17" i="2"/>
  <c r="CJ17" i="2"/>
  <c r="CI17" i="2"/>
  <c r="CH17" i="2"/>
  <c r="CG17" i="2"/>
  <c r="CF17" i="2"/>
  <c r="CE17" i="2"/>
  <c r="CD17" i="2"/>
  <c r="CL17" i="2" s="1"/>
  <c r="CM17" i="2" s="1"/>
  <c r="CC17" i="2"/>
  <c r="CB17" i="2"/>
  <c r="CR16" i="2"/>
  <c r="CQ16" i="2"/>
  <c r="CP16" i="2"/>
  <c r="CO16" i="2"/>
  <c r="CS16" i="2" s="1"/>
  <c r="CT16" i="2" s="1"/>
  <c r="CN16" i="2"/>
  <c r="CK16" i="2"/>
  <c r="CJ16" i="2"/>
  <c r="CI16" i="2"/>
  <c r="CH16" i="2"/>
  <c r="CG16" i="2"/>
  <c r="CF16" i="2"/>
  <c r="CE16" i="2"/>
  <c r="CD16" i="2"/>
  <c r="CC16" i="2"/>
  <c r="CB16" i="2"/>
  <c r="CL16" i="2" s="1"/>
  <c r="CM16" i="2" s="1"/>
  <c r="CR15" i="2"/>
  <c r="CQ15" i="2"/>
  <c r="CP15" i="2"/>
  <c r="CO15" i="2"/>
  <c r="CS15" i="2" s="1"/>
  <c r="CT15" i="2" s="1"/>
  <c r="CN15" i="2"/>
  <c r="CK15" i="2"/>
  <c r="CJ15" i="2"/>
  <c r="CI15" i="2"/>
  <c r="CH15" i="2"/>
  <c r="CG15" i="2"/>
  <c r="CF15" i="2"/>
  <c r="CE15" i="2"/>
  <c r="CD15" i="2"/>
  <c r="CC15" i="2"/>
  <c r="CB15" i="2"/>
  <c r="CR14" i="2"/>
  <c r="CQ14" i="2"/>
  <c r="CP14" i="2"/>
  <c r="CO14" i="2"/>
  <c r="CN14" i="2"/>
  <c r="CK14" i="2"/>
  <c r="CJ14" i="2"/>
  <c r="CI14" i="2"/>
  <c r="CH14" i="2"/>
  <c r="CG14" i="2"/>
  <c r="CF14" i="2"/>
  <c r="CE14" i="2"/>
  <c r="CD14" i="2"/>
  <c r="CC14" i="2"/>
  <c r="CB14" i="2"/>
  <c r="CL14" i="2" s="1"/>
  <c r="CM14" i="2" s="1"/>
  <c r="CR13" i="2"/>
  <c r="CQ13" i="2"/>
  <c r="CP13" i="2"/>
  <c r="CO13" i="2"/>
  <c r="CN13" i="2"/>
  <c r="CK13" i="2"/>
  <c r="CJ13" i="2"/>
  <c r="CI13" i="2"/>
  <c r="CH13" i="2"/>
  <c r="CG13" i="2"/>
  <c r="CF13" i="2"/>
  <c r="CE13" i="2"/>
  <c r="CD13" i="2"/>
  <c r="CL13" i="2" s="1"/>
  <c r="CM13" i="2" s="1"/>
  <c r="CC13" i="2"/>
  <c r="CB13" i="2"/>
  <c r="CR12" i="2"/>
  <c r="CQ12" i="2"/>
  <c r="CP12" i="2"/>
  <c r="CO12" i="2"/>
  <c r="CS12" i="2" s="1"/>
  <c r="CT12" i="2" s="1"/>
  <c r="CN12" i="2"/>
  <c r="CK12" i="2"/>
  <c r="CJ12" i="2"/>
  <c r="CI12" i="2"/>
  <c r="CH12" i="2"/>
  <c r="CG12" i="2"/>
  <c r="CF12" i="2"/>
  <c r="CE12" i="2"/>
  <c r="CD12" i="2"/>
  <c r="CC12" i="2"/>
  <c r="CL12" i="2" s="1"/>
  <c r="CM12" i="2" s="1"/>
  <c r="CB12" i="2"/>
  <c r="CR11" i="2"/>
  <c r="CQ11" i="2"/>
  <c r="CP11" i="2"/>
  <c r="CO11" i="2"/>
  <c r="CN11" i="2"/>
  <c r="CS11" i="2" s="1"/>
  <c r="CT11" i="2" s="1"/>
  <c r="CK11" i="2"/>
  <c r="CJ11" i="2"/>
  <c r="CI11" i="2"/>
  <c r="CH11" i="2"/>
  <c r="CG11" i="2"/>
  <c r="CF11" i="2"/>
  <c r="CE11" i="2"/>
  <c r="CD11" i="2"/>
  <c r="CC11" i="2"/>
  <c r="CB11" i="2"/>
  <c r="CL11" i="2" s="1"/>
  <c r="CM11" i="2" s="1"/>
  <c r="CR10" i="2"/>
  <c r="CQ10" i="2"/>
  <c r="CP10" i="2"/>
  <c r="CO10" i="2"/>
  <c r="CS10" i="2" s="1"/>
  <c r="CT10" i="2" s="1"/>
  <c r="CN10" i="2"/>
  <c r="CK10" i="2"/>
  <c r="CJ10" i="2"/>
  <c r="CI10" i="2"/>
  <c r="CH10" i="2"/>
  <c r="CG10" i="2"/>
  <c r="CF10" i="2"/>
  <c r="CE10" i="2"/>
  <c r="CD10" i="2"/>
  <c r="CC10" i="2"/>
  <c r="CB10" i="2"/>
  <c r="CL10" i="2" s="1"/>
  <c r="CM10" i="2" s="1"/>
  <c r="CR9" i="2"/>
  <c r="CQ9" i="2"/>
  <c r="CP9" i="2"/>
  <c r="CO9" i="2"/>
  <c r="CN9" i="2"/>
  <c r="CK9" i="2"/>
  <c r="CJ9" i="2"/>
  <c r="CI9" i="2"/>
  <c r="CH9" i="2"/>
  <c r="CG9" i="2"/>
  <c r="CF9" i="2"/>
  <c r="CE9" i="2"/>
  <c r="CD9" i="2"/>
  <c r="CL9" i="2" s="1"/>
  <c r="CM9" i="2" s="1"/>
  <c r="CC9" i="2"/>
  <c r="CB9" i="2"/>
  <c r="CR8" i="2"/>
  <c r="CQ8" i="2"/>
  <c r="CP8" i="2"/>
  <c r="CO8" i="2"/>
  <c r="CS8" i="2" s="1"/>
  <c r="CT8" i="2" s="1"/>
  <c r="CN8" i="2"/>
  <c r="CK8" i="2"/>
  <c r="CJ8" i="2"/>
  <c r="CI8" i="2"/>
  <c r="CH8" i="2"/>
  <c r="CG8" i="2"/>
  <c r="CF8" i="2"/>
  <c r="CE8" i="2"/>
  <c r="CD8" i="2"/>
  <c r="CC8" i="2"/>
  <c r="CL8" i="2" s="1"/>
  <c r="CM8" i="2" s="1"/>
  <c r="CB8" i="2"/>
  <c r="CR7" i="2"/>
  <c r="CQ7" i="2"/>
  <c r="CP7" i="2"/>
  <c r="CO7" i="2"/>
  <c r="CN7" i="2"/>
  <c r="CS7" i="2" s="1"/>
  <c r="CT7" i="2" s="1"/>
  <c r="CK7" i="2"/>
  <c r="CJ7" i="2"/>
  <c r="CI7" i="2"/>
  <c r="CH7" i="2"/>
  <c r="CG7" i="2"/>
  <c r="CF7" i="2"/>
  <c r="CE7" i="2"/>
  <c r="CD7" i="2"/>
  <c r="CC7" i="2"/>
  <c r="CB7" i="2"/>
  <c r="CL7" i="2" s="1"/>
  <c r="CM7" i="2" s="1"/>
  <c r="CR6" i="2"/>
  <c r="CQ6" i="2"/>
  <c r="CP6" i="2"/>
  <c r="CO6" i="2"/>
  <c r="CS6" i="2" s="1"/>
  <c r="CT6" i="2" s="1"/>
  <c r="CN6" i="2"/>
  <c r="CK6" i="2"/>
  <c r="CJ6" i="2"/>
  <c r="CI6" i="2"/>
  <c r="CH6" i="2"/>
  <c r="CG6" i="2"/>
  <c r="CF6" i="2"/>
  <c r="CE6" i="2"/>
  <c r="CD6" i="2"/>
  <c r="CC6" i="2"/>
  <c r="CB6" i="2"/>
  <c r="CL6" i="2" s="1"/>
  <c r="CM6" i="2" s="1"/>
  <c r="CR5" i="2"/>
  <c r="CQ5" i="2"/>
  <c r="CP5" i="2"/>
  <c r="CO5" i="2"/>
  <c r="CN5" i="2"/>
  <c r="CS5" i="2" s="1"/>
  <c r="CT5" i="2" s="1"/>
  <c r="CK5" i="2"/>
  <c r="CJ5" i="2"/>
  <c r="CI5" i="2"/>
  <c r="CH5" i="2"/>
  <c r="CG5" i="2"/>
  <c r="CF5" i="2"/>
  <c r="CE5" i="2"/>
  <c r="CD5" i="2"/>
  <c r="CC5" i="2"/>
  <c r="CL5" i="2" s="1"/>
  <c r="CM5" i="2" s="1"/>
  <c r="AA41" i="3" l="1"/>
  <c r="AB41" i="3" s="1"/>
  <c r="AA33" i="3"/>
  <c r="AB33" i="3" s="1"/>
  <c r="AB12" i="3"/>
  <c r="AA4" i="3"/>
  <c r="AB4" i="3" s="1"/>
  <c r="CS14" i="2"/>
  <c r="CT14" i="2" s="1"/>
  <c r="CS18" i="2"/>
  <c r="CT18" i="2" s="1"/>
  <c r="CS23" i="2"/>
  <c r="CT23" i="2" s="1"/>
  <c r="CU21" i="2" s="1"/>
  <c r="CL25" i="2"/>
  <c r="CM25" i="2" s="1"/>
  <c r="CS30" i="2"/>
  <c r="CT30" i="2" s="1"/>
  <c r="CU26" i="2" s="1"/>
  <c r="CS32" i="2"/>
  <c r="CT32" i="2" s="1"/>
  <c r="CS9" i="2"/>
  <c r="CT9" i="2" s="1"/>
  <c r="CU5" i="2" s="1"/>
  <c r="CS13" i="2"/>
  <c r="CT13" i="2" s="1"/>
  <c r="CU13" i="2" s="1"/>
  <c r="CL30" i="2"/>
  <c r="CM30" i="2" s="1"/>
  <c r="CS75" i="2"/>
  <c r="CT75" i="2" s="1"/>
  <c r="CL15" i="2"/>
  <c r="CM15" i="2" s="1"/>
  <c r="CL19" i="2"/>
  <c r="CM19" i="2" s="1"/>
  <c r="CL24" i="2"/>
  <c r="CM24" i="2" s="1"/>
  <c r="CL33" i="2"/>
  <c r="CM33" i="2" s="1"/>
  <c r="CL72" i="2"/>
  <c r="CM72" i="2" s="1"/>
  <c r="CL37" i="2"/>
  <c r="CM37" i="2" s="1"/>
  <c r="CL41" i="2"/>
  <c r="CM41" i="2" s="1"/>
  <c r="CL60" i="2"/>
  <c r="CM60" i="2" s="1"/>
  <c r="CL64" i="2"/>
  <c r="CM64" i="2" s="1"/>
  <c r="CL68" i="2"/>
  <c r="CM68" i="2" s="1"/>
  <c r="CS72" i="2"/>
  <c r="CT72" i="2" s="1"/>
  <c r="CU70" i="2" s="1"/>
  <c r="CS77" i="2"/>
  <c r="CT77" i="2" s="1"/>
  <c r="CL83" i="2"/>
  <c r="CM83" i="2" s="1"/>
  <c r="CL87" i="2"/>
  <c r="CM87" i="2" s="1"/>
  <c r="CS92" i="2"/>
  <c r="CT92" i="2" s="1"/>
  <c r="CS96" i="2"/>
  <c r="CT96" i="2" s="1"/>
  <c r="CS100" i="2"/>
  <c r="CT100" i="2" s="1"/>
  <c r="CS45" i="2"/>
  <c r="CT45" i="2" s="1"/>
  <c r="CS49" i="2"/>
  <c r="CT49" i="2" s="1"/>
  <c r="CS54" i="2"/>
  <c r="CT54" i="2" s="1"/>
  <c r="CU51" i="2" s="1"/>
  <c r="CS58" i="2"/>
  <c r="CT58" i="2" s="1"/>
  <c r="CS73" i="2"/>
  <c r="CT73" i="2" s="1"/>
  <c r="CL77" i="2"/>
  <c r="CM77" i="2" s="1"/>
  <c r="CL92" i="2"/>
  <c r="CM92" i="2" s="1"/>
  <c r="CL96" i="2"/>
  <c r="CM96" i="2" s="1"/>
  <c r="CL100" i="2"/>
  <c r="CM100" i="2" s="1"/>
  <c r="CS101" i="2"/>
  <c r="CT101" i="2" s="1"/>
  <c r="CS105" i="2"/>
  <c r="CT105" i="2" s="1"/>
  <c r="CS109" i="2"/>
  <c r="CT109" i="2" s="1"/>
  <c r="CL32" i="2"/>
  <c r="CM32" i="2" s="1"/>
  <c r="CS36" i="2"/>
  <c r="CT36" i="2" s="1"/>
  <c r="CS40" i="2"/>
  <c r="CT40" i="2" s="1"/>
  <c r="CS44" i="2"/>
  <c r="CT44" i="2" s="1"/>
  <c r="CU44" i="2" s="1"/>
  <c r="CS46" i="2"/>
  <c r="CT46" i="2" s="1"/>
  <c r="CS50" i="2"/>
  <c r="CT50" i="2" s="1"/>
  <c r="CS55" i="2"/>
  <c r="CT55" i="2" s="1"/>
  <c r="CS59" i="2"/>
  <c r="CT59" i="2" s="1"/>
  <c r="CU59" i="2" s="1"/>
  <c r="CS63" i="2"/>
  <c r="CT63" i="2" s="1"/>
  <c r="CS67" i="2"/>
  <c r="CT67" i="2" s="1"/>
  <c r="CL73" i="2"/>
  <c r="CM73" i="2" s="1"/>
  <c r="CL74" i="2"/>
  <c r="CM74" i="2" s="1"/>
  <c r="CS82" i="2"/>
  <c r="CT82" i="2" s="1"/>
  <c r="CU80" i="2" s="1"/>
  <c r="CS86" i="2"/>
  <c r="CT86" i="2" s="1"/>
  <c r="CS90" i="2"/>
  <c r="CT90" i="2" s="1"/>
  <c r="CU90" i="2" s="1"/>
  <c r="CL101" i="2"/>
  <c r="CM101" i="2" s="1"/>
  <c r="CL105" i="2"/>
  <c r="CM105" i="2" s="1"/>
  <c r="CL109" i="2"/>
  <c r="CM109" i="2" s="1"/>
  <c r="AC4" i="3" l="1"/>
  <c r="CX5" i="2"/>
  <c r="CU100" i="2"/>
  <c r="CU32" i="2"/>
</calcChain>
</file>

<file path=xl/sharedStrings.xml><?xml version="1.0" encoding="utf-8"?>
<sst xmlns="http://schemas.openxmlformats.org/spreadsheetml/2006/main" count="755" uniqueCount="456">
  <si>
    <t>INSTRUCTIVO DE DILIGENCIAMIENTO INSTRUMENTO DE ANÁLISIS Y REVISIÓN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</si>
  <si>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</si>
  <si>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b/>
        <sz val="11"/>
        <color theme="0"/>
        <rFont val="Calibri"/>
        <family val="2"/>
      </rPr>
      <t xml:space="preserve">Pestaña "GENERALIDADES CIDEA Y NIVEL DE ARTICULACIÓN DEL PTEA CON LAS ESTRATEGIAS DE LA PNEA E INSTRUMENTOS DE PLANIFICACIÓN TERRITORIAL" 
</t>
    </r>
    <r>
      <rPr>
        <sz val="11"/>
        <color theme="0"/>
        <rFont val="Calibri"/>
        <family val="2"/>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</si>
  <si>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</si>
  <si>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</si>
  <si>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</si>
  <si>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</si>
  <si>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sz val="11"/>
        <color theme="1"/>
        <rFont val="Calibri"/>
        <family val="2"/>
      </rPr>
      <t>Para iniciar el diligenciamiento, el profesional debe ubicar en la hoja de calculo "Nivel de articulación PTEA-PNEA" los municipios que le fueron asignados en la columna  "</t>
    </r>
    <r>
      <rPr>
        <b/>
        <sz val="11"/>
        <color theme="1"/>
        <rFont val="Calibri"/>
        <family val="2"/>
      </rPr>
      <t>C5 - C109</t>
    </r>
    <r>
      <rPr>
        <sz val="11"/>
        <color theme="1"/>
        <rFont val="Calibri"/>
        <family val="2"/>
      </rPr>
      <t>"</t>
    </r>
  </si>
  <si>
    <t>1.3.</t>
  </si>
  <si>
    <r>
      <rPr>
        <sz val="11"/>
        <color theme="1"/>
        <rFont val="Calibri"/>
        <family val="2"/>
      </rPr>
      <t>Posteriormente se deben llenar los campos correspondientes a "</t>
    </r>
    <r>
      <rPr>
        <b/>
        <sz val="11"/>
        <color theme="1"/>
        <rFont val="Calibri"/>
        <family val="2"/>
      </rPr>
      <t>Información Generalidades CIDEA</t>
    </r>
    <r>
      <rPr>
        <sz val="11"/>
        <color theme="1"/>
        <rFont val="Calibri"/>
        <family val="2"/>
      </rPr>
      <t>" de los municipios ubicados en el anterior ítem. Dichos campos se encuentran entre las filas de las columnas de la "</t>
    </r>
    <r>
      <rPr>
        <b/>
        <sz val="11"/>
        <color theme="1"/>
        <rFont val="Calibri"/>
        <family val="2"/>
      </rPr>
      <t>D</t>
    </r>
    <r>
      <rPr>
        <sz val="11"/>
        <color theme="1"/>
        <rFont val="Calibri"/>
        <family val="2"/>
      </rPr>
      <t>" a la "</t>
    </r>
    <r>
      <rPr>
        <b/>
        <sz val="11"/>
        <color theme="1"/>
        <rFont val="Calibri"/>
        <family val="2"/>
      </rPr>
      <t>P</t>
    </r>
    <r>
      <rPr>
        <sz val="11"/>
        <color theme="1"/>
        <rFont val="Calibri"/>
        <family val="2"/>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</si>
  <si>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</si>
  <si>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</si>
  <si>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</si>
  <si>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sz val="11"/>
        <color theme="0"/>
        <rFont val="Calibri"/>
        <family val="2"/>
      </rPr>
      <t>Revisión de los Retos: El profesional realizará un análisis de cada uno de los retos establecidos en las diez estrategias de la PNEA, dichos campos se encuentran entre las filas de las columnas de la "</t>
    </r>
    <r>
      <rPr>
        <b/>
        <sz val="11"/>
        <color theme="0"/>
        <rFont val="Calibri"/>
        <family val="2"/>
      </rPr>
      <t>Q</t>
    </r>
    <r>
      <rPr>
        <sz val="11"/>
        <color theme="0"/>
        <rFont val="Calibri"/>
        <family val="2"/>
      </rPr>
      <t>" a la "</t>
    </r>
    <r>
      <rPr>
        <b/>
        <sz val="11"/>
        <color theme="0"/>
        <rFont val="Calibri"/>
        <family val="2"/>
      </rPr>
      <t>AZ</t>
    </r>
    <r>
      <rPr>
        <sz val="11"/>
        <color theme="0"/>
        <rFont val="Calibri"/>
        <family val="2"/>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</si>
  <si>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</si>
  <si>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</si>
  <si>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sz val="11"/>
        <color theme="0"/>
        <rFont val="Calibri"/>
        <family val="2"/>
      </rPr>
      <t>Posteriormente debe seleccionar las listas desplegables de los campos que se encuentran entre las filas de las columnas de la "</t>
    </r>
    <r>
      <rPr>
        <b/>
        <sz val="11"/>
        <color theme="0"/>
        <rFont val="Calibri"/>
        <family val="2"/>
      </rPr>
      <t>BA</t>
    </r>
    <r>
      <rPr>
        <sz val="11"/>
        <color theme="0"/>
        <rFont val="Calibri"/>
        <family val="2"/>
      </rPr>
      <t>" a la "</t>
    </r>
    <r>
      <rPr>
        <b/>
        <sz val="11"/>
        <color theme="0"/>
        <rFont val="Calibri"/>
        <family val="2"/>
      </rPr>
      <t>CA</t>
    </r>
    <r>
      <rPr>
        <sz val="11"/>
        <color theme="0"/>
        <rFont val="Calibri"/>
        <family val="2"/>
      </rPr>
      <t xml:space="preserve">", contestando si el PTEA de cada municipio está o no, articulado con cada uno de los instrumentos de planificación territorial de la lista y de manera individual, seleccionando </t>
    </r>
    <r>
      <rPr>
        <b/>
        <sz val="11"/>
        <color theme="0"/>
        <rFont val="Calibri"/>
        <family val="2"/>
      </rPr>
      <t>(SI/NO/NO APLICA)</t>
    </r>
  </si>
  <si>
    <t>Nota Aclaratoria</t>
  </si>
  <si>
    <r>
      <rPr>
        <sz val="11"/>
        <color theme="0"/>
        <rFont val="Calibri"/>
        <family val="2"/>
      </rPr>
      <t>Específicamente se incluyó la  Opción "</t>
    </r>
    <r>
      <rPr>
        <b/>
        <sz val="11"/>
        <color theme="0"/>
        <rFont val="Calibri"/>
        <family val="2"/>
      </rPr>
      <t>No Aplica</t>
    </r>
    <r>
      <rPr>
        <sz val="11"/>
        <color theme="0"/>
        <rFont val="Calibri"/>
        <family val="2"/>
      </rPr>
      <t>" en las listas desplegables en las celdas de las columnas "</t>
    </r>
    <r>
      <rPr>
        <b/>
        <sz val="11"/>
        <color theme="0"/>
        <rFont val="Calibri"/>
        <family val="2"/>
      </rPr>
      <t>BF</t>
    </r>
    <r>
      <rPr>
        <sz val="11"/>
        <color theme="0"/>
        <rFont val="Calibri"/>
        <family val="2"/>
      </rPr>
      <t>" "</t>
    </r>
    <r>
      <rPr>
        <b/>
        <sz val="11"/>
        <color theme="0"/>
        <rFont val="Calibri"/>
        <family val="2"/>
      </rPr>
      <t>BG</t>
    </r>
    <r>
      <rPr>
        <sz val="11"/>
        <color theme="0"/>
        <rFont val="Calibri"/>
        <family val="2"/>
      </rPr>
      <t>" "</t>
    </r>
    <r>
      <rPr>
        <b/>
        <sz val="11"/>
        <color theme="0"/>
        <rFont val="Calibri"/>
        <family val="2"/>
      </rPr>
      <t>BH</t>
    </r>
    <r>
      <rPr>
        <sz val="11"/>
        <color theme="0"/>
        <rFont val="Calibri"/>
        <family val="2"/>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b/>
        <sz val="11"/>
        <color theme="0"/>
        <rFont val="Calibri"/>
        <family val="2"/>
      </rPr>
      <t>BI</t>
    </r>
    <r>
      <rPr>
        <sz val="11"/>
        <color theme="0"/>
        <rFont val="Calibri"/>
        <family val="2"/>
      </rPr>
      <t>" a la "</t>
    </r>
    <r>
      <rPr>
        <b/>
        <sz val="11"/>
        <color theme="0"/>
        <rFont val="Calibri"/>
        <family val="2"/>
      </rPr>
      <t>BR</t>
    </r>
    <r>
      <rPr>
        <sz val="11"/>
        <color theme="0"/>
        <rFont val="Calibri"/>
        <family val="2"/>
      </rPr>
      <t>" que corresponden a instrumentos de los POMCA de la jurisdicción CAR y por último se encuentra en las columnas "</t>
    </r>
    <r>
      <rPr>
        <b/>
        <sz val="11"/>
        <color theme="0"/>
        <rFont val="Calibri"/>
        <family val="2"/>
      </rPr>
      <t>BT</t>
    </r>
    <r>
      <rPr>
        <sz val="11"/>
        <color theme="0"/>
        <rFont val="Calibri"/>
        <family val="2"/>
      </rPr>
      <t>" "</t>
    </r>
    <r>
      <rPr>
        <b/>
        <sz val="11"/>
        <color theme="0"/>
        <rFont val="Calibri"/>
        <family val="2"/>
      </rPr>
      <t>BU</t>
    </r>
    <r>
      <rPr>
        <sz val="11"/>
        <color theme="0"/>
        <rFont val="Calibri"/>
        <family val="2"/>
      </rPr>
      <t>" y "</t>
    </r>
    <r>
      <rPr>
        <b/>
        <sz val="11"/>
        <color theme="0"/>
        <rFont val="Calibri"/>
        <family val="2"/>
      </rPr>
      <t>BV</t>
    </r>
    <r>
      <rPr>
        <sz val="11"/>
        <color theme="0"/>
        <rFont val="Calibri"/>
        <family val="2"/>
      </rPr>
      <t xml:space="preserve">" que corresponden al Plan de Ordenamiento Territorial -POT, Plan Básico de Ordenamiento Territorial -PBOT y Esquema de Ordenamiento Territorial -EOT que varían dependiendo las características de densidad poblacional de los municipios. </t>
    </r>
  </si>
  <si>
    <r>
      <rPr>
        <b/>
        <sz val="11"/>
        <color theme="1"/>
        <rFont val="Calibri"/>
        <family val="2"/>
      </rPr>
      <t xml:space="preserve">Pestaña "REVISIÓN Y ANALISIS A LA IMPLEMENTACIÓN DEL PLAN TERRITORIAL DE EDUCACIÓN AMBIENTAL -PTEA Y SU TRANSVERSALIDAD CON LAS ESTRATEGIAS DE LA PNEA"
</t>
    </r>
    <r>
      <rPr>
        <sz val="11"/>
        <color theme="1"/>
        <rFont val="Calibri"/>
        <family val="2"/>
      </rPr>
      <t>Comité Técnico Interinstitucional de Educación Ambiental -CIDEA</t>
    </r>
  </si>
  <si>
    <t>Identificar la estructuras programática del  Plan Territorial de Educación Ambiental -PTEA del Municipio</t>
  </si>
  <si>
    <r>
      <rPr>
        <sz val="11"/>
        <color theme="1"/>
        <rFont val="Calibri"/>
        <family val="2"/>
      </rPr>
      <t xml:space="preserve">Dentro de las estructura programática, identificar sus programas y pegarlos en orden en las celdas de la Columna </t>
    </r>
    <r>
      <rPr>
        <b/>
        <sz val="11"/>
        <color theme="1"/>
        <rFont val="Calibri"/>
        <family val="2"/>
      </rPr>
      <t>A</t>
    </r>
    <r>
      <rPr>
        <sz val="11"/>
        <color theme="1"/>
        <rFont val="Calibri"/>
        <family val="2"/>
      </rPr>
      <t xml:space="preserve"> (En el caso de que se tengan más de diez (10) programas copiar toda la fila del último programa e insertar las celdas copiadas, en el caso contrario eliminar las filas excedentes). </t>
    </r>
  </si>
  <si>
    <r>
      <rPr>
        <sz val="11"/>
        <color theme="1"/>
        <rFont val="Calibri"/>
        <family val="2"/>
      </rPr>
      <t xml:space="preserve">Dentro de las estructura programática, identificar sus proyectos y pegarlos en orden en las celdas de la Columna </t>
    </r>
    <r>
      <rPr>
        <b/>
        <sz val="11"/>
        <color theme="1"/>
        <rFont val="Calibri"/>
        <family val="2"/>
      </rPr>
      <t xml:space="preserve">B </t>
    </r>
    <r>
      <rPr>
        <sz val="11"/>
        <color theme="1"/>
        <rFont val="Calibri"/>
        <family val="2"/>
      </rPr>
      <t>(En el caso de que el programa tenga más de cinco (5) proyectos insertar nuevas filas dentro del programa, en el caso contrario eliminar las filas excedentes).</t>
    </r>
  </si>
  <si>
    <r>
      <rPr>
        <sz val="11"/>
        <color theme="1"/>
        <rFont val="Calibri"/>
        <family val="2"/>
      </rPr>
      <t xml:space="preserve">Dentro de las estructura programática, identificar sus Metas y pegarlas en orden en las celdas de la Columna </t>
    </r>
    <r>
      <rPr>
        <b/>
        <sz val="11"/>
        <color theme="1"/>
        <rFont val="Calibri"/>
        <family val="2"/>
      </rPr>
      <t>C</t>
    </r>
    <r>
      <rPr>
        <sz val="11"/>
        <color theme="1"/>
        <rFont val="Calibri"/>
        <family val="2"/>
      </rPr>
      <t xml:space="preserve"> (En el caso de que el proyecto tenga más de dos (2) metas insertar nuevas filas dentro del proyecto, en el caso contrario eliminar las filas excedentes).</t>
    </r>
  </si>
  <si>
    <r>
      <rPr>
        <sz val="11"/>
        <color theme="1"/>
        <rFont val="Calibri"/>
        <family val="2"/>
      </rPr>
      <t xml:space="preserve">Dentro de las estructura programática, identificar sus actividades y pegarlas en orden en las celdas de la Columna </t>
    </r>
    <r>
      <rPr>
        <b/>
        <sz val="11"/>
        <color theme="1"/>
        <rFont val="Calibri"/>
        <family val="2"/>
      </rPr>
      <t>D</t>
    </r>
    <r>
      <rPr>
        <sz val="11"/>
        <color theme="1"/>
        <rFont val="Calibri"/>
        <family val="2"/>
      </rPr>
      <t xml:space="preserve"> (En el caso de que la meta tenga más de dos (2) actividades insertar nuevas filas dentro de la meta, en el caso contrario eliminar las filas excedentes).</t>
    </r>
  </si>
  <si>
    <r>
      <rPr>
        <sz val="11"/>
        <color theme="1"/>
        <rFont val="Calibri"/>
        <family val="2"/>
      </rPr>
      <t>Luego se encuentra el registro  de las siguientes variables</t>
    </r>
    <r>
      <rPr>
        <sz val="11"/>
        <color theme="1"/>
        <rFont val="Calibri"/>
        <family val="2"/>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</si>
  <si>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sz val="11"/>
        <color theme="1"/>
        <rFont val="Calibri"/>
        <family val="2"/>
      </rPr>
      <t>Posteriormente se tiene que revisar cada una de las estrategias de la Política Nacional de Educación Ambiental -PNEA ubicadas entre las columnas de la "</t>
    </r>
    <r>
      <rPr>
        <b/>
        <sz val="11"/>
        <color theme="1"/>
        <rFont val="Calibri"/>
        <family val="2"/>
      </rPr>
      <t>K3</t>
    </r>
    <r>
      <rPr>
        <sz val="11"/>
        <color theme="1"/>
        <rFont val="Calibri"/>
        <family val="2"/>
      </rPr>
      <t>" a la "</t>
    </r>
    <r>
      <rPr>
        <b/>
        <sz val="11"/>
        <color theme="1"/>
        <rFont val="Calibri"/>
        <family val="2"/>
      </rPr>
      <t>T3</t>
    </r>
    <r>
      <rPr>
        <sz val="11"/>
        <color theme="1"/>
        <rFont val="Calibri"/>
        <family val="2"/>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b/>
        <sz val="11"/>
        <color theme="1"/>
        <rFont val="Calibri"/>
        <family val="2"/>
      </rPr>
      <t>Estrategia 1</t>
    </r>
    <r>
      <rPr>
        <sz val="11"/>
        <color theme="1"/>
        <rFont val="Calibri"/>
        <family val="2"/>
      </rPr>
      <t xml:space="preserve">: Fortalecimiento de los Comités Técnicos Interinstitucionales de Educación Ambiental
• </t>
    </r>
    <r>
      <rPr>
        <b/>
        <sz val="11"/>
        <color theme="1"/>
        <rFont val="Calibri"/>
        <family val="2"/>
      </rPr>
      <t>Estrategia 2</t>
    </r>
    <r>
      <rPr>
        <sz val="11"/>
        <color theme="1"/>
        <rFont val="Calibri"/>
        <family val="2"/>
      </rPr>
      <t xml:space="preserve">: La dimensión ambiental en la educación formal
• </t>
    </r>
    <r>
      <rPr>
        <b/>
        <sz val="11"/>
        <color theme="1"/>
        <rFont val="Calibri"/>
        <family val="2"/>
      </rPr>
      <t>Estrategia 3</t>
    </r>
    <r>
      <rPr>
        <sz val="11"/>
        <color theme="1"/>
        <rFont val="Calibri"/>
        <family val="2"/>
      </rPr>
      <t xml:space="preserve">: La dimensión ambiental en la educación no formal
• </t>
    </r>
    <r>
      <rPr>
        <b/>
        <sz val="11"/>
        <color theme="1"/>
        <rFont val="Calibri"/>
        <family val="2"/>
      </rPr>
      <t>Estrategia 4</t>
    </r>
    <r>
      <rPr>
        <sz val="11"/>
        <color theme="1"/>
        <rFont val="Calibri"/>
        <family val="2"/>
      </rPr>
      <t xml:space="preserve">: Formación de educadores y dinamizadores ambientales
• </t>
    </r>
    <r>
      <rPr>
        <b/>
        <sz val="11"/>
        <color theme="1"/>
        <rFont val="Calibri"/>
        <family val="2"/>
      </rPr>
      <t>Estrategia 5</t>
    </r>
    <r>
      <rPr>
        <sz val="11"/>
        <color theme="1"/>
        <rFont val="Calibri"/>
        <family val="2"/>
      </rPr>
      <t xml:space="preserve">: Diseño, implementación, apoyo y promoción de planes y acciones de comunicación y divulgación.
• </t>
    </r>
    <r>
      <rPr>
        <b/>
        <sz val="11"/>
        <color theme="1"/>
        <rFont val="Calibri"/>
        <family val="2"/>
      </rPr>
      <t>Estrategia 6</t>
    </r>
    <r>
      <rPr>
        <sz val="11"/>
        <color theme="1"/>
        <rFont val="Calibri"/>
        <family val="2"/>
      </rPr>
      <t xml:space="preserve">: Fortalecimiento del Sistema Nacional Ambiental en materia de educación ambiental
• </t>
    </r>
    <r>
      <rPr>
        <b/>
        <sz val="11"/>
        <color theme="1"/>
        <rFont val="Calibri"/>
        <family val="2"/>
      </rPr>
      <t>Estrategia 7</t>
    </r>
    <r>
      <rPr>
        <sz val="11"/>
        <color theme="1"/>
        <rFont val="Calibri"/>
        <family val="2"/>
      </rPr>
      <t xml:space="preserve">: Promoción de la etnoeducación en la educación ambiental
• </t>
    </r>
    <r>
      <rPr>
        <b/>
        <sz val="11"/>
        <color theme="1"/>
        <rFont val="Calibri"/>
        <family val="2"/>
      </rPr>
      <t>Estrategia 8</t>
    </r>
    <r>
      <rPr>
        <sz val="11"/>
        <color theme="1"/>
        <rFont val="Calibri"/>
        <family val="2"/>
      </rPr>
      <t xml:space="preserve">: Impulso a la incorporación de la perspectiva de género en la educación ambiental
• </t>
    </r>
    <r>
      <rPr>
        <b/>
        <sz val="11"/>
        <color theme="1"/>
        <rFont val="Calibri"/>
        <family val="2"/>
      </rPr>
      <t>Estrategia 9</t>
    </r>
    <r>
      <rPr>
        <sz val="11"/>
        <color theme="1"/>
        <rFont val="Calibri"/>
        <family val="2"/>
      </rPr>
      <t xml:space="preserve">: Promoción y fortalecimiento del servicio militar ambiental
• </t>
    </r>
    <r>
      <rPr>
        <b/>
        <sz val="11"/>
        <color theme="1"/>
        <rFont val="Calibri"/>
        <family val="2"/>
      </rPr>
      <t>Estrategia 10</t>
    </r>
    <r>
      <rPr>
        <sz val="11"/>
        <color theme="1"/>
        <rFont val="Calibri"/>
        <family val="2"/>
      </rPr>
      <t>: Acompañamiento a los procesos de la educación ambiental, para la prevención y gestión del riesgo que promueva el SNPAD</t>
    </r>
  </si>
  <si>
    <r>
      <rPr>
        <sz val="11"/>
        <color theme="1"/>
        <rFont val="Calibri"/>
        <family val="2"/>
      </rPr>
      <t>Luego encontramos el registro de la siguiente variable:</t>
    </r>
    <r>
      <rPr>
        <sz val="11"/>
        <color theme="1"/>
        <rFont val="Calibri"/>
        <family val="2"/>
      </rPr>
      <t xml:space="preserve">
• Porcentaje de avance según el cumplimiento de actividades del programa del PTEA: Columna </t>
    </r>
    <r>
      <rPr>
        <b/>
        <sz val="11"/>
        <color theme="1"/>
        <rFont val="Calibri"/>
        <family val="2"/>
      </rPr>
      <t>W3</t>
    </r>
    <r>
      <rPr>
        <sz val="11"/>
        <color theme="1"/>
        <rFont val="Calibri"/>
        <family val="2"/>
      </rPr>
      <t xml:space="preserve"> "Planeada" incluir el número proyectado de la meta dentro del PTEA y en la columna </t>
    </r>
    <r>
      <rPr>
        <b/>
        <sz val="11"/>
        <color theme="1"/>
        <rFont val="Calibri"/>
        <family val="2"/>
      </rPr>
      <t>X3</t>
    </r>
    <r>
      <rPr>
        <sz val="11"/>
        <color theme="1"/>
        <rFont val="Calibri"/>
        <family val="2"/>
      </rPr>
      <t xml:space="preserve"> "Ejecutada" incluir el número observado del cumplimiento de la meta de acuerdo a las actividades implementadas.</t>
    </r>
  </si>
  <si>
    <t>Nota</t>
  </si>
  <si>
    <r>
      <rPr>
        <b/>
        <sz val="11"/>
        <color theme="1"/>
        <rFont val="Calibri"/>
        <family val="2"/>
      </rPr>
      <t>Indicadores de Avance del PTEA:</t>
    </r>
    <r>
      <rPr>
        <sz val="11"/>
        <color theme="1"/>
        <rFont val="Calibri"/>
        <family val="2"/>
      </rPr>
      <t xml:space="preserve">
• El indicador del porcentaje de avance de los proyectos del PTEA: Columna “</t>
    </r>
    <r>
      <rPr>
        <b/>
        <sz val="11"/>
        <color theme="1"/>
        <rFont val="Calibri"/>
        <family val="2"/>
      </rPr>
      <t>Z2</t>
    </r>
    <r>
      <rPr>
        <sz val="11"/>
        <color theme="1"/>
        <rFont val="Calibri"/>
        <family val="2"/>
      </rPr>
      <t>” se calcula automáticamente con el promedio del porcentaje de cumplimiento de las metas.
• El indicador del porcentaje de avance de los programas del PTEA: Celda “</t>
    </r>
    <r>
      <rPr>
        <b/>
        <sz val="11"/>
        <color theme="1"/>
        <rFont val="Calibri"/>
        <family val="2"/>
      </rPr>
      <t>AA2</t>
    </r>
    <r>
      <rPr>
        <sz val="11"/>
        <color theme="1"/>
        <rFont val="Calibri"/>
        <family val="2"/>
      </rPr>
      <t>” se calcula automáticamente con el promedio del porcentaje de avance de los proyectos.
• El indicador del porcentaje de avance del PTEA: Celda “</t>
    </r>
    <r>
      <rPr>
        <b/>
        <sz val="11"/>
        <color theme="1"/>
        <rFont val="Calibri"/>
        <family val="2"/>
      </rPr>
      <t>AB2</t>
    </r>
    <r>
      <rPr>
        <sz val="11"/>
        <color theme="1"/>
        <rFont val="Calibri"/>
        <family val="2"/>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</si>
  <si>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</si>
  <si>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</si>
  <si>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</si>
  <si>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</si>
  <si>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</si>
  <si>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</si>
  <si>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</si>
  <si>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 xml:space="preserve">3. REVISIÓN Y ANALISIS DEL PEAM - PNEA  </t>
  </si>
  <si>
    <t>3.1.1  INFORMACIÓN GENERALIDADES CIDEA</t>
  </si>
  <si>
    <t>3.1.2  ARTICULACIÓN ESTRATEGIAS POLÍTICA NACIONAL DE EDUCACIÓN AMBIENTAL -PNEA</t>
  </si>
  <si>
    <t>3.1.4 ( ARTICULACIÓN DEL PLAN  DE EDUCACION AMBIENTA AMBIENTAL 2024-2027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</si>
  <si>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</si>
  <si>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</si>
  <si>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</si>
  <si>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</si>
  <si>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</si>
  <si>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</si>
  <si>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</si>
  <si>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</si>
  <si>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</si>
  <si>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</si>
  <si>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</si>
  <si>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</si>
  <si>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</si>
  <si>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</si>
  <si>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</si>
  <si>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DE EDUCACION AMBIENTAL MUNICIPAL  2024-2027 CON INSTRUMENTOS DE PLANIFICACIÓN TERRITORIAL DEL ORDEN REGIONAL</t>
  </si>
  <si>
    <t>3.2.3 (ARTICULACIÓN PLAN MUNICIPAL DE EDUCACION AMBIENTAL  2024-2027 CON INSTRUMENTOS DE PLANIFICACIÓN TERRITORIAL DEL ORDEN MUNICIPAL)</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</si>
  <si>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</si>
  <si>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</si>
  <si>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</si>
  <si>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</si>
  <si>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</si>
  <si>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</si>
  <si>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</si>
  <si>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</si>
  <si>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</si>
  <si>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</si>
  <si>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</si>
  <si>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</si>
  <si>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</si>
  <si>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</si>
  <si>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</si>
  <si>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PEAM 2024-2027</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</si>
  <si>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</si>
  <si>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</si>
  <si>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</si>
  <si>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</si>
  <si>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</si>
  <si>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</si>
  <si>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</si>
  <si>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</si>
  <si>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</si>
  <si>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</si>
  <si>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</si>
  <si>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</si>
  <si>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</si>
  <si>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</si>
  <si>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</si>
  <si>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</si>
  <si>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</si>
  <si>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</si>
  <si>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</si>
  <si>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</si>
  <si>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</si>
  <si>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</si>
  <si>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</si>
  <si>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</si>
  <si>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</si>
  <si>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</si>
  <si>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</si>
  <si>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</si>
  <si>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</si>
  <si>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</si>
  <si>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</si>
  <si>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</si>
  <si>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</si>
  <si>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</si>
  <si>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</si>
  <si>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</si>
  <si>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PEAM 2024-2027 ESTA ARTICULADO CON LOS OBJETIVOS DE DESARROLLO SOSTENIBLE CO 2015-2030 
(SI/NO)</t>
  </si>
  <si>
    <t>ARTICULACIÓN PEAM 2024-2027  CON LAS ESTRATEGIAS DE LA POLÍTICA NACIONAL DE EDUCACIÓN AMBIENTAL - PNEA
CALIFICACIÓN (SI/NO)</t>
  </si>
  <si>
    <t>PEAM 2024-2027  ARTICULADO CON EL PLAN NACIONAL DE DESARROLLO 2018-2022 "PACTO POR COLOMBIA, PACTO POR LA EQUIDAD"  (SI/NO)</t>
  </si>
  <si>
    <t>PEAM 2024-2027   ARTICULADO CON EL PLAN DE GESTIÓN AMBIENTAL REGIONAL - PGAR 2024-2036 CAR (SI/NO)</t>
  </si>
  <si>
    <t>PEAM 2024-2027  ARTICULADO CON EL PLAN NACIONAL DE DESARROLLO 2022-2026 "COLOMBIA POTENCIA DE LA VIDA "</t>
  </si>
  <si>
    <t>PEAM 2024-2027  ARTICULADO CON EL PLAN DE DESARROLLO DEPARTAMENTAL DE CUNDINAMARCA 2024-2024 " GOBERNANDO MAS QUE UN PLAN (SI/NO/NO APLICA)</t>
  </si>
  <si>
    <t>PEAM 2024-2027   ARTICULADO CON EL PLAN DE DESARROLLO DEPARTAMENTAL DE BOYACÁ 2024-2027 (SI/NO/NO APLICA)</t>
  </si>
  <si>
    <t>PEAM 2024-2027   ARTICULADO CON EL PLAN DE DESARROLLO DISTRITAL DE BOGOTÁ 2024-2027 (SI/NO/NO APLICA)</t>
  </si>
  <si>
    <t>PEAM 2024-2027   ARTICULADO CON EL POMCA RÍO BOGOTÁ "RESOLUCIÓN 957 08 DE ABRIL DE 2019" 
(SI/NO/NO APLICA)</t>
  </si>
  <si>
    <t>PMEA 2024-2027 ARTICULADO CON EL POMCA RÍO NEGRO "RESOLUCIÓN 497" 
(SI/NO/NO APLICA)
ESTA EN PROCESO DE FORMULACIÓN</t>
  </si>
  <si>
    <t>PMEA 2024-2027 ARTICULADO CON EL POMCA RÍO SUMAPAZ "RESOLUCIÓN " 
(SI/NO/NO APLICA)
ESTA EN PROCESO DE FORMULACIÓN</t>
  </si>
  <si>
    <t>PMEA 2024-2027 ARTICULADO CON EL POMCA RÍO SECO Y OTROS AFLUENTES DIRECTOS AL MAGDALENA "RESOLUCIÓN CAR 1940 DEL 15 DE JULIO DE 2019" 
(SI/NO/NO APLICA)</t>
  </si>
  <si>
    <t>PMEA 2024-2027 ARTICULADO CON EL POMCA RÍO ALTO SUAREZ "RESOLUCIÓN CAR 1712 DEL 09 DE JULIO DE 2018" 
(SI/NO/NO APLICA)</t>
  </si>
  <si>
    <t>PMEA 2024-2027 ARTICULADO CON EL POMCA RÍO BAJO Y MEDIO SUAREZ "RESOLUCIÓN CAR 4238 DEL 24 DE DICIEMBRE 2018" 
(SI/NO/NO APLICA)</t>
  </si>
  <si>
    <t>PMEA 2024-2027 ARTICULADO CON EL POMCA RÍO CARARE MINERO "RESOLUCIÓN CAR 598 DEL 28 DE MARZO DE 2019" 
(SI/NO/NO APLICA)</t>
  </si>
  <si>
    <t>PMEA 2024-2027 ARTICULADO CON EL POMCA RÍO GARAGOA "RESOLUCIÓN CAR 3808 DEL 3 DE DICIEMBRE DEL 2018" 
(SI/NO/NO APLICA)</t>
  </si>
  <si>
    <t>PMEA 2024-2027 ARTICULADO CON EL POMCA RÍO GUAVIO "RESOLUCIÓN CAR 3247 DEL 31 DE OCTUBRE DE 2019" 
(SI/NO/NO APLICA)</t>
  </si>
  <si>
    <t>PMEA 2024-2027 ARTICULADO CON EL POMCA RÍO GUAYURIBA "RESOLUCIÓN CAR 3415 DEL 13 DE NOVIEMBRE DE 2019" 
(SI/NO/NO APLICA)</t>
  </si>
  <si>
    <t>PEAM 2024-2027 ARTICULADO CON EL PLAN DE DESARROLLO MUNICIPAL 2024-2024
(SI/NO)</t>
  </si>
  <si>
    <t>PEAM 2024-202 ARTICULADO CON EL PLAN DE ORDENAMIENTO TERRITORIAL - POT 
(SI/NO/NO APLICA)</t>
  </si>
  <si>
    <t>PEAM 2024-202ARTICULADO CON EL PLAN BASICO DE ORDENAMIENTO TERRITORIAL -PBOT 
(SI/NO/NO APLICA)</t>
  </si>
  <si>
    <t>PEAM 2024-202ARTICULADO CON EL ESQUEMA DE ORDENAMIENTO TERRITORIAL - EOT 
(SI/NO/NO APLICA)</t>
  </si>
  <si>
    <t>PEAM 2024-2027 ARTICULADO CON EL PROGRAMA DE USO EFICIENTE Y AHORRO DEL AGUA - PUEAA 
(SI/NO)</t>
  </si>
  <si>
    <t>PEAM 2024-202 ARTICULADO CON EL PLAN DE SANEAMIENTO Y MANEJO DE VERTIMIENTOS - PSMV 
(SI/NO)</t>
  </si>
  <si>
    <t>PEAM 2024-2027 ARTICULADO CON EL PLAN DE GESTIÓN INTEGRAL DE RESIDUOS SÓLIDOS - PGIRS
(SI/NO)</t>
  </si>
  <si>
    <t>PEAM 2024-2027 ARTICULADO CON EL PLAN MUNICIPAL DE GESTIÓN DEL RIESGO DE DESASTRES - PMGRD
(SI/NO)</t>
  </si>
  <si>
    <t>PEAM 2024-2027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</si>
  <si>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</si>
  <si>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</si>
  <si>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</si>
  <si>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</si>
  <si>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</si>
  <si>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</si>
  <si>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</si>
  <si>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</si>
  <si>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</si>
  <si>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</si>
  <si>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</si>
  <si>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</si>
  <si>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PMEA 2024-2027 ARTICULADO CON LOS OBJETIVOS DE DESARROLLO SOSTENIBLE CO 2015-2030
CALIFICACIÓN (1/1)</t>
  </si>
  <si>
    <t>ARTICULACIÓN PMEA 2024-2027 CON LAS ESTRATEGIAS DE LA POLÍTICA NACIONAL DE EDUCACIÓN AMBIENTAL - PNEA
CALIFICACIÓN (1/1)</t>
  </si>
  <si>
    <t>PMEA 2024-2027 ARTICULADO CON EL PLAN NACIONAL DE DESARROLLO 2018-2022 "PACTO POR COLOMBIA, PACTO POR LA EQUIDAD"
CALIFICACIÓN (1/1)</t>
  </si>
  <si>
    <r>
      <rPr>
        <b/>
        <sz val="12"/>
        <color theme="0"/>
        <rFont val="Arial"/>
        <family val="2"/>
      </rPr>
      <t xml:space="preserve">ARTICULACIÓN PLAN TERRITORIAL DE EDUCACIÓN AMBIENTAL 2020-2023 CON INSTRUMENTOS DE PLANIFICACIÓN TERRITORIAL DEL ORDEN REGIONAL
CALIFICACIÓN (4/4) </t>
    </r>
    <r>
      <rPr>
        <sz val="12"/>
        <color theme="0"/>
        <rFont val="Arial"/>
        <family val="2"/>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</si>
  <si>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</si>
  <si>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</si>
  <si>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</si>
  <si>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</si>
  <si>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</si>
  <si>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</si>
  <si>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</si>
  <si>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</si>
  <si>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Ubaté</t>
  </si>
  <si>
    <t>Susa</t>
  </si>
  <si>
    <t>ZAYDA AVENDAÑO</t>
  </si>
  <si>
    <t>zavendanom@car.gov.co</t>
  </si>
  <si>
    <t>Diana Milena Calderon</t>
  </si>
  <si>
    <t>dcalderona@car.gov.co</t>
  </si>
  <si>
    <t>Jimmy Oswaldo Caro Ballesteros</t>
  </si>
  <si>
    <t>alcalde@susa-cundinamarca.gov.co</t>
  </si>
  <si>
    <t xml:space="preserve">Angelica Romero </t>
  </si>
  <si>
    <t xml:space="preserve">d.economicosusa@gmail.com
</t>
  </si>
  <si>
    <t>042  16 ABRIL 2021</t>
  </si>
  <si>
    <t>SI</t>
  </si>
  <si>
    <t>NO</t>
  </si>
  <si>
    <t>Almeidas y municipio de Guatavita</t>
  </si>
  <si>
    <t>Guatavita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</si>
  <si>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</si>
  <si>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</si>
  <si>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</si>
  <si>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</si>
  <si>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</si>
  <si>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</si>
  <si>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</si>
  <si>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</si>
  <si>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</si>
  <si>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</si>
  <si>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</si>
  <si>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</si>
  <si>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</si>
  <si>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</si>
  <si>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</si>
  <si>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</si>
  <si>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</si>
  <si>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</si>
  <si>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</si>
  <si>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Área Rural de Bogotá D.C</t>
  </si>
  <si>
    <t>Bogotá- La calera</t>
  </si>
  <si>
    <t>Bogotá- La Calera</t>
  </si>
  <si>
    <t>La Calera</t>
  </si>
  <si>
    <t>Boyacá</t>
  </si>
  <si>
    <t>Chiquinquirá</t>
  </si>
  <si>
    <t>Buenavista</t>
  </si>
  <si>
    <t>Caldas</t>
  </si>
  <si>
    <t>Ráquira</t>
  </si>
  <si>
    <t>Saboyá</t>
  </si>
  <si>
    <t>San Miguel de Sema</t>
  </si>
  <si>
    <t>Gualivá</t>
  </si>
  <si>
    <t>Albán</t>
  </si>
  <si>
    <t>La Peña</t>
  </si>
  <si>
    <t>La Vega</t>
  </si>
  <si>
    <t>Nimaima</t>
  </si>
  <si>
    <t>Nocaima</t>
  </si>
  <si>
    <t>Quebradanegra</t>
  </si>
  <si>
    <t>San Francisco</t>
  </si>
  <si>
    <t>Sasaima</t>
  </si>
  <si>
    <t>Supatá</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</si>
  <si>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</si>
  <si>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</si>
  <si>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</si>
  <si>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</si>
  <si>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</si>
  <si>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</si>
  <si>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</si>
  <si>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</si>
  <si>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</si>
  <si>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</si>
  <si>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</si>
  <si>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</si>
  <si>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</si>
  <si>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</si>
  <si>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</si>
  <si>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</si>
  <si>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</si>
  <si>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</si>
  <si>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Villa Gómez</t>
  </si>
  <si>
    <t>Yacopí</t>
  </si>
  <si>
    <t>Sabana Centro</t>
  </si>
  <si>
    <t>Chía</t>
  </si>
  <si>
    <t>Cogüa</t>
  </si>
  <si>
    <t>Cota</t>
  </si>
  <si>
    <t>Gachancipá</t>
  </si>
  <si>
    <t>Nemocón</t>
  </si>
  <si>
    <t>Sopó</t>
  </si>
  <si>
    <t>Tabio</t>
  </si>
  <si>
    <t>Tenjo</t>
  </si>
  <si>
    <t>Tocancipá</t>
  </si>
  <si>
    <t>Zipaquirá</t>
  </si>
  <si>
    <t>Cajicá</t>
  </si>
  <si>
    <t>Sabana Occidente</t>
  </si>
  <si>
    <t>Bojacá</t>
  </si>
  <si>
    <t>NO APLICA</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</si>
  <si>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</si>
  <si>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</si>
  <si>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</si>
  <si>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</si>
  <si>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</si>
  <si>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</si>
  <si>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</si>
  <si>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</si>
  <si>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</si>
  <si>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</si>
  <si>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</si>
  <si>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</si>
  <si>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</si>
  <si>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</si>
  <si>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</si>
  <si>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</si>
  <si>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</si>
  <si>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</si>
  <si>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</si>
  <si>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</si>
  <si>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</si>
  <si>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</si>
  <si>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</si>
  <si>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</si>
  <si>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</si>
  <si>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</si>
  <si>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El Colegio</t>
  </si>
  <si>
    <t>La Mesa</t>
  </si>
  <si>
    <t>Quipile</t>
  </si>
  <si>
    <t>CUNDINAMARCA</t>
  </si>
  <si>
    <t>TEQUENDAMA</t>
  </si>
  <si>
    <t>San Antonio del Tequèndama</t>
  </si>
  <si>
    <t>Tena</t>
  </si>
  <si>
    <t>Viotá</t>
  </si>
  <si>
    <t>Carmen de Carupa</t>
  </si>
  <si>
    <t>Cucunubá</t>
  </si>
  <si>
    <t>Fúquene</t>
  </si>
  <si>
    <t>Guachetá</t>
  </si>
  <si>
    <t>Lenguazaque</t>
  </si>
  <si>
    <t xml:space="preserve">ALEJA </t>
  </si>
  <si>
    <t>Simijaca</t>
  </si>
  <si>
    <t>Sutatausa</t>
  </si>
  <si>
    <t>Tausa</t>
  </si>
  <si>
    <t>REVISIÓN Y ANALISIS A LA IMPLEMENTACIÓN DEL PLAN  DE EDUCACION AMBIENTAL MUNICIPAL PEAM  Y SU TRANSVERSALIDAD CON LAS ESTRATEGIAS DE LA PNEA</t>
  </si>
  <si>
    <t>PROGRAMA PTEA</t>
  </si>
  <si>
    <t>PROYECTO PTEA</t>
  </si>
  <si>
    <t xml:space="preserve">META ( MATRIZ DE ARMONIZACION )
INSTRUMENTOS DE PLANIFICAICON </t>
  </si>
  <si>
    <t>ACTIVIDADES PRIORIZADAS PTEA</t>
  </si>
  <si>
    <t>RESPONSABLE</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</si>
  <si>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</si>
  <si>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</si>
  <si>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</si>
  <si>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</si>
  <si>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</si>
  <si>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sz val="16"/>
        <color theme="1"/>
        <rFont val="Arial"/>
        <family val="2"/>
      </rPr>
      <t>SOPORTES DE VERIFICACIÓN</t>
    </r>
    <r>
      <rPr>
        <b/>
        <sz val="16"/>
        <color theme="1"/>
        <rFont val="Arial"/>
        <family val="2"/>
      </rPr>
      <t xml:space="preserve">
</t>
    </r>
    <r>
      <rPr>
        <sz val="16"/>
        <color theme="1"/>
        <rFont val="Arial"/>
        <family val="2"/>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</si>
  <si>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</si>
  <si>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</si>
  <si>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</si>
  <si>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b/>
        <sz val="16"/>
        <color theme="1"/>
        <rFont val="Arial"/>
        <family val="2"/>
      </rPr>
      <t xml:space="preserve">CUMPLIMIENTO DE METAS EN FUNCIÓN DE LAS ACTIVIDADES DEL PTEA
</t>
    </r>
    <r>
      <rPr>
        <sz val="16"/>
        <color theme="1"/>
        <rFont val="Arial"/>
        <family val="2"/>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</si>
  <si>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</si>
  <si>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</si>
  <si>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</si>
  <si>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</si>
  <si>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</si>
  <si>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</si>
  <si>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</si>
  <si>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</si>
  <si>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</si>
  <si>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</si>
  <si>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</si>
  <si>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</si>
  <si>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</si>
  <si>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</si>
  <si>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</si>
  <si>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</si>
  <si>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</si>
  <si>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</si>
  <si>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</si>
  <si>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</si>
  <si>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Susa, se desarrolla ambientalmente con experiencia</t>
  </si>
  <si>
    <t>LA RUTA DEL AGUA</t>
  </si>
  <si>
    <r>
      <rPr>
        <b/>
        <sz val="16"/>
        <color theme="1"/>
        <rFont val="Arial"/>
        <family val="2"/>
      </rPr>
      <t xml:space="preserve">Implementar un proyecto para la promoción del uso eficiente y ahorro optimización del agua cada año </t>
    </r>
    <r>
      <rPr>
        <b/>
        <sz val="16"/>
        <color rgb="FFFF0000"/>
        <rFont val="Arial"/>
        <family val="2"/>
      </rPr>
      <t>(PUEAA)</t>
    </r>
    <r>
      <rPr>
        <b/>
        <sz val="16"/>
        <color theme="1"/>
        <rFont val="Arial"/>
        <family val="2"/>
      </rPr>
      <t xml:space="preserve">
</t>
    </r>
  </si>
  <si>
    <r>
      <rPr>
        <b/>
        <sz val="16"/>
        <color theme="1"/>
        <rFont val="Arial"/>
        <family val="2"/>
      </rPr>
      <t xml:space="preserve">Actividad: </t>
    </r>
    <r>
      <rPr>
        <sz val="16"/>
        <color theme="1"/>
        <rFont val="Arial"/>
        <family val="2"/>
      </rPr>
      <t>Capacitaciónes en la promoción del uso eficiente y ahorro optimizacion del agua con comunidad</t>
    </r>
  </si>
  <si>
    <t>Alcaldia Municipal</t>
  </si>
  <si>
    <t xml:space="preserve">Localización Actividad #1
</t>
  </si>
  <si>
    <r>
      <rPr>
        <b/>
        <sz val="16"/>
        <color theme="1"/>
        <rFont val="Arial"/>
        <family val="2"/>
      </rPr>
      <t>Actividad:</t>
    </r>
    <r>
      <rPr>
        <sz val="16"/>
        <color theme="1"/>
        <rFont val="Arial"/>
        <family val="2"/>
      </rPr>
      <t xml:space="preserve"> Jornadas de articulacion con la estrategia definida por la Direccion de Cultura Ambiental en el marco de los Entornos Sostenibles, que fortalezcan el componente de recurso hidrico en el municipio. </t>
    </r>
  </si>
  <si>
    <t>Alcaldia Municipal - CAR</t>
  </si>
  <si>
    <t xml:space="preserve">Alcaldia Municipal </t>
  </si>
  <si>
    <r>
      <rPr>
        <b/>
        <sz val="16"/>
        <color theme="1"/>
        <rFont val="Arial"/>
        <family val="2"/>
      </rPr>
      <t xml:space="preserve">
Desarrollar 1 estrategia de recuperación y limpieza de fuentes hídricas.</t>
    </r>
    <r>
      <rPr>
        <b/>
        <sz val="16"/>
        <color rgb="FFFF0000"/>
        <rFont val="Arial"/>
        <family val="2"/>
      </rPr>
      <t xml:space="preserve"> (PLAN DE DESARROLLO)</t>
    </r>
  </si>
  <si>
    <r>
      <rPr>
        <b/>
        <sz val="16"/>
        <color theme="1"/>
        <rFont val="Arial"/>
        <family val="2"/>
      </rPr>
      <t>Actividad :</t>
    </r>
    <r>
      <rPr>
        <sz val="16"/>
        <color theme="1"/>
        <rFont val="Arial"/>
        <family val="2"/>
      </rPr>
      <t xml:space="preserve"> Jornadas de limpieza con comunidad
</t>
    </r>
  </si>
  <si>
    <r>
      <rPr>
        <b/>
        <sz val="16"/>
        <color rgb="FF000000"/>
        <rFont val="Arial"/>
        <family val="2"/>
      </rPr>
      <t>"Promoción de cultura ambiental en la cuenca"</t>
    </r>
    <r>
      <rPr>
        <b/>
        <sz val="16"/>
        <color rgb="FFFF0000"/>
        <rFont val="Arial"/>
        <family val="2"/>
      </rPr>
      <t>(POMCA)</t>
    </r>
  </si>
  <si>
    <r>
      <rPr>
        <b/>
        <sz val="16"/>
        <color theme="1"/>
        <rFont val="Arial"/>
        <family val="2"/>
      </rPr>
      <t xml:space="preserve">Actividad: </t>
    </r>
    <r>
      <rPr>
        <sz val="16"/>
        <color theme="1"/>
        <rFont val="Arial"/>
        <family val="2"/>
      </rPr>
      <t xml:space="preserve">Divulgación de la cuenca Río Suarez 
Actividad: Implementación de la estrategia educativa promocion de cultura ambiental </t>
    </r>
  </si>
  <si>
    <t>Listados de Asistencia, Registro Fotográfico</t>
  </si>
  <si>
    <t>Susa,  promoviendo la producción más limpia</t>
  </si>
  <si>
    <t xml:space="preserve">DAR Y RECIBIR </t>
  </si>
  <si>
    <r>
      <rPr>
        <b/>
        <sz val="16"/>
        <color theme="1"/>
        <rFont val="Arial"/>
        <family val="2"/>
      </rPr>
      <t>Implementar una ruta agroecológica que comprenda el establecimiento de huertas caseras y producción limpia.</t>
    </r>
    <r>
      <rPr>
        <b/>
        <sz val="16"/>
        <color rgb="FFFF0000"/>
        <rFont val="Arial"/>
        <family val="2"/>
      </rPr>
      <t xml:space="preserve"> (PLAN DE DESARROLLO)</t>
    </r>
  </si>
  <si>
    <r>
      <rPr>
        <b/>
        <sz val="16"/>
        <color theme="1"/>
        <rFont val="Arial"/>
        <family val="2"/>
      </rPr>
      <t>Actividad</t>
    </r>
    <r>
      <rPr>
        <sz val="16"/>
        <color theme="1"/>
        <rFont val="Arial"/>
        <family val="2"/>
      </rPr>
      <t>:Jornada de Sensibilización sobre agricultura limpia</t>
    </r>
  </si>
  <si>
    <r>
      <rPr>
        <b/>
        <sz val="16"/>
        <color theme="1"/>
        <rFont val="Arial"/>
        <family val="2"/>
      </rPr>
      <t>Actividad:</t>
    </r>
    <r>
      <rPr>
        <sz val="16"/>
        <color theme="1"/>
        <rFont val="Arial"/>
        <family val="2"/>
      </rPr>
      <t>Jornadas de capacitación sobre técnnicas de producción más limpia.</t>
    </r>
  </si>
  <si>
    <t>Localización Actividad #1  Centro de Convivencia</t>
  </si>
  <si>
    <r>
      <rPr>
        <b/>
        <sz val="16"/>
        <color theme="1"/>
        <rFont val="Arial"/>
        <family val="2"/>
      </rPr>
      <t>Actividad</t>
    </r>
    <r>
      <rPr>
        <sz val="16"/>
        <color theme="1"/>
        <rFont val="Arial"/>
        <family val="2"/>
      </rPr>
      <t xml:space="preserve">:Implementación de las huertas caseras urbanas </t>
    </r>
  </si>
  <si>
    <t>Localización Actividad #1   Hogares rurales</t>
  </si>
  <si>
    <r>
      <rPr>
        <b/>
        <sz val="16"/>
        <color theme="1"/>
        <rFont val="Arial"/>
        <family val="2"/>
      </rPr>
      <t xml:space="preserve">Actividad: </t>
    </r>
    <r>
      <rPr>
        <sz val="16"/>
        <color theme="1"/>
        <rFont val="Arial"/>
        <family val="2"/>
      </rPr>
      <t>Realizar 2  festivales de Comercialización  de productos</t>
    </r>
  </si>
  <si>
    <t>Localización Actividad #1  Parque principal</t>
  </si>
  <si>
    <r>
      <rPr>
        <b/>
        <sz val="16"/>
        <color theme="1"/>
        <rFont val="Arial"/>
        <family val="2"/>
      </rPr>
      <t>Actividad:</t>
    </r>
    <r>
      <rPr>
        <sz val="16"/>
        <color theme="1"/>
        <rFont val="Arial"/>
        <family val="2"/>
      </rPr>
      <t xml:space="preserve"> Fortalecimiento a dos (2) Fincas modelos en producción más limpia</t>
    </r>
  </si>
  <si>
    <t xml:space="preserve">Localización Actividad #1  </t>
  </si>
  <si>
    <r>
      <rPr>
        <b/>
        <sz val="16"/>
        <color theme="1"/>
        <rFont val="Arial"/>
        <family val="2"/>
      </rPr>
      <t xml:space="preserve">Actividad: </t>
    </r>
    <r>
      <rPr>
        <sz val="16"/>
        <color theme="1"/>
        <rFont val="Arial"/>
        <family val="2"/>
      </rPr>
      <t>Fortalecimeinto a un Banco de germinación (Plantulas hortalizas - árboles nativos - jardín)</t>
    </r>
  </si>
  <si>
    <t>Localización Actividad #1  Vereda cascadas</t>
  </si>
  <si>
    <t>Susa, recuperando y conservando la biodiversidad</t>
  </si>
  <si>
    <t>SEMBRANDO ARBOLES, SEMBRANDO AMBIENTE</t>
  </si>
  <si>
    <r>
      <rPr>
        <b/>
        <sz val="16"/>
        <color theme="1"/>
        <rFont val="Arial"/>
        <family val="2"/>
      </rPr>
      <t xml:space="preserve">Sembrar diez mil árboles nativos en las distintas veredas y zonas del municipio y promoveremos estrategias de reforestación </t>
    </r>
    <r>
      <rPr>
        <b/>
        <sz val="16"/>
        <color rgb="FFFF0000"/>
        <rFont val="Arial"/>
        <family val="2"/>
      </rPr>
      <t>(PLAN DE DESARROLLO)</t>
    </r>
  </si>
  <si>
    <t>Alcaldia Municipal -CAR</t>
  </si>
  <si>
    <t xml:space="preserve">Localización Actividad #1  
</t>
  </si>
  <si>
    <r>
      <rPr>
        <b/>
        <sz val="16"/>
        <color theme="1"/>
        <rFont val="Arial"/>
        <family val="2"/>
      </rPr>
      <t>Actividad</t>
    </r>
    <r>
      <rPr>
        <sz val="16"/>
        <color theme="1"/>
        <rFont val="Arial"/>
        <family val="2"/>
      </rPr>
      <t>:Implementar  una (1) estrategia educativa ambiental con estudiantes que promueva la importancia de reforestar el territorio.</t>
    </r>
  </si>
  <si>
    <t>Susa con Experiencias exitosas de educación ambiental</t>
  </si>
  <si>
    <t xml:space="preserve">EDUCACIÓN AMBIENTAL PARA TODOS </t>
  </si>
  <si>
    <r>
      <rPr>
        <b/>
        <sz val="16"/>
        <color theme="1"/>
        <rFont val="Arial"/>
        <family val="2"/>
      </rPr>
      <t>Implementar un PRAE -Proyecto ambiental escolar cada año</t>
    </r>
    <r>
      <rPr>
        <sz val="16"/>
        <color theme="1"/>
        <rFont val="Arial"/>
        <family val="2"/>
      </rPr>
      <t>.</t>
    </r>
    <r>
      <rPr>
        <b/>
        <sz val="16"/>
        <color rgb="FFFF0000"/>
        <rFont val="Arial"/>
        <family val="2"/>
      </rPr>
      <t xml:space="preserve">  (PLAN DE DESARROLLO)</t>
    </r>
  </si>
  <si>
    <r>
      <rPr>
        <b/>
        <sz val="16"/>
        <color theme="1"/>
        <rFont val="Arial"/>
        <family val="2"/>
      </rPr>
      <t>Actividad:</t>
    </r>
    <r>
      <rPr>
        <sz val="16"/>
        <color theme="1"/>
        <rFont val="Arial"/>
        <family val="2"/>
      </rPr>
      <t xml:space="preserve"> Fortalecimiento a un (1) proyecto ambiental escolar  PRAE planteado en el municipio
</t>
    </r>
  </si>
  <si>
    <t>Alcaldia
Gobernación Cundinamarca
CAR</t>
  </si>
  <si>
    <t xml:space="preserve">Localización Actividad #1  
Localización Actividad #1  </t>
  </si>
  <si>
    <r>
      <rPr>
        <b/>
        <sz val="16"/>
        <color theme="1"/>
        <rFont val="Arial"/>
        <family val="2"/>
      </rPr>
      <t xml:space="preserve">Implementar un PROCEDA -Proyecto ciudadano de educación ambiental cada año </t>
    </r>
    <r>
      <rPr>
        <b/>
        <sz val="16"/>
        <color rgb="FFFF0000"/>
        <rFont val="Arial"/>
        <family val="2"/>
      </rPr>
      <t xml:space="preserve">  (PLAN DE DESARROLLO)</t>
    </r>
  </si>
  <si>
    <r>
      <rPr>
        <b/>
        <sz val="16"/>
        <color theme="1"/>
        <rFont val="Arial"/>
        <family val="2"/>
      </rPr>
      <t>Actividad:</t>
    </r>
    <r>
      <rPr>
        <sz val="16"/>
        <color theme="1"/>
        <rFont val="Arial"/>
        <family val="2"/>
      </rPr>
      <t xml:space="preserve"> Fortalecimiento a un 1 PROCEDA  Proyecto ciudadano y Comunitario de Educación Ambiental</t>
    </r>
  </si>
  <si>
    <r>
      <rPr>
        <sz val="16"/>
        <color theme="1"/>
        <rFont val="Arial"/>
        <family val="2"/>
      </rPr>
      <t xml:space="preserve">Fecha actividad #1 </t>
    </r>
    <r>
      <rPr>
        <sz val="16"/>
        <color rgb="FFFF0000"/>
        <rFont val="Arial"/>
        <family val="2"/>
      </rPr>
      <t xml:space="preserve">
</t>
    </r>
    <r>
      <rPr>
        <sz val="16"/>
        <color theme="1"/>
        <rFont val="Arial"/>
        <family val="2"/>
      </rPr>
      <t xml:space="preserve">
</t>
    </r>
  </si>
  <si>
    <r>
      <rPr>
        <b/>
        <sz val="16"/>
        <color theme="1"/>
        <rFont val="Arial"/>
        <family val="2"/>
      </rPr>
      <t xml:space="preserve">Fortalecer el funcionamiento del CIDEA - Comité interinstitucional de eduacacion ambiental   </t>
    </r>
    <r>
      <rPr>
        <b/>
        <sz val="16"/>
        <color rgb="FFFF0000"/>
        <rFont val="Arial"/>
        <family val="2"/>
      </rPr>
      <t>(PLAN DE DESARROLLO)</t>
    </r>
  </si>
  <si>
    <r>
      <rPr>
        <b/>
        <sz val="16"/>
        <color theme="1"/>
        <rFont val="Arial"/>
        <family val="2"/>
      </rPr>
      <t>Actividad:</t>
    </r>
    <r>
      <rPr>
        <sz val="16"/>
        <color theme="1"/>
        <rFont val="Arial"/>
        <family val="2"/>
      </rPr>
      <t xml:space="preserve"> Fortalecer y activar el CIDEA en el muncipio </t>
    </r>
  </si>
  <si>
    <t xml:space="preserve">Localización Actividad #1  
Auditorio Policia
</t>
  </si>
  <si>
    <t>Susa con compromiso en el aprovechamiento de los residuos sólidos</t>
  </si>
  <si>
    <t>CREANDO FUTURO</t>
  </si>
  <si>
    <r>
      <rPr>
        <b/>
        <sz val="16"/>
        <color theme="1"/>
        <rFont val="Arial"/>
        <family val="2"/>
      </rPr>
      <t>Realizar campañas a la comunidad donde se promueva la cultura de separación en la fuente y se cree la cultura de corresponsabilidad y se promueva la sepración</t>
    </r>
    <r>
      <rPr>
        <b/>
        <sz val="16"/>
        <color rgb="FFFF0000"/>
        <rFont val="Arial"/>
        <family val="2"/>
      </rPr>
      <t xml:space="preserve"> (PGIRS)</t>
    </r>
  </si>
  <si>
    <r>
      <rPr>
        <b/>
        <sz val="16"/>
        <color theme="1"/>
        <rFont val="Arial"/>
        <family val="2"/>
      </rPr>
      <t>Actividad:</t>
    </r>
    <r>
      <rPr>
        <sz val="16"/>
        <color theme="1"/>
        <rFont val="Arial"/>
        <family val="2"/>
      </rPr>
      <t xml:space="preserve">Realizar capacitacaiones en el manejo adecuado de los residuos sólidos </t>
    </r>
  </si>
  <si>
    <t>Alcaldia Municipal  - CAR</t>
  </si>
  <si>
    <t>Alcaldia Municipal/secretaria de bienestar verde /CAR</t>
  </si>
  <si>
    <t xml:space="preserve">Localización Actividad #1 urbano - rural e instituciones educativas del municipio 
</t>
  </si>
  <si>
    <r>
      <t xml:space="preserve">siembra de arboles 
</t>
    </r>
    <r>
      <rPr>
        <b/>
        <sz val="16"/>
        <color rgb="FFFF0000"/>
        <rFont val="Arial"/>
        <family val="2"/>
      </rPr>
      <t>(PUEAA)</t>
    </r>
  </si>
  <si>
    <t xml:space="preserve">localizacion actividad predio muniicipal </t>
  </si>
  <si>
    <t xml:space="preserve">localizacion actividad: vereda seleccionada para el entorno </t>
  </si>
  <si>
    <r>
      <rPr>
        <b/>
        <sz val="16"/>
        <color theme="1"/>
        <rFont val="Arial"/>
        <family val="2"/>
      </rPr>
      <t xml:space="preserve">actividad: </t>
    </r>
    <r>
      <rPr>
        <sz val="16"/>
        <color theme="1"/>
        <rFont val="Arial"/>
        <family val="2"/>
      </rPr>
      <t>reuniones con el entorno sostenible para la identificación de problematicas ambientales</t>
    </r>
  </si>
  <si>
    <t>Registro Fotográfico</t>
  </si>
  <si>
    <t xml:space="preserve">Localización Actividad #1   Casco Urbano -  Gimnasio San Francisco de Asis
Localización Actividad #2 Vereda 
Localización Actividad #3  Vereda 
</t>
  </si>
  <si>
    <r>
      <t>Actividad: G</t>
    </r>
    <r>
      <rPr>
        <sz val="16"/>
        <color theme="1"/>
        <rFont val="Arial"/>
        <family val="2"/>
      </rPr>
      <t xml:space="preserve">rupo ambiental Municipal  Mensajeros del aire </t>
    </r>
  </si>
  <si>
    <t xml:space="preserve">Fecha actividad #1 
Fecha actividad #2                                                                      fecha actividad # 3                          fecha actividad # 4
</t>
  </si>
  <si>
    <r>
      <t>Actividad:</t>
    </r>
    <r>
      <rPr>
        <sz val="16"/>
        <color theme="1"/>
        <rFont val="Arial"/>
        <family val="2"/>
      </rPr>
      <t xml:space="preserve"> Realizar jornadas de reforestación con árboles nativos. </t>
    </r>
  </si>
  <si>
    <t>Alcaldia Municipal - REPCO</t>
  </si>
  <si>
    <r>
      <t xml:space="preserve">actividad: </t>
    </r>
    <r>
      <rPr>
        <sz val="16"/>
        <color theme="1"/>
        <rFont val="Arial"/>
        <family val="2"/>
      </rPr>
      <t>recolección de insumos de agroquimicos</t>
    </r>
  </si>
  <si>
    <r>
      <rPr>
        <b/>
        <sz val="16"/>
        <color theme="1"/>
        <rFont val="Arial"/>
        <family val="2"/>
      </rPr>
      <t>Actividad:</t>
    </r>
    <r>
      <rPr>
        <sz val="16"/>
        <color theme="1"/>
        <rFont val="Arial"/>
        <family val="2"/>
      </rPr>
      <t xml:space="preserve"> informe trimestral de seguimiento a los RCD generados por las licencias de construcción dadas en el municipio</t>
    </r>
  </si>
  <si>
    <t xml:space="preserve">Localización Actividad #1  urbano - rural 
</t>
  </si>
  <si>
    <t xml:space="preserve">copia convenio </t>
  </si>
  <si>
    <t xml:space="preserve">soporte de radicacion </t>
  </si>
  <si>
    <t>informes</t>
  </si>
  <si>
    <r>
      <rPr>
        <b/>
        <sz val="16"/>
        <color theme="1"/>
        <rFont val="Arial"/>
        <family val="2"/>
      </rPr>
      <t>Actividad</t>
    </r>
    <r>
      <rPr>
        <sz val="16"/>
        <color theme="1"/>
        <rFont val="Arial"/>
        <family val="2"/>
      </rPr>
      <t xml:space="preserve">: siembra de arboles en predios del municipio cerca a ronda hidrica </t>
    </r>
  </si>
  <si>
    <t>Localización Actividad: emisora Susa Stereo</t>
  </si>
  <si>
    <t xml:space="preserve">Localización Actividad: Instituciones Educativas del municipio </t>
  </si>
  <si>
    <r>
      <t>Actividad:</t>
    </r>
    <r>
      <rPr>
        <sz val="16"/>
        <color theme="1"/>
        <rFont val="Arial"/>
        <family val="2"/>
      </rPr>
      <t xml:space="preserve"> Realizar una Jornada de limpieza de fuentes hídricas con comunidad/ instituciones y celebracion dia del agua</t>
    </r>
  </si>
  <si>
    <r>
      <t xml:space="preserve">Actividad: </t>
    </r>
    <r>
      <rPr>
        <sz val="16"/>
        <color theme="1"/>
        <rFont val="Arial"/>
        <family val="2"/>
      </rPr>
      <t xml:space="preserve">Divulgación de la cuenca Río Suarez 
Actividad: Implementación de la estrategia educativa promocion de cultura ambiental </t>
    </r>
  </si>
  <si>
    <t>Localización Actividad #1  localización Actividad # 2     localización Actividad # 3   Localización Actividad # 4</t>
  </si>
  <si>
    <t xml:space="preserve">soporte de registro - Registro Fotografico </t>
  </si>
  <si>
    <t xml:space="preserve">soporte de acuerdo / cronograma/Registro Fotografico </t>
  </si>
  <si>
    <t xml:space="preserve">Fecha actividad #1                                     Fecha Actividad # 2    
</t>
  </si>
  <si>
    <t xml:space="preserve">Fecha actividad #1                               Fecha Actividad # 2                          Fecha Actividad # 3                                Fecha Actividad # 4
</t>
  </si>
  <si>
    <t xml:space="preserve">Fecha actividad #1                               Fecha Actividad # 2                          Fecha Actividad # 3                                
</t>
  </si>
  <si>
    <t xml:space="preserve">Localización Actividad: Rio Susa y/o quebradas del municipio </t>
  </si>
  <si>
    <t xml:space="preserve">Fecha actividad #1                               Fecha Actividad # 2                                                 
</t>
  </si>
  <si>
    <t xml:space="preserve">Fecha actividad #1                                                                         
</t>
  </si>
  <si>
    <t xml:space="preserve">Fecha actividad #1 
Fecha actividad #2                                                                      fecha actividad # 3                          
</t>
  </si>
  <si>
    <t xml:space="preserve">Fecha actividad #1                               Fecha Actividad # 2                          
</t>
  </si>
  <si>
    <r>
      <t xml:space="preserve">Fecha actividad #1 </t>
    </r>
    <r>
      <rPr>
        <sz val="16"/>
        <color rgb="FFFF0000"/>
        <rFont val="Arial"/>
        <family val="2"/>
      </rPr>
      <t xml:space="preserve">
</t>
    </r>
    <r>
      <rPr>
        <sz val="16"/>
        <color theme="1"/>
        <rFont val="Arial"/>
        <family val="2"/>
      </rPr>
      <t xml:space="preserve">
</t>
    </r>
  </si>
  <si>
    <r>
      <t xml:space="preserve">Fecha actividad #1 </t>
    </r>
    <r>
      <rPr>
        <sz val="16"/>
        <color rgb="FFFF0000"/>
        <rFont val="Arial"/>
        <family val="2"/>
      </rPr>
      <t xml:space="preserve"> 
</t>
    </r>
    <r>
      <rPr>
        <sz val="16"/>
        <color theme="1"/>
        <rFont val="Arial"/>
        <family val="2"/>
      </rPr>
      <t xml:space="preserve">
</t>
    </r>
  </si>
  <si>
    <t xml:space="preserve">Fecha actividad #1 
Fecha actividad #2                                                                      fecha actividad # 3                          
</t>
  </si>
  <si>
    <t>Registro Fotográfico/ Folleto</t>
  </si>
  <si>
    <t xml:space="preserve">Fecha actividad #1                               Fecha Actividad # 2                                                       
</t>
  </si>
  <si>
    <r>
      <t xml:space="preserve">Implementar un Plan de Educacion Ambiental  </t>
    </r>
    <r>
      <rPr>
        <b/>
        <sz val="16"/>
        <color rgb="FFFF0000"/>
        <rFont val="Arial"/>
        <family val="2"/>
      </rPr>
      <t xml:space="preserve">  (PLAN DE DESARROLLO)</t>
    </r>
  </si>
  <si>
    <r>
      <t xml:space="preserve">conmemoraciones ambientales </t>
    </r>
    <r>
      <rPr>
        <b/>
        <sz val="16"/>
        <color rgb="FFFF0000"/>
        <rFont val="Arial"/>
        <family val="2"/>
      </rPr>
      <t xml:space="preserve">  (PLAN DE DESARROLLO)</t>
    </r>
  </si>
  <si>
    <r>
      <t>Actividad:</t>
    </r>
    <r>
      <rPr>
        <sz val="16"/>
        <color theme="1"/>
        <rFont val="Arial"/>
        <family val="2"/>
      </rPr>
      <t xml:space="preserve"> realizar 3 conmemoraciones ambientales</t>
    </r>
  </si>
  <si>
    <r>
      <rPr>
        <b/>
        <sz val="16"/>
        <color theme="1"/>
        <rFont val="Arial"/>
        <family val="2"/>
      </rPr>
      <t xml:space="preserve">actividad: </t>
    </r>
    <r>
      <rPr>
        <sz val="16"/>
        <color theme="1"/>
        <rFont val="Arial"/>
        <family val="2"/>
      </rPr>
      <t>Capacitaciónes en la promoción del usos eficiente y ahorro optimizacion del agua</t>
    </r>
  </si>
  <si>
    <t xml:space="preserve">Alcaldia Municipal /gobernación de Cundinamarca - Universidades </t>
  </si>
  <si>
    <r>
      <rPr>
        <b/>
        <sz val="16"/>
        <color theme="1"/>
        <rFont val="Arial"/>
        <family val="2"/>
      </rPr>
      <t xml:space="preserve">actividad: </t>
    </r>
    <r>
      <rPr>
        <sz val="16"/>
        <color theme="1"/>
        <rFont val="Arial"/>
        <family val="2"/>
      </rPr>
      <t xml:space="preserve"> programa radial uso eficiente y ahorro de agua  y celebración Dia del agua</t>
    </r>
  </si>
  <si>
    <r>
      <rPr>
        <b/>
        <sz val="16"/>
        <color theme="1"/>
        <rFont val="Arial"/>
        <family val="2"/>
      </rPr>
      <t xml:space="preserve">actividad: </t>
    </r>
    <r>
      <rPr>
        <sz val="16"/>
        <color theme="1"/>
        <rFont val="Arial"/>
        <family val="2"/>
      </rPr>
      <t xml:space="preserve"> Entrega de folletos y/o material educativo a 4 instituciones educativas sobre el uso eficiente y ahorro del agua</t>
    </r>
  </si>
  <si>
    <r>
      <rPr>
        <b/>
        <sz val="16"/>
        <color theme="1"/>
        <rFont val="Arial"/>
        <family val="2"/>
      </rPr>
      <t xml:space="preserve">actividad: </t>
    </r>
    <r>
      <rPr>
        <sz val="16"/>
        <color theme="1"/>
        <rFont val="Arial"/>
        <family val="2"/>
      </rPr>
      <t xml:space="preserve">siembra de 2500 arboles con el Gimnasio San Francisco de Asis e Institucion Educativa Departamental Tisquesusa, concejo cunsultivo de mujeres, programa adulto mayor, niños con discapcidad, escuelas de formación  </t>
    </r>
  </si>
  <si>
    <r>
      <t xml:space="preserve">actividad: </t>
    </r>
    <r>
      <rPr>
        <sz val="16"/>
        <color theme="1"/>
        <rFont val="Arial"/>
        <family val="2"/>
      </rPr>
      <t>Programas Radiales</t>
    </r>
  </si>
  <si>
    <r>
      <rPr>
        <b/>
        <sz val="16"/>
        <color theme="1"/>
        <rFont val="Arial"/>
        <family val="2"/>
      </rPr>
      <t xml:space="preserve">actividad: realización de 3 </t>
    </r>
    <r>
      <rPr>
        <sz val="16"/>
        <color theme="1"/>
        <rFont val="Arial"/>
        <family val="2"/>
      </rPr>
      <t>actividades plasmadas en el POMCA año 2025</t>
    </r>
  </si>
  <si>
    <r>
      <rPr>
        <b/>
        <sz val="16"/>
        <color theme="1"/>
        <rFont val="Arial"/>
        <family val="2"/>
      </rPr>
      <t>Actividad</t>
    </r>
    <r>
      <rPr>
        <sz val="16"/>
        <color theme="1"/>
        <rFont val="Arial"/>
        <family val="2"/>
      </rPr>
      <t xml:space="preserve"> Sensibilización sobre los beneficios de la agricultura limpia programa radial</t>
    </r>
  </si>
  <si>
    <r>
      <rPr>
        <b/>
        <sz val="16"/>
        <color theme="1"/>
        <rFont val="Arial"/>
        <family val="2"/>
      </rPr>
      <t>Actividad</t>
    </r>
    <r>
      <rPr>
        <sz val="16"/>
        <color theme="1"/>
        <rFont val="Arial"/>
        <family val="2"/>
      </rPr>
      <t xml:space="preserve">  Capacitación en técnicas de producción hortalizas (producción limpia)</t>
    </r>
  </si>
  <si>
    <r>
      <rPr>
        <b/>
        <sz val="16"/>
        <color theme="1"/>
        <rFont val="Arial"/>
        <family val="2"/>
      </rPr>
      <t>Actividad</t>
    </r>
    <r>
      <rPr>
        <sz val="16"/>
        <color theme="1"/>
        <rFont val="Arial"/>
        <family val="2"/>
      </rPr>
      <t xml:space="preserve">   Implementación de huertas caseras urbanas -rurales</t>
    </r>
  </si>
  <si>
    <r>
      <rPr>
        <b/>
        <sz val="16"/>
        <color theme="1"/>
        <rFont val="Arial"/>
        <family val="2"/>
      </rPr>
      <t>Actividad</t>
    </r>
    <r>
      <rPr>
        <sz val="16"/>
        <color theme="1"/>
        <rFont val="Arial"/>
        <family val="2"/>
      </rPr>
      <t xml:space="preserve">  Comercialización de productos limpios </t>
    </r>
  </si>
  <si>
    <r>
      <rPr>
        <b/>
        <sz val="16"/>
        <color theme="1"/>
        <rFont val="Arial"/>
        <family val="2"/>
      </rPr>
      <t>Actividad</t>
    </r>
    <r>
      <rPr>
        <sz val="16"/>
        <color theme="1"/>
        <rFont val="Arial"/>
        <family val="2"/>
      </rPr>
      <t xml:space="preserve">  Implementación de  dos  (2)  fincas modelos  en producción mas limpia</t>
    </r>
  </si>
  <si>
    <r>
      <rPr>
        <b/>
        <sz val="16"/>
        <color theme="1"/>
        <rFont val="Arial"/>
        <family val="2"/>
      </rPr>
      <t>Actividad</t>
    </r>
    <r>
      <rPr>
        <sz val="16"/>
        <color theme="1"/>
        <rFont val="Arial"/>
        <family val="2"/>
      </rPr>
      <t xml:space="preserve">  recolección de envases de agroquimicos  </t>
    </r>
  </si>
  <si>
    <r>
      <rPr>
        <b/>
        <sz val="16"/>
        <color theme="1"/>
        <rFont val="Arial"/>
        <family val="2"/>
      </rPr>
      <t>Actividad</t>
    </r>
    <r>
      <rPr>
        <sz val="16"/>
        <color theme="1"/>
        <rFont val="Arial"/>
        <family val="2"/>
      </rPr>
      <t xml:space="preserve">  Fortalecimiento de Un (1)  Banco de germinación  municipal</t>
    </r>
  </si>
  <si>
    <r>
      <rPr>
        <b/>
        <sz val="16"/>
        <color theme="1"/>
        <rFont val="Arial"/>
        <family val="2"/>
      </rPr>
      <t>Actividad</t>
    </r>
    <r>
      <rPr>
        <sz val="16"/>
        <color theme="1"/>
        <rFont val="Arial"/>
        <family val="2"/>
      </rPr>
      <t xml:space="preserve">   Realizar  jornadas de reforestación en las veredas y zonas del municipio.</t>
    </r>
  </si>
  <si>
    <r>
      <rPr>
        <b/>
        <sz val="16"/>
        <color theme="1"/>
        <rFont val="Arial"/>
        <family val="2"/>
      </rPr>
      <t xml:space="preserve">Actividad  </t>
    </r>
    <r>
      <rPr>
        <sz val="16"/>
        <color theme="1"/>
        <rFont val="Arial"/>
        <family val="2"/>
      </rPr>
      <t xml:space="preserve"> Formulación y radicación de un 1 PROCEDA</t>
    </r>
  </si>
  <si>
    <r>
      <rPr>
        <b/>
        <sz val="16"/>
        <color theme="1"/>
        <rFont val="Arial"/>
        <family val="2"/>
      </rPr>
      <t xml:space="preserve">Actividad  </t>
    </r>
    <r>
      <rPr>
        <sz val="16"/>
        <color theme="1"/>
        <rFont val="Arial"/>
        <family val="2"/>
      </rPr>
      <t xml:space="preserve"> realizar 3 conmemoraciones según calendario ambiental </t>
    </r>
  </si>
  <si>
    <t xml:space="preserve">Fecha actividad #1 
Fecha actividad #2                                                                      fecha actividad # 3                          fecha actividad # 4
fecha actividad # 5                          fecha actividad # 6
</t>
  </si>
  <si>
    <r>
      <rPr>
        <b/>
        <sz val="16"/>
        <color theme="1"/>
        <rFont val="Arial"/>
        <family val="2"/>
      </rPr>
      <t>Actividad:</t>
    </r>
    <r>
      <rPr>
        <sz val="16"/>
        <color theme="1"/>
        <rFont val="Arial"/>
        <family val="2"/>
      </rPr>
      <t xml:space="preserve">  Reactivación y reuniones del CIDEA según Decreto </t>
    </r>
  </si>
  <si>
    <r>
      <rPr>
        <b/>
        <sz val="16"/>
        <color theme="1"/>
        <rFont val="Arial"/>
        <family val="2"/>
      </rPr>
      <t xml:space="preserve">Actividad </t>
    </r>
    <r>
      <rPr>
        <sz val="16"/>
        <color theme="1"/>
        <rFont val="Arial"/>
        <family val="2"/>
      </rPr>
      <t xml:space="preserve">   Lecturas ambientales biblioteca - ludoteca- instituciones educativas en el municipio</t>
    </r>
  </si>
  <si>
    <r>
      <rPr>
        <b/>
        <sz val="16"/>
        <color theme="1"/>
        <rFont val="Arial"/>
        <family val="2"/>
      </rPr>
      <t>Actividad</t>
    </r>
    <r>
      <rPr>
        <sz val="16"/>
        <color theme="1"/>
        <rFont val="Arial"/>
        <family val="2"/>
      </rPr>
      <t xml:space="preserve">   Capacitación a la comunidad , instituciones educativas y comunidad sobre el manejo y aprovechamiento de  los residuos sólidos .</t>
    </r>
  </si>
  <si>
    <r>
      <rPr>
        <b/>
        <sz val="16"/>
        <color theme="1"/>
        <rFont val="Arial"/>
        <family val="2"/>
      </rPr>
      <t>Actividad</t>
    </r>
    <r>
      <rPr>
        <sz val="16"/>
        <color theme="1"/>
        <rFont val="Arial"/>
        <family val="2"/>
      </rPr>
      <t xml:space="preserve">  (4) informes trimestral de seguimiento a los RCD en el municipio según las licencias otorgadas</t>
    </r>
  </si>
  <si>
    <r>
      <rPr>
        <b/>
        <sz val="16"/>
        <color theme="1"/>
        <rFont val="Arial"/>
        <family val="2"/>
      </rPr>
      <t>Actividad # 1</t>
    </r>
    <r>
      <rPr>
        <sz val="16"/>
        <color theme="1"/>
        <rFont val="Arial"/>
        <family val="2"/>
      </rPr>
      <t xml:space="preserve">. Acuerdo Municipal 
</t>
    </r>
    <r>
      <rPr>
        <b/>
        <sz val="16"/>
        <color theme="1"/>
        <rFont val="Arial"/>
        <family val="2"/>
      </rPr>
      <t>Actividad # 2</t>
    </r>
    <r>
      <rPr>
        <sz val="16"/>
        <color theme="1"/>
        <rFont val="Arial"/>
        <family val="2"/>
      </rPr>
      <t xml:space="preserve">. Cronograma de formación en tematicas ambientales                                                      </t>
    </r>
    <r>
      <rPr>
        <b/>
        <sz val="16"/>
        <color theme="1"/>
        <rFont val="Arial"/>
        <family val="2"/>
      </rPr>
      <t xml:space="preserve">Actividad # 3 </t>
    </r>
    <r>
      <rPr>
        <sz val="16"/>
        <color theme="1"/>
        <rFont val="Arial"/>
        <family val="2"/>
      </rPr>
      <t xml:space="preserve">. Acticidades desarrolladas con el grupo ambiental </t>
    </r>
  </si>
  <si>
    <r>
      <rPr>
        <b/>
        <sz val="16"/>
        <color theme="1"/>
        <rFont val="Arial"/>
        <family val="2"/>
      </rPr>
      <t xml:space="preserve">Actividad # 1 </t>
    </r>
    <r>
      <rPr>
        <sz val="16"/>
        <color theme="1"/>
        <rFont val="Arial"/>
        <family val="2"/>
      </rPr>
      <t xml:space="preserve"> Apoyo al PRAE de los Colegios Gimnasio San Francisco de Asis y Institución Educativa Departamental Tisquesusa
</t>
    </r>
    <r>
      <rPr>
        <b/>
        <sz val="16"/>
        <color theme="1"/>
        <rFont val="Arial"/>
        <family val="2"/>
      </rPr>
      <t xml:space="preserve">Actividad #2 </t>
    </r>
    <r>
      <rPr>
        <sz val="16"/>
        <color theme="1"/>
        <rFont val="Arial"/>
        <family val="2"/>
      </rPr>
      <t xml:space="preserve">Proyectos productivos de la Institución E D Tisquesusa
</t>
    </r>
    <r>
      <rPr>
        <b/>
        <sz val="16"/>
        <color theme="1"/>
        <rFont val="Arial"/>
        <family val="2"/>
      </rPr>
      <t>Actividad # 3</t>
    </r>
    <r>
      <rPr>
        <sz val="16"/>
        <color theme="1"/>
        <rFont val="Arial"/>
        <family val="2"/>
      </rPr>
      <t xml:space="preserve"> Jornada Practica  en una finca agro ecologica(intercambio de experiencias)
</t>
    </r>
  </si>
  <si>
    <r>
      <t xml:space="preserve">actividad: </t>
    </r>
    <r>
      <rPr>
        <sz val="16"/>
        <color theme="1"/>
        <rFont val="Arial"/>
        <family val="2"/>
      </rPr>
      <t xml:space="preserve">Convenio con empresa para la recolección envases de agroquimicos </t>
    </r>
  </si>
  <si>
    <r>
      <t xml:space="preserve">actividad: </t>
    </r>
    <r>
      <rPr>
        <sz val="16"/>
        <color theme="1"/>
        <rFont val="Arial"/>
        <family val="2"/>
      </rPr>
      <t>Convenio con empresa para la recolección envases de veterinaria</t>
    </r>
  </si>
  <si>
    <t>alcaldia - APROVET</t>
  </si>
  <si>
    <r>
      <rPr>
        <b/>
        <sz val="16"/>
        <color theme="1"/>
        <rFont val="Arial"/>
        <family val="2"/>
      </rPr>
      <t>Actividad</t>
    </r>
    <r>
      <rPr>
        <sz val="16"/>
        <color theme="1"/>
        <rFont val="Arial"/>
        <family val="2"/>
      </rPr>
      <t xml:space="preserve">  Convenio con la empresa APROVET</t>
    </r>
  </si>
  <si>
    <r>
      <rPr>
        <b/>
        <sz val="16"/>
        <color theme="1"/>
        <rFont val="Arial"/>
        <family val="2"/>
      </rPr>
      <t>Actividad</t>
    </r>
    <r>
      <rPr>
        <sz val="16"/>
        <color theme="1"/>
        <rFont val="Arial"/>
        <family val="2"/>
      </rPr>
      <t xml:space="preserve">  recolección de envases de veterinaria</t>
    </r>
  </si>
  <si>
    <t xml:space="preserve">Localización Actividad #1  localización Actividad # 2     localización Actividad # 3   </t>
  </si>
  <si>
    <t xml:space="preserve">Fecha actividad #1                               Fecha Actividad # 2                          Fecha Actividad # 3                                
</t>
  </si>
  <si>
    <r>
      <rPr>
        <b/>
        <sz val="16"/>
        <color theme="1"/>
        <rFont val="Arial"/>
        <family val="2"/>
      </rPr>
      <t>Actividad</t>
    </r>
    <r>
      <rPr>
        <sz val="16"/>
        <color theme="1"/>
        <rFont val="Arial"/>
        <family val="2"/>
      </rPr>
      <t xml:space="preserve">  Convenio con la empresa REPCO </t>
    </r>
  </si>
  <si>
    <r>
      <t xml:space="preserve">actividad: </t>
    </r>
    <r>
      <rPr>
        <sz val="16"/>
        <color theme="1"/>
        <rFont val="Arial"/>
        <family val="2"/>
      </rPr>
      <t>recolección de insumos veterinarios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</si>
</sst>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
    <numFmt numFmtId="165" formatCode="dd\ mm\ yyyy"/>
    <numFmt numFmtId="166" formatCode="d/m/yyyy"/>
    <numFmt numFmtId="167" formatCode="_-&quot;$&quot;\ * #,##0_-;\-&quot;$&quot;\ * #,##0_-;_-&quot;$&quot;\ * &quot;-&quot;_-;_-@"/>
    <numFmt numFmtId="168" formatCode="#,##0_ ;\-#,##0\ "/>
  </numFmts>
  <fonts count="42" x14ac:knownFonts="1">
    <font>
      <sz val="11"/>
      <color theme="1"/>
      <name val="Arial"/>
      <scheme val="minor"/>
    </font>
    <font>
      <b/>
      <sz val="11"/>
      <color theme="1"/>
      <name val="Calibri"/>
      <family val="2"/>
    </font>
    <font>
      <sz val="11"/>
      <name val="Arial"/>
      <family val="2"/>
    </font>
    <font>
      <sz val="11"/>
      <color theme="1"/>
      <name val="Calibri"/>
      <family val="2"/>
    </font>
    <font>
      <b/>
      <sz val="11"/>
      <color theme="0"/>
      <name val="Calibri"/>
      <family val="2"/>
    </font>
    <font>
      <sz val="11"/>
      <color theme="1"/>
      <name val="Arial"/>
      <family val="2"/>
    </font>
    <font>
      <b/>
      <sz val="11"/>
      <color theme="0"/>
      <name val="Arial"/>
      <family val="2"/>
    </font>
    <font>
      <sz val="11"/>
      <color theme="0"/>
      <name val="Calibri"/>
      <family val="2"/>
    </font>
    <font>
      <b/>
      <sz val="24"/>
      <color rgb="FFFFFFFF"/>
      <name val="Arial"/>
      <family val="2"/>
    </font>
    <font>
      <b/>
      <sz val="18"/>
      <color theme="1"/>
      <name val="Arial"/>
      <family val="2"/>
    </font>
    <font>
      <b/>
      <sz val="18"/>
      <color theme="0"/>
      <name val="Arial"/>
      <family val="2"/>
    </font>
    <font>
      <sz val="18"/>
      <color rgb="FFFFFFFF"/>
      <name val="Arial"/>
      <family val="2"/>
    </font>
    <font>
      <b/>
      <sz val="12"/>
      <color theme="0"/>
      <name val="Arial"/>
      <family val="2"/>
    </font>
    <font>
      <b/>
      <sz val="14"/>
      <color theme="0"/>
      <name val="Arial"/>
      <family val="2"/>
    </font>
    <font>
      <b/>
      <sz val="14"/>
      <color theme="1"/>
      <name val="Arial"/>
      <family val="2"/>
    </font>
    <font>
      <b/>
      <sz val="14"/>
      <color rgb="FFFFFFFF"/>
      <name val="Arial"/>
      <family val="2"/>
    </font>
    <font>
      <b/>
      <sz val="12"/>
      <color rgb="FFFFFFFF"/>
      <name val="Arial"/>
      <family val="2"/>
    </font>
    <font>
      <u/>
      <sz val="11"/>
      <color theme="10"/>
      <name val="Arial"/>
      <family val="2"/>
    </font>
    <font>
      <sz val="11"/>
      <color rgb="FF0563C1"/>
      <name val="Arial"/>
      <family val="2"/>
    </font>
    <font>
      <sz val="11"/>
      <color rgb="FF000000"/>
      <name val="Calibri"/>
      <family val="2"/>
    </font>
    <font>
      <b/>
      <sz val="26"/>
      <color theme="1"/>
      <name val="Arial"/>
      <family val="2"/>
    </font>
    <font>
      <b/>
      <sz val="48"/>
      <color theme="1"/>
      <name val="Arial"/>
      <family val="2"/>
    </font>
    <font>
      <u/>
      <sz val="11"/>
      <color rgb="FF0563C1"/>
      <name val="Calibri"/>
      <family val="2"/>
    </font>
    <font>
      <u/>
      <sz val="11"/>
      <color rgb="FF0563C1"/>
      <name val="Arial"/>
      <family val="2"/>
    </font>
    <font>
      <b/>
      <sz val="11"/>
      <color theme="1"/>
      <name val="Arial"/>
      <family val="2"/>
    </font>
    <font>
      <u/>
      <sz val="11"/>
      <color rgb="FF000000"/>
      <name val="Calibri"/>
      <family val="2"/>
    </font>
    <font>
      <sz val="11"/>
      <color rgb="FF000000"/>
      <name val="Arial"/>
      <family val="2"/>
    </font>
    <font>
      <sz val="16"/>
      <color theme="1"/>
      <name val="Calibri"/>
      <family val="2"/>
    </font>
    <font>
      <sz val="11"/>
      <color rgb="FF222222"/>
      <name val="Arial"/>
      <family val="2"/>
    </font>
    <font>
      <u/>
      <sz val="11"/>
      <color rgb="FF0563C1"/>
      <name val="Calibri"/>
      <family val="2"/>
    </font>
    <font>
      <sz val="11"/>
      <color rgb="FF222222"/>
      <name val="Calibri"/>
      <family val="2"/>
    </font>
    <font>
      <u/>
      <sz val="11"/>
      <color theme="10"/>
      <name val="Arial"/>
      <family val="2"/>
    </font>
    <font>
      <sz val="11"/>
      <color theme="10"/>
      <name val="Arial"/>
      <family val="2"/>
    </font>
    <font>
      <sz val="12"/>
      <color theme="1"/>
      <name val="Arial"/>
      <family val="2"/>
    </font>
    <font>
      <b/>
      <sz val="16"/>
      <color theme="1"/>
      <name val="Arial"/>
      <family val="2"/>
    </font>
    <font>
      <sz val="16"/>
      <color theme="1"/>
      <name val="Arial"/>
      <family val="2"/>
    </font>
    <font>
      <b/>
      <sz val="16"/>
      <color theme="1"/>
      <name val="Calibri"/>
      <family val="2"/>
    </font>
    <font>
      <b/>
      <sz val="16"/>
      <color rgb="FFFF0000"/>
      <name val="Arial"/>
      <family val="2"/>
    </font>
    <font>
      <sz val="12"/>
      <color theme="0"/>
      <name val="Arial"/>
      <family val="2"/>
    </font>
    <font>
      <b/>
      <sz val="16"/>
      <color rgb="FF000000"/>
      <name val="Arial"/>
      <family val="2"/>
    </font>
    <font>
      <sz val="16"/>
      <color rgb="FFFF0000"/>
      <name val="Arial"/>
      <family val="2"/>
    </font>
    <font>
      <sz val="16"/>
      <name val="Arial"/>
      <family val="2"/>
    </font>
  </fonts>
  <fills count="23">
    <fill>
      <patternFill patternType="none"/>
    </fill>
    <fill>
      <patternFill patternType="gray125"/>
    </fill>
    <fill>
      <patternFill patternType="solid">
        <fgColor rgb="FFD66B00"/>
        <bgColor rgb="FFD66B00"/>
      </patternFill>
    </fill>
    <fill>
      <patternFill patternType="solid">
        <fgColor rgb="FFCCCC00"/>
        <bgColor rgb="FFCCCC00"/>
      </patternFill>
    </fill>
    <fill>
      <patternFill patternType="solid">
        <fgColor rgb="FFD9D9D9"/>
        <bgColor rgb="FFD9D9D9"/>
      </patternFill>
    </fill>
    <fill>
      <patternFill patternType="solid">
        <fgColor rgb="FFC00000"/>
        <bgColor rgb="FFC00000"/>
      </patternFill>
    </fill>
    <fill>
      <patternFill patternType="solid">
        <fgColor rgb="FF008080"/>
        <bgColor rgb="FF008080"/>
      </patternFill>
    </fill>
    <fill>
      <patternFill patternType="solid">
        <fgColor rgb="FFC5E0B3"/>
        <bgColor rgb="FFC5E0B3"/>
      </patternFill>
    </fill>
    <fill>
      <patternFill patternType="solid">
        <fgColor rgb="FFFEF2CB"/>
        <bgColor rgb="FFFEF2CB"/>
      </patternFill>
    </fill>
    <fill>
      <patternFill patternType="solid">
        <fgColor rgb="FFCC3300"/>
        <bgColor rgb="FFCC3300"/>
      </patternFill>
    </fill>
    <fill>
      <patternFill patternType="solid">
        <fgColor rgb="FF6D9EEB"/>
        <bgColor rgb="FF6D9EEB"/>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rgb="FFE2EFD9"/>
        <bgColor rgb="FFE2EFD9"/>
      </patternFill>
    </fill>
    <fill>
      <patternFill patternType="solid">
        <fgColor rgb="FFD9E2F3"/>
        <bgColor rgb="FFD9E2F3"/>
      </patternFill>
    </fill>
    <fill>
      <patternFill patternType="solid">
        <fgColor rgb="FFFFCCFF"/>
        <bgColor rgb="FFFFCCFF"/>
      </patternFill>
    </fill>
    <fill>
      <patternFill patternType="solid">
        <fgColor rgb="FFFFCC66"/>
        <bgColor rgb="FFFFCC66"/>
      </patternFill>
    </fill>
    <fill>
      <patternFill patternType="solid">
        <fgColor rgb="FFCCFF33"/>
        <bgColor rgb="FFCCFF33"/>
      </patternFill>
    </fill>
  </fills>
  <borders count="4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251">
    <xf numFmtId="0" fontId="0" fillId="0" borderId="0" xfId="0"/>
    <xf numFmtId="0" fontId="1" fillId="3" borderId="4" xfId="0" applyFont="1" applyFill="1" applyBorder="1" applyAlignment="1">
      <alignment horizontal="center" vertical="center"/>
    </xf>
    <xf numFmtId="0" fontId="5" fillId="0" borderId="0" xfId="0" applyFont="1"/>
    <xf numFmtId="0" fontId="6" fillId="5" borderId="4" xfId="0" applyFont="1" applyFill="1" applyBorder="1" applyAlignment="1">
      <alignment horizontal="center" vertical="center"/>
    </xf>
    <xf numFmtId="164" fontId="4" fillId="5" borderId="4" xfId="0" applyNumberFormat="1" applyFont="1" applyFill="1" applyBorder="1" applyAlignment="1">
      <alignment horizontal="center" vertical="center"/>
    </xf>
    <xf numFmtId="164" fontId="6" fillId="5" borderId="4" xfId="0" applyNumberFormat="1" applyFont="1" applyFill="1" applyBorder="1" applyAlignment="1">
      <alignment horizontal="center" vertical="center"/>
    </xf>
    <xf numFmtId="0" fontId="6" fillId="6" borderId="4" xfId="0" applyFont="1" applyFill="1" applyBorder="1" applyAlignment="1">
      <alignment horizontal="center" vertical="center"/>
    </xf>
    <xf numFmtId="164" fontId="6" fillId="6" borderId="4" xfId="0" applyNumberFormat="1" applyFont="1" applyFill="1" applyBorder="1" applyAlignment="1">
      <alignment horizontal="center" vertical="center"/>
    </xf>
    <xf numFmtId="0" fontId="6" fillId="6" borderId="4" xfId="0" applyFont="1" applyFill="1" applyBorder="1" applyAlignment="1">
      <alignment horizontal="center" vertical="center" wrapText="1"/>
    </xf>
    <xf numFmtId="0" fontId="1" fillId="7" borderId="4"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12" fillId="9" borderId="20"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4" fillId="11" borderId="25" xfId="0" applyFont="1" applyFill="1" applyBorder="1" applyAlignment="1">
      <alignment horizontal="center" vertical="center" wrapText="1"/>
    </xf>
    <xf numFmtId="0" fontId="14" fillId="12" borderId="26" xfId="0" applyFont="1" applyFill="1" applyBorder="1" applyAlignment="1">
      <alignment horizontal="center" vertical="center" wrapText="1"/>
    </xf>
    <xf numFmtId="0" fontId="14" fillId="13"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17" fillId="0" borderId="27" xfId="0" applyFont="1" applyBorder="1" applyAlignment="1">
      <alignment horizontal="center" vertical="center"/>
    </xf>
    <xf numFmtId="0" fontId="18" fillId="0" borderId="27" xfId="0" applyFont="1" applyBorder="1" applyAlignment="1">
      <alignment horizontal="center" vertical="center"/>
    </xf>
    <xf numFmtId="0" fontId="18" fillId="0" borderId="27" xfId="0" applyFont="1" applyBorder="1" applyAlignment="1">
      <alignment horizontal="center" vertical="center" wrapText="1"/>
    </xf>
    <xf numFmtId="0" fontId="19" fillId="0" borderId="27" xfId="0" applyFont="1" applyBorder="1" applyAlignment="1">
      <alignment horizontal="center" vertical="center"/>
    </xf>
    <xf numFmtId="165" fontId="19" fillId="0" borderId="27" xfId="0" applyNumberFormat="1"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9" fontId="19" fillId="0" borderId="27" xfId="0" applyNumberFormat="1" applyFont="1" applyBorder="1" applyAlignment="1">
      <alignment horizontal="center" vertical="center"/>
    </xf>
    <xf numFmtId="9" fontId="3" fillId="0" borderId="17" xfId="0" applyNumberFormat="1" applyFont="1" applyBorder="1" applyAlignment="1">
      <alignment horizontal="center" vertical="center"/>
    </xf>
    <xf numFmtId="9" fontId="20" fillId="0" borderId="14" xfId="0" applyNumberFormat="1" applyFont="1" applyBorder="1" applyAlignment="1">
      <alignment horizontal="center" vertical="center"/>
    </xf>
    <xf numFmtId="0" fontId="20" fillId="0" borderId="15" xfId="0" applyFont="1" applyBorder="1"/>
    <xf numFmtId="0" fontId="20" fillId="0" borderId="16" xfId="0" applyFont="1" applyBorder="1"/>
    <xf numFmtId="9" fontId="21" fillId="0" borderId="14" xfId="0" applyNumberFormat="1" applyFont="1" applyBorder="1" applyAlignment="1">
      <alignment horizontal="center" vertical="top"/>
    </xf>
    <xf numFmtId="0" fontId="1" fillId="0" borderId="0" xfId="0" applyFont="1"/>
    <xf numFmtId="0" fontId="22" fillId="0" borderId="27" xfId="0" applyFont="1" applyBorder="1" applyAlignment="1">
      <alignment horizontal="center" vertical="center" wrapText="1"/>
    </xf>
    <xf numFmtId="9" fontId="3" fillId="0" borderId="1" xfId="0" applyNumberFormat="1" applyFont="1" applyBorder="1" applyAlignment="1">
      <alignment horizontal="center" vertical="center"/>
    </xf>
    <xf numFmtId="0" fontId="20" fillId="0" borderId="28" xfId="0" applyFont="1" applyBorder="1"/>
    <xf numFmtId="0" fontId="20" fillId="0" borderId="0" xfId="0" applyFont="1"/>
    <xf numFmtId="0" fontId="20" fillId="0" borderId="29" xfId="0" applyFont="1" applyBorder="1"/>
    <xf numFmtId="9" fontId="21" fillId="0" borderId="28" xfId="0" applyNumberFormat="1" applyFont="1" applyBorder="1" applyAlignment="1">
      <alignment horizontal="center" vertical="top"/>
    </xf>
    <xf numFmtId="166" fontId="19" fillId="0" borderId="27" xfId="0" applyNumberFormat="1" applyFont="1" applyBorder="1" applyAlignment="1">
      <alignment horizontal="center" vertical="center"/>
    </xf>
    <xf numFmtId="166" fontId="19" fillId="0" borderId="19" xfId="0" applyNumberFormat="1" applyFont="1" applyBorder="1" applyAlignment="1">
      <alignment horizontal="center" vertical="center"/>
    </xf>
    <xf numFmtId="0" fontId="23" fillId="0" borderId="27" xfId="0" applyFont="1" applyBorder="1" applyAlignment="1">
      <alignment horizontal="center" vertical="center" wrapText="1"/>
    </xf>
    <xf numFmtId="0" fontId="3" fillId="0" borderId="4" xfId="0" applyFont="1" applyBorder="1" applyAlignment="1">
      <alignment horizontal="center" vertical="center" wrapText="1"/>
    </xf>
    <xf numFmtId="0" fontId="20" fillId="0" borderId="17" xfId="0" applyFont="1" applyBorder="1"/>
    <xf numFmtId="0" fontId="20" fillId="0" borderId="18" xfId="0" applyFont="1" applyBorder="1"/>
    <xf numFmtId="0" fontId="20" fillId="0" borderId="19" xfId="0" applyFont="1" applyBorder="1"/>
    <xf numFmtId="0" fontId="1" fillId="14" borderId="23"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9" fillId="0" borderId="4" xfId="0" applyFont="1" applyBorder="1" applyAlignment="1">
      <alignment horizontal="center" vertical="center"/>
    </xf>
    <xf numFmtId="166" fontId="3" fillId="0" borderId="4" xfId="0" applyNumberFormat="1" applyFont="1" applyBorder="1" applyAlignment="1">
      <alignment horizontal="center" vertical="center" wrapText="1"/>
    </xf>
    <xf numFmtId="9" fontId="20" fillId="0" borderId="28" xfId="0" applyNumberFormat="1" applyFont="1" applyBorder="1" applyAlignment="1">
      <alignment horizontal="center" vertical="center"/>
    </xf>
    <xf numFmtId="0" fontId="19" fillId="0" borderId="3" xfId="0" applyFont="1" applyBorder="1" applyAlignment="1">
      <alignment horizontal="center" vertical="center" wrapText="1"/>
    </xf>
    <xf numFmtId="166" fontId="19" fillId="0" borderId="3" xfId="0" applyNumberFormat="1" applyFont="1" applyBorder="1" applyAlignment="1">
      <alignment horizontal="center" vertical="center"/>
    </xf>
    <xf numFmtId="0" fontId="19" fillId="15" borderId="23" xfId="0" applyFont="1" applyFill="1" applyBorder="1" applyAlignment="1">
      <alignment horizontal="center" vertical="center"/>
    </xf>
    <xf numFmtId="0" fontId="19" fillId="15" borderId="24" xfId="0" applyFont="1" applyFill="1" applyBorder="1" applyAlignment="1">
      <alignment horizontal="center" vertical="center" wrapText="1"/>
    </xf>
    <xf numFmtId="0" fontId="19" fillId="15" borderId="23" xfId="0" applyFont="1" applyFill="1" applyBorder="1" applyAlignment="1">
      <alignment horizontal="center" vertical="center" wrapText="1"/>
    </xf>
    <xf numFmtId="166" fontId="19" fillId="0" borderId="0" xfId="0" applyNumberFormat="1" applyFont="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66" fontId="5" fillId="0" borderId="4" xfId="0" applyNumberFormat="1" applyFont="1" applyBorder="1" applyAlignment="1">
      <alignment horizontal="center" vertical="center"/>
    </xf>
    <xf numFmtId="0" fontId="24" fillId="0" borderId="0" xfId="0" applyFont="1"/>
    <xf numFmtId="0" fontId="19" fillId="0" borderId="0" xfId="0" applyFont="1" applyAlignment="1">
      <alignment horizontal="center" vertical="center"/>
    </xf>
    <xf numFmtId="0" fontId="25" fillId="0" borderId="3" xfId="0" applyFont="1" applyBorder="1" applyAlignment="1">
      <alignment horizontal="center" vertical="center" wrapText="1"/>
    </xf>
    <xf numFmtId="166" fontId="3" fillId="0" borderId="3" xfId="0" applyNumberFormat="1" applyFont="1" applyBorder="1" applyAlignment="1">
      <alignment horizontal="center" vertical="center" wrapText="1"/>
    </xf>
    <xf numFmtId="0" fontId="19" fillId="0" borderId="18" xfId="0" applyFont="1" applyBorder="1" applyAlignment="1">
      <alignment horizontal="center" vertical="center"/>
    </xf>
    <xf numFmtId="0" fontId="26" fillId="0" borderId="0" xfId="0" applyFont="1" applyAlignment="1">
      <alignment horizontal="center" vertical="center" wrapText="1"/>
    </xf>
    <xf numFmtId="0" fontId="3" fillId="0" borderId="0" xfId="0" applyFont="1" applyAlignment="1">
      <alignment horizontal="center" vertical="center" wrapText="1"/>
    </xf>
    <xf numFmtId="0" fontId="19" fillId="0" borderId="1" xfId="0" applyFont="1" applyBorder="1" applyAlignment="1">
      <alignment horizontal="center" vertical="center"/>
    </xf>
    <xf numFmtId="0" fontId="26" fillId="0" borderId="4" xfId="0" applyFont="1" applyBorder="1" applyAlignment="1">
      <alignment horizontal="center" vertical="center" wrapText="1"/>
    </xf>
    <xf numFmtId="166" fontId="3" fillId="0" borderId="4" xfId="0" applyNumberFormat="1" applyFont="1" applyBorder="1" applyAlignment="1">
      <alignment horizontal="center" vertical="center"/>
    </xf>
    <xf numFmtId="1" fontId="27" fillId="0" borderId="4" xfId="0" applyNumberFormat="1" applyFont="1" applyBorder="1" applyAlignment="1">
      <alignment horizontal="center" vertical="center" wrapText="1"/>
    </xf>
    <xf numFmtId="1" fontId="27" fillId="14" borderId="4" xfId="0" applyNumberFormat="1" applyFont="1" applyFill="1" applyBorder="1" applyAlignment="1">
      <alignment horizontal="center" vertical="center" wrapText="1"/>
    </xf>
    <xf numFmtId="0" fontId="27" fillId="14" borderId="4" xfId="0" applyFont="1" applyFill="1" applyBorder="1" applyAlignment="1">
      <alignment horizontal="center" vertical="center"/>
    </xf>
    <xf numFmtId="0" fontId="19" fillId="0" borderId="2" xfId="0" applyFont="1" applyBorder="1" applyAlignment="1">
      <alignment horizontal="center" vertical="center"/>
    </xf>
    <xf numFmtId="0" fontId="28" fillId="15" borderId="30" xfId="0" applyFont="1" applyFill="1" applyBorder="1" applyAlignment="1">
      <alignment horizontal="center" vertical="center" wrapText="1"/>
    </xf>
    <xf numFmtId="166" fontId="3" fillId="0" borderId="1" xfId="0" applyNumberFormat="1" applyFont="1" applyBorder="1" applyAlignment="1">
      <alignment horizontal="center" vertical="center" wrapText="1"/>
    </xf>
    <xf numFmtId="0" fontId="19" fillId="0" borderId="19" xfId="0" applyFont="1" applyBorder="1" applyAlignment="1">
      <alignment horizontal="center" vertical="center" wrapText="1"/>
    </xf>
    <xf numFmtId="9" fontId="20" fillId="0" borderId="14"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29" fillId="0" borderId="4" xfId="0" applyFont="1" applyBorder="1" applyAlignment="1">
      <alignment horizontal="center" vertical="center" wrapText="1"/>
    </xf>
    <xf numFmtId="0" fontId="30" fillId="15" borderId="23" xfId="0" applyFont="1" applyFill="1" applyBorder="1" applyAlignment="1">
      <alignment horizontal="center" vertical="center" wrapText="1"/>
    </xf>
    <xf numFmtId="0" fontId="31" fillId="0" borderId="4" xfId="0" applyFont="1" applyBorder="1" applyAlignment="1">
      <alignment horizontal="center" vertical="center"/>
    </xf>
    <xf numFmtId="0" fontId="32" fillId="0" borderId="4" xfId="0" applyFont="1" applyBorder="1" applyAlignment="1">
      <alignment horizontal="center" vertical="center" wrapText="1"/>
    </xf>
    <xf numFmtId="166" fontId="3" fillId="11" borderId="4" xfId="0" applyNumberFormat="1" applyFont="1" applyFill="1" applyBorder="1" applyAlignment="1">
      <alignment horizontal="center" vertical="center" wrapText="1"/>
    </xf>
    <xf numFmtId="1" fontId="33" fillId="0" borderId="4" xfId="0" applyNumberFormat="1" applyFont="1" applyBorder="1" applyAlignment="1">
      <alignment horizontal="center" vertical="center" wrapText="1"/>
    </xf>
    <xf numFmtId="1" fontId="33" fillId="14" borderId="4" xfId="0" applyNumberFormat="1" applyFont="1" applyFill="1" applyBorder="1" applyAlignment="1">
      <alignment horizontal="center" vertical="center" wrapText="1"/>
    </xf>
    <xf numFmtId="0" fontId="33" fillId="14" borderId="4" xfId="0" applyFont="1" applyFill="1" applyBorder="1" applyAlignment="1">
      <alignment horizontal="center" vertical="center"/>
    </xf>
    <xf numFmtId="9" fontId="3" fillId="0" borderId="4" xfId="0" applyNumberFormat="1" applyFont="1" applyBorder="1" applyAlignment="1">
      <alignment horizontal="center" vertical="center"/>
    </xf>
    <xf numFmtId="0" fontId="3" fillId="16" borderId="4" xfId="0" applyFont="1" applyFill="1" applyBorder="1" applyAlignment="1">
      <alignment horizontal="center" vertical="center"/>
    </xf>
    <xf numFmtId="0" fontId="3" fillId="0" borderId="3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11" borderId="4" xfId="0" applyFont="1" applyFill="1" applyBorder="1" applyAlignment="1">
      <alignment horizontal="center" vertical="center" wrapText="1"/>
    </xf>
    <xf numFmtId="166" fontId="3" fillId="0" borderId="27" xfId="0" applyNumberFormat="1" applyFont="1" applyBorder="1" applyAlignment="1">
      <alignment horizontal="center" vertical="center" wrapText="1"/>
    </xf>
    <xf numFmtId="166" fontId="3" fillId="11" borderId="20" xfId="0" applyNumberFormat="1" applyFont="1" applyFill="1" applyBorder="1" applyAlignment="1">
      <alignment horizontal="center" vertical="center" wrapText="1"/>
    </xf>
    <xf numFmtId="166" fontId="3" fillId="11" borderId="4" xfId="0" applyNumberFormat="1" applyFont="1" applyFill="1" applyBorder="1" applyAlignment="1">
      <alignment horizontal="center" vertical="center"/>
    </xf>
    <xf numFmtId="0" fontId="3" fillId="0" borderId="31" xfId="0" applyFont="1" applyBorder="1" applyAlignment="1">
      <alignment horizontal="center" vertical="center"/>
    </xf>
    <xf numFmtId="0" fontId="3" fillId="0" borderId="1" xfId="0" applyFont="1" applyBorder="1" applyAlignment="1">
      <alignment horizontal="center" vertical="center"/>
    </xf>
    <xf numFmtId="0" fontId="19" fillId="15"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xf numFmtId="167" fontId="34" fillId="7" borderId="4" xfId="0" applyNumberFormat="1" applyFont="1" applyFill="1" applyBorder="1" applyAlignment="1">
      <alignment horizontal="center" vertical="center" wrapText="1"/>
    </xf>
    <xf numFmtId="167" fontId="34" fillId="7" borderId="4" xfId="0" applyNumberFormat="1" applyFont="1" applyFill="1" applyBorder="1" applyAlignment="1">
      <alignment horizontal="center" wrapText="1"/>
    </xf>
    <xf numFmtId="0" fontId="36" fillId="11" borderId="4" xfId="0" applyFont="1" applyFill="1" applyBorder="1" applyAlignment="1">
      <alignment horizontal="center" vertical="center" wrapText="1"/>
    </xf>
    <xf numFmtId="0" fontId="36" fillId="17" borderId="4" xfId="0" applyFont="1" applyFill="1" applyBorder="1" applyAlignment="1">
      <alignment horizontal="center" vertical="center" wrapText="1"/>
    </xf>
    <xf numFmtId="0" fontId="36" fillId="13" borderId="4" xfId="0" applyFont="1" applyFill="1" applyBorder="1" applyAlignment="1">
      <alignment horizontal="center" vertical="center" wrapText="1"/>
    </xf>
    <xf numFmtId="1" fontId="34" fillId="14" borderId="4" xfId="0" applyNumberFormat="1" applyFont="1" applyFill="1" applyBorder="1" applyAlignment="1">
      <alignment vertical="center" wrapText="1"/>
    </xf>
    <xf numFmtId="1" fontId="35" fillId="0" borderId="4" xfId="0" applyNumberFormat="1" applyFont="1" applyBorder="1" applyAlignment="1">
      <alignment horizontal="center" vertical="center" wrapText="1"/>
    </xf>
    <xf numFmtId="167" fontId="35" fillId="0" borderId="27" xfId="0" applyNumberFormat="1" applyFont="1" applyBorder="1" applyAlignment="1">
      <alignment horizontal="center" vertical="center" wrapText="1"/>
    </xf>
    <xf numFmtId="0" fontId="35" fillId="0" borderId="29"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9" fontId="35" fillId="0" borderId="27" xfId="0" applyNumberFormat="1" applyFont="1" applyBorder="1" applyAlignment="1">
      <alignment horizontal="center" vertical="center" wrapText="1"/>
    </xf>
    <xf numFmtId="168" fontId="35" fillId="0" borderId="27" xfId="0" applyNumberFormat="1" applyFont="1" applyBorder="1" applyAlignment="1">
      <alignment horizontal="center" vertical="center" wrapText="1"/>
    </xf>
    <xf numFmtId="0" fontId="36" fillId="0" borderId="0" xfId="0" applyFont="1" applyAlignment="1">
      <alignment horizontal="center" vertical="center" wrapText="1"/>
    </xf>
    <xf numFmtId="1" fontId="35" fillId="0" borderId="4" xfId="0" applyNumberFormat="1" applyFont="1" applyBorder="1" applyAlignment="1">
      <alignment horizontal="center" vertical="top" wrapText="1"/>
    </xf>
    <xf numFmtId="0" fontId="35" fillId="0" borderId="4" xfId="0" applyFont="1" applyBorder="1" applyAlignment="1">
      <alignment horizontal="center" vertical="center" wrapText="1"/>
    </xf>
    <xf numFmtId="1" fontId="34" fillId="14" borderId="36" xfId="0" applyNumberFormat="1" applyFont="1" applyFill="1" applyBorder="1" applyAlignment="1">
      <alignment horizontal="left" vertical="center" wrapText="1"/>
    </xf>
    <xf numFmtId="1" fontId="35" fillId="0" borderId="4" xfId="0" applyNumberFormat="1" applyFont="1" applyBorder="1" applyAlignment="1">
      <alignment vertical="center" wrapText="1"/>
    </xf>
    <xf numFmtId="1" fontId="34" fillId="14" borderId="37" xfId="0" applyNumberFormat="1" applyFont="1" applyFill="1" applyBorder="1" applyAlignment="1">
      <alignment horizontal="left" vertical="center" wrapText="1"/>
    </xf>
    <xf numFmtId="1" fontId="34" fillId="0" borderId="4" xfId="0" applyNumberFormat="1" applyFont="1" applyBorder="1" applyAlignment="1">
      <alignment horizontal="left" vertical="center" wrapText="1"/>
    </xf>
    <xf numFmtId="0" fontId="35" fillId="0" borderId="0" xfId="0" applyFont="1"/>
    <xf numFmtId="1" fontId="27" fillId="14" borderId="36" xfId="0" applyNumberFormat="1" applyFont="1" applyFill="1" applyBorder="1" applyAlignment="1">
      <alignment horizontal="center" vertical="center"/>
    </xf>
    <xf numFmtId="0" fontId="27" fillId="0" borderId="4" xfId="0" applyFont="1" applyBorder="1"/>
    <xf numFmtId="1" fontId="35" fillId="14" borderId="36" xfId="0" applyNumberFormat="1" applyFont="1" applyFill="1" applyBorder="1" applyAlignment="1">
      <alignment horizontal="center" vertical="center" wrapText="1"/>
    </xf>
    <xf numFmtId="1" fontId="34" fillId="0" borderId="16" xfId="0" applyNumberFormat="1" applyFont="1" applyBorder="1" applyAlignment="1">
      <alignment horizontal="center" vertical="center" wrapText="1"/>
    </xf>
    <xf numFmtId="1" fontId="34" fillId="0" borderId="15" xfId="0" applyNumberFormat="1" applyFont="1" applyBorder="1" applyAlignment="1">
      <alignment horizontal="center" vertical="center" wrapText="1"/>
    </xf>
    <xf numFmtId="1" fontId="35" fillId="0" borderId="3" xfId="0" applyNumberFormat="1" applyFont="1" applyBorder="1" applyAlignment="1">
      <alignment horizontal="center" vertical="center" wrapText="1"/>
    </xf>
    <xf numFmtId="1" fontId="35" fillId="0" borderId="27" xfId="0" applyNumberFormat="1" applyFont="1" applyBorder="1" applyAlignment="1">
      <alignment horizontal="center" vertical="center" wrapText="1"/>
    </xf>
    <xf numFmtId="1" fontId="27" fillId="0" borderId="4" xfId="0" applyNumberFormat="1" applyFont="1" applyBorder="1" applyAlignment="1">
      <alignment horizontal="center" vertical="center"/>
    </xf>
    <xf numFmtId="0" fontId="35" fillId="0" borderId="40" xfId="0" applyFont="1" applyBorder="1" applyAlignment="1">
      <alignment horizontal="center" vertical="center" wrapText="1"/>
    </xf>
    <xf numFmtId="0" fontId="35" fillId="0" borderId="39" xfId="0" applyFont="1" applyBorder="1" applyAlignment="1">
      <alignment horizontal="center" vertical="center" wrapText="1"/>
    </xf>
    <xf numFmtId="1" fontId="35" fillId="0" borderId="31" xfId="0" applyNumberFormat="1" applyFont="1" applyBorder="1" applyAlignment="1">
      <alignment horizontal="center" vertical="center" wrapText="1"/>
    </xf>
    <xf numFmtId="0" fontId="34" fillId="0" borderId="31" xfId="0" applyFont="1" applyBorder="1" applyAlignment="1">
      <alignment horizontal="center" vertical="center" wrapText="1"/>
    </xf>
    <xf numFmtId="1" fontId="34" fillId="14" borderId="41" xfId="0" applyNumberFormat="1" applyFont="1" applyFill="1" applyBorder="1" applyAlignment="1">
      <alignment horizontal="center" vertical="center" wrapText="1"/>
    </xf>
    <xf numFmtId="0" fontId="27" fillId="0" borderId="4" xfId="0" applyFont="1" applyBorder="1" applyAlignment="1">
      <alignment vertical="center"/>
    </xf>
    <xf numFmtId="0" fontId="35" fillId="0" borderId="0" xfId="0" applyFont="1" applyAlignment="1">
      <alignment vertical="center"/>
    </xf>
    <xf numFmtId="0" fontId="0" fillId="0" borderId="0" xfId="0" applyAlignment="1">
      <alignment vertical="center"/>
    </xf>
    <xf numFmtId="0" fontId="35" fillId="0" borderId="4" xfId="0" applyFont="1" applyBorder="1" applyAlignment="1">
      <alignment horizontal="center" vertical="center"/>
    </xf>
    <xf numFmtId="0" fontId="27" fillId="0" borderId="4"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center" vertical="center"/>
    </xf>
    <xf numFmtId="1" fontId="35" fillId="14" borderId="4" xfId="0" applyNumberFormat="1" applyFont="1" applyFill="1" applyBorder="1" applyAlignment="1">
      <alignment horizontal="center" vertical="center" wrapText="1"/>
    </xf>
    <xf numFmtId="1" fontId="34" fillId="0" borderId="4" xfId="0" applyNumberFormat="1" applyFont="1" applyBorder="1" applyAlignment="1">
      <alignment horizontal="center" vertical="center" wrapText="1"/>
    </xf>
    <xf numFmtId="0" fontId="35" fillId="0" borderId="27" xfId="0" applyFont="1" applyBorder="1" applyAlignment="1">
      <alignment horizontal="center" vertical="center"/>
    </xf>
    <xf numFmtId="1" fontId="41" fillId="0" borderId="4" xfId="0" applyNumberFormat="1" applyFont="1" applyBorder="1" applyAlignment="1">
      <alignment vertical="center" wrapText="1"/>
    </xf>
    <xf numFmtId="1" fontId="41" fillId="0" borderId="4" xfId="0" applyNumberFormat="1" applyFont="1" applyBorder="1" applyAlignment="1">
      <alignment horizontal="center" vertical="center" wrapText="1"/>
    </xf>
    <xf numFmtId="0" fontId="35" fillId="0" borderId="31" xfId="0" applyFont="1" applyBorder="1" applyAlignment="1">
      <alignment horizontal="center" vertical="center" wrapText="1"/>
    </xf>
    <xf numFmtId="1" fontId="34" fillId="14" borderId="36" xfId="0" applyNumberFormat="1" applyFont="1" applyFill="1" applyBorder="1" applyAlignment="1">
      <alignment horizontal="center" vertical="top" wrapText="1"/>
    </xf>
    <xf numFmtId="1" fontId="34" fillId="14" borderId="36" xfId="0" applyNumberFormat="1" applyFont="1" applyFill="1" applyBorder="1" applyAlignment="1">
      <alignment horizontal="center" vertical="center" wrapText="1"/>
    </xf>
    <xf numFmtId="1" fontId="34" fillId="14" borderId="4" xfId="0" applyNumberFormat="1" applyFont="1" applyFill="1" applyBorder="1" applyAlignment="1">
      <alignment horizontal="center" vertical="center" wrapText="1"/>
    </xf>
    <xf numFmtId="1" fontId="34" fillId="0" borderId="31" xfId="0" applyNumberFormat="1" applyFont="1" applyBorder="1" applyAlignment="1">
      <alignment horizontal="center" vertical="center" wrapText="1"/>
    </xf>
    <xf numFmtId="0" fontId="35" fillId="0" borderId="0" xfId="0" applyFont="1" applyAlignment="1">
      <alignment horizontal="center"/>
    </xf>
    <xf numFmtId="0" fontId="0" fillId="0" borderId="0" xfId="0" applyAlignment="1">
      <alignment horizontal="center"/>
    </xf>
    <xf numFmtId="1" fontId="41" fillId="0" borderId="4" xfId="0" applyNumberFormat="1" applyFont="1" applyBorder="1" applyAlignment="1">
      <alignment horizont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4"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0" fontId="1" fillId="8" borderId="1" xfId="0" applyFont="1" applyFill="1" applyBorder="1" applyAlignment="1">
      <alignment horizontal="center" vertical="center"/>
    </xf>
    <xf numFmtId="0" fontId="3" fillId="8"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10" borderId="1" xfId="0" applyFont="1" applyFill="1" applyBorder="1" applyAlignment="1">
      <alignment horizontal="center" vertical="center"/>
    </xf>
    <xf numFmtId="0" fontId="8" fillId="6" borderId="5" xfId="0" applyFont="1" applyFill="1" applyBorder="1" applyAlignment="1">
      <alignment horizontal="center" vertical="center"/>
    </xf>
    <xf numFmtId="0" fontId="2" fillId="0" borderId="6" xfId="0" applyFont="1" applyBorder="1"/>
    <xf numFmtId="0" fontId="9" fillId="3"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10" fillId="9" borderId="10" xfId="0" applyFont="1" applyFill="1" applyBorder="1" applyAlignment="1">
      <alignment horizontal="center" vertical="center" wrapText="1"/>
    </xf>
    <xf numFmtId="0" fontId="11" fillId="6" borderId="1" xfId="0" applyFont="1" applyFill="1" applyBorder="1" applyAlignment="1">
      <alignment horizontal="center" vertical="center"/>
    </xf>
    <xf numFmtId="0" fontId="12" fillId="9"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2" fillId="0" borderId="17" xfId="0" applyFont="1" applyBorder="1"/>
    <xf numFmtId="0" fontId="2" fillId="0" borderId="18" xfId="0" applyFont="1" applyBorder="1"/>
    <xf numFmtId="0" fontId="2" fillId="0" borderId="19" xfId="0" applyFont="1" applyBorder="1"/>
    <xf numFmtId="0" fontId="13" fillId="6" borderId="14" xfId="0" applyFont="1" applyFill="1" applyBorder="1" applyAlignment="1">
      <alignment horizontal="center" vertical="center" wrapText="1"/>
    </xf>
    <xf numFmtId="0" fontId="2" fillId="0" borderId="15" xfId="0" applyFont="1" applyBorder="1"/>
    <xf numFmtId="0" fontId="2" fillId="0" borderId="16" xfId="0" applyFont="1" applyBorder="1"/>
    <xf numFmtId="1" fontId="34" fillId="14" borderId="38" xfId="0" applyNumberFormat="1" applyFont="1" applyFill="1" applyBorder="1" applyAlignment="1">
      <alignment horizontal="center" vertical="center" wrapText="1"/>
    </xf>
    <xf numFmtId="0" fontId="2" fillId="0" borderId="39" xfId="0" applyFont="1" applyBorder="1"/>
    <xf numFmtId="0" fontId="2" fillId="0" borderId="40" xfId="0" applyFont="1" applyBorder="1"/>
    <xf numFmtId="0" fontId="34" fillId="21" borderId="42" xfId="0" applyFont="1" applyFill="1" applyBorder="1" applyAlignment="1">
      <alignment horizontal="center" vertical="center" wrapText="1"/>
    </xf>
    <xf numFmtId="0" fontId="2" fillId="0" borderId="32" xfId="0" applyFont="1" applyBorder="1"/>
    <xf numFmtId="0" fontId="36" fillId="21" borderId="42" xfId="0" applyFont="1" applyFill="1" applyBorder="1" applyAlignment="1">
      <alignment horizontal="center" vertical="center" wrapText="1"/>
    </xf>
    <xf numFmtId="0" fontId="34" fillId="0" borderId="31" xfId="0" applyFont="1" applyBorder="1" applyAlignment="1">
      <alignment horizontal="center" vertical="center" wrapText="1"/>
    </xf>
    <xf numFmtId="0" fontId="2" fillId="0" borderId="27" xfId="0" applyFont="1" applyBorder="1"/>
    <xf numFmtId="0" fontId="34" fillId="22" borderId="31" xfId="0" applyFont="1" applyFill="1" applyBorder="1" applyAlignment="1">
      <alignment horizontal="center" vertical="center" wrapText="1"/>
    </xf>
    <xf numFmtId="0" fontId="36" fillId="22" borderId="31" xfId="0" applyFont="1" applyFill="1" applyBorder="1" applyAlignment="1">
      <alignment horizontal="center" vertical="center" wrapText="1"/>
    </xf>
    <xf numFmtId="0" fontId="34" fillId="18" borderId="31" xfId="0" applyFont="1" applyFill="1" applyBorder="1" applyAlignment="1">
      <alignment horizontal="center" vertical="center" wrapText="1"/>
    </xf>
    <xf numFmtId="0" fontId="2" fillId="0" borderId="42" xfId="0" applyFont="1" applyBorder="1"/>
    <xf numFmtId="0" fontId="36" fillId="18" borderId="31" xfId="0" applyFont="1" applyFill="1" applyBorder="1" applyAlignment="1">
      <alignment horizontal="center" vertical="center" wrapText="1"/>
    </xf>
    <xf numFmtId="0" fontId="34" fillId="19" borderId="31" xfId="0" applyFont="1" applyFill="1" applyBorder="1" applyAlignment="1">
      <alignment horizontal="center" vertical="center" wrapText="1"/>
    </xf>
    <xf numFmtId="0" fontId="36" fillId="19" borderId="31" xfId="0" applyFont="1" applyFill="1" applyBorder="1" applyAlignment="1">
      <alignment horizontal="center" vertical="center" wrapText="1"/>
    </xf>
    <xf numFmtId="0" fontId="34" fillId="20" borderId="31" xfId="0" applyFont="1" applyFill="1" applyBorder="1" applyAlignment="1">
      <alignment horizontal="center" vertical="center" wrapText="1"/>
    </xf>
    <xf numFmtId="0" fontId="36" fillId="20" borderId="31" xfId="0" applyFont="1" applyFill="1" applyBorder="1" applyAlignment="1">
      <alignment horizontal="center" vertical="center" wrapText="1"/>
    </xf>
    <xf numFmtId="1" fontId="34" fillId="0" borderId="16" xfId="0" applyNumberFormat="1" applyFont="1" applyBorder="1" applyAlignment="1">
      <alignment horizontal="center" vertical="center" wrapText="1"/>
    </xf>
    <xf numFmtId="167" fontId="34" fillId="7" borderId="31" xfId="0" applyNumberFormat="1" applyFont="1" applyFill="1" applyBorder="1" applyAlignment="1">
      <alignment horizontal="center" vertical="center" wrapText="1"/>
    </xf>
    <xf numFmtId="0" fontId="2" fillId="0" borderId="27" xfId="0" applyFont="1" applyBorder="1" applyAlignment="1">
      <alignment horizontal="center" vertical="center"/>
    </xf>
    <xf numFmtId="167" fontId="34" fillId="7" borderId="31" xfId="0" applyNumberFormat="1" applyFont="1" applyFill="1" applyBorder="1" applyAlignment="1">
      <alignment vertical="center" wrapText="1"/>
    </xf>
    <xf numFmtId="0" fontId="2" fillId="0" borderId="27" xfId="0" applyFont="1" applyBorder="1" applyAlignment="1">
      <alignment vertical="center"/>
    </xf>
    <xf numFmtId="0" fontId="34" fillId="8" borderId="31" xfId="0" applyFont="1" applyFill="1" applyBorder="1" applyAlignment="1">
      <alignment horizontal="center" vertical="center" wrapText="1"/>
    </xf>
    <xf numFmtId="0" fontId="34" fillId="8" borderId="42"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2" fillId="0" borderId="34" xfId="0" applyFont="1" applyBorder="1"/>
    <xf numFmtId="1" fontId="34" fillId="14" borderId="33" xfId="0" applyNumberFormat="1" applyFont="1" applyFill="1" applyBorder="1" applyAlignment="1">
      <alignment horizontal="left" vertical="center" wrapText="1"/>
    </xf>
    <xf numFmtId="1" fontId="34" fillId="14" borderId="34" xfId="0" applyNumberFormat="1" applyFont="1" applyFill="1" applyBorder="1" applyAlignment="1">
      <alignment horizontal="left" vertical="center" wrapText="1"/>
    </xf>
    <xf numFmtId="0" fontId="2" fillId="0" borderId="35" xfId="0" applyFont="1" applyBorder="1"/>
    <xf numFmtId="1" fontId="37" fillId="14" borderId="41" xfId="0" applyNumberFormat="1" applyFont="1" applyFill="1" applyBorder="1" applyAlignment="1">
      <alignment horizontal="center" vertical="center" wrapText="1"/>
    </xf>
    <xf numFmtId="1" fontId="37" fillId="14" borderId="40" xfId="0" applyNumberFormat="1" applyFont="1" applyFill="1" applyBorder="1" applyAlignment="1">
      <alignment horizontal="center" vertical="center" wrapText="1"/>
    </xf>
    <xf numFmtId="1" fontId="35" fillId="0" borderId="31" xfId="0" applyNumberFormat="1" applyFont="1" applyBorder="1" applyAlignment="1">
      <alignment horizontal="center" vertical="center" wrapText="1"/>
    </xf>
    <xf numFmtId="1" fontId="35" fillId="0" borderId="42" xfId="0" applyNumberFormat="1" applyFont="1" applyBorder="1" applyAlignment="1">
      <alignment horizontal="center" vertical="center" wrapText="1"/>
    </xf>
    <xf numFmtId="1" fontId="35" fillId="0" borderId="27" xfId="0" applyNumberFormat="1" applyFont="1" applyBorder="1" applyAlignment="1">
      <alignment horizontal="center" vertical="center" wrapText="1"/>
    </xf>
    <xf numFmtId="0" fontId="34" fillId="7" borderId="31" xfId="0" applyFont="1" applyFill="1" applyBorder="1" applyAlignment="1">
      <alignment horizontal="center" vertical="center" wrapText="1"/>
    </xf>
    <xf numFmtId="9" fontId="35" fillId="0" borderId="31" xfId="0" applyNumberFormat="1" applyFont="1" applyBorder="1" applyAlignment="1">
      <alignment horizontal="center" vertical="center" wrapText="1"/>
    </xf>
    <xf numFmtId="9" fontId="35" fillId="0" borderId="42" xfId="0" applyNumberFormat="1" applyFont="1" applyBorder="1" applyAlignment="1">
      <alignment horizontal="center" vertical="center" wrapText="1"/>
    </xf>
    <xf numFmtId="9" fontId="27" fillId="0" borderId="31" xfId="0" applyNumberFormat="1" applyFont="1" applyBorder="1" applyAlignment="1">
      <alignment horizontal="center" vertical="center"/>
    </xf>
    <xf numFmtId="9" fontId="27" fillId="0" borderId="42" xfId="0" applyNumberFormat="1" applyFont="1" applyBorder="1" applyAlignment="1">
      <alignment horizontal="center" vertical="center"/>
    </xf>
    <xf numFmtId="167" fontId="34" fillId="7" borderId="1" xfId="0" applyNumberFormat="1" applyFont="1" applyFill="1" applyBorder="1" applyAlignment="1">
      <alignment horizontal="center" vertical="center" wrapText="1"/>
    </xf>
    <xf numFmtId="0" fontId="34" fillId="7" borderId="1" xfId="0" applyFont="1" applyFill="1" applyBorder="1" applyAlignment="1">
      <alignment horizontal="center" vertical="center" wrapText="1"/>
    </xf>
    <xf numFmtId="0" fontId="2" fillId="0" borderId="27" xfId="0" applyFont="1" applyBorder="1" applyAlignment="1">
      <alignment horizontal="center"/>
    </xf>
    <xf numFmtId="0" fontId="36" fillId="7" borderId="1" xfId="0" applyFont="1" applyFill="1" applyBorder="1" applyAlignment="1">
      <alignment horizontal="center" vertical="center" wrapText="1"/>
    </xf>
    <xf numFmtId="167" fontId="35" fillId="7" borderId="31" xfId="0" applyNumberFormat="1" applyFont="1" applyFill="1" applyBorder="1" applyAlignment="1">
      <alignment horizontal="center" vertical="center" wrapText="1"/>
    </xf>
  </cellXfs>
  <cellStyles count="1">
    <cellStyle name="Normal" xfId="0" builtinId="0"/>
  </cellStyles>
  <dxfs count="9">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28575</xdr:rowOff>
    </xdr:from>
    <xdr:ext cx="1143000" cy="12287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mailto:alcalde@susa-cundinamarca.gov.co" TargetMode="External"/><Relationship Id="rId1" Type="http://schemas.openxmlformats.org/officeDocument/2006/relationships/hyperlink" Target="mailto:zavendanom@car.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L1000"/>
  <sheetViews>
    <sheetView workbookViewId="0"/>
  </sheetViews>
  <sheetFormatPr baseColWidth="10" defaultColWidth="12.625" defaultRowHeight="15" customHeight="1" x14ac:dyDescent="0.2"/>
  <cols>
    <col min="1" max="1" width="16.125" customWidth="1"/>
    <col min="2" max="9" width="9.375" customWidth="1"/>
    <col min="10" max="10" width="16.25" customWidth="1"/>
    <col min="11" max="12" width="9.375" customWidth="1"/>
  </cols>
  <sheetData>
    <row r="1" spans="1:12" ht="104.25" customHeight="1" x14ac:dyDescent="0.2">
      <c r="B1" s="167" t="s">
        <v>0</v>
      </c>
      <c r="C1" s="168"/>
      <c r="D1" s="168"/>
      <c r="E1" s="168"/>
      <c r="F1" s="168"/>
      <c r="G1" s="168"/>
      <c r="H1" s="168"/>
      <c r="I1" s="168"/>
      <c r="J1" s="169"/>
    </row>
    <row r="2" spans="1:12" ht="52.5" customHeight="1" x14ac:dyDescent="0.2">
      <c r="A2" s="170" t="s">
        <v>1</v>
      </c>
      <c r="B2" s="168"/>
      <c r="C2" s="168"/>
      <c r="D2" s="168"/>
      <c r="E2" s="168"/>
      <c r="F2" s="168"/>
      <c r="G2" s="168"/>
      <c r="H2" s="168"/>
      <c r="I2" s="168"/>
      <c r="J2" s="169"/>
    </row>
    <row r="3" spans="1:12" ht="56.25" customHeight="1" x14ac:dyDescent="0.2">
      <c r="A3" s="171" t="s">
        <v>2</v>
      </c>
      <c r="B3" s="168"/>
      <c r="C3" s="168"/>
      <c r="D3" s="168"/>
      <c r="E3" s="168"/>
      <c r="F3" s="168"/>
      <c r="G3" s="168"/>
      <c r="H3" s="168"/>
      <c r="I3" s="168"/>
      <c r="J3" s="169"/>
    </row>
    <row r="4" spans="1:12" ht="48" customHeight="1" x14ac:dyDescent="0.2">
      <c r="A4" s="1">
        <v>1</v>
      </c>
      <c r="B4" s="172" t="s">
        <v>3</v>
      </c>
      <c r="C4" s="168"/>
      <c r="D4" s="168"/>
      <c r="E4" s="168"/>
      <c r="F4" s="168"/>
      <c r="G4" s="168"/>
      <c r="H4" s="168"/>
      <c r="I4" s="168"/>
      <c r="J4" s="169"/>
      <c r="L4" s="2"/>
    </row>
    <row r="5" spans="1:12" ht="54.75" customHeight="1" x14ac:dyDescent="0.2">
      <c r="A5" s="1" t="s">
        <v>4</v>
      </c>
      <c r="B5" s="173" t="s">
        <v>5</v>
      </c>
      <c r="C5" s="168"/>
      <c r="D5" s="168"/>
      <c r="E5" s="168"/>
      <c r="F5" s="168"/>
      <c r="G5" s="168"/>
      <c r="H5" s="168"/>
      <c r="I5" s="168"/>
      <c r="J5" s="169"/>
    </row>
    <row r="6" spans="1:12" ht="39.75" customHeight="1" x14ac:dyDescent="0.2">
      <c r="A6" s="1" t="s">
        <v>6</v>
      </c>
      <c r="B6" s="173" t="s">
        <v>7</v>
      </c>
      <c r="C6" s="168"/>
      <c r="D6" s="168"/>
      <c r="E6" s="168"/>
      <c r="F6" s="168"/>
      <c r="G6" s="168"/>
      <c r="H6" s="168"/>
      <c r="I6" s="168"/>
      <c r="J6" s="169"/>
    </row>
    <row r="7" spans="1:12" ht="53.25" customHeight="1" x14ac:dyDescent="0.2">
      <c r="A7" s="1" t="s">
        <v>8</v>
      </c>
      <c r="B7" s="173" t="s">
        <v>9</v>
      </c>
      <c r="C7" s="168"/>
      <c r="D7" s="168"/>
      <c r="E7" s="168"/>
      <c r="F7" s="168"/>
      <c r="G7" s="168"/>
      <c r="H7" s="168"/>
      <c r="I7" s="168"/>
      <c r="J7" s="169"/>
    </row>
    <row r="8" spans="1:12" ht="15.75" customHeight="1" x14ac:dyDescent="0.2">
      <c r="A8" s="174"/>
      <c r="B8" s="168"/>
      <c r="C8" s="168"/>
      <c r="D8" s="168"/>
      <c r="E8" s="168"/>
      <c r="F8" s="168"/>
      <c r="G8" s="168"/>
      <c r="H8" s="168"/>
      <c r="I8" s="168"/>
      <c r="J8" s="169"/>
    </row>
    <row r="9" spans="1:12" ht="32.25" customHeight="1" x14ac:dyDescent="0.2">
      <c r="A9" s="3" t="s">
        <v>10</v>
      </c>
      <c r="B9" s="175" t="s">
        <v>11</v>
      </c>
      <c r="C9" s="168"/>
      <c r="D9" s="168"/>
      <c r="E9" s="168"/>
      <c r="F9" s="168"/>
      <c r="G9" s="168"/>
      <c r="H9" s="168"/>
      <c r="I9" s="168"/>
      <c r="J9" s="169"/>
    </row>
    <row r="10" spans="1:12" ht="68.25" customHeight="1" x14ac:dyDescent="0.2">
      <c r="A10" s="4">
        <v>44198</v>
      </c>
      <c r="B10" s="176" t="s">
        <v>12</v>
      </c>
      <c r="C10" s="168"/>
      <c r="D10" s="168"/>
      <c r="E10" s="168"/>
      <c r="F10" s="168"/>
      <c r="G10" s="168"/>
      <c r="H10" s="168"/>
      <c r="I10" s="168"/>
      <c r="J10" s="169"/>
    </row>
    <row r="11" spans="1:12" ht="161.25" customHeight="1" x14ac:dyDescent="0.2">
      <c r="A11" s="5">
        <v>44229</v>
      </c>
      <c r="B11" s="176" t="s">
        <v>13</v>
      </c>
      <c r="C11" s="168"/>
      <c r="D11" s="168"/>
      <c r="E11" s="168"/>
      <c r="F11" s="168"/>
      <c r="G11" s="168"/>
      <c r="H11" s="168"/>
      <c r="I11" s="168"/>
      <c r="J11" s="169"/>
    </row>
    <row r="12" spans="1:12" ht="13.5" customHeight="1" x14ac:dyDescent="0.2">
      <c r="A12" s="174"/>
      <c r="B12" s="168"/>
      <c r="C12" s="168"/>
      <c r="D12" s="168"/>
      <c r="E12" s="168"/>
      <c r="F12" s="168"/>
      <c r="G12" s="168"/>
      <c r="H12" s="168"/>
      <c r="I12" s="168"/>
      <c r="J12" s="169"/>
    </row>
    <row r="13" spans="1:12" ht="60" customHeight="1" x14ac:dyDescent="0.2">
      <c r="A13" s="6">
        <v>3</v>
      </c>
      <c r="B13" s="177" t="s">
        <v>14</v>
      </c>
      <c r="C13" s="168"/>
      <c r="D13" s="168"/>
      <c r="E13" s="168"/>
      <c r="F13" s="168"/>
      <c r="G13" s="168"/>
      <c r="H13" s="168"/>
      <c r="I13" s="168"/>
      <c r="J13" s="169"/>
    </row>
    <row r="14" spans="1:12" ht="60" customHeight="1" x14ac:dyDescent="0.2">
      <c r="A14" s="7">
        <v>44199</v>
      </c>
      <c r="B14" s="178" t="s">
        <v>15</v>
      </c>
      <c r="C14" s="168"/>
      <c r="D14" s="168"/>
      <c r="E14" s="168"/>
      <c r="F14" s="168"/>
      <c r="G14" s="168"/>
      <c r="H14" s="168"/>
      <c r="I14" s="168"/>
      <c r="J14" s="169"/>
    </row>
    <row r="15" spans="1:12" ht="60" customHeight="1" x14ac:dyDescent="0.2">
      <c r="A15" s="7">
        <v>44230</v>
      </c>
      <c r="B15" s="178" t="s">
        <v>16</v>
      </c>
      <c r="C15" s="168"/>
      <c r="D15" s="168"/>
      <c r="E15" s="168"/>
      <c r="F15" s="168"/>
      <c r="G15" s="168"/>
      <c r="H15" s="168"/>
      <c r="I15" s="168"/>
      <c r="J15" s="169"/>
    </row>
    <row r="16" spans="1:12" ht="133.5" customHeight="1" x14ac:dyDescent="0.2">
      <c r="A16" s="8" t="s">
        <v>17</v>
      </c>
      <c r="B16" s="178" t="s">
        <v>18</v>
      </c>
      <c r="C16" s="168"/>
      <c r="D16" s="168"/>
      <c r="E16" s="168"/>
      <c r="F16" s="168"/>
      <c r="G16" s="168"/>
      <c r="H16" s="168"/>
      <c r="I16" s="168"/>
      <c r="J16" s="169"/>
    </row>
    <row r="17" spans="1:10" ht="12.75" customHeight="1" x14ac:dyDescent="0.2">
      <c r="A17" s="174"/>
      <c r="B17" s="168"/>
      <c r="C17" s="168"/>
      <c r="D17" s="168"/>
      <c r="E17" s="168"/>
      <c r="F17" s="168"/>
      <c r="G17" s="168"/>
      <c r="H17" s="168"/>
      <c r="I17" s="168"/>
      <c r="J17" s="169"/>
    </row>
    <row r="18" spans="1:10" ht="48.75" customHeight="1" x14ac:dyDescent="0.2">
      <c r="A18" s="179" t="s">
        <v>19</v>
      </c>
      <c r="B18" s="168"/>
      <c r="C18" s="168"/>
      <c r="D18" s="168"/>
      <c r="E18" s="168"/>
      <c r="F18" s="168"/>
      <c r="G18" s="168"/>
      <c r="H18" s="168"/>
      <c r="I18" s="168"/>
      <c r="J18" s="169"/>
    </row>
    <row r="19" spans="1:10" ht="24" customHeight="1" x14ac:dyDescent="0.2">
      <c r="A19" s="9">
        <v>1</v>
      </c>
      <c r="B19" s="180" t="s">
        <v>20</v>
      </c>
      <c r="C19" s="168"/>
      <c r="D19" s="168"/>
      <c r="E19" s="168"/>
      <c r="F19" s="168"/>
      <c r="G19" s="168"/>
      <c r="H19" s="168"/>
      <c r="I19" s="168"/>
      <c r="J19" s="169"/>
    </row>
    <row r="20" spans="1:10" ht="48.75" customHeight="1" x14ac:dyDescent="0.2">
      <c r="A20" s="9">
        <v>2</v>
      </c>
      <c r="B20" s="181" t="s">
        <v>21</v>
      </c>
      <c r="C20" s="168"/>
      <c r="D20" s="168"/>
      <c r="E20" s="168"/>
      <c r="F20" s="168"/>
      <c r="G20" s="168"/>
      <c r="H20" s="168"/>
      <c r="I20" s="168"/>
      <c r="J20" s="169"/>
    </row>
    <row r="21" spans="1:10" ht="48.75" customHeight="1" x14ac:dyDescent="0.2">
      <c r="A21" s="9">
        <v>3</v>
      </c>
      <c r="B21" s="181" t="s">
        <v>22</v>
      </c>
      <c r="C21" s="168"/>
      <c r="D21" s="168"/>
      <c r="E21" s="168"/>
      <c r="F21" s="168"/>
      <c r="G21" s="168"/>
      <c r="H21" s="168"/>
      <c r="I21" s="168"/>
      <c r="J21" s="169"/>
    </row>
    <row r="22" spans="1:10" ht="54" customHeight="1" x14ac:dyDescent="0.2">
      <c r="A22" s="9">
        <v>4</v>
      </c>
      <c r="B22" s="181" t="s">
        <v>23</v>
      </c>
      <c r="C22" s="168"/>
      <c r="D22" s="168"/>
      <c r="E22" s="168"/>
      <c r="F22" s="168"/>
      <c r="G22" s="168"/>
      <c r="H22" s="168"/>
      <c r="I22" s="168"/>
      <c r="J22" s="169"/>
    </row>
    <row r="23" spans="1:10" ht="54" customHeight="1" x14ac:dyDescent="0.2">
      <c r="A23" s="9">
        <v>5</v>
      </c>
      <c r="B23" s="181" t="s">
        <v>24</v>
      </c>
      <c r="C23" s="168"/>
      <c r="D23" s="168"/>
      <c r="E23" s="168"/>
      <c r="F23" s="168"/>
      <c r="G23" s="168"/>
      <c r="H23" s="168"/>
      <c r="I23" s="168"/>
      <c r="J23" s="169"/>
    </row>
    <row r="24" spans="1:10" ht="159" customHeight="1" x14ac:dyDescent="0.2">
      <c r="A24" s="9">
        <v>6</v>
      </c>
      <c r="B24" s="181" t="s">
        <v>25</v>
      </c>
      <c r="C24" s="168"/>
      <c r="D24" s="168"/>
      <c r="E24" s="168"/>
      <c r="F24" s="168"/>
      <c r="G24" s="168"/>
      <c r="H24" s="168"/>
      <c r="I24" s="168"/>
      <c r="J24" s="169"/>
    </row>
    <row r="25" spans="1:10" ht="347.25" customHeight="1" x14ac:dyDescent="0.2">
      <c r="A25" s="9">
        <v>7</v>
      </c>
      <c r="B25" s="181" t="s">
        <v>26</v>
      </c>
      <c r="C25" s="168"/>
      <c r="D25" s="168"/>
      <c r="E25" s="168"/>
      <c r="F25" s="168"/>
      <c r="G25" s="168"/>
      <c r="H25" s="168"/>
      <c r="I25" s="168"/>
      <c r="J25" s="169"/>
    </row>
    <row r="26" spans="1:10" ht="144.75" customHeight="1" x14ac:dyDescent="0.2">
      <c r="A26" s="9">
        <v>8</v>
      </c>
      <c r="B26" s="181" t="s">
        <v>27</v>
      </c>
      <c r="C26" s="168"/>
      <c r="D26" s="168"/>
      <c r="E26" s="168"/>
      <c r="F26" s="168"/>
      <c r="G26" s="168"/>
      <c r="H26" s="168"/>
      <c r="I26" s="168"/>
      <c r="J26" s="169"/>
    </row>
    <row r="27" spans="1:10" ht="128.25" customHeight="1" x14ac:dyDescent="0.2">
      <c r="A27" s="9" t="s">
        <v>28</v>
      </c>
      <c r="B27" s="181" t="s">
        <v>29</v>
      </c>
      <c r="C27" s="168"/>
      <c r="D27" s="168"/>
      <c r="E27" s="168"/>
      <c r="F27" s="168"/>
      <c r="G27" s="168"/>
      <c r="H27" s="168"/>
      <c r="I27" s="168"/>
      <c r="J27" s="169"/>
    </row>
    <row r="28" spans="1:10" ht="15.75" customHeight="1" x14ac:dyDescent="0.2">
      <c r="A28" s="174"/>
      <c r="B28" s="168"/>
      <c r="C28" s="168"/>
      <c r="D28" s="168"/>
      <c r="E28" s="168"/>
      <c r="F28" s="168"/>
      <c r="G28" s="168"/>
      <c r="H28" s="168"/>
      <c r="I28" s="168"/>
      <c r="J28" s="169"/>
    </row>
    <row r="29" spans="1:10" ht="15.75" customHeight="1" x14ac:dyDescent="0.2">
      <c r="A29" s="182" t="s">
        <v>30</v>
      </c>
      <c r="B29" s="168"/>
      <c r="C29" s="168"/>
      <c r="D29" s="168"/>
      <c r="E29" s="168"/>
      <c r="F29" s="168"/>
      <c r="G29" s="168"/>
      <c r="H29" s="168"/>
      <c r="I29" s="168"/>
      <c r="J29" s="169"/>
    </row>
    <row r="30" spans="1:10" ht="157.5" customHeight="1" x14ac:dyDescent="0.2">
      <c r="A30" s="10" t="s">
        <v>31</v>
      </c>
      <c r="B30" s="183" t="s">
        <v>32</v>
      </c>
      <c r="C30" s="168"/>
      <c r="D30" s="168"/>
      <c r="E30" s="168"/>
      <c r="F30" s="168"/>
      <c r="G30" s="168"/>
      <c r="H30" s="168"/>
      <c r="I30" s="168"/>
      <c r="J30" s="169"/>
    </row>
    <row r="31" spans="1:10" ht="63" customHeight="1" x14ac:dyDescent="0.2">
      <c r="A31" s="11" t="s">
        <v>33</v>
      </c>
      <c r="B31" s="183" t="s">
        <v>34</v>
      </c>
      <c r="C31" s="168"/>
      <c r="D31" s="168"/>
      <c r="E31" s="168"/>
      <c r="F31" s="168"/>
      <c r="G31" s="168"/>
      <c r="H31" s="168"/>
      <c r="I31" s="168"/>
      <c r="J31" s="169"/>
    </row>
    <row r="32" spans="1:10" ht="122.25" customHeight="1" x14ac:dyDescent="0.2">
      <c r="A32" s="11" t="s">
        <v>35</v>
      </c>
      <c r="B32" s="183" t="s">
        <v>36</v>
      </c>
      <c r="C32" s="168"/>
      <c r="D32" s="168"/>
      <c r="E32" s="168"/>
      <c r="F32" s="168"/>
      <c r="G32" s="168"/>
      <c r="H32" s="168"/>
      <c r="I32" s="168"/>
      <c r="J32" s="169"/>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2">
    <mergeCell ref="B21:J21"/>
    <mergeCell ref="A29:J29"/>
    <mergeCell ref="B30:J30"/>
    <mergeCell ref="B31:J31"/>
    <mergeCell ref="B32:J32"/>
    <mergeCell ref="B22:J22"/>
    <mergeCell ref="B23:J23"/>
    <mergeCell ref="B24:J24"/>
    <mergeCell ref="B25:J25"/>
    <mergeCell ref="B26:J26"/>
    <mergeCell ref="B27:J27"/>
    <mergeCell ref="A28:J28"/>
    <mergeCell ref="B16:J16"/>
    <mergeCell ref="A17:J17"/>
    <mergeCell ref="A18:J18"/>
    <mergeCell ref="B19:J19"/>
    <mergeCell ref="B20:J20"/>
    <mergeCell ref="B11:J11"/>
    <mergeCell ref="A12:J12"/>
    <mergeCell ref="B13:J13"/>
    <mergeCell ref="B14:J14"/>
    <mergeCell ref="B15:J15"/>
    <mergeCell ref="B6:J6"/>
    <mergeCell ref="B7:J7"/>
    <mergeCell ref="A8:J8"/>
    <mergeCell ref="B9:J9"/>
    <mergeCell ref="B10:J10"/>
    <mergeCell ref="B1:J1"/>
    <mergeCell ref="A2:J2"/>
    <mergeCell ref="A3:J3"/>
    <mergeCell ref="B4:J4"/>
    <mergeCell ref="B5:J5"/>
  </mergeCells>
  <pageMargins left="0.7" right="0.7" top="0.75" bottom="0.75" header="0" footer="0"/>
  <pageSetup paperSize="9" scale="7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EB354"/>
  <sheetViews>
    <sheetView workbookViewId="0">
      <selection sqref="A1:CX1"/>
    </sheetView>
  </sheetViews>
  <sheetFormatPr baseColWidth="10" defaultColWidth="12.625" defaultRowHeight="15" customHeight="1" x14ac:dyDescent="0.2"/>
  <cols>
    <col min="1" max="1" width="27" customWidth="1"/>
    <col min="2" max="2" width="31.5" customWidth="1"/>
    <col min="3" max="3" width="27.75" customWidth="1"/>
    <col min="4" max="4" width="39.5" customWidth="1"/>
    <col min="5" max="5" width="32.875" customWidth="1"/>
    <col min="6" max="6" width="37.75" customWidth="1"/>
    <col min="7" max="7" width="36.375" customWidth="1"/>
    <col min="8" max="8" width="49.625" customWidth="1"/>
    <col min="9" max="9" width="47.375" customWidth="1"/>
    <col min="10" max="10" width="45.25" customWidth="1"/>
    <col min="11" max="11" width="47.25" customWidth="1"/>
    <col min="12" max="12" width="51" customWidth="1"/>
    <col min="13" max="13" width="50.125" customWidth="1"/>
    <col min="14" max="14" width="58.75" customWidth="1"/>
    <col min="15" max="15" width="44.375" customWidth="1"/>
    <col min="16" max="16" width="48.25" customWidth="1"/>
    <col min="17" max="17" width="46.125" customWidth="1"/>
    <col min="18" max="18" width="62" customWidth="1"/>
    <col min="19" max="19" width="64.625" customWidth="1"/>
    <col min="20" max="20" width="52.625" customWidth="1"/>
    <col min="21" max="21" width="55.25" customWidth="1"/>
    <col min="22" max="22" width="65" customWidth="1"/>
    <col min="23" max="23" width="82.625" customWidth="1"/>
    <col min="24" max="24" width="72.625" customWidth="1"/>
    <col min="25" max="25" width="66" customWidth="1"/>
    <col min="26" max="26" width="72.875" customWidth="1"/>
    <col min="27" max="27" width="70.625" customWidth="1"/>
    <col min="28" max="28" width="90.5" customWidth="1"/>
    <col min="29" max="29" width="94.625" customWidth="1"/>
    <col min="30" max="30" width="98.375" customWidth="1"/>
    <col min="31" max="31" width="81.75" customWidth="1"/>
    <col min="32" max="32" width="83" customWidth="1"/>
    <col min="33" max="33" width="72.5" customWidth="1"/>
    <col min="34" max="34" width="44.625" customWidth="1"/>
    <col min="35" max="35" width="54" customWidth="1"/>
    <col min="36" max="36" width="237.625" customWidth="1"/>
    <col min="37" max="37" width="119.625" customWidth="1"/>
    <col min="38" max="38" width="80.75" customWidth="1"/>
    <col min="39" max="39" width="55" customWidth="1"/>
    <col min="40" max="40" width="129.25" customWidth="1"/>
    <col min="41" max="41" width="117.5" customWidth="1"/>
    <col min="42" max="42" width="44.125" customWidth="1"/>
    <col min="43" max="43" width="84.75" customWidth="1"/>
    <col min="44" max="44" width="65.375" customWidth="1"/>
    <col min="45" max="45" width="54.5" customWidth="1"/>
    <col min="46" max="46" width="62.625" customWidth="1"/>
    <col min="47" max="47" width="51" customWidth="1"/>
    <col min="48" max="48" width="83" customWidth="1"/>
    <col min="49" max="49" width="47.375" customWidth="1"/>
    <col min="50" max="50" width="80.5" customWidth="1"/>
    <col min="51" max="51" width="61.5" customWidth="1"/>
    <col min="52" max="52" width="71.625" customWidth="1"/>
    <col min="53" max="54" width="45.875" customWidth="1"/>
    <col min="55" max="55" width="53.75" customWidth="1"/>
    <col min="56" max="56" width="47" customWidth="1"/>
    <col min="57" max="57" width="49.625" customWidth="1"/>
    <col min="58" max="58" width="48.375" customWidth="1"/>
    <col min="59" max="59" width="44.5" customWidth="1"/>
    <col min="60" max="60" width="40.375" customWidth="1"/>
    <col min="61" max="61" width="45.5" customWidth="1"/>
    <col min="62" max="62" width="55.125" customWidth="1"/>
    <col min="63" max="63" width="58.25" customWidth="1"/>
    <col min="64" max="64" width="57.875" customWidth="1"/>
    <col min="65" max="65" width="43.75" customWidth="1"/>
    <col min="66" max="66" width="49.125" customWidth="1"/>
    <col min="67" max="67" width="49.875" customWidth="1"/>
    <col min="68" max="68" width="52.125" customWidth="1"/>
    <col min="69" max="69" width="51.75" customWidth="1"/>
    <col min="70" max="70" width="50.375" customWidth="1"/>
    <col min="71" max="71" width="44" customWidth="1"/>
    <col min="72" max="72" width="40.875" customWidth="1"/>
    <col min="73" max="73" width="36" customWidth="1"/>
    <col min="74" max="74" width="37.5" customWidth="1"/>
    <col min="75" max="75" width="44.75" customWidth="1"/>
    <col min="76" max="76" width="44" customWidth="1"/>
    <col min="77" max="77" width="44.625" customWidth="1"/>
    <col min="78" max="78" width="41.25" customWidth="1"/>
    <col min="79" max="91" width="37.375" customWidth="1"/>
    <col min="92" max="92" width="42.875" customWidth="1"/>
    <col min="93" max="93" width="44.125" customWidth="1"/>
    <col min="94" max="94" width="52.5" customWidth="1"/>
    <col min="95" max="95" width="68.625" customWidth="1"/>
    <col min="96" max="96" width="53.125" customWidth="1"/>
    <col min="97" max="97" width="41" customWidth="1"/>
    <col min="98" max="98" width="34.5" customWidth="1"/>
    <col min="99" max="99" width="26.875" customWidth="1"/>
    <col min="100" max="100" width="32" customWidth="1"/>
    <col min="101" max="101" width="39.5" customWidth="1"/>
    <col min="102" max="102" width="50.125" customWidth="1"/>
    <col min="103" max="128" width="9.375" customWidth="1"/>
  </cols>
  <sheetData>
    <row r="1" spans="1:128" ht="46.5" customHeight="1" x14ac:dyDescent="0.2">
      <c r="A1" s="190" t="s">
        <v>37</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row>
    <row r="2" spans="1:128" ht="57.75" customHeight="1" x14ac:dyDescent="0.2">
      <c r="A2" s="192" t="s">
        <v>38</v>
      </c>
      <c r="B2" s="193"/>
      <c r="C2" s="193"/>
      <c r="D2" s="193"/>
      <c r="E2" s="193"/>
      <c r="F2" s="193"/>
      <c r="G2" s="193"/>
      <c r="H2" s="193"/>
      <c r="I2" s="193"/>
      <c r="J2" s="193"/>
      <c r="K2" s="193"/>
      <c r="L2" s="193"/>
      <c r="M2" s="193"/>
      <c r="N2" s="193"/>
      <c r="O2" s="193"/>
      <c r="P2" s="194"/>
      <c r="Q2" s="195" t="s">
        <v>39</v>
      </c>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96" t="s">
        <v>40</v>
      </c>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97" t="s">
        <v>41</v>
      </c>
      <c r="CC2" s="198"/>
      <c r="CD2" s="198"/>
      <c r="CE2" s="198"/>
      <c r="CF2" s="198"/>
      <c r="CG2" s="198"/>
      <c r="CH2" s="198"/>
      <c r="CI2" s="198"/>
      <c r="CJ2" s="198"/>
      <c r="CK2" s="198"/>
      <c r="CL2" s="198"/>
      <c r="CM2" s="199"/>
      <c r="CN2" s="203" t="s">
        <v>42</v>
      </c>
      <c r="CO2" s="204"/>
      <c r="CP2" s="204"/>
      <c r="CQ2" s="204"/>
      <c r="CR2" s="204"/>
      <c r="CS2" s="204"/>
      <c r="CT2" s="205"/>
      <c r="CU2" s="203" t="s">
        <v>43</v>
      </c>
      <c r="CV2" s="204"/>
      <c r="CW2" s="204"/>
      <c r="CX2" s="205"/>
    </row>
    <row r="3" spans="1:128" ht="49.5" customHeight="1" x14ac:dyDescent="0.2">
      <c r="A3" s="184"/>
      <c r="B3" s="168"/>
      <c r="C3" s="168"/>
      <c r="D3" s="168"/>
      <c r="E3" s="168"/>
      <c r="F3" s="168"/>
      <c r="G3" s="168"/>
      <c r="H3" s="168"/>
      <c r="I3" s="168"/>
      <c r="J3" s="168"/>
      <c r="K3" s="168"/>
      <c r="L3" s="168"/>
      <c r="M3" s="168"/>
      <c r="N3" s="168"/>
      <c r="O3" s="168"/>
      <c r="P3" s="169"/>
      <c r="Q3" s="185" t="s">
        <v>44</v>
      </c>
      <c r="R3" s="168"/>
      <c r="S3" s="169"/>
      <c r="T3" s="186" t="s">
        <v>45</v>
      </c>
      <c r="U3" s="168"/>
      <c r="V3" s="169"/>
      <c r="W3" s="186" t="s">
        <v>46</v>
      </c>
      <c r="X3" s="168"/>
      <c r="Y3" s="168"/>
      <c r="Z3" s="169"/>
      <c r="AA3" s="186" t="s">
        <v>47</v>
      </c>
      <c r="AB3" s="168"/>
      <c r="AC3" s="168"/>
      <c r="AD3" s="169"/>
      <c r="AE3" s="186" t="s">
        <v>48</v>
      </c>
      <c r="AF3" s="168"/>
      <c r="AG3" s="168"/>
      <c r="AH3" s="168"/>
      <c r="AI3" s="169"/>
      <c r="AJ3" s="186" t="s">
        <v>49</v>
      </c>
      <c r="AK3" s="168"/>
      <c r="AL3" s="169"/>
      <c r="AM3" s="186" t="s">
        <v>50</v>
      </c>
      <c r="AN3" s="168"/>
      <c r="AO3" s="169"/>
      <c r="AP3" s="186" t="s">
        <v>51</v>
      </c>
      <c r="AQ3" s="168"/>
      <c r="AR3" s="168"/>
      <c r="AS3" s="169"/>
      <c r="AT3" s="186" t="s">
        <v>52</v>
      </c>
      <c r="AU3" s="168"/>
      <c r="AV3" s="168"/>
      <c r="AW3" s="169"/>
      <c r="AX3" s="186" t="s">
        <v>53</v>
      </c>
      <c r="AY3" s="168"/>
      <c r="AZ3" s="168"/>
      <c r="BA3" s="12" t="s">
        <v>54</v>
      </c>
      <c r="BB3" s="187" t="s">
        <v>55</v>
      </c>
      <c r="BC3" s="169"/>
      <c r="BD3" s="188" t="s">
        <v>56</v>
      </c>
      <c r="BE3" s="168"/>
      <c r="BF3" s="168"/>
      <c r="BG3" s="168"/>
      <c r="BH3" s="168"/>
      <c r="BI3" s="168"/>
      <c r="BJ3" s="168"/>
      <c r="BK3" s="168"/>
      <c r="BL3" s="168"/>
      <c r="BM3" s="168"/>
      <c r="BN3" s="168"/>
      <c r="BO3" s="168"/>
      <c r="BP3" s="168"/>
      <c r="BQ3" s="168"/>
      <c r="BR3" s="169"/>
      <c r="BS3" s="189" t="s">
        <v>57</v>
      </c>
      <c r="BT3" s="168"/>
      <c r="BU3" s="168"/>
      <c r="BV3" s="168"/>
      <c r="BW3" s="168"/>
      <c r="BX3" s="168"/>
      <c r="BY3" s="168"/>
      <c r="BZ3" s="168"/>
      <c r="CA3" s="168"/>
      <c r="CB3" s="200"/>
      <c r="CC3" s="201"/>
      <c r="CD3" s="201"/>
      <c r="CE3" s="201"/>
      <c r="CF3" s="201"/>
      <c r="CG3" s="201"/>
      <c r="CH3" s="201"/>
      <c r="CI3" s="201"/>
      <c r="CJ3" s="201"/>
      <c r="CK3" s="201"/>
      <c r="CL3" s="201"/>
      <c r="CM3" s="202"/>
      <c r="CN3" s="200"/>
      <c r="CO3" s="201"/>
      <c r="CP3" s="201"/>
      <c r="CQ3" s="201"/>
      <c r="CR3" s="201"/>
      <c r="CS3" s="201"/>
      <c r="CT3" s="202"/>
      <c r="CU3" s="200"/>
      <c r="CV3" s="201"/>
      <c r="CW3" s="201"/>
      <c r="CX3" s="202"/>
    </row>
    <row r="4" spans="1:128" ht="90" customHeight="1" x14ac:dyDescent="0.2">
      <c r="A4" s="13" t="s">
        <v>58</v>
      </c>
      <c r="B4" s="13" t="s">
        <v>59</v>
      </c>
      <c r="C4" s="14" t="s">
        <v>60</v>
      </c>
      <c r="D4" s="13" t="s">
        <v>61</v>
      </c>
      <c r="E4" s="13" t="s">
        <v>62</v>
      </c>
      <c r="F4" s="13" t="s">
        <v>63</v>
      </c>
      <c r="G4" s="13" t="s">
        <v>64</v>
      </c>
      <c r="H4" s="13" t="s">
        <v>65</v>
      </c>
      <c r="I4" s="13" t="s">
        <v>66</v>
      </c>
      <c r="J4" s="13" t="s">
        <v>67</v>
      </c>
      <c r="K4" s="13" t="s">
        <v>68</v>
      </c>
      <c r="L4" s="13" t="s">
        <v>69</v>
      </c>
      <c r="M4" s="13" t="s">
        <v>70</v>
      </c>
      <c r="N4" s="13" t="s">
        <v>71</v>
      </c>
      <c r="O4" s="13" t="s">
        <v>72</v>
      </c>
      <c r="P4" s="13" t="s">
        <v>73</v>
      </c>
      <c r="Q4" s="15" t="s">
        <v>74</v>
      </c>
      <c r="R4" s="15" t="s">
        <v>75</v>
      </c>
      <c r="S4" s="15" t="s">
        <v>76</v>
      </c>
      <c r="T4" s="15" t="s">
        <v>77</v>
      </c>
      <c r="U4" s="15" t="s">
        <v>78</v>
      </c>
      <c r="V4" s="15" t="s">
        <v>79</v>
      </c>
      <c r="W4" s="15" t="s">
        <v>80</v>
      </c>
      <c r="X4" s="15" t="s">
        <v>81</v>
      </c>
      <c r="Y4" s="15" t="s">
        <v>82</v>
      </c>
      <c r="Z4" s="15" t="s">
        <v>83</v>
      </c>
      <c r="AA4" s="15" t="s">
        <v>84</v>
      </c>
      <c r="AB4" s="15" t="s">
        <v>85</v>
      </c>
      <c r="AC4" s="15" t="s">
        <v>86</v>
      </c>
      <c r="AD4" s="15" t="s">
        <v>87</v>
      </c>
      <c r="AE4" s="15" t="s">
        <v>88</v>
      </c>
      <c r="AF4" s="15" t="s">
        <v>89</v>
      </c>
      <c r="AG4" s="15" t="s">
        <v>90</v>
      </c>
      <c r="AH4" s="15" t="s">
        <v>91</v>
      </c>
      <c r="AI4" s="15" t="s">
        <v>92</v>
      </c>
      <c r="AJ4" s="15" t="s">
        <v>93</v>
      </c>
      <c r="AK4" s="15" t="s">
        <v>94</v>
      </c>
      <c r="AL4" s="15" t="s">
        <v>95</v>
      </c>
      <c r="AM4" s="15" t="s">
        <v>96</v>
      </c>
      <c r="AN4" s="15" t="s">
        <v>97</v>
      </c>
      <c r="AO4" s="15" t="s">
        <v>98</v>
      </c>
      <c r="AP4" s="15" t="s">
        <v>99</v>
      </c>
      <c r="AQ4" s="15" t="s">
        <v>100</v>
      </c>
      <c r="AR4" s="15" t="s">
        <v>101</v>
      </c>
      <c r="AS4" s="15" t="s">
        <v>102</v>
      </c>
      <c r="AT4" s="15" t="s">
        <v>103</v>
      </c>
      <c r="AU4" s="15" t="s">
        <v>104</v>
      </c>
      <c r="AV4" s="15" t="s">
        <v>105</v>
      </c>
      <c r="AW4" s="15" t="s">
        <v>106</v>
      </c>
      <c r="AX4" s="15" t="s">
        <v>107</v>
      </c>
      <c r="AY4" s="15" t="s">
        <v>108</v>
      </c>
      <c r="AZ4" s="16" t="s">
        <v>109</v>
      </c>
      <c r="BA4" s="17" t="s">
        <v>110</v>
      </c>
      <c r="BB4" s="17" t="s">
        <v>111</v>
      </c>
      <c r="BC4" s="17" t="s">
        <v>112</v>
      </c>
      <c r="BD4" s="17" t="s">
        <v>113</v>
      </c>
      <c r="BE4" s="17" t="s">
        <v>114</v>
      </c>
      <c r="BF4" s="17" t="s">
        <v>115</v>
      </c>
      <c r="BG4" s="17" t="s">
        <v>116</v>
      </c>
      <c r="BH4" s="17" t="s">
        <v>117</v>
      </c>
      <c r="BI4" s="17" t="s">
        <v>118</v>
      </c>
      <c r="BJ4" s="17" t="s">
        <v>119</v>
      </c>
      <c r="BK4" s="18" t="s">
        <v>120</v>
      </c>
      <c r="BL4" s="18" t="s">
        <v>121</v>
      </c>
      <c r="BM4" s="18" t="s">
        <v>122</v>
      </c>
      <c r="BN4" s="18" t="s">
        <v>123</v>
      </c>
      <c r="BO4" s="18" t="s">
        <v>124</v>
      </c>
      <c r="BP4" s="18" t="s">
        <v>125</v>
      </c>
      <c r="BQ4" s="18" t="s">
        <v>126</v>
      </c>
      <c r="BR4" s="18" t="s">
        <v>127</v>
      </c>
      <c r="BS4" s="19" t="s">
        <v>128</v>
      </c>
      <c r="BT4" s="19" t="s">
        <v>129</v>
      </c>
      <c r="BU4" s="19" t="s">
        <v>130</v>
      </c>
      <c r="BV4" s="19" t="s">
        <v>131</v>
      </c>
      <c r="BW4" s="19" t="s">
        <v>132</v>
      </c>
      <c r="BX4" s="19" t="s">
        <v>133</v>
      </c>
      <c r="BY4" s="19" t="s">
        <v>134</v>
      </c>
      <c r="BZ4" s="19" t="s">
        <v>135</v>
      </c>
      <c r="CA4" s="20" t="s">
        <v>136</v>
      </c>
      <c r="CB4" s="15" t="s">
        <v>137</v>
      </c>
      <c r="CC4" s="15" t="s">
        <v>138</v>
      </c>
      <c r="CD4" s="15" t="s">
        <v>139</v>
      </c>
      <c r="CE4" s="15" t="s">
        <v>140</v>
      </c>
      <c r="CF4" s="15" t="s">
        <v>141</v>
      </c>
      <c r="CG4" s="15" t="s">
        <v>142</v>
      </c>
      <c r="CH4" s="15" t="s">
        <v>143</v>
      </c>
      <c r="CI4" s="15" t="s">
        <v>144</v>
      </c>
      <c r="CJ4" s="15" t="s">
        <v>145</v>
      </c>
      <c r="CK4" s="15" t="s">
        <v>146</v>
      </c>
      <c r="CL4" s="21" t="s">
        <v>147</v>
      </c>
      <c r="CM4" s="15" t="s">
        <v>148</v>
      </c>
      <c r="CN4" s="22" t="s">
        <v>149</v>
      </c>
      <c r="CO4" s="18" t="s">
        <v>150</v>
      </c>
      <c r="CP4" s="18" t="s">
        <v>151</v>
      </c>
      <c r="CQ4" s="18" t="s">
        <v>152</v>
      </c>
      <c r="CR4" s="18" t="s">
        <v>153</v>
      </c>
      <c r="CS4" s="18" t="s">
        <v>154</v>
      </c>
      <c r="CT4" s="23" t="s">
        <v>155</v>
      </c>
      <c r="CU4" s="24" t="s">
        <v>156</v>
      </c>
      <c r="CV4" s="25" t="s">
        <v>157</v>
      </c>
      <c r="CW4" s="26" t="s">
        <v>158</v>
      </c>
      <c r="CX4" s="27" t="s">
        <v>159</v>
      </c>
    </row>
    <row r="5" spans="1:128" ht="39" customHeight="1" x14ac:dyDescent="0.5">
      <c r="A5" s="28" t="s">
        <v>160</v>
      </c>
      <c r="B5" s="29" t="s">
        <v>161</v>
      </c>
      <c r="C5" s="29" t="s">
        <v>162</v>
      </c>
      <c r="D5" s="29" t="s">
        <v>163</v>
      </c>
      <c r="E5" s="29">
        <v>3202471494</v>
      </c>
      <c r="F5" s="30" t="s">
        <v>164</v>
      </c>
      <c r="G5" s="29" t="s">
        <v>165</v>
      </c>
      <c r="H5" s="29">
        <v>3506912630</v>
      </c>
      <c r="I5" s="31" t="s">
        <v>166</v>
      </c>
      <c r="J5" s="29" t="s">
        <v>167</v>
      </c>
      <c r="K5" s="30" t="s">
        <v>168</v>
      </c>
      <c r="L5" s="29" t="s">
        <v>169</v>
      </c>
      <c r="M5" s="29">
        <v>3143111058</v>
      </c>
      <c r="N5" s="32" t="s">
        <v>170</v>
      </c>
      <c r="O5" s="33" t="s">
        <v>171</v>
      </c>
      <c r="P5" s="34">
        <v>45569</v>
      </c>
      <c r="Q5" s="35" t="s">
        <v>172</v>
      </c>
      <c r="R5" s="35" t="s">
        <v>172</v>
      </c>
      <c r="S5" s="35" t="s">
        <v>172</v>
      </c>
      <c r="T5" s="35" t="s">
        <v>172</v>
      </c>
      <c r="U5" s="35" t="s">
        <v>173</v>
      </c>
      <c r="V5" s="35" t="s">
        <v>172</v>
      </c>
      <c r="W5" s="35" t="s">
        <v>172</v>
      </c>
      <c r="X5" s="35" t="s">
        <v>173</v>
      </c>
      <c r="Y5" s="35" t="s">
        <v>172</v>
      </c>
      <c r="Z5" s="35" t="s">
        <v>172</v>
      </c>
      <c r="AA5" s="35" t="s">
        <v>173</v>
      </c>
      <c r="AB5" s="35" t="s">
        <v>172</v>
      </c>
      <c r="AC5" s="35" t="s">
        <v>173</v>
      </c>
      <c r="AD5" s="35" t="s">
        <v>173</v>
      </c>
      <c r="AE5" s="35" t="s">
        <v>172</v>
      </c>
      <c r="AF5" s="35" t="s">
        <v>173</v>
      </c>
      <c r="AG5" s="35" t="s">
        <v>172</v>
      </c>
      <c r="AH5" s="35" t="s">
        <v>172</v>
      </c>
      <c r="AI5" s="35" t="s">
        <v>172</v>
      </c>
      <c r="AJ5" s="35" t="s">
        <v>172</v>
      </c>
      <c r="AK5" s="35" t="s">
        <v>173</v>
      </c>
      <c r="AL5" s="35" t="s">
        <v>172</v>
      </c>
      <c r="AM5" s="35" t="s">
        <v>172</v>
      </c>
      <c r="AN5" s="35" t="s">
        <v>173</v>
      </c>
      <c r="AO5" s="35" t="s">
        <v>173</v>
      </c>
      <c r="AP5" s="35" t="s">
        <v>172</v>
      </c>
      <c r="AQ5" s="35" t="s">
        <v>172</v>
      </c>
      <c r="AR5" s="35" t="s">
        <v>172</v>
      </c>
      <c r="AS5" s="35" t="s">
        <v>172</v>
      </c>
      <c r="AT5" s="35" t="s">
        <v>172</v>
      </c>
      <c r="AU5" s="35" t="s">
        <v>172</v>
      </c>
      <c r="AV5" s="36" t="s">
        <v>172</v>
      </c>
      <c r="AW5" s="36" t="s">
        <v>172</v>
      </c>
      <c r="AX5" s="36" t="s">
        <v>172</v>
      </c>
      <c r="AY5" s="36" t="s">
        <v>173</v>
      </c>
      <c r="AZ5" s="36" t="s">
        <v>172</v>
      </c>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5"/>
      <c r="CB5" s="33"/>
      <c r="CC5" s="33">
        <f t="shared" ref="CC5:CC109" si="0">COUNTIF(T5:V5,"SI")</f>
        <v>2</v>
      </c>
      <c r="CD5" s="33">
        <f t="shared" ref="CD5:CD109" si="1">COUNTIF(W5:Z5,"SI")</f>
        <v>3</v>
      </c>
      <c r="CE5" s="33">
        <f t="shared" ref="CE5:CE109" si="2">COUNTIF(AA5:AD5,"SI")</f>
        <v>1</v>
      </c>
      <c r="CF5" s="33">
        <f t="shared" ref="CF5:CF109" si="3">COUNTIF(AE5:AI5,"SI")</f>
        <v>4</v>
      </c>
      <c r="CG5" s="33">
        <f t="shared" ref="CG5:CG109" si="4">COUNTIF(AJ5:AL5,"SI")</f>
        <v>2</v>
      </c>
      <c r="CH5" s="33">
        <f t="shared" ref="CH5:CH109" si="5">COUNTIF(AM5:AO5,"SI")</f>
        <v>1</v>
      </c>
      <c r="CI5" s="33">
        <f t="shared" ref="CI5:CI109" si="6">COUNTIF(AP5:AS5,"SI")</f>
        <v>4</v>
      </c>
      <c r="CJ5" s="33">
        <f t="shared" ref="CJ5:CJ109" si="7">COUNTIF(AT5:AW5,"SI")</f>
        <v>4</v>
      </c>
      <c r="CK5" s="33">
        <f t="shared" ref="CK5:CK109" si="8">COUNTIF(AX5:AZ5,"SI")</f>
        <v>2</v>
      </c>
      <c r="CL5" s="33">
        <f t="shared" ref="CL5:CL109" si="9">SUM(CB5:CK5)</f>
        <v>23</v>
      </c>
      <c r="CM5" s="37">
        <f t="shared" ref="CM5:CM65" si="10">CL5/36</f>
        <v>0.63888888888888884</v>
      </c>
      <c r="CN5" s="33">
        <f t="shared" ref="CN5:CP5" si="11">COUNTIF(BA5,"SI")</f>
        <v>0</v>
      </c>
      <c r="CO5" s="36">
        <f t="shared" si="11"/>
        <v>0</v>
      </c>
      <c r="CP5" s="36">
        <f t="shared" si="11"/>
        <v>0</v>
      </c>
      <c r="CQ5" s="36">
        <f t="shared" ref="CQ5:CQ109" si="12">COUNTIFS(BD5:BR5,"SI")</f>
        <v>0</v>
      </c>
      <c r="CR5" s="36">
        <f t="shared" ref="CR5:CR109" si="13">COUNTIFS(BS5:CA5,"SI")</f>
        <v>0</v>
      </c>
      <c r="CS5" s="29">
        <f t="shared" ref="CS5:CS109" si="14">SUM(CN5:CR5)</f>
        <v>0</v>
      </c>
      <c r="CT5" s="38">
        <f>(CS5/15)</f>
        <v>0</v>
      </c>
      <c r="CU5" s="39">
        <f>AVERAGE(CT5:CT12)</f>
        <v>0</v>
      </c>
      <c r="CV5" s="40"/>
      <c r="CW5" s="41"/>
      <c r="CX5" s="42">
        <f>AVERAGE(CT5:CT23,CT25:CT109)</f>
        <v>1.3736263736263735E-3</v>
      </c>
      <c r="CY5" s="43"/>
      <c r="CZ5" s="43"/>
      <c r="DA5" s="43"/>
      <c r="DB5" s="43"/>
      <c r="DC5" s="43"/>
      <c r="DD5" s="43"/>
      <c r="DE5" s="43"/>
      <c r="DF5" s="43"/>
      <c r="DG5" s="43"/>
      <c r="DH5" s="43"/>
      <c r="DI5" s="43"/>
      <c r="DJ5" s="43"/>
      <c r="DK5" s="43"/>
      <c r="DL5" s="43"/>
      <c r="DM5" s="43"/>
      <c r="DN5" s="43"/>
      <c r="DO5" s="43"/>
      <c r="DP5" s="43"/>
      <c r="DQ5" s="43"/>
      <c r="DR5" s="43"/>
    </row>
    <row r="6" spans="1:128" ht="60" hidden="1" customHeight="1" x14ac:dyDescent="0.5">
      <c r="A6" s="28" t="s">
        <v>160</v>
      </c>
      <c r="B6" s="28" t="s">
        <v>174</v>
      </c>
      <c r="C6" s="28" t="s">
        <v>175</v>
      </c>
      <c r="D6" s="28"/>
      <c r="E6" s="28"/>
      <c r="F6" s="28"/>
      <c r="G6" s="28"/>
      <c r="H6" s="28"/>
      <c r="I6" s="28"/>
      <c r="J6" s="28"/>
      <c r="K6" s="28"/>
      <c r="L6" s="28"/>
      <c r="M6" s="28"/>
      <c r="N6" s="44"/>
      <c r="O6" s="33"/>
      <c r="P6" s="33"/>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3">
        <f t="shared" ref="CB6:CB109" si="15">COUNTIF(Q6:S6,"SI")</f>
        <v>0</v>
      </c>
      <c r="CC6" s="33">
        <f t="shared" si="0"/>
        <v>0</v>
      </c>
      <c r="CD6" s="33">
        <f t="shared" si="1"/>
        <v>0</v>
      </c>
      <c r="CE6" s="33">
        <f t="shared" si="2"/>
        <v>0</v>
      </c>
      <c r="CF6" s="33">
        <f t="shared" si="3"/>
        <v>0</v>
      </c>
      <c r="CG6" s="33">
        <f t="shared" si="4"/>
        <v>0</v>
      </c>
      <c r="CH6" s="33">
        <f t="shared" si="5"/>
        <v>0</v>
      </c>
      <c r="CI6" s="33">
        <f t="shared" si="6"/>
        <v>0</v>
      </c>
      <c r="CJ6" s="33">
        <f t="shared" si="7"/>
        <v>0</v>
      </c>
      <c r="CK6" s="33">
        <f t="shared" si="8"/>
        <v>0</v>
      </c>
      <c r="CL6" s="33">
        <f t="shared" si="9"/>
        <v>0</v>
      </c>
      <c r="CM6" s="37">
        <f t="shared" si="10"/>
        <v>0</v>
      </c>
      <c r="CN6" s="33">
        <f t="shared" ref="CN6:CP6" si="16">COUNTIF(BA6,"SI")</f>
        <v>0</v>
      </c>
      <c r="CO6" s="36">
        <f t="shared" si="16"/>
        <v>0</v>
      </c>
      <c r="CP6" s="35">
        <f t="shared" si="16"/>
        <v>0</v>
      </c>
      <c r="CQ6" s="35">
        <f t="shared" si="12"/>
        <v>0</v>
      </c>
      <c r="CR6" s="35">
        <f t="shared" si="13"/>
        <v>0</v>
      </c>
      <c r="CS6" s="28">
        <f t="shared" si="14"/>
        <v>0</v>
      </c>
      <c r="CT6" s="45">
        <f t="shared" ref="CT6:CT8" si="17">(CS6/14)</f>
        <v>0</v>
      </c>
      <c r="CU6" s="46"/>
      <c r="CV6" s="47"/>
      <c r="CW6" s="48"/>
      <c r="CX6" s="49"/>
      <c r="CY6" s="43"/>
      <c r="CZ6" s="43"/>
      <c r="DA6" s="43"/>
      <c r="DB6" s="43"/>
      <c r="DC6" s="43"/>
      <c r="DD6" s="43"/>
      <c r="DE6" s="43"/>
      <c r="DF6" s="43"/>
      <c r="DG6" s="43"/>
      <c r="DH6" s="43"/>
      <c r="DI6" s="43"/>
      <c r="DJ6" s="43"/>
      <c r="DK6" s="43"/>
      <c r="DL6" s="43"/>
      <c r="DM6" s="43"/>
      <c r="DN6" s="43"/>
      <c r="DO6" s="43"/>
      <c r="DP6" s="43"/>
      <c r="DQ6" s="43"/>
      <c r="DR6" s="43"/>
    </row>
    <row r="7" spans="1:128" ht="60" hidden="1" customHeight="1" x14ac:dyDescent="0.5">
      <c r="A7" s="28" t="s">
        <v>160</v>
      </c>
      <c r="B7" s="28" t="s">
        <v>174</v>
      </c>
      <c r="C7" s="28" t="s">
        <v>176</v>
      </c>
      <c r="D7" s="28"/>
      <c r="E7" s="28"/>
      <c r="F7" s="28"/>
      <c r="G7" s="28"/>
      <c r="H7" s="28"/>
      <c r="I7" s="28"/>
      <c r="J7" s="28"/>
      <c r="K7" s="28"/>
      <c r="L7" s="28"/>
      <c r="M7" s="28"/>
      <c r="N7" s="44"/>
      <c r="O7" s="33"/>
      <c r="P7" s="33"/>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3">
        <f t="shared" si="15"/>
        <v>0</v>
      </c>
      <c r="CC7" s="33">
        <f t="shared" si="0"/>
        <v>0</v>
      </c>
      <c r="CD7" s="33">
        <f t="shared" si="1"/>
        <v>0</v>
      </c>
      <c r="CE7" s="33">
        <f t="shared" si="2"/>
        <v>0</v>
      </c>
      <c r="CF7" s="33">
        <f t="shared" si="3"/>
        <v>0</v>
      </c>
      <c r="CG7" s="33">
        <f t="shared" si="4"/>
        <v>0</v>
      </c>
      <c r="CH7" s="33">
        <f t="shared" si="5"/>
        <v>0</v>
      </c>
      <c r="CI7" s="33">
        <f t="shared" si="6"/>
        <v>0</v>
      </c>
      <c r="CJ7" s="33">
        <f t="shared" si="7"/>
        <v>0</v>
      </c>
      <c r="CK7" s="33">
        <f t="shared" si="8"/>
        <v>0</v>
      </c>
      <c r="CL7" s="33">
        <f t="shared" si="9"/>
        <v>0</v>
      </c>
      <c r="CM7" s="37">
        <f t="shared" si="10"/>
        <v>0</v>
      </c>
      <c r="CN7" s="33">
        <f t="shared" ref="CN7:CP7" si="18">COUNTIF(BA7,"SI")</f>
        <v>0</v>
      </c>
      <c r="CO7" s="36">
        <f t="shared" si="18"/>
        <v>0</v>
      </c>
      <c r="CP7" s="35">
        <f t="shared" si="18"/>
        <v>0</v>
      </c>
      <c r="CQ7" s="35">
        <f t="shared" si="12"/>
        <v>0</v>
      </c>
      <c r="CR7" s="35">
        <f t="shared" si="13"/>
        <v>0</v>
      </c>
      <c r="CS7" s="28">
        <f t="shared" si="14"/>
        <v>0</v>
      </c>
      <c r="CT7" s="45">
        <f t="shared" si="17"/>
        <v>0</v>
      </c>
      <c r="CU7" s="46"/>
      <c r="CV7" s="47"/>
      <c r="CW7" s="48"/>
      <c r="CX7" s="49"/>
      <c r="CY7" s="43"/>
      <c r="CZ7" s="43"/>
      <c r="DA7" s="43"/>
      <c r="DB7" s="43"/>
      <c r="DC7" s="43"/>
      <c r="DD7" s="43"/>
      <c r="DE7" s="43"/>
      <c r="DF7" s="43"/>
      <c r="DG7" s="43"/>
      <c r="DH7" s="43"/>
      <c r="DI7" s="43"/>
      <c r="DJ7" s="43"/>
      <c r="DK7" s="43"/>
      <c r="DL7" s="43"/>
      <c r="DM7" s="43"/>
      <c r="DN7" s="43"/>
      <c r="DO7" s="43"/>
      <c r="DP7" s="43"/>
      <c r="DQ7" s="43"/>
      <c r="DR7" s="43"/>
    </row>
    <row r="8" spans="1:128" ht="60" hidden="1" x14ac:dyDescent="0.5">
      <c r="A8" s="28" t="s">
        <v>160</v>
      </c>
      <c r="B8" s="28" t="s">
        <v>174</v>
      </c>
      <c r="C8" s="28" t="s">
        <v>177</v>
      </c>
      <c r="D8" s="28"/>
      <c r="E8" s="28"/>
      <c r="F8" s="28"/>
      <c r="G8" s="28"/>
      <c r="H8" s="28"/>
      <c r="I8" s="28"/>
      <c r="J8" s="28"/>
      <c r="K8" s="28"/>
      <c r="L8" s="28"/>
      <c r="M8" s="28"/>
      <c r="N8" s="44"/>
      <c r="O8" s="50"/>
      <c r="P8" s="50"/>
      <c r="Q8" s="51"/>
      <c r="R8" s="51"/>
      <c r="S8" s="51"/>
      <c r="T8" s="51"/>
      <c r="U8" s="51"/>
      <c r="V8" s="51"/>
      <c r="W8" s="51"/>
      <c r="X8" s="51"/>
      <c r="Y8" s="51"/>
      <c r="Z8" s="51"/>
      <c r="AA8" s="51"/>
      <c r="AB8" s="51"/>
      <c r="AC8" s="51"/>
      <c r="AD8" s="51"/>
      <c r="AE8" s="51"/>
      <c r="AF8" s="51"/>
      <c r="AG8" s="51"/>
      <c r="AH8" s="51"/>
      <c r="AI8" s="51"/>
      <c r="AJ8" s="51"/>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3">
        <f t="shared" si="15"/>
        <v>0</v>
      </c>
      <c r="CC8" s="33">
        <f t="shared" si="0"/>
        <v>0</v>
      </c>
      <c r="CD8" s="33">
        <f t="shared" si="1"/>
        <v>0</v>
      </c>
      <c r="CE8" s="33">
        <f t="shared" si="2"/>
        <v>0</v>
      </c>
      <c r="CF8" s="33">
        <f t="shared" si="3"/>
        <v>0</v>
      </c>
      <c r="CG8" s="33">
        <f t="shared" si="4"/>
        <v>0</v>
      </c>
      <c r="CH8" s="33">
        <f t="shared" si="5"/>
        <v>0</v>
      </c>
      <c r="CI8" s="33">
        <f t="shared" si="6"/>
        <v>0</v>
      </c>
      <c r="CJ8" s="33">
        <f t="shared" si="7"/>
        <v>0</v>
      </c>
      <c r="CK8" s="33">
        <f t="shared" si="8"/>
        <v>0</v>
      </c>
      <c r="CL8" s="33">
        <f t="shared" si="9"/>
        <v>0</v>
      </c>
      <c r="CM8" s="37">
        <f t="shared" si="10"/>
        <v>0</v>
      </c>
      <c r="CN8" s="33">
        <f t="shared" ref="CN8:CP8" si="19">COUNTIF(BA8,"SI")</f>
        <v>0</v>
      </c>
      <c r="CO8" s="36">
        <f t="shared" si="19"/>
        <v>0</v>
      </c>
      <c r="CP8" s="35">
        <f t="shared" si="19"/>
        <v>0</v>
      </c>
      <c r="CQ8" s="35">
        <f t="shared" si="12"/>
        <v>0</v>
      </c>
      <c r="CR8" s="35">
        <f t="shared" si="13"/>
        <v>0</v>
      </c>
      <c r="CS8" s="28">
        <f t="shared" si="14"/>
        <v>0</v>
      </c>
      <c r="CT8" s="45">
        <f t="shared" si="17"/>
        <v>0</v>
      </c>
      <c r="CU8" s="46"/>
      <c r="CV8" s="47"/>
      <c r="CW8" s="48"/>
      <c r="CX8" s="49"/>
      <c r="CY8" s="43"/>
      <c r="CZ8" s="43"/>
      <c r="DA8" s="43"/>
      <c r="DB8" s="43"/>
      <c r="DC8" s="43"/>
      <c r="DD8" s="43"/>
      <c r="DE8" s="43"/>
      <c r="DF8" s="43"/>
      <c r="DG8" s="43"/>
      <c r="DH8" s="43"/>
      <c r="DI8" s="43"/>
      <c r="DJ8" s="43"/>
      <c r="DK8" s="43"/>
      <c r="DL8" s="43"/>
      <c r="DM8" s="43"/>
      <c r="DN8" s="43"/>
      <c r="DO8" s="43"/>
      <c r="DP8" s="43"/>
      <c r="DQ8" s="43"/>
      <c r="DR8" s="43"/>
    </row>
    <row r="9" spans="1:128" ht="60" hidden="1" x14ac:dyDescent="0.5">
      <c r="A9" s="28" t="s">
        <v>160</v>
      </c>
      <c r="B9" s="28" t="s">
        <v>174</v>
      </c>
      <c r="C9" s="28" t="s">
        <v>178</v>
      </c>
      <c r="D9" s="28"/>
      <c r="E9" s="28"/>
      <c r="F9" s="28"/>
      <c r="G9" s="28"/>
      <c r="H9" s="28"/>
      <c r="I9" s="28"/>
      <c r="J9" s="28"/>
      <c r="K9" s="28"/>
      <c r="L9" s="28"/>
      <c r="M9" s="28"/>
      <c r="N9" s="44"/>
      <c r="O9" s="33"/>
      <c r="P9" s="33"/>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3">
        <f t="shared" si="15"/>
        <v>0</v>
      </c>
      <c r="CC9" s="33">
        <f t="shared" si="0"/>
        <v>0</v>
      </c>
      <c r="CD9" s="33">
        <f t="shared" si="1"/>
        <v>0</v>
      </c>
      <c r="CE9" s="33">
        <f t="shared" si="2"/>
        <v>0</v>
      </c>
      <c r="CF9" s="33">
        <f t="shared" si="3"/>
        <v>0</v>
      </c>
      <c r="CG9" s="33">
        <f t="shared" si="4"/>
        <v>0</v>
      </c>
      <c r="CH9" s="33">
        <f t="shared" si="5"/>
        <v>0</v>
      </c>
      <c r="CI9" s="33">
        <f t="shared" si="6"/>
        <v>0</v>
      </c>
      <c r="CJ9" s="33">
        <f t="shared" si="7"/>
        <v>0</v>
      </c>
      <c r="CK9" s="33">
        <f t="shared" si="8"/>
        <v>0</v>
      </c>
      <c r="CL9" s="33">
        <f t="shared" si="9"/>
        <v>0</v>
      </c>
      <c r="CM9" s="37">
        <f t="shared" si="10"/>
        <v>0</v>
      </c>
      <c r="CN9" s="33">
        <f t="shared" ref="CN9:CP9" si="20">COUNTIF(BA9,"SI")</f>
        <v>0</v>
      </c>
      <c r="CO9" s="36">
        <f t="shared" si="20"/>
        <v>0</v>
      </c>
      <c r="CP9" s="35">
        <f t="shared" si="20"/>
        <v>0</v>
      </c>
      <c r="CQ9" s="35">
        <f t="shared" si="12"/>
        <v>0</v>
      </c>
      <c r="CR9" s="35">
        <f t="shared" si="13"/>
        <v>0</v>
      </c>
      <c r="CS9" s="28">
        <f t="shared" si="14"/>
        <v>0</v>
      </c>
      <c r="CT9" s="45">
        <f>(CS9/15)</f>
        <v>0</v>
      </c>
      <c r="CU9" s="46"/>
      <c r="CV9" s="47"/>
      <c r="CW9" s="48"/>
      <c r="CX9" s="49"/>
      <c r="CY9" s="43"/>
      <c r="CZ9" s="43"/>
      <c r="DA9" s="43"/>
      <c r="DB9" s="43"/>
      <c r="DC9" s="43"/>
      <c r="DD9" s="43"/>
      <c r="DE9" s="43"/>
      <c r="DF9" s="43"/>
      <c r="DG9" s="43"/>
      <c r="DH9" s="43"/>
      <c r="DI9" s="43"/>
      <c r="DJ9" s="43"/>
      <c r="DK9" s="43"/>
      <c r="DL9" s="43"/>
      <c r="DM9" s="43"/>
      <c r="DN9" s="43"/>
      <c r="DO9" s="43"/>
      <c r="DP9" s="43"/>
      <c r="DQ9" s="43"/>
      <c r="DR9" s="43"/>
    </row>
    <row r="10" spans="1:128" ht="60" hidden="1" x14ac:dyDescent="0.5">
      <c r="A10" s="28" t="s">
        <v>160</v>
      </c>
      <c r="B10" s="28" t="s">
        <v>174</v>
      </c>
      <c r="C10" s="28" t="s">
        <v>179</v>
      </c>
      <c r="D10" s="28"/>
      <c r="E10" s="28"/>
      <c r="F10" s="28"/>
      <c r="G10" s="28"/>
      <c r="H10" s="28"/>
      <c r="I10" s="28"/>
      <c r="J10" s="28"/>
      <c r="K10" s="28"/>
      <c r="L10" s="28"/>
      <c r="M10" s="28"/>
      <c r="N10" s="44"/>
      <c r="O10" s="50"/>
      <c r="P10" s="50"/>
      <c r="Q10" s="51"/>
      <c r="R10" s="51"/>
      <c r="S10" s="51"/>
      <c r="T10" s="51"/>
      <c r="U10" s="51"/>
      <c r="V10" s="51"/>
      <c r="W10" s="51"/>
      <c r="X10" s="51"/>
      <c r="Y10" s="51"/>
      <c r="Z10" s="51"/>
      <c r="AA10" s="51"/>
      <c r="AB10" s="51"/>
      <c r="AC10" s="51"/>
      <c r="AD10" s="51"/>
      <c r="AE10" s="51"/>
      <c r="AF10" s="51"/>
      <c r="AG10" s="51"/>
      <c r="AH10" s="51"/>
      <c r="AI10" s="51"/>
      <c r="AJ10" s="51"/>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3">
        <f t="shared" si="15"/>
        <v>0</v>
      </c>
      <c r="CC10" s="33">
        <f t="shared" si="0"/>
        <v>0</v>
      </c>
      <c r="CD10" s="33">
        <f t="shared" si="1"/>
        <v>0</v>
      </c>
      <c r="CE10" s="33">
        <f t="shared" si="2"/>
        <v>0</v>
      </c>
      <c r="CF10" s="33">
        <f t="shared" si="3"/>
        <v>0</v>
      </c>
      <c r="CG10" s="33">
        <f t="shared" si="4"/>
        <v>0</v>
      </c>
      <c r="CH10" s="33">
        <f t="shared" si="5"/>
        <v>0</v>
      </c>
      <c r="CI10" s="33">
        <f t="shared" si="6"/>
        <v>0</v>
      </c>
      <c r="CJ10" s="33">
        <f t="shared" si="7"/>
        <v>0</v>
      </c>
      <c r="CK10" s="33">
        <f t="shared" si="8"/>
        <v>0</v>
      </c>
      <c r="CL10" s="33">
        <f t="shared" si="9"/>
        <v>0</v>
      </c>
      <c r="CM10" s="37">
        <f t="shared" si="10"/>
        <v>0</v>
      </c>
      <c r="CN10" s="33">
        <f t="shared" ref="CN10:CP10" si="21">COUNTIF(BA10,"SI")</f>
        <v>0</v>
      </c>
      <c r="CO10" s="36">
        <f t="shared" si="21"/>
        <v>0</v>
      </c>
      <c r="CP10" s="35">
        <f t="shared" si="21"/>
        <v>0</v>
      </c>
      <c r="CQ10" s="35">
        <f t="shared" si="12"/>
        <v>0</v>
      </c>
      <c r="CR10" s="35">
        <f t="shared" si="13"/>
        <v>0</v>
      </c>
      <c r="CS10" s="28">
        <f t="shared" si="14"/>
        <v>0</v>
      </c>
      <c r="CT10" s="45">
        <f t="shared" ref="CT10:CT11" si="22">(CS10/14)</f>
        <v>0</v>
      </c>
      <c r="CU10" s="46"/>
      <c r="CV10" s="47"/>
      <c r="CW10" s="48"/>
      <c r="CX10" s="49"/>
      <c r="CY10" s="43"/>
      <c r="CZ10" s="43"/>
      <c r="DA10" s="43"/>
      <c r="DB10" s="43"/>
      <c r="DC10" s="43"/>
      <c r="DD10" s="43"/>
      <c r="DE10" s="43"/>
      <c r="DF10" s="43"/>
      <c r="DG10" s="43"/>
      <c r="DH10" s="43"/>
      <c r="DI10" s="43"/>
      <c r="DJ10" s="43"/>
      <c r="DK10" s="43"/>
      <c r="DL10" s="43"/>
      <c r="DM10" s="43"/>
      <c r="DN10" s="43"/>
      <c r="DO10" s="43"/>
      <c r="DP10" s="43"/>
      <c r="DQ10" s="43"/>
      <c r="DR10" s="43"/>
    </row>
    <row r="11" spans="1:128" ht="60" hidden="1" x14ac:dyDescent="0.5">
      <c r="A11" s="28" t="s">
        <v>160</v>
      </c>
      <c r="B11" s="28" t="s">
        <v>174</v>
      </c>
      <c r="C11" s="28" t="s">
        <v>180</v>
      </c>
      <c r="D11" s="28"/>
      <c r="E11" s="28"/>
      <c r="F11" s="28"/>
      <c r="G11" s="28"/>
      <c r="H11" s="28"/>
      <c r="I11" s="28"/>
      <c r="J11" s="28"/>
      <c r="K11" s="28"/>
      <c r="L11" s="28"/>
      <c r="M11" s="28"/>
      <c r="N11" s="52"/>
      <c r="O11" s="33"/>
      <c r="P11" s="33"/>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3">
        <f t="shared" si="15"/>
        <v>0</v>
      </c>
      <c r="CC11" s="33">
        <f t="shared" si="0"/>
        <v>0</v>
      </c>
      <c r="CD11" s="33">
        <f t="shared" si="1"/>
        <v>0</v>
      </c>
      <c r="CE11" s="33">
        <f t="shared" si="2"/>
        <v>0</v>
      </c>
      <c r="CF11" s="33">
        <f t="shared" si="3"/>
        <v>0</v>
      </c>
      <c r="CG11" s="33">
        <f t="shared" si="4"/>
        <v>0</v>
      </c>
      <c r="CH11" s="33">
        <f t="shared" si="5"/>
        <v>0</v>
      </c>
      <c r="CI11" s="33">
        <f t="shared" si="6"/>
        <v>0</v>
      </c>
      <c r="CJ11" s="33">
        <f t="shared" si="7"/>
        <v>0</v>
      </c>
      <c r="CK11" s="33">
        <f t="shared" si="8"/>
        <v>0</v>
      </c>
      <c r="CL11" s="33">
        <f t="shared" si="9"/>
        <v>0</v>
      </c>
      <c r="CM11" s="37">
        <f t="shared" si="10"/>
        <v>0</v>
      </c>
      <c r="CN11" s="33">
        <f t="shared" ref="CN11:CP11" si="23">COUNTIF(BA11,"SI")</f>
        <v>0</v>
      </c>
      <c r="CO11" s="36">
        <f t="shared" si="23"/>
        <v>0</v>
      </c>
      <c r="CP11" s="35">
        <f t="shared" si="23"/>
        <v>0</v>
      </c>
      <c r="CQ11" s="35">
        <f t="shared" si="12"/>
        <v>0</v>
      </c>
      <c r="CR11" s="35">
        <f t="shared" si="13"/>
        <v>0</v>
      </c>
      <c r="CS11" s="28">
        <f t="shared" si="14"/>
        <v>0</v>
      </c>
      <c r="CT11" s="45">
        <f t="shared" si="22"/>
        <v>0</v>
      </c>
      <c r="CU11" s="46"/>
      <c r="CV11" s="47"/>
      <c r="CW11" s="48"/>
      <c r="CX11" s="49"/>
      <c r="CY11" s="43"/>
      <c r="CZ11" s="43"/>
      <c r="DA11" s="43"/>
      <c r="DB11" s="43"/>
      <c r="DC11" s="43"/>
      <c r="DD11" s="43"/>
      <c r="DE11" s="43"/>
      <c r="DF11" s="43"/>
      <c r="DG11" s="43"/>
      <c r="DH11" s="43"/>
      <c r="DI11" s="43"/>
      <c r="DJ11" s="43"/>
      <c r="DK11" s="43"/>
      <c r="DL11" s="43"/>
      <c r="DM11" s="43"/>
      <c r="DN11" s="43"/>
      <c r="DO11" s="43"/>
      <c r="DP11" s="43"/>
      <c r="DQ11" s="43"/>
      <c r="DR11" s="43"/>
    </row>
    <row r="12" spans="1:128" ht="60" hidden="1" x14ac:dyDescent="0.5">
      <c r="A12" s="28" t="s">
        <v>160</v>
      </c>
      <c r="B12" s="28" t="s">
        <v>174</v>
      </c>
      <c r="C12" s="28" t="s">
        <v>181</v>
      </c>
      <c r="D12" s="28"/>
      <c r="E12" s="28"/>
      <c r="F12" s="28"/>
      <c r="G12" s="28"/>
      <c r="H12" s="28"/>
      <c r="I12" s="28"/>
      <c r="J12" s="28"/>
      <c r="K12" s="28"/>
      <c r="L12" s="28"/>
      <c r="M12" s="28"/>
      <c r="N12" s="53"/>
      <c r="O12" s="33"/>
      <c r="P12" s="33"/>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3">
        <f t="shared" si="15"/>
        <v>0</v>
      </c>
      <c r="CC12" s="33">
        <f t="shared" si="0"/>
        <v>0</v>
      </c>
      <c r="CD12" s="33">
        <f t="shared" si="1"/>
        <v>0</v>
      </c>
      <c r="CE12" s="33">
        <f t="shared" si="2"/>
        <v>0</v>
      </c>
      <c r="CF12" s="33">
        <f t="shared" si="3"/>
        <v>0</v>
      </c>
      <c r="CG12" s="33">
        <f t="shared" si="4"/>
        <v>0</v>
      </c>
      <c r="CH12" s="33">
        <f t="shared" si="5"/>
        <v>0</v>
      </c>
      <c r="CI12" s="33">
        <f t="shared" si="6"/>
        <v>0</v>
      </c>
      <c r="CJ12" s="33">
        <f t="shared" si="7"/>
        <v>0</v>
      </c>
      <c r="CK12" s="33">
        <f t="shared" si="8"/>
        <v>0</v>
      </c>
      <c r="CL12" s="33">
        <f t="shared" si="9"/>
        <v>0</v>
      </c>
      <c r="CM12" s="37">
        <f t="shared" si="10"/>
        <v>0</v>
      </c>
      <c r="CN12" s="33">
        <f t="shared" ref="CN12:CP12" si="24">COUNTIF(BA12,"SI")</f>
        <v>0</v>
      </c>
      <c r="CO12" s="36">
        <f t="shared" si="24"/>
        <v>0</v>
      </c>
      <c r="CP12" s="35">
        <f t="shared" si="24"/>
        <v>0</v>
      </c>
      <c r="CQ12" s="35">
        <f t="shared" si="12"/>
        <v>0</v>
      </c>
      <c r="CR12" s="35">
        <f t="shared" si="13"/>
        <v>0</v>
      </c>
      <c r="CS12" s="28">
        <f t="shared" si="14"/>
        <v>0</v>
      </c>
      <c r="CT12" s="45">
        <f>(CS12/15)</f>
        <v>0</v>
      </c>
      <c r="CU12" s="54"/>
      <c r="CV12" s="55"/>
      <c r="CW12" s="56"/>
      <c r="CX12" s="49"/>
      <c r="CY12" s="57"/>
      <c r="CZ12" s="58"/>
      <c r="DA12" s="58"/>
      <c r="DB12" s="58"/>
      <c r="DC12" s="58"/>
      <c r="DD12" s="58"/>
      <c r="DE12" s="58"/>
      <c r="DF12" s="58"/>
      <c r="DG12" s="58"/>
      <c r="DH12" s="58"/>
      <c r="DI12" s="58"/>
      <c r="DJ12" s="58"/>
      <c r="DK12" s="58"/>
      <c r="DL12" s="58"/>
      <c r="DM12" s="58"/>
      <c r="DN12" s="58"/>
      <c r="DO12" s="58"/>
      <c r="DP12" s="58"/>
      <c r="DQ12" s="58"/>
      <c r="DR12" s="58"/>
      <c r="DS12" s="59"/>
      <c r="DT12" s="59"/>
      <c r="DU12" s="59"/>
      <c r="DV12" s="59"/>
      <c r="DW12" s="59"/>
      <c r="DX12" s="59"/>
    </row>
    <row r="13" spans="1:128" ht="60" hidden="1" x14ac:dyDescent="0.5">
      <c r="A13" s="28" t="s">
        <v>160</v>
      </c>
      <c r="B13" s="28" t="s">
        <v>182</v>
      </c>
      <c r="C13" s="28" t="s">
        <v>183</v>
      </c>
      <c r="D13" s="28"/>
      <c r="E13" s="28"/>
      <c r="F13" s="28"/>
      <c r="G13" s="28"/>
      <c r="H13" s="28"/>
      <c r="I13" s="28"/>
      <c r="J13" s="60"/>
      <c r="K13" s="60"/>
      <c r="L13" s="60"/>
      <c r="M13" s="28"/>
      <c r="N13" s="53"/>
      <c r="O13" s="61"/>
      <c r="P13" s="61"/>
      <c r="Q13" s="61"/>
      <c r="R13" s="61"/>
      <c r="S13" s="61"/>
      <c r="T13" s="61"/>
      <c r="U13" s="61"/>
      <c r="V13" s="61"/>
      <c r="W13" s="61"/>
      <c r="X13" s="61"/>
      <c r="Y13" s="61"/>
      <c r="Z13" s="61"/>
      <c r="AA13" s="61"/>
      <c r="AB13" s="61"/>
      <c r="AC13" s="61"/>
      <c r="AD13" s="61"/>
      <c r="AE13" s="61"/>
      <c r="AF13" s="61"/>
      <c r="AG13" s="61"/>
      <c r="AH13" s="61"/>
      <c r="AI13" s="61"/>
      <c r="AJ13" s="61"/>
      <c r="AK13" s="28"/>
      <c r="AL13" s="28"/>
      <c r="AM13" s="28"/>
      <c r="AN13" s="28"/>
      <c r="AO13" s="28"/>
      <c r="AP13" s="28"/>
      <c r="AQ13" s="28"/>
      <c r="AR13" s="28"/>
      <c r="AS13" s="28"/>
      <c r="AT13" s="28"/>
      <c r="AU13" s="28"/>
      <c r="AV13" s="28"/>
      <c r="AW13" s="28"/>
      <c r="AX13" s="28"/>
      <c r="AY13" s="28"/>
      <c r="AZ13" s="28"/>
      <c r="BA13" s="28"/>
      <c r="BB13" s="36"/>
      <c r="BC13" s="28"/>
      <c r="BD13" s="28"/>
      <c r="BE13" s="28"/>
      <c r="BF13" s="28"/>
      <c r="BG13" s="36"/>
      <c r="BH13" s="36"/>
      <c r="BI13" s="28"/>
      <c r="BJ13" s="28"/>
      <c r="BK13" s="28"/>
      <c r="BL13" s="28"/>
      <c r="BM13" s="36"/>
      <c r="BN13" s="36"/>
      <c r="BO13" s="36"/>
      <c r="BP13" s="36"/>
      <c r="BQ13" s="36"/>
      <c r="BR13" s="36"/>
      <c r="BS13" s="36"/>
      <c r="BT13" s="35"/>
      <c r="BU13" s="35"/>
      <c r="BV13" s="36"/>
      <c r="BW13" s="36"/>
      <c r="BX13" s="36"/>
      <c r="BY13" s="36"/>
      <c r="BZ13" s="36"/>
      <c r="CA13" s="36"/>
      <c r="CB13" s="33">
        <f t="shared" si="15"/>
        <v>0</v>
      </c>
      <c r="CC13" s="33">
        <f t="shared" si="0"/>
        <v>0</v>
      </c>
      <c r="CD13" s="33">
        <f t="shared" si="1"/>
        <v>0</v>
      </c>
      <c r="CE13" s="33">
        <f t="shared" si="2"/>
        <v>0</v>
      </c>
      <c r="CF13" s="33">
        <f t="shared" si="3"/>
        <v>0</v>
      </c>
      <c r="CG13" s="33">
        <f t="shared" si="4"/>
        <v>0</v>
      </c>
      <c r="CH13" s="33">
        <f t="shared" si="5"/>
        <v>0</v>
      </c>
      <c r="CI13" s="33">
        <f t="shared" si="6"/>
        <v>0</v>
      </c>
      <c r="CJ13" s="33">
        <f t="shared" si="7"/>
        <v>0</v>
      </c>
      <c r="CK13" s="33">
        <f t="shared" si="8"/>
        <v>0</v>
      </c>
      <c r="CL13" s="33">
        <f t="shared" si="9"/>
        <v>0</v>
      </c>
      <c r="CM13" s="37">
        <f t="shared" si="10"/>
        <v>0</v>
      </c>
      <c r="CN13" s="33">
        <f t="shared" ref="CN13:CP13" si="25">COUNTIF(BA13,"SI")</f>
        <v>0</v>
      </c>
      <c r="CO13" s="36">
        <f t="shared" si="25"/>
        <v>0</v>
      </c>
      <c r="CP13" s="35">
        <f t="shared" si="25"/>
        <v>0</v>
      </c>
      <c r="CQ13" s="35">
        <f t="shared" si="12"/>
        <v>0</v>
      </c>
      <c r="CR13" s="35">
        <f t="shared" si="13"/>
        <v>0</v>
      </c>
      <c r="CS13" s="28">
        <f t="shared" si="14"/>
        <v>0</v>
      </c>
      <c r="CT13" s="45">
        <f t="shared" ref="CT13:CT57" si="26">(CS13/14)</f>
        <v>0</v>
      </c>
      <c r="CU13" s="62">
        <f>AVERAGE(CT13:CT20)</f>
        <v>0</v>
      </c>
      <c r="CV13" s="47"/>
      <c r="CW13" s="48"/>
      <c r="CX13" s="49"/>
      <c r="CY13" s="43"/>
      <c r="CZ13" s="43"/>
      <c r="DA13" s="43"/>
      <c r="DB13" s="43"/>
      <c r="DC13" s="43"/>
      <c r="DD13" s="43"/>
      <c r="DE13" s="43"/>
      <c r="DF13" s="43"/>
      <c r="DG13" s="43"/>
      <c r="DH13" s="43"/>
      <c r="DI13" s="43"/>
      <c r="DJ13" s="43"/>
      <c r="DK13" s="43"/>
      <c r="DL13" s="43"/>
      <c r="DM13" s="43"/>
      <c r="DN13" s="43"/>
      <c r="DO13" s="43"/>
      <c r="DP13" s="43"/>
      <c r="DQ13" s="43"/>
      <c r="DR13" s="43"/>
    </row>
    <row r="14" spans="1:128" ht="60" hidden="1" x14ac:dyDescent="0.5">
      <c r="A14" s="28" t="s">
        <v>160</v>
      </c>
      <c r="B14" s="28" t="s">
        <v>182</v>
      </c>
      <c r="C14" s="28" t="s">
        <v>184</v>
      </c>
      <c r="D14" s="28"/>
      <c r="E14" s="28"/>
      <c r="F14" s="28"/>
      <c r="G14" s="28"/>
      <c r="H14" s="28"/>
      <c r="I14" s="28"/>
      <c r="J14" s="28"/>
      <c r="K14" s="28"/>
      <c r="L14" s="28"/>
      <c r="M14" s="28"/>
      <c r="N14" s="53"/>
      <c r="O14" s="61"/>
      <c r="P14" s="61"/>
      <c r="Q14" s="61"/>
      <c r="R14" s="61"/>
      <c r="S14" s="61"/>
      <c r="T14" s="61"/>
      <c r="U14" s="61"/>
      <c r="V14" s="61"/>
      <c r="W14" s="61"/>
      <c r="X14" s="61"/>
      <c r="Y14" s="61"/>
      <c r="Z14" s="61"/>
      <c r="AA14" s="61"/>
      <c r="AB14" s="61"/>
      <c r="AC14" s="61"/>
      <c r="AD14" s="61"/>
      <c r="AE14" s="61"/>
      <c r="AF14" s="61"/>
      <c r="AG14" s="61"/>
      <c r="AH14" s="61"/>
      <c r="AI14" s="61"/>
      <c r="AJ14" s="61"/>
      <c r="AK14" s="28"/>
      <c r="AL14" s="28"/>
      <c r="AM14" s="28"/>
      <c r="AN14" s="28"/>
      <c r="AO14" s="28"/>
      <c r="AP14" s="28"/>
      <c r="AQ14" s="28"/>
      <c r="AR14" s="28"/>
      <c r="AS14" s="28"/>
      <c r="AT14" s="28"/>
      <c r="AU14" s="28"/>
      <c r="AV14" s="28"/>
      <c r="AW14" s="28"/>
      <c r="AX14" s="28"/>
      <c r="AY14" s="28"/>
      <c r="AZ14" s="28"/>
      <c r="BA14" s="28"/>
      <c r="BB14" s="36"/>
      <c r="BC14" s="28"/>
      <c r="BD14" s="28"/>
      <c r="BE14" s="28"/>
      <c r="BF14" s="28"/>
      <c r="BG14" s="36"/>
      <c r="BH14" s="36"/>
      <c r="BI14" s="28"/>
      <c r="BJ14" s="28"/>
      <c r="BK14" s="28"/>
      <c r="BL14" s="28"/>
      <c r="BM14" s="36"/>
      <c r="BN14" s="36"/>
      <c r="BO14" s="36"/>
      <c r="BP14" s="36"/>
      <c r="BQ14" s="36"/>
      <c r="BR14" s="36"/>
      <c r="BS14" s="36"/>
      <c r="BT14" s="36"/>
      <c r="BU14" s="35"/>
      <c r="BV14" s="35"/>
      <c r="BW14" s="36"/>
      <c r="BX14" s="36"/>
      <c r="BY14" s="36"/>
      <c r="BZ14" s="36"/>
      <c r="CA14" s="36"/>
      <c r="CB14" s="33">
        <f t="shared" si="15"/>
        <v>0</v>
      </c>
      <c r="CC14" s="33">
        <f t="shared" si="0"/>
        <v>0</v>
      </c>
      <c r="CD14" s="33">
        <f t="shared" si="1"/>
        <v>0</v>
      </c>
      <c r="CE14" s="33">
        <f t="shared" si="2"/>
        <v>0</v>
      </c>
      <c r="CF14" s="33">
        <f t="shared" si="3"/>
        <v>0</v>
      </c>
      <c r="CG14" s="33">
        <f t="shared" si="4"/>
        <v>0</v>
      </c>
      <c r="CH14" s="33">
        <f t="shared" si="5"/>
        <v>0</v>
      </c>
      <c r="CI14" s="33">
        <f t="shared" si="6"/>
        <v>0</v>
      </c>
      <c r="CJ14" s="33">
        <f t="shared" si="7"/>
        <v>0</v>
      </c>
      <c r="CK14" s="33">
        <f t="shared" si="8"/>
        <v>0</v>
      </c>
      <c r="CL14" s="33">
        <f t="shared" si="9"/>
        <v>0</v>
      </c>
      <c r="CM14" s="37">
        <f t="shared" si="10"/>
        <v>0</v>
      </c>
      <c r="CN14" s="33">
        <f t="shared" ref="CN14:CP14" si="27">COUNTIF(BA14,"SI")</f>
        <v>0</v>
      </c>
      <c r="CO14" s="36">
        <f t="shared" si="27"/>
        <v>0</v>
      </c>
      <c r="CP14" s="35">
        <f t="shared" si="27"/>
        <v>0</v>
      </c>
      <c r="CQ14" s="35">
        <f t="shared" si="12"/>
        <v>0</v>
      </c>
      <c r="CR14" s="35">
        <f t="shared" si="13"/>
        <v>0</v>
      </c>
      <c r="CS14" s="28">
        <f t="shared" si="14"/>
        <v>0</v>
      </c>
      <c r="CT14" s="45">
        <f t="shared" si="26"/>
        <v>0</v>
      </c>
      <c r="CU14" s="46"/>
      <c r="CV14" s="47"/>
      <c r="CW14" s="48"/>
      <c r="CX14" s="49"/>
      <c r="CY14" s="43"/>
      <c r="CZ14" s="43"/>
      <c r="DA14" s="43"/>
      <c r="DB14" s="43"/>
      <c r="DC14" s="43"/>
      <c r="DD14" s="43"/>
      <c r="DE14" s="43"/>
      <c r="DF14" s="43"/>
      <c r="DG14" s="43"/>
      <c r="DH14" s="43"/>
      <c r="DI14" s="43"/>
      <c r="DJ14" s="43"/>
      <c r="DK14" s="43"/>
      <c r="DL14" s="43"/>
      <c r="DM14" s="43"/>
      <c r="DN14" s="43"/>
      <c r="DO14" s="43"/>
      <c r="DP14" s="43"/>
      <c r="DQ14" s="43"/>
      <c r="DR14" s="43"/>
    </row>
    <row r="15" spans="1:128" ht="60" hidden="1" x14ac:dyDescent="0.5">
      <c r="A15" s="28" t="s">
        <v>160</v>
      </c>
      <c r="B15" s="28" t="s">
        <v>182</v>
      </c>
      <c r="C15" s="28" t="s">
        <v>185</v>
      </c>
      <c r="D15" s="28"/>
      <c r="E15" s="28"/>
      <c r="F15" s="28"/>
      <c r="G15" s="28"/>
      <c r="H15" s="28"/>
      <c r="I15" s="28"/>
      <c r="J15" s="28"/>
      <c r="K15" s="28"/>
      <c r="L15" s="28"/>
      <c r="M15" s="28"/>
      <c r="N15" s="53"/>
      <c r="O15" s="61"/>
      <c r="P15" s="61"/>
      <c r="Q15" s="61"/>
      <c r="R15" s="61"/>
      <c r="S15" s="61"/>
      <c r="T15" s="61"/>
      <c r="U15" s="61"/>
      <c r="V15" s="61"/>
      <c r="W15" s="61"/>
      <c r="X15" s="61"/>
      <c r="Y15" s="61"/>
      <c r="Z15" s="61"/>
      <c r="AA15" s="61"/>
      <c r="AB15" s="61"/>
      <c r="AC15" s="61"/>
      <c r="AD15" s="61"/>
      <c r="AE15" s="61"/>
      <c r="AF15" s="61"/>
      <c r="AG15" s="61"/>
      <c r="AH15" s="61"/>
      <c r="AI15" s="61"/>
      <c r="AJ15" s="61"/>
      <c r="AK15" s="28"/>
      <c r="AL15" s="28"/>
      <c r="AM15" s="28"/>
      <c r="AN15" s="28"/>
      <c r="AO15" s="28"/>
      <c r="AP15" s="28"/>
      <c r="AQ15" s="28"/>
      <c r="AR15" s="28"/>
      <c r="AS15" s="28"/>
      <c r="AT15" s="28"/>
      <c r="AU15" s="28"/>
      <c r="AV15" s="28"/>
      <c r="AW15" s="28"/>
      <c r="AX15" s="28"/>
      <c r="AY15" s="28"/>
      <c r="AZ15" s="28"/>
      <c r="BA15" s="28"/>
      <c r="BB15" s="36"/>
      <c r="BC15" s="28"/>
      <c r="BD15" s="28"/>
      <c r="BE15" s="28"/>
      <c r="BF15" s="28"/>
      <c r="BG15" s="36"/>
      <c r="BH15" s="36"/>
      <c r="BI15" s="36"/>
      <c r="BJ15" s="28"/>
      <c r="BK15" s="28"/>
      <c r="BL15" s="28"/>
      <c r="BM15" s="36"/>
      <c r="BN15" s="36"/>
      <c r="BO15" s="36"/>
      <c r="BP15" s="36"/>
      <c r="BQ15" s="36"/>
      <c r="BR15" s="36"/>
      <c r="BS15" s="36"/>
      <c r="BT15" s="35"/>
      <c r="BU15" s="35"/>
      <c r="BV15" s="36"/>
      <c r="BW15" s="36"/>
      <c r="BX15" s="36"/>
      <c r="BY15" s="36"/>
      <c r="BZ15" s="36"/>
      <c r="CA15" s="36"/>
      <c r="CB15" s="33">
        <f t="shared" si="15"/>
        <v>0</v>
      </c>
      <c r="CC15" s="33">
        <f t="shared" si="0"/>
        <v>0</v>
      </c>
      <c r="CD15" s="33">
        <f t="shared" si="1"/>
        <v>0</v>
      </c>
      <c r="CE15" s="33">
        <f t="shared" si="2"/>
        <v>0</v>
      </c>
      <c r="CF15" s="33">
        <f t="shared" si="3"/>
        <v>0</v>
      </c>
      <c r="CG15" s="33">
        <f t="shared" si="4"/>
        <v>0</v>
      </c>
      <c r="CH15" s="33">
        <f t="shared" si="5"/>
        <v>0</v>
      </c>
      <c r="CI15" s="33">
        <f t="shared" si="6"/>
        <v>0</v>
      </c>
      <c r="CJ15" s="33">
        <f t="shared" si="7"/>
        <v>0</v>
      </c>
      <c r="CK15" s="33">
        <f t="shared" si="8"/>
        <v>0</v>
      </c>
      <c r="CL15" s="33">
        <f t="shared" si="9"/>
        <v>0</v>
      </c>
      <c r="CM15" s="37">
        <f t="shared" si="10"/>
        <v>0</v>
      </c>
      <c r="CN15" s="33">
        <f t="shared" ref="CN15:CP15" si="28">COUNTIF(BA15,"SI")</f>
        <v>0</v>
      </c>
      <c r="CO15" s="36">
        <f t="shared" si="28"/>
        <v>0</v>
      </c>
      <c r="CP15" s="35">
        <f t="shared" si="28"/>
        <v>0</v>
      </c>
      <c r="CQ15" s="35">
        <f t="shared" si="12"/>
        <v>0</v>
      </c>
      <c r="CR15" s="35">
        <f t="shared" si="13"/>
        <v>0</v>
      </c>
      <c r="CS15" s="28">
        <f t="shared" si="14"/>
        <v>0</v>
      </c>
      <c r="CT15" s="45">
        <f t="shared" si="26"/>
        <v>0</v>
      </c>
      <c r="CU15" s="46"/>
      <c r="CV15" s="47"/>
      <c r="CW15" s="48"/>
      <c r="CX15" s="49"/>
      <c r="CY15" s="43"/>
      <c r="CZ15" s="43"/>
      <c r="DA15" s="43"/>
      <c r="DB15" s="43"/>
      <c r="DC15" s="43"/>
      <c r="DD15" s="43"/>
      <c r="DE15" s="43"/>
      <c r="DF15" s="43"/>
      <c r="DG15" s="43"/>
      <c r="DH15" s="43"/>
      <c r="DI15" s="43"/>
      <c r="DJ15" s="43"/>
      <c r="DK15" s="43"/>
      <c r="DL15" s="43"/>
      <c r="DM15" s="43"/>
      <c r="DN15" s="43"/>
      <c r="DO15" s="43"/>
      <c r="DP15" s="43"/>
      <c r="DQ15" s="43"/>
      <c r="DR15" s="43"/>
    </row>
    <row r="16" spans="1:128" ht="60" hidden="1" x14ac:dyDescent="0.5">
      <c r="A16" s="28" t="s">
        <v>160</v>
      </c>
      <c r="B16" s="28" t="s">
        <v>182</v>
      </c>
      <c r="C16" s="28" t="s">
        <v>186</v>
      </c>
      <c r="D16" s="28"/>
      <c r="E16" s="28"/>
      <c r="F16" s="28"/>
      <c r="G16" s="28"/>
      <c r="H16" s="28"/>
      <c r="I16" s="28"/>
      <c r="J16" s="28"/>
      <c r="K16" s="28"/>
      <c r="L16" s="28"/>
      <c r="M16" s="28"/>
      <c r="N16" s="53"/>
      <c r="O16" s="61"/>
      <c r="P16" s="61"/>
      <c r="Q16" s="61"/>
      <c r="R16" s="61"/>
      <c r="S16" s="61"/>
      <c r="T16" s="61"/>
      <c r="U16" s="61"/>
      <c r="V16" s="61"/>
      <c r="W16" s="61"/>
      <c r="X16" s="61"/>
      <c r="Y16" s="61"/>
      <c r="Z16" s="61"/>
      <c r="AA16" s="61"/>
      <c r="AB16" s="61"/>
      <c r="AC16" s="61"/>
      <c r="AD16" s="61"/>
      <c r="AE16" s="61"/>
      <c r="AF16" s="61"/>
      <c r="AG16" s="61"/>
      <c r="AH16" s="61"/>
      <c r="AI16" s="61"/>
      <c r="AJ16" s="61"/>
      <c r="AK16" s="28"/>
      <c r="AL16" s="28"/>
      <c r="AM16" s="28"/>
      <c r="AN16" s="28"/>
      <c r="AO16" s="28"/>
      <c r="AP16" s="28"/>
      <c r="AQ16" s="28"/>
      <c r="AR16" s="28"/>
      <c r="AS16" s="28"/>
      <c r="AT16" s="28"/>
      <c r="AU16" s="28"/>
      <c r="AV16" s="28"/>
      <c r="AW16" s="28"/>
      <c r="AX16" s="28"/>
      <c r="AY16" s="28"/>
      <c r="AZ16" s="28"/>
      <c r="BA16" s="28"/>
      <c r="BB16" s="36"/>
      <c r="BC16" s="28"/>
      <c r="BD16" s="28"/>
      <c r="BE16" s="28"/>
      <c r="BF16" s="28"/>
      <c r="BG16" s="36"/>
      <c r="BH16" s="36"/>
      <c r="BI16" s="36"/>
      <c r="BJ16" s="28"/>
      <c r="BK16" s="28"/>
      <c r="BL16" s="36"/>
      <c r="BM16" s="36"/>
      <c r="BN16" s="36"/>
      <c r="BO16" s="36"/>
      <c r="BP16" s="36"/>
      <c r="BQ16" s="36"/>
      <c r="BR16" s="36"/>
      <c r="BS16" s="36"/>
      <c r="BT16" s="35"/>
      <c r="BU16" s="35"/>
      <c r="BV16" s="36"/>
      <c r="BW16" s="36"/>
      <c r="BX16" s="36"/>
      <c r="BY16" s="36"/>
      <c r="BZ16" s="36"/>
      <c r="CA16" s="36"/>
      <c r="CB16" s="33">
        <f t="shared" si="15"/>
        <v>0</v>
      </c>
      <c r="CC16" s="33">
        <f t="shared" si="0"/>
        <v>0</v>
      </c>
      <c r="CD16" s="33">
        <f t="shared" si="1"/>
        <v>0</v>
      </c>
      <c r="CE16" s="33">
        <f t="shared" si="2"/>
        <v>0</v>
      </c>
      <c r="CF16" s="33">
        <f t="shared" si="3"/>
        <v>0</v>
      </c>
      <c r="CG16" s="33">
        <f t="shared" si="4"/>
        <v>0</v>
      </c>
      <c r="CH16" s="33">
        <f t="shared" si="5"/>
        <v>0</v>
      </c>
      <c r="CI16" s="33">
        <f t="shared" si="6"/>
        <v>0</v>
      </c>
      <c r="CJ16" s="33">
        <f t="shared" si="7"/>
        <v>0</v>
      </c>
      <c r="CK16" s="33">
        <f t="shared" si="8"/>
        <v>0</v>
      </c>
      <c r="CL16" s="33">
        <f t="shared" si="9"/>
        <v>0</v>
      </c>
      <c r="CM16" s="37">
        <f t="shared" si="10"/>
        <v>0</v>
      </c>
      <c r="CN16" s="33">
        <f t="shared" ref="CN16:CP16" si="29">COUNTIF(BA16,"SI")</f>
        <v>0</v>
      </c>
      <c r="CO16" s="36">
        <f t="shared" si="29"/>
        <v>0</v>
      </c>
      <c r="CP16" s="35">
        <f t="shared" si="29"/>
        <v>0</v>
      </c>
      <c r="CQ16" s="35">
        <f t="shared" si="12"/>
        <v>0</v>
      </c>
      <c r="CR16" s="35">
        <f t="shared" si="13"/>
        <v>0</v>
      </c>
      <c r="CS16" s="28">
        <f t="shared" si="14"/>
        <v>0</v>
      </c>
      <c r="CT16" s="45">
        <f t="shared" si="26"/>
        <v>0</v>
      </c>
      <c r="CU16" s="46"/>
      <c r="CV16" s="47"/>
      <c r="CW16" s="48"/>
      <c r="CX16" s="49"/>
      <c r="CY16" s="43"/>
      <c r="CZ16" s="43"/>
      <c r="DA16" s="43"/>
      <c r="DB16" s="43"/>
      <c r="DC16" s="43"/>
      <c r="DD16" s="43"/>
      <c r="DE16" s="43"/>
      <c r="DF16" s="43"/>
      <c r="DG16" s="43"/>
      <c r="DH16" s="43"/>
      <c r="DI16" s="43"/>
      <c r="DJ16" s="43"/>
      <c r="DK16" s="43"/>
      <c r="DL16" s="43"/>
      <c r="DM16" s="43"/>
      <c r="DN16" s="43"/>
      <c r="DO16" s="43"/>
      <c r="DP16" s="43"/>
      <c r="DQ16" s="43"/>
      <c r="DR16" s="43"/>
    </row>
    <row r="17" spans="1:122" ht="60" hidden="1" x14ac:dyDescent="0.5">
      <c r="A17" s="28" t="s">
        <v>160</v>
      </c>
      <c r="B17" s="28" t="s">
        <v>182</v>
      </c>
      <c r="C17" s="28" t="s">
        <v>187</v>
      </c>
      <c r="D17" s="28"/>
      <c r="E17" s="28"/>
      <c r="F17" s="28"/>
      <c r="G17" s="28"/>
      <c r="H17" s="28"/>
      <c r="I17" s="28"/>
      <c r="J17" s="28"/>
      <c r="K17" s="28"/>
      <c r="L17" s="28"/>
      <c r="M17" s="28"/>
      <c r="N17" s="53"/>
      <c r="O17" s="61"/>
      <c r="P17" s="61"/>
      <c r="Q17" s="61"/>
      <c r="R17" s="61"/>
      <c r="S17" s="61"/>
      <c r="T17" s="61"/>
      <c r="U17" s="61"/>
      <c r="V17" s="61"/>
      <c r="W17" s="61"/>
      <c r="X17" s="61"/>
      <c r="Y17" s="61"/>
      <c r="Z17" s="61"/>
      <c r="AA17" s="61"/>
      <c r="AB17" s="61"/>
      <c r="AC17" s="61"/>
      <c r="AD17" s="61"/>
      <c r="AE17" s="61"/>
      <c r="AF17" s="61"/>
      <c r="AG17" s="61"/>
      <c r="AH17" s="61"/>
      <c r="AI17" s="61"/>
      <c r="AJ17" s="61"/>
      <c r="AK17" s="28"/>
      <c r="AL17" s="28"/>
      <c r="AM17" s="28"/>
      <c r="AN17" s="28"/>
      <c r="AO17" s="28"/>
      <c r="AP17" s="28"/>
      <c r="AQ17" s="28"/>
      <c r="AR17" s="28"/>
      <c r="AS17" s="28"/>
      <c r="AT17" s="28"/>
      <c r="AU17" s="28"/>
      <c r="AV17" s="28"/>
      <c r="AW17" s="28"/>
      <c r="AX17" s="28"/>
      <c r="AY17" s="28"/>
      <c r="AZ17" s="28"/>
      <c r="BA17" s="28"/>
      <c r="BB17" s="36"/>
      <c r="BC17" s="28"/>
      <c r="BD17" s="28"/>
      <c r="BE17" s="28"/>
      <c r="BF17" s="28"/>
      <c r="BG17" s="36"/>
      <c r="BH17" s="36"/>
      <c r="BI17" s="28"/>
      <c r="BJ17" s="28"/>
      <c r="BK17" s="28"/>
      <c r="BL17" s="36"/>
      <c r="BM17" s="36"/>
      <c r="BN17" s="36"/>
      <c r="BO17" s="36"/>
      <c r="BP17" s="36"/>
      <c r="BQ17" s="36"/>
      <c r="BR17" s="36"/>
      <c r="BS17" s="36"/>
      <c r="BT17" s="35"/>
      <c r="BU17" s="35"/>
      <c r="BV17" s="36"/>
      <c r="BW17" s="36"/>
      <c r="BX17" s="36"/>
      <c r="BY17" s="36"/>
      <c r="BZ17" s="36"/>
      <c r="CA17" s="36"/>
      <c r="CB17" s="33">
        <f t="shared" si="15"/>
        <v>0</v>
      </c>
      <c r="CC17" s="33">
        <f t="shared" si="0"/>
        <v>0</v>
      </c>
      <c r="CD17" s="33">
        <f t="shared" si="1"/>
        <v>0</v>
      </c>
      <c r="CE17" s="33">
        <f t="shared" si="2"/>
        <v>0</v>
      </c>
      <c r="CF17" s="33">
        <f t="shared" si="3"/>
        <v>0</v>
      </c>
      <c r="CG17" s="33">
        <f t="shared" si="4"/>
        <v>0</v>
      </c>
      <c r="CH17" s="33">
        <f t="shared" si="5"/>
        <v>0</v>
      </c>
      <c r="CI17" s="33">
        <f t="shared" si="6"/>
        <v>0</v>
      </c>
      <c r="CJ17" s="33">
        <f t="shared" si="7"/>
        <v>0</v>
      </c>
      <c r="CK17" s="33">
        <f t="shared" si="8"/>
        <v>0</v>
      </c>
      <c r="CL17" s="33">
        <f t="shared" si="9"/>
        <v>0</v>
      </c>
      <c r="CM17" s="37">
        <f t="shared" si="10"/>
        <v>0</v>
      </c>
      <c r="CN17" s="33">
        <f t="shared" ref="CN17:CP17" si="30">COUNTIF(BA17,"SI")</f>
        <v>0</v>
      </c>
      <c r="CO17" s="36">
        <f t="shared" si="30"/>
        <v>0</v>
      </c>
      <c r="CP17" s="35">
        <f t="shared" si="30"/>
        <v>0</v>
      </c>
      <c r="CQ17" s="35">
        <f t="shared" si="12"/>
        <v>0</v>
      </c>
      <c r="CR17" s="35">
        <f t="shared" si="13"/>
        <v>0</v>
      </c>
      <c r="CS17" s="28">
        <f t="shared" si="14"/>
        <v>0</v>
      </c>
      <c r="CT17" s="45">
        <f t="shared" si="26"/>
        <v>0</v>
      </c>
      <c r="CU17" s="46"/>
      <c r="CV17" s="47"/>
      <c r="CW17" s="48"/>
      <c r="CX17" s="49"/>
      <c r="CY17" s="43"/>
      <c r="CZ17" s="43"/>
      <c r="DA17" s="43"/>
      <c r="DB17" s="43"/>
      <c r="DC17" s="43"/>
      <c r="DD17" s="43"/>
      <c r="DE17" s="43"/>
      <c r="DF17" s="43"/>
      <c r="DG17" s="43"/>
      <c r="DH17" s="43"/>
      <c r="DI17" s="43"/>
      <c r="DJ17" s="43"/>
      <c r="DK17" s="43"/>
      <c r="DL17" s="43"/>
      <c r="DM17" s="43"/>
      <c r="DN17" s="43"/>
      <c r="DO17" s="43"/>
      <c r="DP17" s="43"/>
      <c r="DQ17" s="43"/>
      <c r="DR17" s="43"/>
    </row>
    <row r="18" spans="1:122" ht="60" hidden="1" x14ac:dyDescent="0.5">
      <c r="A18" s="28" t="s">
        <v>160</v>
      </c>
      <c r="B18" s="28" t="s">
        <v>182</v>
      </c>
      <c r="C18" s="28" t="s">
        <v>188</v>
      </c>
      <c r="D18" s="28"/>
      <c r="E18" s="28"/>
      <c r="F18" s="28"/>
      <c r="G18" s="28"/>
      <c r="H18" s="28"/>
      <c r="I18" s="28"/>
      <c r="J18" s="28"/>
      <c r="K18" s="28"/>
      <c r="L18" s="28"/>
      <c r="M18" s="28"/>
      <c r="N18" s="53"/>
      <c r="O18" s="61"/>
      <c r="P18" s="61"/>
      <c r="Q18" s="61"/>
      <c r="R18" s="61"/>
      <c r="S18" s="61"/>
      <c r="T18" s="61"/>
      <c r="U18" s="61"/>
      <c r="V18" s="61"/>
      <c r="W18" s="61"/>
      <c r="X18" s="61"/>
      <c r="Y18" s="61"/>
      <c r="Z18" s="61"/>
      <c r="AA18" s="61"/>
      <c r="AB18" s="61"/>
      <c r="AC18" s="61"/>
      <c r="AD18" s="61"/>
      <c r="AE18" s="61"/>
      <c r="AF18" s="61"/>
      <c r="AG18" s="61"/>
      <c r="AH18" s="61"/>
      <c r="AI18" s="61"/>
      <c r="AJ18" s="61"/>
      <c r="AK18" s="28"/>
      <c r="AL18" s="28"/>
      <c r="AM18" s="28"/>
      <c r="AN18" s="28"/>
      <c r="AO18" s="28"/>
      <c r="AP18" s="28"/>
      <c r="AQ18" s="28"/>
      <c r="AR18" s="28"/>
      <c r="AS18" s="28"/>
      <c r="AT18" s="28"/>
      <c r="AU18" s="28"/>
      <c r="AV18" s="28"/>
      <c r="AW18" s="28"/>
      <c r="AX18" s="28"/>
      <c r="AY18" s="28"/>
      <c r="AZ18" s="28"/>
      <c r="BA18" s="28"/>
      <c r="BB18" s="36"/>
      <c r="BC18" s="28"/>
      <c r="BD18" s="28"/>
      <c r="BE18" s="28"/>
      <c r="BF18" s="28"/>
      <c r="BG18" s="36"/>
      <c r="BH18" s="36"/>
      <c r="BI18" s="36"/>
      <c r="BJ18" s="28"/>
      <c r="BK18" s="28"/>
      <c r="BL18" s="28"/>
      <c r="BM18" s="36"/>
      <c r="BN18" s="36"/>
      <c r="BO18" s="36"/>
      <c r="BP18" s="36"/>
      <c r="BQ18" s="36"/>
      <c r="BR18" s="36"/>
      <c r="BS18" s="36"/>
      <c r="BT18" s="35"/>
      <c r="BU18" s="35"/>
      <c r="BV18" s="36"/>
      <c r="BW18" s="36"/>
      <c r="BX18" s="36"/>
      <c r="BY18" s="36"/>
      <c r="BZ18" s="36"/>
      <c r="CA18" s="36"/>
      <c r="CB18" s="33">
        <f t="shared" si="15"/>
        <v>0</v>
      </c>
      <c r="CC18" s="33">
        <f t="shared" si="0"/>
        <v>0</v>
      </c>
      <c r="CD18" s="33">
        <f t="shared" si="1"/>
        <v>0</v>
      </c>
      <c r="CE18" s="33">
        <f t="shared" si="2"/>
        <v>0</v>
      </c>
      <c r="CF18" s="33">
        <f t="shared" si="3"/>
        <v>0</v>
      </c>
      <c r="CG18" s="33">
        <f t="shared" si="4"/>
        <v>0</v>
      </c>
      <c r="CH18" s="33">
        <f t="shared" si="5"/>
        <v>0</v>
      </c>
      <c r="CI18" s="33">
        <f t="shared" si="6"/>
        <v>0</v>
      </c>
      <c r="CJ18" s="33">
        <f t="shared" si="7"/>
        <v>0</v>
      </c>
      <c r="CK18" s="33">
        <f t="shared" si="8"/>
        <v>0</v>
      </c>
      <c r="CL18" s="33">
        <f t="shared" si="9"/>
        <v>0</v>
      </c>
      <c r="CM18" s="37">
        <f t="shared" si="10"/>
        <v>0</v>
      </c>
      <c r="CN18" s="33">
        <f t="shared" ref="CN18:CP18" si="31">COUNTIF(BA18,"SI")</f>
        <v>0</v>
      </c>
      <c r="CO18" s="36">
        <f t="shared" si="31"/>
        <v>0</v>
      </c>
      <c r="CP18" s="35">
        <f t="shared" si="31"/>
        <v>0</v>
      </c>
      <c r="CQ18" s="35">
        <f t="shared" si="12"/>
        <v>0</v>
      </c>
      <c r="CR18" s="35">
        <f t="shared" si="13"/>
        <v>0</v>
      </c>
      <c r="CS18" s="28">
        <f t="shared" si="14"/>
        <v>0</v>
      </c>
      <c r="CT18" s="45">
        <f t="shared" si="26"/>
        <v>0</v>
      </c>
      <c r="CU18" s="46"/>
      <c r="CV18" s="47"/>
      <c r="CW18" s="48"/>
      <c r="CX18" s="49"/>
      <c r="CY18" s="43"/>
      <c r="CZ18" s="43"/>
      <c r="DA18" s="43"/>
      <c r="DB18" s="43"/>
      <c r="DC18" s="43"/>
      <c r="DD18" s="43"/>
      <c r="DE18" s="43"/>
      <c r="DF18" s="43"/>
      <c r="DG18" s="43"/>
      <c r="DH18" s="43"/>
      <c r="DI18" s="43"/>
      <c r="DJ18" s="43"/>
      <c r="DK18" s="43"/>
      <c r="DL18" s="43"/>
      <c r="DM18" s="43"/>
      <c r="DN18" s="43"/>
      <c r="DO18" s="43"/>
      <c r="DP18" s="43"/>
      <c r="DQ18" s="43"/>
      <c r="DR18" s="43"/>
    </row>
    <row r="19" spans="1:122" ht="60" hidden="1" x14ac:dyDescent="0.5">
      <c r="A19" s="28" t="s">
        <v>160</v>
      </c>
      <c r="B19" s="28" t="s">
        <v>182</v>
      </c>
      <c r="C19" s="28" t="s">
        <v>189</v>
      </c>
      <c r="D19" s="28"/>
      <c r="E19" s="28"/>
      <c r="F19" s="28"/>
      <c r="G19" s="28"/>
      <c r="H19" s="28"/>
      <c r="I19" s="28"/>
      <c r="J19" s="28"/>
      <c r="K19" s="28"/>
      <c r="L19" s="28"/>
      <c r="M19" s="28"/>
      <c r="N19" s="53"/>
      <c r="O19" s="61"/>
      <c r="P19" s="61"/>
      <c r="Q19" s="61"/>
      <c r="R19" s="61"/>
      <c r="S19" s="61"/>
      <c r="T19" s="61"/>
      <c r="U19" s="61"/>
      <c r="V19" s="61"/>
      <c r="W19" s="61"/>
      <c r="X19" s="61"/>
      <c r="Y19" s="61"/>
      <c r="Z19" s="61"/>
      <c r="AA19" s="61"/>
      <c r="AB19" s="61"/>
      <c r="AC19" s="61"/>
      <c r="AD19" s="61"/>
      <c r="AE19" s="61"/>
      <c r="AF19" s="61"/>
      <c r="AG19" s="61"/>
      <c r="AH19" s="61"/>
      <c r="AI19" s="61"/>
      <c r="AJ19" s="61"/>
      <c r="AK19" s="28"/>
      <c r="AL19" s="28"/>
      <c r="AM19" s="28"/>
      <c r="AN19" s="28"/>
      <c r="AO19" s="28"/>
      <c r="AP19" s="28"/>
      <c r="AQ19" s="28"/>
      <c r="AR19" s="28"/>
      <c r="AS19" s="28"/>
      <c r="AT19" s="28"/>
      <c r="AU19" s="28"/>
      <c r="AV19" s="28"/>
      <c r="AW19" s="28"/>
      <c r="AX19" s="28"/>
      <c r="AY19" s="28"/>
      <c r="AZ19" s="28"/>
      <c r="BA19" s="28"/>
      <c r="BB19" s="36"/>
      <c r="BC19" s="28"/>
      <c r="BD19" s="28"/>
      <c r="BE19" s="28"/>
      <c r="BF19" s="28"/>
      <c r="BG19" s="36"/>
      <c r="BH19" s="36"/>
      <c r="BI19" s="36"/>
      <c r="BJ19" s="28"/>
      <c r="BK19" s="28"/>
      <c r="BL19" s="28"/>
      <c r="BM19" s="36"/>
      <c r="BN19" s="36"/>
      <c r="BO19" s="36"/>
      <c r="BP19" s="36"/>
      <c r="BQ19" s="36"/>
      <c r="BR19" s="36"/>
      <c r="BS19" s="36"/>
      <c r="BT19" s="35"/>
      <c r="BU19" s="35"/>
      <c r="BV19" s="36"/>
      <c r="BW19" s="36"/>
      <c r="BX19" s="36"/>
      <c r="BY19" s="36"/>
      <c r="BZ19" s="36"/>
      <c r="CA19" s="36"/>
      <c r="CB19" s="33">
        <f t="shared" si="15"/>
        <v>0</v>
      </c>
      <c r="CC19" s="33">
        <f t="shared" si="0"/>
        <v>0</v>
      </c>
      <c r="CD19" s="33">
        <f t="shared" si="1"/>
        <v>0</v>
      </c>
      <c r="CE19" s="33">
        <f t="shared" si="2"/>
        <v>0</v>
      </c>
      <c r="CF19" s="33">
        <f t="shared" si="3"/>
        <v>0</v>
      </c>
      <c r="CG19" s="33">
        <f t="shared" si="4"/>
        <v>0</v>
      </c>
      <c r="CH19" s="33">
        <f t="shared" si="5"/>
        <v>0</v>
      </c>
      <c r="CI19" s="33">
        <f t="shared" si="6"/>
        <v>0</v>
      </c>
      <c r="CJ19" s="33">
        <f t="shared" si="7"/>
        <v>0</v>
      </c>
      <c r="CK19" s="33">
        <f t="shared" si="8"/>
        <v>0</v>
      </c>
      <c r="CL19" s="33">
        <f t="shared" si="9"/>
        <v>0</v>
      </c>
      <c r="CM19" s="37">
        <f t="shared" si="10"/>
        <v>0</v>
      </c>
      <c r="CN19" s="33">
        <f t="shared" ref="CN19:CP19" si="32">COUNTIF(BA19,"SI")</f>
        <v>0</v>
      </c>
      <c r="CO19" s="36">
        <f t="shared" si="32"/>
        <v>0</v>
      </c>
      <c r="CP19" s="35">
        <f t="shared" si="32"/>
        <v>0</v>
      </c>
      <c r="CQ19" s="35">
        <f t="shared" si="12"/>
        <v>0</v>
      </c>
      <c r="CR19" s="35">
        <f t="shared" si="13"/>
        <v>0</v>
      </c>
      <c r="CS19" s="28">
        <f t="shared" si="14"/>
        <v>0</v>
      </c>
      <c r="CT19" s="45">
        <f t="shared" si="26"/>
        <v>0</v>
      </c>
      <c r="CU19" s="46"/>
      <c r="CV19" s="47"/>
      <c r="CW19" s="48"/>
      <c r="CX19" s="49"/>
      <c r="CY19" s="43"/>
      <c r="CZ19" s="43"/>
      <c r="DA19" s="43"/>
      <c r="DB19" s="43"/>
      <c r="DC19" s="43"/>
      <c r="DD19" s="43"/>
      <c r="DE19" s="43"/>
      <c r="DF19" s="43"/>
      <c r="DG19" s="43"/>
      <c r="DH19" s="43"/>
      <c r="DI19" s="43"/>
      <c r="DJ19" s="43"/>
      <c r="DK19" s="43"/>
      <c r="DL19" s="43"/>
      <c r="DM19" s="43"/>
      <c r="DN19" s="43"/>
      <c r="DO19" s="43"/>
      <c r="DP19" s="43"/>
      <c r="DQ19" s="43"/>
      <c r="DR19" s="43"/>
    </row>
    <row r="20" spans="1:122" ht="60" hidden="1" x14ac:dyDescent="0.5">
      <c r="A20" s="28" t="s">
        <v>160</v>
      </c>
      <c r="B20" s="28" t="s">
        <v>182</v>
      </c>
      <c r="C20" s="28" t="s">
        <v>190</v>
      </c>
      <c r="D20" s="28"/>
      <c r="E20" s="28"/>
      <c r="F20" s="28"/>
      <c r="G20" s="28"/>
      <c r="H20" s="28"/>
      <c r="I20" s="28"/>
      <c r="J20" s="28"/>
      <c r="K20" s="28"/>
      <c r="L20" s="28"/>
      <c r="M20" s="28"/>
      <c r="N20" s="53"/>
      <c r="O20" s="61"/>
      <c r="P20" s="61"/>
      <c r="Q20" s="61"/>
      <c r="R20" s="61"/>
      <c r="S20" s="61"/>
      <c r="T20" s="61"/>
      <c r="U20" s="61"/>
      <c r="V20" s="61"/>
      <c r="W20" s="61"/>
      <c r="X20" s="61"/>
      <c r="Y20" s="61"/>
      <c r="Z20" s="61"/>
      <c r="AA20" s="61"/>
      <c r="AB20" s="61"/>
      <c r="AC20" s="61"/>
      <c r="AD20" s="61"/>
      <c r="AE20" s="61"/>
      <c r="AF20" s="61"/>
      <c r="AG20" s="61"/>
      <c r="AH20" s="61"/>
      <c r="AI20" s="61"/>
      <c r="AJ20" s="61"/>
      <c r="AK20" s="28"/>
      <c r="AL20" s="28"/>
      <c r="AM20" s="28"/>
      <c r="AN20" s="28"/>
      <c r="AO20" s="28"/>
      <c r="AP20" s="28"/>
      <c r="AQ20" s="28"/>
      <c r="AR20" s="28"/>
      <c r="AS20" s="28"/>
      <c r="AT20" s="28"/>
      <c r="AU20" s="28"/>
      <c r="AV20" s="28"/>
      <c r="AW20" s="28"/>
      <c r="AX20" s="28"/>
      <c r="AY20" s="28"/>
      <c r="AZ20" s="28"/>
      <c r="BA20" s="28"/>
      <c r="BB20" s="36"/>
      <c r="BC20" s="28"/>
      <c r="BD20" s="28"/>
      <c r="BE20" s="28"/>
      <c r="BF20" s="28"/>
      <c r="BG20" s="36"/>
      <c r="BH20" s="36"/>
      <c r="BI20" s="36"/>
      <c r="BJ20" s="28"/>
      <c r="BK20" s="28"/>
      <c r="BL20" s="36"/>
      <c r="BM20" s="36"/>
      <c r="BN20" s="36"/>
      <c r="BO20" s="36"/>
      <c r="BP20" s="36"/>
      <c r="BQ20" s="36"/>
      <c r="BR20" s="36"/>
      <c r="BS20" s="36"/>
      <c r="BT20" s="35"/>
      <c r="BU20" s="35"/>
      <c r="BV20" s="36"/>
      <c r="BW20" s="36"/>
      <c r="BX20" s="36"/>
      <c r="BY20" s="36"/>
      <c r="BZ20" s="36"/>
      <c r="CA20" s="36"/>
      <c r="CB20" s="33">
        <f t="shared" si="15"/>
        <v>0</v>
      </c>
      <c r="CC20" s="33">
        <f t="shared" si="0"/>
        <v>0</v>
      </c>
      <c r="CD20" s="33">
        <f t="shared" si="1"/>
        <v>0</v>
      </c>
      <c r="CE20" s="33">
        <f t="shared" si="2"/>
        <v>0</v>
      </c>
      <c r="CF20" s="33">
        <f t="shared" si="3"/>
        <v>0</v>
      </c>
      <c r="CG20" s="33">
        <f t="shared" si="4"/>
        <v>0</v>
      </c>
      <c r="CH20" s="33">
        <f t="shared" si="5"/>
        <v>0</v>
      </c>
      <c r="CI20" s="33">
        <f t="shared" si="6"/>
        <v>0</v>
      </c>
      <c r="CJ20" s="33">
        <f t="shared" si="7"/>
        <v>0</v>
      </c>
      <c r="CK20" s="33">
        <f t="shared" si="8"/>
        <v>0</v>
      </c>
      <c r="CL20" s="33">
        <f t="shared" si="9"/>
        <v>0</v>
      </c>
      <c r="CM20" s="37">
        <f t="shared" si="10"/>
        <v>0</v>
      </c>
      <c r="CN20" s="33">
        <f t="shared" ref="CN20:CP20" si="33">COUNTIF(BA20,"SI")</f>
        <v>0</v>
      </c>
      <c r="CO20" s="36">
        <f t="shared" si="33"/>
        <v>0</v>
      </c>
      <c r="CP20" s="35">
        <f t="shared" si="33"/>
        <v>0</v>
      </c>
      <c r="CQ20" s="35">
        <f t="shared" si="12"/>
        <v>0</v>
      </c>
      <c r="CR20" s="35">
        <f t="shared" si="13"/>
        <v>0</v>
      </c>
      <c r="CS20" s="28">
        <f t="shared" si="14"/>
        <v>0</v>
      </c>
      <c r="CT20" s="45">
        <f t="shared" si="26"/>
        <v>0</v>
      </c>
      <c r="CU20" s="54"/>
      <c r="CV20" s="55"/>
      <c r="CW20" s="56"/>
      <c r="CX20" s="49"/>
      <c r="CY20" s="43"/>
      <c r="CZ20" s="43"/>
      <c r="DA20" s="43"/>
      <c r="DB20" s="43"/>
      <c r="DC20" s="43"/>
      <c r="DD20" s="43"/>
      <c r="DE20" s="43"/>
      <c r="DF20" s="43"/>
      <c r="DG20" s="43"/>
      <c r="DH20" s="43"/>
      <c r="DI20" s="43"/>
      <c r="DJ20" s="43"/>
      <c r="DK20" s="43"/>
      <c r="DL20" s="43"/>
      <c r="DM20" s="43"/>
      <c r="DN20" s="43"/>
      <c r="DO20" s="43"/>
      <c r="DP20" s="43"/>
      <c r="DQ20" s="43"/>
      <c r="DR20" s="43"/>
    </row>
    <row r="21" spans="1:122" ht="15.75" hidden="1" customHeight="1" x14ac:dyDescent="0.5">
      <c r="A21" s="28" t="s">
        <v>160</v>
      </c>
      <c r="B21" s="28" t="s">
        <v>191</v>
      </c>
      <c r="C21" s="60" t="s">
        <v>192</v>
      </c>
      <c r="D21" s="35"/>
      <c r="E21" s="35"/>
      <c r="F21" s="35"/>
      <c r="G21" s="35"/>
      <c r="H21" s="35"/>
      <c r="I21" s="35"/>
      <c r="J21" s="35"/>
      <c r="K21" s="35"/>
      <c r="L21" s="35"/>
      <c r="M21" s="35"/>
      <c r="N21" s="63"/>
      <c r="O21" s="64"/>
      <c r="P21" s="64"/>
      <c r="Q21" s="64"/>
      <c r="R21" s="64"/>
      <c r="S21" s="64"/>
      <c r="T21" s="64"/>
      <c r="U21" s="64"/>
      <c r="V21" s="64"/>
      <c r="W21" s="64"/>
      <c r="X21" s="64"/>
      <c r="Y21" s="64"/>
      <c r="Z21" s="64"/>
      <c r="AA21" s="64"/>
      <c r="AB21" s="64"/>
      <c r="AC21" s="64"/>
      <c r="AD21" s="64"/>
      <c r="AE21" s="64"/>
      <c r="AF21" s="64"/>
      <c r="AG21" s="64"/>
      <c r="AH21" s="64"/>
      <c r="AI21" s="64"/>
      <c r="AJ21" s="64"/>
      <c r="AK21" s="35"/>
      <c r="AL21" s="35"/>
      <c r="AM21" s="35"/>
      <c r="AN21" s="35"/>
      <c r="AO21" s="35"/>
      <c r="AP21" s="35"/>
      <c r="AQ21" s="35"/>
      <c r="AR21" s="35"/>
      <c r="AS21" s="35"/>
      <c r="AT21" s="35"/>
      <c r="AU21" s="35"/>
      <c r="AV21" s="35"/>
      <c r="AW21" s="35"/>
      <c r="AX21" s="35"/>
      <c r="AY21" s="35"/>
      <c r="AZ21" s="35"/>
      <c r="BA21" s="35"/>
      <c r="BB21" s="36"/>
      <c r="BC21" s="35"/>
      <c r="BD21" s="35"/>
      <c r="BE21" s="35"/>
      <c r="BF21" s="35"/>
      <c r="BG21" s="35"/>
      <c r="BH21" s="35"/>
      <c r="BI21" s="35"/>
      <c r="BJ21" s="35"/>
      <c r="BK21" s="35"/>
      <c r="BL21" s="35"/>
      <c r="BM21" s="35"/>
      <c r="BN21" s="35"/>
      <c r="BO21" s="35"/>
      <c r="BP21" s="35"/>
      <c r="BQ21" s="35"/>
      <c r="BR21" s="35"/>
      <c r="BS21" s="35"/>
      <c r="BT21" s="35"/>
      <c r="BU21" s="35"/>
      <c r="BV21" s="35"/>
      <c r="BW21" s="35"/>
      <c r="BX21" s="35"/>
      <c r="BY21" s="28"/>
      <c r="BZ21" s="28"/>
      <c r="CA21" s="28"/>
      <c r="CB21" s="33">
        <f t="shared" si="15"/>
        <v>0</v>
      </c>
      <c r="CC21" s="33">
        <f t="shared" si="0"/>
        <v>0</v>
      </c>
      <c r="CD21" s="33">
        <f t="shared" si="1"/>
        <v>0</v>
      </c>
      <c r="CE21" s="33">
        <f t="shared" si="2"/>
        <v>0</v>
      </c>
      <c r="CF21" s="33">
        <f t="shared" si="3"/>
        <v>0</v>
      </c>
      <c r="CG21" s="33">
        <f t="shared" si="4"/>
        <v>0</v>
      </c>
      <c r="CH21" s="33">
        <f t="shared" si="5"/>
        <v>0</v>
      </c>
      <c r="CI21" s="33">
        <f t="shared" si="6"/>
        <v>0</v>
      </c>
      <c r="CJ21" s="33">
        <f t="shared" si="7"/>
        <v>0</v>
      </c>
      <c r="CK21" s="33">
        <f t="shared" si="8"/>
        <v>0</v>
      </c>
      <c r="CL21" s="33">
        <f t="shared" si="9"/>
        <v>0</v>
      </c>
      <c r="CM21" s="37">
        <f t="shared" si="10"/>
        <v>0</v>
      </c>
      <c r="CN21" s="33">
        <f t="shared" ref="CN21:CP21" si="34">COUNTIF(BA21,"SI")</f>
        <v>0</v>
      </c>
      <c r="CO21" s="36">
        <f t="shared" si="34"/>
        <v>0</v>
      </c>
      <c r="CP21" s="35">
        <f t="shared" si="34"/>
        <v>0</v>
      </c>
      <c r="CQ21" s="35">
        <f t="shared" si="12"/>
        <v>0</v>
      </c>
      <c r="CR21" s="35">
        <f t="shared" si="13"/>
        <v>0</v>
      </c>
      <c r="CS21" s="28">
        <f t="shared" si="14"/>
        <v>0</v>
      </c>
      <c r="CT21" s="45">
        <f t="shared" si="26"/>
        <v>0</v>
      </c>
      <c r="CU21" s="39">
        <f>AVERAGE(CT21:CT23)</f>
        <v>0</v>
      </c>
      <c r="CV21" s="40"/>
      <c r="CW21" s="41"/>
      <c r="CX21" s="49"/>
      <c r="CY21" s="43"/>
      <c r="CZ21" s="43"/>
      <c r="DA21" s="43"/>
      <c r="DB21" s="43"/>
      <c r="DC21" s="43"/>
      <c r="DD21" s="43"/>
      <c r="DE21" s="43"/>
      <c r="DF21" s="43"/>
      <c r="DG21" s="43"/>
      <c r="DH21" s="43"/>
      <c r="DI21" s="43"/>
      <c r="DJ21" s="43"/>
      <c r="DK21" s="43"/>
      <c r="DL21" s="43"/>
      <c r="DM21" s="43"/>
      <c r="DN21" s="43"/>
      <c r="DO21" s="43"/>
      <c r="DP21" s="43"/>
      <c r="DQ21" s="43"/>
      <c r="DR21" s="43"/>
    </row>
    <row r="22" spans="1:122" ht="15.75" hidden="1" customHeight="1" x14ac:dyDescent="0.5">
      <c r="A22" s="28" t="s">
        <v>160</v>
      </c>
      <c r="B22" s="28" t="s">
        <v>191</v>
      </c>
      <c r="C22" s="33" t="s">
        <v>193</v>
      </c>
      <c r="D22" s="36"/>
      <c r="E22" s="36"/>
      <c r="F22" s="36"/>
      <c r="G22" s="36"/>
      <c r="H22" s="36"/>
      <c r="I22" s="36"/>
      <c r="J22" s="65"/>
      <c r="K22" s="65"/>
      <c r="L22" s="65"/>
      <c r="M22" s="33"/>
      <c r="N22" s="66"/>
      <c r="O22" s="51"/>
      <c r="P22" s="51"/>
      <c r="Q22" s="51"/>
      <c r="R22" s="51"/>
      <c r="S22" s="51"/>
      <c r="T22" s="51"/>
      <c r="U22" s="51"/>
      <c r="V22" s="51"/>
      <c r="W22" s="51"/>
      <c r="X22" s="51"/>
      <c r="Y22" s="51"/>
      <c r="Z22" s="51"/>
      <c r="AA22" s="51"/>
      <c r="AB22" s="51"/>
      <c r="AC22" s="51"/>
      <c r="AD22" s="51"/>
      <c r="AE22" s="51"/>
      <c r="AF22" s="51"/>
      <c r="AG22" s="51"/>
      <c r="AH22" s="51"/>
      <c r="AI22" s="51"/>
      <c r="AJ22" s="51"/>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28"/>
      <c r="BZ22" s="28"/>
      <c r="CA22" s="28"/>
      <c r="CB22" s="33">
        <f t="shared" si="15"/>
        <v>0</v>
      </c>
      <c r="CC22" s="33">
        <f t="shared" si="0"/>
        <v>0</v>
      </c>
      <c r="CD22" s="33">
        <f t="shared" si="1"/>
        <v>0</v>
      </c>
      <c r="CE22" s="33">
        <f t="shared" si="2"/>
        <v>0</v>
      </c>
      <c r="CF22" s="33">
        <f t="shared" si="3"/>
        <v>0</v>
      </c>
      <c r="CG22" s="33">
        <f t="shared" si="4"/>
        <v>0</v>
      </c>
      <c r="CH22" s="33">
        <f t="shared" si="5"/>
        <v>0</v>
      </c>
      <c r="CI22" s="33">
        <f t="shared" si="6"/>
        <v>0</v>
      </c>
      <c r="CJ22" s="33">
        <f t="shared" si="7"/>
        <v>0</v>
      </c>
      <c r="CK22" s="33">
        <f t="shared" si="8"/>
        <v>0</v>
      </c>
      <c r="CL22" s="33">
        <f t="shared" si="9"/>
        <v>0</v>
      </c>
      <c r="CM22" s="37">
        <f t="shared" si="10"/>
        <v>0</v>
      </c>
      <c r="CN22" s="33">
        <f t="shared" ref="CN22:CP22" si="35">COUNTIF(BA22,"SI")</f>
        <v>0</v>
      </c>
      <c r="CO22" s="36">
        <f t="shared" si="35"/>
        <v>0</v>
      </c>
      <c r="CP22" s="35">
        <f t="shared" si="35"/>
        <v>0</v>
      </c>
      <c r="CQ22" s="35">
        <f t="shared" si="12"/>
        <v>0</v>
      </c>
      <c r="CR22" s="35">
        <f t="shared" si="13"/>
        <v>0</v>
      </c>
      <c r="CS22" s="28">
        <f t="shared" si="14"/>
        <v>0</v>
      </c>
      <c r="CT22" s="45">
        <f t="shared" si="26"/>
        <v>0</v>
      </c>
      <c r="CU22" s="46"/>
      <c r="CV22" s="47"/>
      <c r="CW22" s="48"/>
      <c r="CX22" s="49"/>
      <c r="CY22" s="43"/>
      <c r="CZ22" s="43"/>
      <c r="DA22" s="43"/>
      <c r="DB22" s="43"/>
      <c r="DC22" s="43"/>
      <c r="DD22" s="43"/>
      <c r="DE22" s="43"/>
      <c r="DF22" s="43"/>
      <c r="DG22" s="43"/>
      <c r="DH22" s="43"/>
      <c r="DI22" s="43"/>
      <c r="DJ22" s="43"/>
      <c r="DK22" s="43"/>
      <c r="DL22" s="43"/>
      <c r="DM22" s="43"/>
      <c r="DN22" s="43"/>
      <c r="DO22" s="43"/>
      <c r="DP22" s="43"/>
      <c r="DQ22" s="43"/>
      <c r="DR22" s="43"/>
    </row>
    <row r="23" spans="1:122" ht="15.75" hidden="1" customHeight="1" x14ac:dyDescent="0.5">
      <c r="A23" s="28" t="s">
        <v>160</v>
      </c>
      <c r="B23" s="28" t="s">
        <v>191</v>
      </c>
      <c r="C23" s="33" t="s">
        <v>194</v>
      </c>
      <c r="D23" s="36"/>
      <c r="E23" s="36"/>
      <c r="F23" s="36"/>
      <c r="G23" s="36"/>
      <c r="H23" s="36"/>
      <c r="I23" s="36"/>
      <c r="J23" s="36"/>
      <c r="K23" s="36"/>
      <c r="L23" s="35"/>
      <c r="M23" s="36"/>
      <c r="N23" s="67"/>
      <c r="O23" s="68"/>
      <c r="P23" s="50"/>
      <c r="Q23" s="51"/>
      <c r="R23" s="51"/>
      <c r="S23" s="51"/>
      <c r="T23" s="51"/>
      <c r="U23" s="51"/>
      <c r="V23" s="51"/>
      <c r="W23" s="51"/>
      <c r="X23" s="51"/>
      <c r="Y23" s="51"/>
      <c r="Z23" s="51"/>
      <c r="AA23" s="51"/>
      <c r="AB23" s="51"/>
      <c r="AC23" s="51"/>
      <c r="AD23" s="51"/>
      <c r="AE23" s="51"/>
      <c r="AF23" s="51"/>
      <c r="AG23" s="51"/>
      <c r="AH23" s="51"/>
      <c r="AI23" s="51"/>
      <c r="AJ23" s="51"/>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28"/>
      <c r="BZ23" s="28"/>
      <c r="CA23" s="28"/>
      <c r="CB23" s="33">
        <f t="shared" si="15"/>
        <v>0</v>
      </c>
      <c r="CC23" s="33">
        <f t="shared" si="0"/>
        <v>0</v>
      </c>
      <c r="CD23" s="33">
        <f t="shared" si="1"/>
        <v>0</v>
      </c>
      <c r="CE23" s="33">
        <f t="shared" si="2"/>
        <v>0</v>
      </c>
      <c r="CF23" s="33">
        <f t="shared" si="3"/>
        <v>0</v>
      </c>
      <c r="CG23" s="33">
        <f t="shared" si="4"/>
        <v>0</v>
      </c>
      <c r="CH23" s="33">
        <f t="shared" si="5"/>
        <v>0</v>
      </c>
      <c r="CI23" s="33">
        <f t="shared" si="6"/>
        <v>0</v>
      </c>
      <c r="CJ23" s="33">
        <f t="shared" si="7"/>
        <v>0</v>
      </c>
      <c r="CK23" s="33">
        <f t="shared" si="8"/>
        <v>0</v>
      </c>
      <c r="CL23" s="33">
        <f t="shared" si="9"/>
        <v>0</v>
      </c>
      <c r="CM23" s="37">
        <f t="shared" si="10"/>
        <v>0</v>
      </c>
      <c r="CN23" s="33">
        <f t="shared" ref="CN23:CP23" si="36">COUNTIF(BA23,"SI")</f>
        <v>0</v>
      </c>
      <c r="CO23" s="36">
        <f t="shared" si="36"/>
        <v>0</v>
      </c>
      <c r="CP23" s="35">
        <f t="shared" si="36"/>
        <v>0</v>
      </c>
      <c r="CQ23" s="35">
        <f t="shared" si="12"/>
        <v>0</v>
      </c>
      <c r="CR23" s="35">
        <f t="shared" si="13"/>
        <v>0</v>
      </c>
      <c r="CS23" s="28">
        <f t="shared" si="14"/>
        <v>0</v>
      </c>
      <c r="CT23" s="45">
        <f t="shared" si="26"/>
        <v>0</v>
      </c>
      <c r="CU23" s="54"/>
      <c r="CV23" s="55"/>
      <c r="CW23" s="56"/>
      <c r="CX23" s="49"/>
      <c r="CY23" s="43"/>
      <c r="CZ23" s="43"/>
      <c r="DA23" s="43"/>
      <c r="DB23" s="43"/>
      <c r="DC23" s="43"/>
      <c r="DD23" s="43"/>
      <c r="DE23" s="43"/>
      <c r="DF23" s="43"/>
      <c r="DG23" s="43"/>
      <c r="DH23" s="43"/>
      <c r="DI23" s="43"/>
      <c r="DJ23" s="43"/>
      <c r="DK23" s="43"/>
      <c r="DL23" s="43"/>
      <c r="DM23" s="43"/>
      <c r="DN23" s="43"/>
      <c r="DO23" s="43"/>
      <c r="DP23" s="43"/>
      <c r="DQ23" s="43"/>
      <c r="DR23" s="43"/>
    </row>
    <row r="24" spans="1:122" ht="15.75" hidden="1" customHeight="1" x14ac:dyDescent="0.5">
      <c r="A24" s="28" t="s">
        <v>195</v>
      </c>
      <c r="B24" s="28" t="s">
        <v>196</v>
      </c>
      <c r="C24" s="28" t="s">
        <v>195</v>
      </c>
      <c r="D24" s="28"/>
      <c r="E24" s="28"/>
      <c r="F24" s="28"/>
      <c r="G24" s="53"/>
      <c r="H24" s="28"/>
      <c r="I24" s="53"/>
      <c r="J24" s="28"/>
      <c r="K24" s="28"/>
      <c r="L24" s="28"/>
      <c r="M24" s="28"/>
      <c r="N24" s="53"/>
      <c r="O24" s="53"/>
      <c r="P24" s="53"/>
      <c r="Q24" s="53"/>
      <c r="R24" s="53"/>
      <c r="S24" s="53"/>
      <c r="T24" s="53"/>
      <c r="U24" s="53"/>
      <c r="V24" s="53"/>
      <c r="W24" s="53"/>
      <c r="X24" s="53"/>
      <c r="Y24" s="53"/>
      <c r="Z24" s="53"/>
      <c r="AA24" s="53"/>
      <c r="AB24" s="53"/>
      <c r="AC24" s="53"/>
      <c r="AD24" s="53"/>
      <c r="AE24" s="53"/>
      <c r="AF24" s="53"/>
      <c r="AG24" s="53"/>
      <c r="AH24" s="53"/>
      <c r="AI24" s="53"/>
      <c r="AJ24" s="53"/>
      <c r="AK24" s="28"/>
      <c r="AL24" s="28"/>
      <c r="AM24" s="28"/>
      <c r="AN24" s="28"/>
      <c r="AO24" s="28"/>
      <c r="AP24" s="28"/>
      <c r="AQ24" s="28"/>
      <c r="AR24" s="28"/>
      <c r="AS24" s="28"/>
      <c r="AT24" s="28"/>
      <c r="AU24" s="28"/>
      <c r="AV24" s="28"/>
      <c r="AW24" s="28"/>
      <c r="AX24" s="28"/>
      <c r="AY24" s="28"/>
      <c r="AZ24" s="28"/>
      <c r="BA24" s="28"/>
      <c r="BB24" s="36"/>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33">
        <f t="shared" si="15"/>
        <v>0</v>
      </c>
      <c r="CC24" s="33">
        <f t="shared" si="0"/>
        <v>0</v>
      </c>
      <c r="CD24" s="33">
        <f t="shared" si="1"/>
        <v>0</v>
      </c>
      <c r="CE24" s="33">
        <f t="shared" si="2"/>
        <v>0</v>
      </c>
      <c r="CF24" s="33">
        <f t="shared" si="3"/>
        <v>0</v>
      </c>
      <c r="CG24" s="33">
        <f t="shared" si="4"/>
        <v>0</v>
      </c>
      <c r="CH24" s="33">
        <f t="shared" si="5"/>
        <v>0</v>
      </c>
      <c r="CI24" s="33">
        <f t="shared" si="6"/>
        <v>0</v>
      </c>
      <c r="CJ24" s="33">
        <f t="shared" si="7"/>
        <v>0</v>
      </c>
      <c r="CK24" s="33">
        <f t="shared" si="8"/>
        <v>0</v>
      </c>
      <c r="CL24" s="33">
        <f t="shared" si="9"/>
        <v>0</v>
      </c>
      <c r="CM24" s="37">
        <f t="shared" si="10"/>
        <v>0</v>
      </c>
      <c r="CN24" s="33">
        <f t="shared" ref="CN24:CP24" si="37">COUNTIF(BA24,"SI")</f>
        <v>0</v>
      </c>
      <c r="CO24" s="36">
        <f t="shared" si="37"/>
        <v>0</v>
      </c>
      <c r="CP24" s="35">
        <f t="shared" si="37"/>
        <v>0</v>
      </c>
      <c r="CQ24" s="35">
        <f t="shared" si="12"/>
        <v>0</v>
      </c>
      <c r="CR24" s="35">
        <f t="shared" si="13"/>
        <v>0</v>
      </c>
      <c r="CS24" s="28">
        <f t="shared" si="14"/>
        <v>0</v>
      </c>
      <c r="CT24" s="45">
        <f t="shared" si="26"/>
        <v>0</v>
      </c>
      <c r="CU24" s="39">
        <f>AVERAGE(CT24:CT25)</f>
        <v>0</v>
      </c>
      <c r="CV24" s="40"/>
      <c r="CW24" s="41"/>
      <c r="CX24" s="49"/>
      <c r="CY24" s="43"/>
      <c r="CZ24" s="43"/>
      <c r="DA24" s="43"/>
      <c r="DB24" s="43"/>
      <c r="DC24" s="43"/>
      <c r="DD24" s="43"/>
      <c r="DE24" s="43"/>
      <c r="DF24" s="43"/>
      <c r="DG24" s="43"/>
      <c r="DH24" s="43"/>
      <c r="DI24" s="43"/>
      <c r="DJ24" s="43"/>
      <c r="DK24" s="43"/>
      <c r="DL24" s="43"/>
      <c r="DM24" s="43"/>
      <c r="DN24" s="43"/>
      <c r="DO24" s="43"/>
      <c r="DP24" s="43"/>
      <c r="DQ24" s="43"/>
      <c r="DR24" s="43"/>
    </row>
    <row r="25" spans="1:122" ht="15.75" hidden="1" customHeight="1" x14ac:dyDescent="0.5">
      <c r="A25" s="28" t="s">
        <v>160</v>
      </c>
      <c r="B25" s="28" t="s">
        <v>197</v>
      </c>
      <c r="C25" s="28" t="s">
        <v>198</v>
      </c>
      <c r="D25" s="28"/>
      <c r="E25" s="28"/>
      <c r="F25" s="28"/>
      <c r="G25" s="53"/>
      <c r="H25" s="28"/>
      <c r="I25" s="53"/>
      <c r="J25" s="28"/>
      <c r="K25" s="28"/>
      <c r="L25" s="28"/>
      <c r="M25" s="28"/>
      <c r="N25" s="53"/>
      <c r="O25" s="53"/>
      <c r="P25" s="53"/>
      <c r="Q25" s="53"/>
      <c r="R25" s="53"/>
      <c r="S25" s="53"/>
      <c r="T25" s="53"/>
      <c r="U25" s="53"/>
      <c r="V25" s="53"/>
      <c r="W25" s="53"/>
      <c r="X25" s="53"/>
      <c r="Y25" s="53"/>
      <c r="Z25" s="53"/>
      <c r="AA25" s="53"/>
      <c r="AB25" s="53"/>
      <c r="AC25" s="53"/>
      <c r="AD25" s="53"/>
      <c r="AE25" s="53"/>
      <c r="AF25" s="53"/>
      <c r="AG25" s="53"/>
      <c r="AH25" s="53"/>
      <c r="AI25" s="53"/>
      <c r="AJ25" s="53"/>
      <c r="AK25" s="28"/>
      <c r="AL25" s="28"/>
      <c r="AM25" s="28"/>
      <c r="AN25" s="28"/>
      <c r="AO25" s="28"/>
      <c r="AP25" s="28"/>
      <c r="AQ25" s="28"/>
      <c r="AR25" s="28"/>
      <c r="AS25" s="28"/>
      <c r="AT25" s="28"/>
      <c r="AU25" s="28"/>
      <c r="AV25" s="28"/>
      <c r="AW25" s="28"/>
      <c r="AX25" s="28"/>
      <c r="AY25" s="28"/>
      <c r="AZ25" s="28"/>
      <c r="BA25" s="28"/>
      <c r="BB25" s="36"/>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33">
        <f t="shared" si="15"/>
        <v>0</v>
      </c>
      <c r="CC25" s="33">
        <f t="shared" si="0"/>
        <v>0</v>
      </c>
      <c r="CD25" s="33">
        <f t="shared" si="1"/>
        <v>0</v>
      </c>
      <c r="CE25" s="33">
        <f t="shared" si="2"/>
        <v>0</v>
      </c>
      <c r="CF25" s="33">
        <f t="shared" si="3"/>
        <v>0</v>
      </c>
      <c r="CG25" s="33">
        <f t="shared" si="4"/>
        <v>0</v>
      </c>
      <c r="CH25" s="33">
        <f t="shared" si="5"/>
        <v>0</v>
      </c>
      <c r="CI25" s="33">
        <f t="shared" si="6"/>
        <v>0</v>
      </c>
      <c r="CJ25" s="33">
        <f t="shared" si="7"/>
        <v>0</v>
      </c>
      <c r="CK25" s="33">
        <f t="shared" si="8"/>
        <v>0</v>
      </c>
      <c r="CL25" s="33">
        <f t="shared" si="9"/>
        <v>0</v>
      </c>
      <c r="CM25" s="37">
        <f t="shared" si="10"/>
        <v>0</v>
      </c>
      <c r="CN25" s="33">
        <f t="shared" ref="CN25:CP25" si="38">COUNTIF(BA25,"SI")</f>
        <v>0</v>
      </c>
      <c r="CO25" s="36">
        <f t="shared" si="38"/>
        <v>0</v>
      </c>
      <c r="CP25" s="35">
        <f t="shared" si="38"/>
        <v>0</v>
      </c>
      <c r="CQ25" s="35">
        <f t="shared" si="12"/>
        <v>0</v>
      </c>
      <c r="CR25" s="35">
        <f t="shared" si="13"/>
        <v>0</v>
      </c>
      <c r="CS25" s="28">
        <f t="shared" si="14"/>
        <v>0</v>
      </c>
      <c r="CT25" s="45">
        <f t="shared" si="26"/>
        <v>0</v>
      </c>
      <c r="CU25" s="54"/>
      <c r="CV25" s="55"/>
      <c r="CW25" s="56"/>
      <c r="CX25" s="49"/>
      <c r="CY25" s="43"/>
      <c r="CZ25" s="43"/>
      <c r="DA25" s="43"/>
      <c r="DB25" s="43"/>
      <c r="DC25" s="43"/>
      <c r="DD25" s="43"/>
      <c r="DE25" s="43"/>
      <c r="DF25" s="43"/>
      <c r="DG25" s="43"/>
      <c r="DH25" s="43"/>
      <c r="DI25" s="43"/>
      <c r="DJ25" s="43"/>
      <c r="DK25" s="43"/>
      <c r="DL25" s="43"/>
      <c r="DM25" s="43"/>
      <c r="DN25" s="43"/>
      <c r="DO25" s="43"/>
      <c r="DP25" s="43"/>
      <c r="DQ25" s="43"/>
      <c r="DR25" s="43"/>
    </row>
    <row r="26" spans="1:122" ht="15.75" hidden="1" customHeight="1" x14ac:dyDescent="0.5">
      <c r="A26" s="28" t="s">
        <v>199</v>
      </c>
      <c r="B26" s="28" t="s">
        <v>200</v>
      </c>
      <c r="C26" s="28" t="s">
        <v>201</v>
      </c>
      <c r="D26" s="28"/>
      <c r="E26" s="28"/>
      <c r="F26" s="28"/>
      <c r="G26" s="28"/>
      <c r="H26" s="28"/>
      <c r="I26" s="28"/>
      <c r="J26" s="28"/>
      <c r="K26" s="28"/>
      <c r="L26" s="28"/>
      <c r="M26" s="28"/>
      <c r="N26" s="53"/>
      <c r="O26" s="61"/>
      <c r="P26" s="61"/>
      <c r="Q26" s="61"/>
      <c r="R26" s="61"/>
      <c r="S26" s="61"/>
      <c r="T26" s="61"/>
      <c r="U26" s="61"/>
      <c r="V26" s="61"/>
      <c r="W26" s="61"/>
      <c r="X26" s="61"/>
      <c r="Y26" s="61"/>
      <c r="Z26" s="61"/>
      <c r="AA26" s="61"/>
      <c r="AB26" s="61"/>
      <c r="AC26" s="61"/>
      <c r="AD26" s="61"/>
      <c r="AE26" s="61"/>
      <c r="AF26" s="61"/>
      <c r="AG26" s="61"/>
      <c r="AH26" s="61"/>
      <c r="AI26" s="61"/>
      <c r="AJ26" s="61"/>
      <c r="AK26" s="28"/>
      <c r="AL26" s="28"/>
      <c r="AM26" s="28"/>
      <c r="AN26" s="28"/>
      <c r="AO26" s="28"/>
      <c r="AP26" s="28"/>
      <c r="AQ26" s="28"/>
      <c r="AR26" s="28"/>
      <c r="AS26" s="28"/>
      <c r="AT26" s="28"/>
      <c r="AU26" s="28"/>
      <c r="AV26" s="28"/>
      <c r="AW26" s="28"/>
      <c r="AX26" s="28"/>
      <c r="AY26" s="28"/>
      <c r="AZ26" s="28"/>
      <c r="BA26" s="28"/>
      <c r="BB26" s="36"/>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33">
        <f t="shared" si="15"/>
        <v>0</v>
      </c>
      <c r="CC26" s="33">
        <f t="shared" si="0"/>
        <v>0</v>
      </c>
      <c r="CD26" s="33">
        <f t="shared" si="1"/>
        <v>0</v>
      </c>
      <c r="CE26" s="33">
        <f t="shared" si="2"/>
        <v>0</v>
      </c>
      <c r="CF26" s="33">
        <f t="shared" si="3"/>
        <v>0</v>
      </c>
      <c r="CG26" s="33">
        <f t="shared" si="4"/>
        <v>0</v>
      </c>
      <c r="CH26" s="33">
        <f t="shared" si="5"/>
        <v>0</v>
      </c>
      <c r="CI26" s="33">
        <f t="shared" si="6"/>
        <v>0</v>
      </c>
      <c r="CJ26" s="33">
        <f t="shared" si="7"/>
        <v>0</v>
      </c>
      <c r="CK26" s="33">
        <f t="shared" si="8"/>
        <v>0</v>
      </c>
      <c r="CL26" s="33">
        <f t="shared" si="9"/>
        <v>0</v>
      </c>
      <c r="CM26" s="37">
        <f t="shared" si="10"/>
        <v>0</v>
      </c>
      <c r="CN26" s="33">
        <f t="shared" ref="CN26:CP26" si="39">COUNTIF(BA26,"SI")</f>
        <v>0</v>
      </c>
      <c r="CO26" s="36">
        <f t="shared" si="39"/>
        <v>0</v>
      </c>
      <c r="CP26" s="35">
        <f t="shared" si="39"/>
        <v>0</v>
      </c>
      <c r="CQ26" s="35">
        <f t="shared" si="12"/>
        <v>0</v>
      </c>
      <c r="CR26" s="35">
        <f t="shared" si="13"/>
        <v>0</v>
      </c>
      <c r="CS26" s="28">
        <f t="shared" si="14"/>
        <v>0</v>
      </c>
      <c r="CT26" s="45">
        <f t="shared" si="26"/>
        <v>0</v>
      </c>
      <c r="CU26" s="39">
        <f>AVERAGE(CT26:CT31)</f>
        <v>0</v>
      </c>
      <c r="CV26" s="40"/>
      <c r="CW26" s="41"/>
      <c r="CX26" s="49"/>
      <c r="CY26" s="43"/>
      <c r="CZ26" s="43"/>
      <c r="DA26" s="43"/>
      <c r="DB26" s="43"/>
      <c r="DC26" s="43"/>
      <c r="DD26" s="43"/>
      <c r="DE26" s="43"/>
      <c r="DF26" s="43"/>
      <c r="DG26" s="43"/>
      <c r="DH26" s="43"/>
      <c r="DI26" s="43"/>
      <c r="DJ26" s="43"/>
      <c r="DK26" s="43"/>
      <c r="DL26" s="43"/>
      <c r="DM26" s="43"/>
      <c r="DN26" s="43"/>
      <c r="DO26" s="43"/>
      <c r="DP26" s="43"/>
      <c r="DQ26" s="43"/>
      <c r="DR26" s="43"/>
    </row>
    <row r="27" spans="1:122" ht="15.75" hidden="1" customHeight="1" x14ac:dyDescent="0.5">
      <c r="A27" s="28" t="s">
        <v>199</v>
      </c>
      <c r="B27" s="28" t="s">
        <v>200</v>
      </c>
      <c r="C27" s="28" t="s">
        <v>202</v>
      </c>
      <c r="D27" s="28"/>
      <c r="E27" s="28"/>
      <c r="F27" s="28"/>
      <c r="G27" s="28"/>
      <c r="H27" s="28"/>
      <c r="I27" s="28"/>
      <c r="J27" s="28"/>
      <c r="K27" s="28"/>
      <c r="L27" s="28"/>
      <c r="M27" s="28"/>
      <c r="N27" s="53"/>
      <c r="O27" s="61"/>
      <c r="P27" s="61"/>
      <c r="Q27" s="61"/>
      <c r="R27" s="61"/>
      <c r="S27" s="61"/>
      <c r="T27" s="61"/>
      <c r="U27" s="61"/>
      <c r="V27" s="61"/>
      <c r="W27" s="61"/>
      <c r="X27" s="61"/>
      <c r="Y27" s="61"/>
      <c r="Z27" s="61"/>
      <c r="AA27" s="61"/>
      <c r="AB27" s="61"/>
      <c r="AC27" s="61"/>
      <c r="AD27" s="61"/>
      <c r="AE27" s="61"/>
      <c r="AF27" s="61"/>
      <c r="AG27" s="61"/>
      <c r="AH27" s="61"/>
      <c r="AI27" s="61"/>
      <c r="AJ27" s="61"/>
      <c r="AK27" s="28"/>
      <c r="AL27" s="28"/>
      <c r="AM27" s="28"/>
      <c r="AN27" s="28"/>
      <c r="AO27" s="28"/>
      <c r="AP27" s="28"/>
      <c r="AQ27" s="28"/>
      <c r="AR27" s="28"/>
      <c r="AS27" s="28"/>
      <c r="AT27" s="28"/>
      <c r="AU27" s="28"/>
      <c r="AV27" s="28"/>
      <c r="AW27" s="28"/>
      <c r="AX27" s="28"/>
      <c r="AY27" s="28"/>
      <c r="AZ27" s="28"/>
      <c r="BA27" s="28"/>
      <c r="BB27" s="36"/>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33">
        <f t="shared" si="15"/>
        <v>0</v>
      </c>
      <c r="CC27" s="33">
        <f t="shared" si="0"/>
        <v>0</v>
      </c>
      <c r="CD27" s="33">
        <f t="shared" si="1"/>
        <v>0</v>
      </c>
      <c r="CE27" s="33">
        <f t="shared" si="2"/>
        <v>0</v>
      </c>
      <c r="CF27" s="33">
        <f t="shared" si="3"/>
        <v>0</v>
      </c>
      <c r="CG27" s="33">
        <f t="shared" si="4"/>
        <v>0</v>
      </c>
      <c r="CH27" s="33">
        <f t="shared" si="5"/>
        <v>0</v>
      </c>
      <c r="CI27" s="33">
        <f t="shared" si="6"/>
        <v>0</v>
      </c>
      <c r="CJ27" s="33">
        <f t="shared" si="7"/>
        <v>0</v>
      </c>
      <c r="CK27" s="33">
        <f t="shared" si="8"/>
        <v>0</v>
      </c>
      <c r="CL27" s="33">
        <f t="shared" si="9"/>
        <v>0</v>
      </c>
      <c r="CM27" s="37">
        <f t="shared" si="10"/>
        <v>0</v>
      </c>
      <c r="CN27" s="33">
        <f t="shared" ref="CN27:CP27" si="40">COUNTIF(BA27,"SI")</f>
        <v>0</v>
      </c>
      <c r="CO27" s="36">
        <f t="shared" si="40"/>
        <v>0</v>
      </c>
      <c r="CP27" s="35">
        <f t="shared" si="40"/>
        <v>0</v>
      </c>
      <c r="CQ27" s="35">
        <f t="shared" si="12"/>
        <v>0</v>
      </c>
      <c r="CR27" s="35">
        <f t="shared" si="13"/>
        <v>0</v>
      </c>
      <c r="CS27" s="28">
        <f t="shared" si="14"/>
        <v>0</v>
      </c>
      <c r="CT27" s="45">
        <f t="shared" si="26"/>
        <v>0</v>
      </c>
      <c r="CU27" s="46"/>
      <c r="CV27" s="47"/>
      <c r="CW27" s="48"/>
      <c r="CX27" s="49"/>
      <c r="CY27" s="43"/>
      <c r="CZ27" s="43"/>
      <c r="DA27" s="43"/>
      <c r="DB27" s="43"/>
      <c r="DC27" s="43"/>
      <c r="DD27" s="43"/>
      <c r="DE27" s="43"/>
      <c r="DF27" s="43"/>
      <c r="DG27" s="43"/>
      <c r="DH27" s="43"/>
      <c r="DI27" s="43"/>
      <c r="DJ27" s="43"/>
      <c r="DK27" s="43"/>
      <c r="DL27" s="43"/>
      <c r="DM27" s="43"/>
      <c r="DN27" s="43"/>
      <c r="DO27" s="43"/>
      <c r="DP27" s="43"/>
      <c r="DQ27" s="43"/>
      <c r="DR27" s="43"/>
    </row>
    <row r="28" spans="1:122" ht="15.75" hidden="1" customHeight="1" x14ac:dyDescent="0.5">
      <c r="A28" s="28" t="s">
        <v>199</v>
      </c>
      <c r="B28" s="28" t="s">
        <v>200</v>
      </c>
      <c r="C28" s="28" t="s">
        <v>200</v>
      </c>
      <c r="D28" s="28"/>
      <c r="E28" s="28"/>
      <c r="F28" s="28"/>
      <c r="G28" s="28"/>
      <c r="H28" s="28"/>
      <c r="I28" s="28"/>
      <c r="J28" s="28"/>
      <c r="K28" s="28"/>
      <c r="L28" s="28"/>
      <c r="M28" s="28"/>
      <c r="N28" s="53"/>
      <c r="O28" s="53"/>
      <c r="P28" s="53"/>
      <c r="Q28" s="53"/>
      <c r="R28" s="53"/>
      <c r="S28" s="53"/>
      <c r="T28" s="53"/>
      <c r="U28" s="53"/>
      <c r="V28" s="53"/>
      <c r="W28" s="53"/>
      <c r="X28" s="53"/>
      <c r="Y28" s="53"/>
      <c r="Z28" s="53"/>
      <c r="AA28" s="53"/>
      <c r="AB28" s="53"/>
      <c r="AC28" s="53"/>
      <c r="AD28" s="53"/>
      <c r="AE28" s="53"/>
      <c r="AF28" s="53"/>
      <c r="AG28" s="53"/>
      <c r="AH28" s="53"/>
      <c r="AI28" s="53"/>
      <c r="AJ28" s="53"/>
      <c r="AK28" s="28"/>
      <c r="AL28" s="28"/>
      <c r="AM28" s="28"/>
      <c r="AN28" s="28"/>
      <c r="AO28" s="28"/>
      <c r="AP28" s="28"/>
      <c r="AQ28" s="28"/>
      <c r="AR28" s="28"/>
      <c r="AS28" s="28"/>
      <c r="AT28" s="28"/>
      <c r="AU28" s="28"/>
      <c r="AV28" s="28"/>
      <c r="AW28" s="28"/>
      <c r="AX28" s="28"/>
      <c r="AY28" s="28"/>
      <c r="AZ28" s="28"/>
      <c r="BA28" s="28"/>
      <c r="BB28" s="36"/>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33">
        <f t="shared" si="15"/>
        <v>0</v>
      </c>
      <c r="CC28" s="33">
        <f t="shared" si="0"/>
        <v>0</v>
      </c>
      <c r="CD28" s="33">
        <f t="shared" si="1"/>
        <v>0</v>
      </c>
      <c r="CE28" s="33">
        <f t="shared" si="2"/>
        <v>0</v>
      </c>
      <c r="CF28" s="33">
        <f t="shared" si="3"/>
        <v>0</v>
      </c>
      <c r="CG28" s="33">
        <f t="shared" si="4"/>
        <v>0</v>
      </c>
      <c r="CH28" s="33">
        <f t="shared" si="5"/>
        <v>0</v>
      </c>
      <c r="CI28" s="33">
        <f t="shared" si="6"/>
        <v>0</v>
      </c>
      <c r="CJ28" s="33">
        <f t="shared" si="7"/>
        <v>0</v>
      </c>
      <c r="CK28" s="33">
        <f t="shared" si="8"/>
        <v>0</v>
      </c>
      <c r="CL28" s="33">
        <f t="shared" si="9"/>
        <v>0</v>
      </c>
      <c r="CM28" s="37">
        <f t="shared" si="10"/>
        <v>0</v>
      </c>
      <c r="CN28" s="33">
        <f t="shared" ref="CN28:CP28" si="41">COUNTIF(BA28,"SI")</f>
        <v>0</v>
      </c>
      <c r="CO28" s="36">
        <f t="shared" si="41"/>
        <v>0</v>
      </c>
      <c r="CP28" s="35">
        <f t="shared" si="41"/>
        <v>0</v>
      </c>
      <c r="CQ28" s="35">
        <f t="shared" si="12"/>
        <v>0</v>
      </c>
      <c r="CR28" s="35">
        <f t="shared" si="13"/>
        <v>0</v>
      </c>
      <c r="CS28" s="28">
        <f t="shared" si="14"/>
        <v>0</v>
      </c>
      <c r="CT28" s="45">
        <f t="shared" si="26"/>
        <v>0</v>
      </c>
      <c r="CU28" s="46"/>
      <c r="CV28" s="47"/>
      <c r="CW28" s="48"/>
      <c r="CX28" s="49"/>
      <c r="CY28" s="43"/>
      <c r="CZ28" s="43"/>
      <c r="DA28" s="43"/>
      <c r="DB28" s="43"/>
      <c r="DC28" s="43"/>
      <c r="DD28" s="43"/>
      <c r="DE28" s="43"/>
      <c r="DF28" s="43"/>
      <c r="DG28" s="43"/>
      <c r="DH28" s="43"/>
      <c r="DI28" s="43"/>
      <c r="DJ28" s="43"/>
      <c r="DK28" s="43"/>
      <c r="DL28" s="43"/>
      <c r="DM28" s="43"/>
      <c r="DN28" s="43"/>
      <c r="DO28" s="43"/>
      <c r="DP28" s="43"/>
      <c r="DQ28" s="43"/>
      <c r="DR28" s="43"/>
    </row>
    <row r="29" spans="1:122" ht="15.75" hidden="1" customHeight="1" x14ac:dyDescent="0.5">
      <c r="A29" s="28" t="s">
        <v>199</v>
      </c>
      <c r="B29" s="28" t="s">
        <v>200</v>
      </c>
      <c r="C29" s="28" t="s">
        <v>203</v>
      </c>
      <c r="D29" s="28"/>
      <c r="E29" s="28"/>
      <c r="F29" s="28"/>
      <c r="G29" s="28"/>
      <c r="H29" s="28"/>
      <c r="I29" s="28"/>
      <c r="J29" s="28"/>
      <c r="K29" s="28"/>
      <c r="L29" s="28"/>
      <c r="M29" s="28"/>
      <c r="N29" s="53"/>
      <c r="O29" s="61"/>
      <c r="P29" s="61"/>
      <c r="Q29" s="61"/>
      <c r="R29" s="61"/>
      <c r="S29" s="61"/>
      <c r="T29" s="61"/>
      <c r="U29" s="61"/>
      <c r="V29" s="61"/>
      <c r="W29" s="61"/>
      <c r="X29" s="61"/>
      <c r="Y29" s="61"/>
      <c r="Z29" s="61"/>
      <c r="AA29" s="61"/>
      <c r="AB29" s="61"/>
      <c r="AC29" s="61"/>
      <c r="AD29" s="61"/>
      <c r="AE29" s="61"/>
      <c r="AF29" s="61"/>
      <c r="AG29" s="61"/>
      <c r="AH29" s="61"/>
      <c r="AI29" s="61"/>
      <c r="AJ29" s="61"/>
      <c r="AK29" s="28"/>
      <c r="AL29" s="28"/>
      <c r="AM29" s="28"/>
      <c r="AN29" s="28"/>
      <c r="AO29" s="28"/>
      <c r="AP29" s="28"/>
      <c r="AQ29" s="28"/>
      <c r="AR29" s="28"/>
      <c r="AS29" s="28"/>
      <c r="AT29" s="28"/>
      <c r="AU29" s="28"/>
      <c r="AV29" s="28"/>
      <c r="AW29" s="28"/>
      <c r="AX29" s="28"/>
      <c r="AY29" s="28"/>
      <c r="AZ29" s="28"/>
      <c r="BA29" s="28"/>
      <c r="BB29" s="36"/>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33">
        <f t="shared" si="15"/>
        <v>0</v>
      </c>
      <c r="CC29" s="33">
        <f t="shared" si="0"/>
        <v>0</v>
      </c>
      <c r="CD29" s="33">
        <f t="shared" si="1"/>
        <v>0</v>
      </c>
      <c r="CE29" s="33">
        <f t="shared" si="2"/>
        <v>0</v>
      </c>
      <c r="CF29" s="33">
        <f t="shared" si="3"/>
        <v>0</v>
      </c>
      <c r="CG29" s="33">
        <f t="shared" si="4"/>
        <v>0</v>
      </c>
      <c r="CH29" s="33">
        <f t="shared" si="5"/>
        <v>0</v>
      </c>
      <c r="CI29" s="33">
        <f t="shared" si="6"/>
        <v>0</v>
      </c>
      <c r="CJ29" s="33">
        <f t="shared" si="7"/>
        <v>0</v>
      </c>
      <c r="CK29" s="33">
        <f t="shared" si="8"/>
        <v>0</v>
      </c>
      <c r="CL29" s="33">
        <f t="shared" si="9"/>
        <v>0</v>
      </c>
      <c r="CM29" s="37">
        <f t="shared" si="10"/>
        <v>0</v>
      </c>
      <c r="CN29" s="33">
        <f t="shared" ref="CN29:CP29" si="42">COUNTIF(BA29,"SI")</f>
        <v>0</v>
      </c>
      <c r="CO29" s="36">
        <f t="shared" si="42"/>
        <v>0</v>
      </c>
      <c r="CP29" s="35">
        <f t="shared" si="42"/>
        <v>0</v>
      </c>
      <c r="CQ29" s="35">
        <f t="shared" si="12"/>
        <v>0</v>
      </c>
      <c r="CR29" s="35">
        <f t="shared" si="13"/>
        <v>0</v>
      </c>
      <c r="CS29" s="28">
        <f t="shared" si="14"/>
        <v>0</v>
      </c>
      <c r="CT29" s="45">
        <f t="shared" si="26"/>
        <v>0</v>
      </c>
      <c r="CU29" s="46"/>
      <c r="CV29" s="47"/>
      <c r="CW29" s="48"/>
      <c r="CX29" s="49"/>
      <c r="CY29" s="43"/>
      <c r="CZ29" s="43"/>
      <c r="DA29" s="43"/>
      <c r="DB29" s="43"/>
      <c r="DC29" s="43"/>
      <c r="DD29" s="43"/>
      <c r="DE29" s="43"/>
      <c r="DF29" s="43"/>
      <c r="DG29" s="43"/>
      <c r="DH29" s="43"/>
      <c r="DI29" s="43"/>
      <c r="DJ29" s="43"/>
      <c r="DK29" s="43"/>
      <c r="DL29" s="43"/>
      <c r="DM29" s="43"/>
      <c r="DN29" s="43"/>
      <c r="DO29" s="43"/>
      <c r="DP29" s="43"/>
      <c r="DQ29" s="43"/>
      <c r="DR29" s="43"/>
    </row>
    <row r="30" spans="1:122" ht="15.75" hidden="1" customHeight="1" x14ac:dyDescent="0.5">
      <c r="A30" s="28" t="s">
        <v>199</v>
      </c>
      <c r="B30" s="28" t="s">
        <v>200</v>
      </c>
      <c r="C30" s="28" t="s">
        <v>204</v>
      </c>
      <c r="D30" s="28"/>
      <c r="E30" s="28"/>
      <c r="F30" s="28"/>
      <c r="G30" s="28"/>
      <c r="H30" s="28"/>
      <c r="I30" s="28"/>
      <c r="J30" s="28"/>
      <c r="K30" s="28"/>
      <c r="L30" s="28"/>
      <c r="M30" s="28"/>
      <c r="N30" s="53"/>
      <c r="O30" s="61"/>
      <c r="P30" s="61"/>
      <c r="Q30" s="61"/>
      <c r="R30" s="61"/>
      <c r="S30" s="61"/>
      <c r="T30" s="61"/>
      <c r="U30" s="61"/>
      <c r="V30" s="61"/>
      <c r="W30" s="61"/>
      <c r="X30" s="61"/>
      <c r="Y30" s="61"/>
      <c r="Z30" s="61"/>
      <c r="AA30" s="61"/>
      <c r="AB30" s="61"/>
      <c r="AC30" s="61"/>
      <c r="AD30" s="61"/>
      <c r="AE30" s="61"/>
      <c r="AF30" s="61"/>
      <c r="AG30" s="61"/>
      <c r="AH30" s="61"/>
      <c r="AI30" s="61"/>
      <c r="AJ30" s="61"/>
      <c r="AK30" s="28"/>
      <c r="AL30" s="28"/>
      <c r="AM30" s="28"/>
      <c r="AN30" s="28"/>
      <c r="AO30" s="28"/>
      <c r="AP30" s="28"/>
      <c r="AQ30" s="28"/>
      <c r="AR30" s="28"/>
      <c r="AS30" s="28"/>
      <c r="AT30" s="28"/>
      <c r="AU30" s="28"/>
      <c r="AV30" s="28"/>
      <c r="AW30" s="28"/>
      <c r="AX30" s="28"/>
      <c r="AY30" s="28"/>
      <c r="AZ30" s="28"/>
      <c r="BA30" s="28"/>
      <c r="BB30" s="36"/>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33">
        <f t="shared" si="15"/>
        <v>0</v>
      </c>
      <c r="CC30" s="33">
        <f t="shared" si="0"/>
        <v>0</v>
      </c>
      <c r="CD30" s="33">
        <f t="shared" si="1"/>
        <v>0</v>
      </c>
      <c r="CE30" s="33">
        <f t="shared" si="2"/>
        <v>0</v>
      </c>
      <c r="CF30" s="33">
        <f t="shared" si="3"/>
        <v>0</v>
      </c>
      <c r="CG30" s="33">
        <f t="shared" si="4"/>
        <v>0</v>
      </c>
      <c r="CH30" s="33">
        <f t="shared" si="5"/>
        <v>0</v>
      </c>
      <c r="CI30" s="33">
        <f t="shared" si="6"/>
        <v>0</v>
      </c>
      <c r="CJ30" s="33">
        <f t="shared" si="7"/>
        <v>0</v>
      </c>
      <c r="CK30" s="33">
        <f t="shared" si="8"/>
        <v>0</v>
      </c>
      <c r="CL30" s="33">
        <f t="shared" si="9"/>
        <v>0</v>
      </c>
      <c r="CM30" s="37">
        <f t="shared" si="10"/>
        <v>0</v>
      </c>
      <c r="CN30" s="33">
        <f t="shared" ref="CN30:CP30" si="43">COUNTIF(BA30,"SI")</f>
        <v>0</v>
      </c>
      <c r="CO30" s="36">
        <f t="shared" si="43"/>
        <v>0</v>
      </c>
      <c r="CP30" s="35">
        <f t="shared" si="43"/>
        <v>0</v>
      </c>
      <c r="CQ30" s="35">
        <f t="shared" si="12"/>
        <v>0</v>
      </c>
      <c r="CR30" s="35">
        <f t="shared" si="13"/>
        <v>0</v>
      </c>
      <c r="CS30" s="28">
        <f t="shared" si="14"/>
        <v>0</v>
      </c>
      <c r="CT30" s="45">
        <f t="shared" si="26"/>
        <v>0</v>
      </c>
      <c r="CU30" s="46"/>
      <c r="CV30" s="47"/>
      <c r="CW30" s="48"/>
      <c r="CX30" s="49"/>
      <c r="CY30" s="43"/>
      <c r="CZ30" s="43"/>
      <c r="DA30" s="43"/>
      <c r="DB30" s="43"/>
      <c r="DC30" s="43"/>
      <c r="DD30" s="43"/>
      <c r="DE30" s="43"/>
      <c r="DF30" s="43"/>
      <c r="DG30" s="43"/>
      <c r="DH30" s="43"/>
      <c r="DI30" s="43"/>
      <c r="DJ30" s="43"/>
      <c r="DK30" s="43"/>
      <c r="DL30" s="43"/>
      <c r="DM30" s="43"/>
      <c r="DN30" s="43"/>
      <c r="DO30" s="43"/>
      <c r="DP30" s="43"/>
      <c r="DQ30" s="43"/>
      <c r="DR30" s="43"/>
    </row>
    <row r="31" spans="1:122" ht="15.75" hidden="1" customHeight="1" x14ac:dyDescent="0.5">
      <c r="A31" s="28" t="s">
        <v>199</v>
      </c>
      <c r="B31" s="28" t="s">
        <v>200</v>
      </c>
      <c r="C31" s="28" t="s">
        <v>205</v>
      </c>
      <c r="D31" s="28"/>
      <c r="E31" s="28"/>
      <c r="F31" s="28"/>
      <c r="G31" s="28"/>
      <c r="H31" s="28"/>
      <c r="I31" s="28"/>
      <c r="J31" s="28"/>
      <c r="K31" s="28"/>
      <c r="L31" s="28"/>
      <c r="M31" s="28"/>
      <c r="N31" s="53"/>
      <c r="O31" s="61"/>
      <c r="P31" s="61"/>
      <c r="Q31" s="61"/>
      <c r="R31" s="61"/>
      <c r="S31" s="61"/>
      <c r="T31" s="61"/>
      <c r="U31" s="61"/>
      <c r="V31" s="61"/>
      <c r="W31" s="61"/>
      <c r="X31" s="61"/>
      <c r="Y31" s="61"/>
      <c r="Z31" s="61"/>
      <c r="AA31" s="61"/>
      <c r="AB31" s="61"/>
      <c r="AC31" s="61"/>
      <c r="AD31" s="61"/>
      <c r="AE31" s="61"/>
      <c r="AF31" s="61"/>
      <c r="AG31" s="61"/>
      <c r="AH31" s="61"/>
      <c r="AI31" s="61"/>
      <c r="AJ31" s="61"/>
      <c r="AK31" s="28"/>
      <c r="AL31" s="28"/>
      <c r="AM31" s="28"/>
      <c r="AN31" s="28"/>
      <c r="AO31" s="28"/>
      <c r="AP31" s="28"/>
      <c r="AQ31" s="28"/>
      <c r="AR31" s="28"/>
      <c r="AS31" s="28"/>
      <c r="AT31" s="28"/>
      <c r="AU31" s="28"/>
      <c r="AV31" s="28"/>
      <c r="AW31" s="28"/>
      <c r="AX31" s="28"/>
      <c r="AY31" s="28"/>
      <c r="AZ31" s="28"/>
      <c r="BA31" s="28"/>
      <c r="BB31" s="36"/>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33">
        <f t="shared" si="15"/>
        <v>0</v>
      </c>
      <c r="CC31" s="33">
        <f t="shared" si="0"/>
        <v>0</v>
      </c>
      <c r="CD31" s="33">
        <f t="shared" si="1"/>
        <v>0</v>
      </c>
      <c r="CE31" s="33">
        <f t="shared" si="2"/>
        <v>0</v>
      </c>
      <c r="CF31" s="33">
        <f t="shared" si="3"/>
        <v>0</v>
      </c>
      <c r="CG31" s="33">
        <f t="shared" si="4"/>
        <v>0</v>
      </c>
      <c r="CH31" s="33">
        <f t="shared" si="5"/>
        <v>0</v>
      </c>
      <c r="CI31" s="33">
        <f t="shared" si="6"/>
        <v>0</v>
      </c>
      <c r="CJ31" s="33">
        <f t="shared" si="7"/>
        <v>0</v>
      </c>
      <c r="CK31" s="33">
        <f t="shared" si="8"/>
        <v>0</v>
      </c>
      <c r="CL31" s="33">
        <f t="shared" si="9"/>
        <v>0</v>
      </c>
      <c r="CM31" s="37">
        <f t="shared" si="10"/>
        <v>0</v>
      </c>
      <c r="CN31" s="33">
        <f t="shared" ref="CN31:CP31" si="44">COUNTIF(BA31,"SI")</f>
        <v>0</v>
      </c>
      <c r="CO31" s="36">
        <f t="shared" si="44"/>
        <v>0</v>
      </c>
      <c r="CP31" s="35">
        <f t="shared" si="44"/>
        <v>0</v>
      </c>
      <c r="CQ31" s="35">
        <f t="shared" si="12"/>
        <v>0</v>
      </c>
      <c r="CR31" s="35">
        <f t="shared" si="13"/>
        <v>0</v>
      </c>
      <c r="CS31" s="28">
        <f t="shared" si="14"/>
        <v>0</v>
      </c>
      <c r="CT31" s="45">
        <f t="shared" si="26"/>
        <v>0</v>
      </c>
      <c r="CU31" s="46"/>
      <c r="CV31" s="47"/>
      <c r="CW31" s="48"/>
      <c r="CX31" s="49"/>
      <c r="CY31" s="43"/>
      <c r="CZ31" s="43"/>
      <c r="DA31" s="43"/>
      <c r="DB31" s="43"/>
      <c r="DC31" s="43"/>
      <c r="DD31" s="43"/>
      <c r="DE31" s="43"/>
      <c r="DF31" s="43"/>
      <c r="DG31" s="43"/>
      <c r="DH31" s="43"/>
      <c r="DI31" s="43"/>
      <c r="DJ31" s="43"/>
      <c r="DK31" s="43"/>
      <c r="DL31" s="43"/>
      <c r="DM31" s="43"/>
      <c r="DN31" s="43"/>
      <c r="DO31" s="43"/>
      <c r="DP31" s="43"/>
      <c r="DQ31" s="43"/>
      <c r="DR31" s="43"/>
    </row>
    <row r="32" spans="1:122" ht="15.75" hidden="1" customHeight="1" x14ac:dyDescent="0.5">
      <c r="A32" s="28" t="s">
        <v>160</v>
      </c>
      <c r="B32" s="28" t="s">
        <v>206</v>
      </c>
      <c r="C32" s="28" t="s">
        <v>207</v>
      </c>
      <c r="D32" s="28"/>
      <c r="E32" s="28"/>
      <c r="F32" s="28"/>
      <c r="G32" s="28"/>
      <c r="H32" s="28"/>
      <c r="I32" s="28"/>
      <c r="J32" s="28"/>
      <c r="K32" s="28"/>
      <c r="L32" s="28"/>
      <c r="M32" s="28"/>
      <c r="N32" s="53"/>
      <c r="O32" s="61"/>
      <c r="P32" s="61"/>
      <c r="Q32" s="61"/>
      <c r="R32" s="61"/>
      <c r="S32" s="61"/>
      <c r="T32" s="61"/>
      <c r="U32" s="61"/>
      <c r="V32" s="61"/>
      <c r="W32" s="61"/>
      <c r="X32" s="61"/>
      <c r="Y32" s="61"/>
      <c r="Z32" s="61"/>
      <c r="AA32" s="61"/>
      <c r="AB32" s="61"/>
      <c r="AC32" s="61"/>
      <c r="AD32" s="61"/>
      <c r="AE32" s="61"/>
      <c r="AF32" s="61"/>
      <c r="AG32" s="61"/>
      <c r="AH32" s="61"/>
      <c r="AI32" s="61"/>
      <c r="AJ32" s="61"/>
      <c r="AK32" s="28"/>
      <c r="AL32" s="28"/>
      <c r="AM32" s="28"/>
      <c r="AN32" s="28"/>
      <c r="AO32" s="28"/>
      <c r="AP32" s="28"/>
      <c r="AQ32" s="28"/>
      <c r="AR32" s="28"/>
      <c r="AS32" s="28"/>
      <c r="AT32" s="28"/>
      <c r="AU32" s="28"/>
      <c r="AV32" s="28"/>
      <c r="AW32" s="28"/>
      <c r="AX32" s="28"/>
      <c r="AY32" s="28"/>
      <c r="AZ32" s="28"/>
      <c r="BA32" s="28"/>
      <c r="BB32" s="36"/>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33">
        <f t="shared" si="15"/>
        <v>0</v>
      </c>
      <c r="CC32" s="33">
        <f t="shared" si="0"/>
        <v>0</v>
      </c>
      <c r="CD32" s="33">
        <f t="shared" si="1"/>
        <v>0</v>
      </c>
      <c r="CE32" s="33">
        <f t="shared" si="2"/>
        <v>0</v>
      </c>
      <c r="CF32" s="33">
        <f t="shared" si="3"/>
        <v>0</v>
      </c>
      <c r="CG32" s="33">
        <f t="shared" si="4"/>
        <v>0</v>
      </c>
      <c r="CH32" s="33">
        <f t="shared" si="5"/>
        <v>0</v>
      </c>
      <c r="CI32" s="33">
        <f t="shared" si="6"/>
        <v>0</v>
      </c>
      <c r="CJ32" s="33">
        <f t="shared" si="7"/>
        <v>0</v>
      </c>
      <c r="CK32" s="33">
        <f t="shared" si="8"/>
        <v>0</v>
      </c>
      <c r="CL32" s="33">
        <f t="shared" si="9"/>
        <v>0</v>
      </c>
      <c r="CM32" s="37">
        <f t="shared" si="10"/>
        <v>0</v>
      </c>
      <c r="CN32" s="33">
        <f t="shared" ref="CN32:CP32" si="45">COUNTIF(BA32,"SI")</f>
        <v>0</v>
      </c>
      <c r="CO32" s="36">
        <f t="shared" si="45"/>
        <v>0</v>
      </c>
      <c r="CP32" s="35">
        <f t="shared" si="45"/>
        <v>0</v>
      </c>
      <c r="CQ32" s="35">
        <f t="shared" si="12"/>
        <v>0</v>
      </c>
      <c r="CR32" s="35">
        <f t="shared" si="13"/>
        <v>0</v>
      </c>
      <c r="CS32" s="28">
        <f t="shared" si="14"/>
        <v>0</v>
      </c>
      <c r="CT32" s="45">
        <f t="shared" si="26"/>
        <v>0</v>
      </c>
      <c r="CU32" s="39">
        <f>AVERAGE(CT32:CT43)</f>
        <v>0</v>
      </c>
      <c r="CV32" s="40"/>
      <c r="CW32" s="41"/>
      <c r="CX32" s="49"/>
      <c r="CY32" s="43"/>
      <c r="CZ32" s="43"/>
      <c r="DA32" s="43"/>
      <c r="DB32" s="43"/>
      <c r="DC32" s="43"/>
      <c r="DD32" s="43"/>
      <c r="DE32" s="43"/>
      <c r="DF32" s="43"/>
      <c r="DG32" s="43"/>
      <c r="DH32" s="43"/>
      <c r="DI32" s="43"/>
      <c r="DJ32" s="43"/>
      <c r="DK32" s="43"/>
      <c r="DL32" s="43"/>
      <c r="DM32" s="43"/>
      <c r="DN32" s="43"/>
      <c r="DO32" s="43"/>
      <c r="DP32" s="43"/>
      <c r="DQ32" s="43"/>
      <c r="DR32" s="43"/>
    </row>
    <row r="33" spans="1:122" ht="15.75" hidden="1" customHeight="1" x14ac:dyDescent="0.5">
      <c r="A33" s="28" t="s">
        <v>160</v>
      </c>
      <c r="B33" s="28" t="s">
        <v>206</v>
      </c>
      <c r="C33" s="28" t="s">
        <v>208</v>
      </c>
      <c r="D33" s="28"/>
      <c r="E33" s="28"/>
      <c r="F33" s="28"/>
      <c r="G33" s="28"/>
      <c r="H33" s="28"/>
      <c r="I33" s="28"/>
      <c r="J33" s="65"/>
      <c r="K33" s="65"/>
      <c r="L33" s="65"/>
      <c r="M33" s="65"/>
      <c r="N33" s="53"/>
      <c r="O33" s="61"/>
      <c r="P33" s="61"/>
      <c r="Q33" s="61"/>
      <c r="R33" s="61"/>
      <c r="S33" s="61"/>
      <c r="T33" s="61"/>
      <c r="U33" s="61"/>
      <c r="V33" s="61"/>
      <c r="W33" s="61"/>
      <c r="X33" s="61"/>
      <c r="Y33" s="61"/>
      <c r="Z33" s="61"/>
      <c r="AA33" s="61"/>
      <c r="AB33" s="61"/>
      <c r="AC33" s="61"/>
      <c r="AD33" s="61"/>
      <c r="AE33" s="61"/>
      <c r="AF33" s="61"/>
      <c r="AG33" s="61"/>
      <c r="AH33" s="61"/>
      <c r="AI33" s="61"/>
      <c r="AJ33" s="61"/>
      <c r="AK33" s="28"/>
      <c r="AL33" s="28"/>
      <c r="AM33" s="28"/>
      <c r="AN33" s="28"/>
      <c r="AO33" s="28"/>
      <c r="AP33" s="28"/>
      <c r="AQ33" s="28"/>
      <c r="AR33" s="28"/>
      <c r="AS33" s="28"/>
      <c r="AT33" s="28"/>
      <c r="AU33" s="28"/>
      <c r="AV33" s="28"/>
      <c r="AW33" s="28"/>
      <c r="AX33" s="28"/>
      <c r="AY33" s="28"/>
      <c r="AZ33" s="28"/>
      <c r="BA33" s="28"/>
      <c r="BB33" s="36"/>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33">
        <f t="shared" si="15"/>
        <v>0</v>
      </c>
      <c r="CC33" s="33">
        <f t="shared" si="0"/>
        <v>0</v>
      </c>
      <c r="CD33" s="33">
        <f t="shared" si="1"/>
        <v>0</v>
      </c>
      <c r="CE33" s="33">
        <f t="shared" si="2"/>
        <v>0</v>
      </c>
      <c r="CF33" s="33">
        <f t="shared" si="3"/>
        <v>0</v>
      </c>
      <c r="CG33" s="33">
        <f t="shared" si="4"/>
        <v>0</v>
      </c>
      <c r="CH33" s="33">
        <f t="shared" si="5"/>
        <v>0</v>
      </c>
      <c r="CI33" s="33">
        <f t="shared" si="6"/>
        <v>0</v>
      </c>
      <c r="CJ33" s="33">
        <f t="shared" si="7"/>
        <v>0</v>
      </c>
      <c r="CK33" s="33">
        <f t="shared" si="8"/>
        <v>0</v>
      </c>
      <c r="CL33" s="33">
        <f t="shared" si="9"/>
        <v>0</v>
      </c>
      <c r="CM33" s="37">
        <f t="shared" si="10"/>
        <v>0</v>
      </c>
      <c r="CN33" s="33">
        <f t="shared" ref="CN33:CP33" si="46">COUNTIF(BA33,"SI")</f>
        <v>0</v>
      </c>
      <c r="CO33" s="36">
        <f t="shared" si="46"/>
        <v>0</v>
      </c>
      <c r="CP33" s="35">
        <f t="shared" si="46"/>
        <v>0</v>
      </c>
      <c r="CQ33" s="35">
        <f t="shared" si="12"/>
        <v>0</v>
      </c>
      <c r="CR33" s="35">
        <f t="shared" si="13"/>
        <v>0</v>
      </c>
      <c r="CS33" s="28">
        <f t="shared" si="14"/>
        <v>0</v>
      </c>
      <c r="CT33" s="45">
        <f t="shared" si="26"/>
        <v>0</v>
      </c>
      <c r="CU33" s="46"/>
      <c r="CV33" s="47"/>
      <c r="CW33" s="48"/>
      <c r="CX33" s="49"/>
      <c r="CY33" s="43"/>
      <c r="CZ33" s="43"/>
      <c r="DA33" s="43"/>
      <c r="DB33" s="43"/>
      <c r="DC33" s="43"/>
      <c r="DD33" s="43"/>
      <c r="DE33" s="43"/>
      <c r="DF33" s="43"/>
      <c r="DG33" s="43"/>
      <c r="DH33" s="43"/>
      <c r="DI33" s="43"/>
      <c r="DJ33" s="43"/>
      <c r="DK33" s="43"/>
      <c r="DL33" s="43"/>
      <c r="DM33" s="43"/>
      <c r="DN33" s="43"/>
      <c r="DO33" s="43"/>
      <c r="DP33" s="43"/>
      <c r="DQ33" s="43"/>
      <c r="DR33" s="43"/>
    </row>
    <row r="34" spans="1:122" ht="15.75" hidden="1" customHeight="1" x14ac:dyDescent="0.5">
      <c r="A34" s="28" t="s">
        <v>160</v>
      </c>
      <c r="B34" s="28" t="s">
        <v>206</v>
      </c>
      <c r="C34" s="28" t="s">
        <v>209</v>
      </c>
      <c r="D34" s="28"/>
      <c r="E34" s="28"/>
      <c r="F34" s="28"/>
      <c r="G34" s="28"/>
      <c r="H34" s="28"/>
      <c r="I34" s="28"/>
      <c r="J34" s="28"/>
      <c r="K34" s="28"/>
      <c r="L34" s="28"/>
      <c r="M34" s="28"/>
      <c r="N34" s="53"/>
      <c r="O34" s="61"/>
      <c r="P34" s="61"/>
      <c r="Q34" s="61"/>
      <c r="R34" s="61"/>
      <c r="S34" s="61"/>
      <c r="T34" s="61"/>
      <c r="U34" s="61"/>
      <c r="V34" s="61"/>
      <c r="W34" s="61"/>
      <c r="X34" s="61"/>
      <c r="Y34" s="61"/>
      <c r="Z34" s="61"/>
      <c r="AA34" s="61"/>
      <c r="AB34" s="61"/>
      <c r="AC34" s="61"/>
      <c r="AD34" s="61"/>
      <c r="AE34" s="61"/>
      <c r="AF34" s="61"/>
      <c r="AG34" s="61"/>
      <c r="AH34" s="61"/>
      <c r="AI34" s="61"/>
      <c r="AJ34" s="61"/>
      <c r="AK34" s="28"/>
      <c r="AL34" s="28"/>
      <c r="AM34" s="28"/>
      <c r="AN34" s="28"/>
      <c r="AO34" s="28"/>
      <c r="AP34" s="28"/>
      <c r="AQ34" s="28"/>
      <c r="AR34" s="28"/>
      <c r="AS34" s="28"/>
      <c r="AT34" s="28"/>
      <c r="AU34" s="28"/>
      <c r="AV34" s="28"/>
      <c r="AW34" s="28"/>
      <c r="AX34" s="28"/>
      <c r="AY34" s="28"/>
      <c r="AZ34" s="28"/>
      <c r="BA34" s="28"/>
      <c r="BB34" s="36"/>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33">
        <f t="shared" si="15"/>
        <v>0</v>
      </c>
      <c r="CC34" s="33">
        <f t="shared" si="0"/>
        <v>0</v>
      </c>
      <c r="CD34" s="33">
        <f t="shared" si="1"/>
        <v>0</v>
      </c>
      <c r="CE34" s="33">
        <f t="shared" si="2"/>
        <v>0</v>
      </c>
      <c r="CF34" s="33">
        <f t="shared" si="3"/>
        <v>0</v>
      </c>
      <c r="CG34" s="33">
        <f t="shared" si="4"/>
        <v>0</v>
      </c>
      <c r="CH34" s="33">
        <f t="shared" si="5"/>
        <v>0</v>
      </c>
      <c r="CI34" s="33">
        <f t="shared" si="6"/>
        <v>0</v>
      </c>
      <c r="CJ34" s="33">
        <f t="shared" si="7"/>
        <v>0</v>
      </c>
      <c r="CK34" s="33">
        <f t="shared" si="8"/>
        <v>0</v>
      </c>
      <c r="CL34" s="33">
        <f t="shared" si="9"/>
        <v>0</v>
      </c>
      <c r="CM34" s="37">
        <f t="shared" si="10"/>
        <v>0</v>
      </c>
      <c r="CN34" s="33">
        <f t="shared" ref="CN34:CP34" si="47">COUNTIF(BA34,"SI")</f>
        <v>0</v>
      </c>
      <c r="CO34" s="36">
        <f t="shared" si="47"/>
        <v>0</v>
      </c>
      <c r="CP34" s="35">
        <f t="shared" si="47"/>
        <v>0</v>
      </c>
      <c r="CQ34" s="35">
        <f t="shared" si="12"/>
        <v>0</v>
      </c>
      <c r="CR34" s="35">
        <f t="shared" si="13"/>
        <v>0</v>
      </c>
      <c r="CS34" s="28">
        <f t="shared" si="14"/>
        <v>0</v>
      </c>
      <c r="CT34" s="45">
        <f t="shared" si="26"/>
        <v>0</v>
      </c>
      <c r="CU34" s="46"/>
      <c r="CV34" s="47"/>
      <c r="CW34" s="48"/>
      <c r="CX34" s="49"/>
      <c r="CY34" s="43"/>
      <c r="CZ34" s="43"/>
      <c r="DA34" s="43"/>
      <c r="DB34" s="43"/>
      <c r="DC34" s="43"/>
      <c r="DD34" s="43"/>
      <c r="DE34" s="43"/>
      <c r="DF34" s="43"/>
      <c r="DG34" s="43"/>
      <c r="DH34" s="43"/>
      <c r="DI34" s="43"/>
      <c r="DJ34" s="43"/>
      <c r="DK34" s="43"/>
      <c r="DL34" s="43"/>
      <c r="DM34" s="43"/>
      <c r="DN34" s="43"/>
      <c r="DO34" s="43"/>
      <c r="DP34" s="43"/>
      <c r="DQ34" s="43"/>
      <c r="DR34" s="43"/>
    </row>
    <row r="35" spans="1:122" ht="28.5" hidden="1" customHeight="1" x14ac:dyDescent="0.5">
      <c r="A35" s="28" t="s">
        <v>160</v>
      </c>
      <c r="B35" s="28" t="s">
        <v>206</v>
      </c>
      <c r="C35" s="28" t="s">
        <v>210</v>
      </c>
      <c r="D35" s="28"/>
      <c r="E35" s="69"/>
      <c r="F35" s="69"/>
      <c r="G35" s="69"/>
      <c r="H35" s="69"/>
      <c r="I35" s="69"/>
      <c r="J35" s="69"/>
      <c r="K35" s="69"/>
      <c r="L35" s="69"/>
      <c r="M35" s="69"/>
      <c r="N35" s="70"/>
      <c r="O35" s="71"/>
      <c r="P35" s="71"/>
      <c r="Q35" s="71"/>
      <c r="R35" s="71"/>
      <c r="S35" s="71"/>
      <c r="T35" s="71"/>
      <c r="U35" s="71"/>
      <c r="V35" s="71"/>
      <c r="W35" s="71"/>
      <c r="X35" s="71"/>
      <c r="Y35" s="71"/>
      <c r="Z35" s="71"/>
      <c r="AA35" s="71"/>
      <c r="AB35" s="71"/>
      <c r="AC35" s="71"/>
      <c r="AD35" s="71"/>
      <c r="AE35" s="71"/>
      <c r="AF35" s="71"/>
      <c r="AG35" s="71"/>
      <c r="AH35" s="71"/>
      <c r="AI35" s="71"/>
      <c r="AJ35" s="71"/>
      <c r="AK35" s="69"/>
      <c r="AL35" s="69"/>
      <c r="AM35" s="69"/>
      <c r="AN35" s="69"/>
      <c r="AO35" s="69"/>
      <c r="AP35" s="69"/>
      <c r="AQ35" s="69"/>
      <c r="AR35" s="69"/>
      <c r="AS35" s="69"/>
      <c r="AT35" s="69"/>
      <c r="AU35" s="69"/>
      <c r="AV35" s="69"/>
      <c r="AW35" s="69"/>
      <c r="AX35" s="69"/>
      <c r="AY35" s="69"/>
      <c r="AZ35" s="69"/>
      <c r="BA35" s="69"/>
      <c r="BB35" s="36"/>
      <c r="BC35" s="69"/>
      <c r="BD35" s="69"/>
      <c r="BE35" s="69"/>
      <c r="BF35" s="69"/>
      <c r="BG35" s="28"/>
      <c r="BH35" s="28"/>
      <c r="BI35" s="69"/>
      <c r="BJ35" s="28"/>
      <c r="BK35" s="28"/>
      <c r="BL35" s="28"/>
      <c r="BM35" s="28"/>
      <c r="BN35" s="28"/>
      <c r="BO35" s="28"/>
      <c r="BP35" s="28"/>
      <c r="BQ35" s="28"/>
      <c r="BR35" s="28"/>
      <c r="BS35" s="69"/>
      <c r="BT35" s="69"/>
      <c r="BU35" s="69"/>
      <c r="BV35" s="69"/>
      <c r="BW35" s="69"/>
      <c r="BX35" s="69"/>
      <c r="BY35" s="28"/>
      <c r="BZ35" s="69"/>
      <c r="CA35" s="69"/>
      <c r="CB35" s="33">
        <f t="shared" si="15"/>
        <v>0</v>
      </c>
      <c r="CC35" s="33">
        <f t="shared" si="0"/>
        <v>0</v>
      </c>
      <c r="CD35" s="33">
        <f t="shared" si="1"/>
        <v>0</v>
      </c>
      <c r="CE35" s="33">
        <f t="shared" si="2"/>
        <v>0</v>
      </c>
      <c r="CF35" s="33">
        <f t="shared" si="3"/>
        <v>0</v>
      </c>
      <c r="CG35" s="33">
        <f t="shared" si="4"/>
        <v>0</v>
      </c>
      <c r="CH35" s="33">
        <f t="shared" si="5"/>
        <v>0</v>
      </c>
      <c r="CI35" s="33">
        <f t="shared" si="6"/>
        <v>0</v>
      </c>
      <c r="CJ35" s="33">
        <f t="shared" si="7"/>
        <v>0</v>
      </c>
      <c r="CK35" s="33">
        <f t="shared" si="8"/>
        <v>0</v>
      </c>
      <c r="CL35" s="33">
        <f t="shared" si="9"/>
        <v>0</v>
      </c>
      <c r="CM35" s="37">
        <f t="shared" si="10"/>
        <v>0</v>
      </c>
      <c r="CN35" s="33">
        <f t="shared" ref="CN35:CP35" si="48">COUNTIF(BA35,"SI")</f>
        <v>0</v>
      </c>
      <c r="CO35" s="36">
        <f t="shared" si="48"/>
        <v>0</v>
      </c>
      <c r="CP35" s="35">
        <f t="shared" si="48"/>
        <v>0</v>
      </c>
      <c r="CQ35" s="35">
        <f t="shared" si="12"/>
        <v>0</v>
      </c>
      <c r="CR35" s="35">
        <f t="shared" si="13"/>
        <v>0</v>
      </c>
      <c r="CS35" s="28">
        <f t="shared" si="14"/>
        <v>0</v>
      </c>
      <c r="CT35" s="45">
        <f t="shared" si="26"/>
        <v>0</v>
      </c>
      <c r="CU35" s="46"/>
      <c r="CV35" s="47"/>
      <c r="CW35" s="48"/>
      <c r="CX35" s="49"/>
      <c r="CY35" s="43"/>
      <c r="CZ35" s="43"/>
      <c r="DA35" s="43"/>
      <c r="DB35" s="43"/>
      <c r="DC35" s="43"/>
      <c r="DD35" s="43"/>
      <c r="DE35" s="43"/>
      <c r="DF35" s="43"/>
      <c r="DG35" s="43"/>
      <c r="DH35" s="43"/>
      <c r="DI35" s="43"/>
      <c r="DJ35" s="43"/>
      <c r="DK35" s="43"/>
      <c r="DL35" s="43"/>
      <c r="DM35" s="43"/>
      <c r="DN35" s="43"/>
      <c r="DO35" s="43"/>
      <c r="DP35" s="43"/>
      <c r="DQ35" s="43"/>
      <c r="DR35" s="43"/>
    </row>
    <row r="36" spans="1:122" ht="15.75" hidden="1" customHeight="1" x14ac:dyDescent="0.5">
      <c r="A36" s="28" t="s">
        <v>160</v>
      </c>
      <c r="B36" s="28" t="s">
        <v>206</v>
      </c>
      <c r="C36" s="28" t="s">
        <v>211</v>
      </c>
      <c r="D36" s="28"/>
      <c r="E36" s="69"/>
      <c r="F36" s="69"/>
      <c r="G36" s="69"/>
      <c r="H36" s="69"/>
      <c r="I36" s="69"/>
      <c r="J36" s="69"/>
      <c r="K36" s="69"/>
      <c r="L36" s="69"/>
      <c r="M36" s="69"/>
      <c r="N36" s="70"/>
      <c r="O36" s="71"/>
      <c r="P36" s="71"/>
      <c r="Q36" s="71"/>
      <c r="R36" s="71"/>
      <c r="S36" s="71"/>
      <c r="T36" s="71"/>
      <c r="U36" s="71"/>
      <c r="V36" s="71"/>
      <c r="W36" s="71"/>
      <c r="X36" s="71"/>
      <c r="Y36" s="71"/>
      <c r="Z36" s="71"/>
      <c r="AA36" s="71"/>
      <c r="AB36" s="71"/>
      <c r="AC36" s="71"/>
      <c r="AD36" s="71"/>
      <c r="AE36" s="71"/>
      <c r="AF36" s="71"/>
      <c r="AG36" s="71"/>
      <c r="AH36" s="71"/>
      <c r="AI36" s="71"/>
      <c r="AJ36" s="71"/>
      <c r="AK36" s="69"/>
      <c r="AL36" s="69"/>
      <c r="AM36" s="69"/>
      <c r="AN36" s="69"/>
      <c r="AO36" s="69"/>
      <c r="AP36" s="69"/>
      <c r="AQ36" s="69"/>
      <c r="AR36" s="69"/>
      <c r="AS36" s="69"/>
      <c r="AT36" s="69"/>
      <c r="AU36" s="69"/>
      <c r="AV36" s="69"/>
      <c r="AW36" s="69"/>
      <c r="AX36" s="69"/>
      <c r="AY36" s="69"/>
      <c r="AZ36" s="69"/>
      <c r="BA36" s="69"/>
      <c r="BB36" s="36"/>
      <c r="BC36" s="69"/>
      <c r="BD36" s="69"/>
      <c r="BE36" s="69"/>
      <c r="BF36" s="69"/>
      <c r="BG36" s="28"/>
      <c r="BH36" s="28"/>
      <c r="BI36" s="69"/>
      <c r="BJ36" s="28"/>
      <c r="BK36" s="28"/>
      <c r="BL36" s="28"/>
      <c r="BM36" s="28"/>
      <c r="BN36" s="28"/>
      <c r="BO36" s="28"/>
      <c r="BP36" s="28"/>
      <c r="BQ36" s="28"/>
      <c r="BR36" s="28"/>
      <c r="BS36" s="69"/>
      <c r="BT36" s="69"/>
      <c r="BU36" s="69"/>
      <c r="BV36" s="69"/>
      <c r="BW36" s="69"/>
      <c r="BX36" s="69"/>
      <c r="BY36" s="28"/>
      <c r="BZ36" s="69"/>
      <c r="CA36" s="69"/>
      <c r="CB36" s="33">
        <f t="shared" si="15"/>
        <v>0</v>
      </c>
      <c r="CC36" s="33">
        <f t="shared" si="0"/>
        <v>0</v>
      </c>
      <c r="CD36" s="33">
        <f t="shared" si="1"/>
        <v>0</v>
      </c>
      <c r="CE36" s="33">
        <f t="shared" si="2"/>
        <v>0</v>
      </c>
      <c r="CF36" s="33">
        <f t="shared" si="3"/>
        <v>0</v>
      </c>
      <c r="CG36" s="33">
        <f t="shared" si="4"/>
        <v>0</v>
      </c>
      <c r="CH36" s="33">
        <f t="shared" si="5"/>
        <v>0</v>
      </c>
      <c r="CI36" s="33">
        <f t="shared" si="6"/>
        <v>0</v>
      </c>
      <c r="CJ36" s="33">
        <f t="shared" si="7"/>
        <v>0</v>
      </c>
      <c r="CK36" s="33">
        <f t="shared" si="8"/>
        <v>0</v>
      </c>
      <c r="CL36" s="33">
        <f t="shared" si="9"/>
        <v>0</v>
      </c>
      <c r="CM36" s="37">
        <f t="shared" si="10"/>
        <v>0</v>
      </c>
      <c r="CN36" s="33">
        <f t="shared" ref="CN36:CP36" si="49">COUNTIF(BA36,"SI")</f>
        <v>0</v>
      </c>
      <c r="CO36" s="36">
        <f t="shared" si="49"/>
        <v>0</v>
      </c>
      <c r="CP36" s="35">
        <f t="shared" si="49"/>
        <v>0</v>
      </c>
      <c r="CQ36" s="35">
        <f t="shared" si="12"/>
        <v>0</v>
      </c>
      <c r="CR36" s="35">
        <f t="shared" si="13"/>
        <v>0</v>
      </c>
      <c r="CS36" s="28">
        <f t="shared" si="14"/>
        <v>0</v>
      </c>
      <c r="CT36" s="45">
        <f t="shared" si="26"/>
        <v>0</v>
      </c>
      <c r="CU36" s="46"/>
      <c r="CV36" s="47"/>
      <c r="CW36" s="48"/>
      <c r="CX36" s="49"/>
      <c r="CY36" s="43"/>
      <c r="CZ36" s="43"/>
      <c r="DA36" s="43"/>
      <c r="DB36" s="43"/>
      <c r="DC36" s="43"/>
      <c r="DD36" s="43"/>
      <c r="DE36" s="43"/>
      <c r="DF36" s="43"/>
      <c r="DG36" s="43"/>
      <c r="DH36" s="43"/>
      <c r="DI36" s="43"/>
      <c r="DJ36" s="43"/>
      <c r="DK36" s="43"/>
      <c r="DL36" s="43"/>
      <c r="DM36" s="43"/>
      <c r="DN36" s="43"/>
      <c r="DO36" s="43"/>
      <c r="DP36" s="43"/>
      <c r="DQ36" s="43"/>
      <c r="DR36" s="43"/>
    </row>
    <row r="37" spans="1:122" ht="15.75" hidden="1" customHeight="1" x14ac:dyDescent="0.5">
      <c r="A37" s="28" t="s">
        <v>160</v>
      </c>
      <c r="B37" s="28" t="s">
        <v>206</v>
      </c>
      <c r="C37" s="28" t="s">
        <v>212</v>
      </c>
      <c r="D37" s="28"/>
      <c r="E37" s="28"/>
      <c r="F37" s="28"/>
      <c r="G37" s="28"/>
      <c r="H37" s="28"/>
      <c r="I37" s="28"/>
      <c r="J37" s="53"/>
      <c r="K37" s="53"/>
      <c r="L37" s="53"/>
      <c r="M37" s="28"/>
      <c r="N37" s="53"/>
      <c r="O37" s="53"/>
      <c r="P37" s="53"/>
      <c r="Q37" s="53"/>
      <c r="R37" s="53"/>
      <c r="S37" s="53"/>
      <c r="T37" s="53"/>
      <c r="U37" s="53"/>
      <c r="V37" s="53"/>
      <c r="W37" s="53"/>
      <c r="X37" s="53"/>
      <c r="Y37" s="53"/>
      <c r="Z37" s="53"/>
      <c r="AA37" s="53"/>
      <c r="AB37" s="53"/>
      <c r="AC37" s="53"/>
      <c r="AD37" s="53"/>
      <c r="AE37" s="53"/>
      <c r="AF37" s="53"/>
      <c r="AG37" s="53"/>
      <c r="AH37" s="53"/>
      <c r="AI37" s="53"/>
      <c r="AJ37" s="53"/>
      <c r="AK37" s="28"/>
      <c r="AL37" s="28"/>
      <c r="AM37" s="28"/>
      <c r="AN37" s="28"/>
      <c r="AO37" s="28"/>
      <c r="AP37" s="28"/>
      <c r="AQ37" s="28"/>
      <c r="AR37" s="28"/>
      <c r="AS37" s="28"/>
      <c r="AT37" s="28"/>
      <c r="AU37" s="28"/>
      <c r="AV37" s="28"/>
      <c r="AW37" s="28"/>
      <c r="AX37" s="28"/>
      <c r="AY37" s="28"/>
      <c r="AZ37" s="28"/>
      <c r="BA37" s="28"/>
      <c r="BB37" s="36"/>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33">
        <f t="shared" si="15"/>
        <v>0</v>
      </c>
      <c r="CC37" s="33">
        <f t="shared" si="0"/>
        <v>0</v>
      </c>
      <c r="CD37" s="33">
        <f t="shared" si="1"/>
        <v>0</v>
      </c>
      <c r="CE37" s="33">
        <f t="shared" si="2"/>
        <v>0</v>
      </c>
      <c r="CF37" s="33">
        <f t="shared" si="3"/>
        <v>0</v>
      </c>
      <c r="CG37" s="33">
        <f t="shared" si="4"/>
        <v>0</v>
      </c>
      <c r="CH37" s="33">
        <f t="shared" si="5"/>
        <v>0</v>
      </c>
      <c r="CI37" s="33">
        <f t="shared" si="6"/>
        <v>0</v>
      </c>
      <c r="CJ37" s="33">
        <f t="shared" si="7"/>
        <v>0</v>
      </c>
      <c r="CK37" s="33">
        <f t="shared" si="8"/>
        <v>0</v>
      </c>
      <c r="CL37" s="33">
        <f t="shared" si="9"/>
        <v>0</v>
      </c>
      <c r="CM37" s="37">
        <f t="shared" si="10"/>
        <v>0</v>
      </c>
      <c r="CN37" s="33">
        <f t="shared" ref="CN37:CP37" si="50">COUNTIF(BA37,"SI")</f>
        <v>0</v>
      </c>
      <c r="CO37" s="36">
        <f t="shared" si="50"/>
        <v>0</v>
      </c>
      <c r="CP37" s="35">
        <f t="shared" si="50"/>
        <v>0</v>
      </c>
      <c r="CQ37" s="35">
        <f t="shared" si="12"/>
        <v>0</v>
      </c>
      <c r="CR37" s="35">
        <f t="shared" si="13"/>
        <v>0</v>
      </c>
      <c r="CS37" s="28">
        <f t="shared" si="14"/>
        <v>0</v>
      </c>
      <c r="CT37" s="45">
        <f t="shared" si="26"/>
        <v>0</v>
      </c>
      <c r="CU37" s="46"/>
      <c r="CV37" s="47"/>
      <c r="CW37" s="48"/>
      <c r="CX37" s="49"/>
      <c r="CY37" s="43"/>
      <c r="CZ37" s="43"/>
      <c r="DA37" s="43"/>
      <c r="DB37" s="43"/>
      <c r="DC37" s="43"/>
      <c r="DD37" s="43"/>
      <c r="DE37" s="43"/>
      <c r="DF37" s="43"/>
      <c r="DG37" s="43"/>
      <c r="DH37" s="43"/>
      <c r="DI37" s="43"/>
      <c r="DJ37" s="43"/>
      <c r="DK37" s="43"/>
      <c r="DL37" s="43"/>
      <c r="DM37" s="43"/>
      <c r="DN37" s="43"/>
      <c r="DO37" s="43"/>
      <c r="DP37" s="43"/>
      <c r="DQ37" s="43"/>
      <c r="DR37" s="43"/>
    </row>
    <row r="38" spans="1:122" ht="15.75" hidden="1" customHeight="1" x14ac:dyDescent="0.5">
      <c r="A38" s="28" t="s">
        <v>160</v>
      </c>
      <c r="B38" s="28" t="s">
        <v>206</v>
      </c>
      <c r="C38" s="28" t="s">
        <v>213</v>
      </c>
      <c r="D38" s="28"/>
      <c r="E38" s="28"/>
      <c r="F38" s="28"/>
      <c r="G38" s="28"/>
      <c r="H38" s="28"/>
      <c r="I38" s="28"/>
      <c r="J38" s="28"/>
      <c r="K38" s="28"/>
      <c r="L38" s="28"/>
      <c r="M38" s="28"/>
      <c r="N38" s="53"/>
      <c r="O38" s="61"/>
      <c r="P38" s="61"/>
      <c r="Q38" s="61"/>
      <c r="R38" s="61"/>
      <c r="S38" s="61"/>
      <c r="T38" s="61"/>
      <c r="U38" s="61"/>
      <c r="V38" s="61"/>
      <c r="W38" s="61"/>
      <c r="X38" s="61"/>
      <c r="Y38" s="61"/>
      <c r="Z38" s="61"/>
      <c r="AA38" s="61"/>
      <c r="AB38" s="61"/>
      <c r="AC38" s="61"/>
      <c r="AD38" s="61"/>
      <c r="AE38" s="61"/>
      <c r="AF38" s="61"/>
      <c r="AG38" s="61"/>
      <c r="AH38" s="61"/>
      <c r="AI38" s="61"/>
      <c r="AJ38" s="61"/>
      <c r="AK38" s="28"/>
      <c r="AL38" s="28"/>
      <c r="AM38" s="28"/>
      <c r="AN38" s="28"/>
      <c r="AO38" s="28"/>
      <c r="AP38" s="28"/>
      <c r="AQ38" s="28"/>
      <c r="AR38" s="28"/>
      <c r="AS38" s="28"/>
      <c r="AT38" s="28"/>
      <c r="AU38" s="28"/>
      <c r="AV38" s="28"/>
      <c r="AW38" s="28"/>
      <c r="AX38" s="28"/>
      <c r="AY38" s="28"/>
      <c r="AZ38" s="28"/>
      <c r="BA38" s="28"/>
      <c r="BB38" s="36"/>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33">
        <f t="shared" si="15"/>
        <v>0</v>
      </c>
      <c r="CC38" s="33">
        <f t="shared" si="0"/>
        <v>0</v>
      </c>
      <c r="CD38" s="33">
        <f t="shared" si="1"/>
        <v>0</v>
      </c>
      <c r="CE38" s="33">
        <f t="shared" si="2"/>
        <v>0</v>
      </c>
      <c r="CF38" s="33">
        <f t="shared" si="3"/>
        <v>0</v>
      </c>
      <c r="CG38" s="33">
        <f t="shared" si="4"/>
        <v>0</v>
      </c>
      <c r="CH38" s="33">
        <f t="shared" si="5"/>
        <v>0</v>
      </c>
      <c r="CI38" s="33">
        <f t="shared" si="6"/>
        <v>0</v>
      </c>
      <c r="CJ38" s="33">
        <f t="shared" si="7"/>
        <v>0</v>
      </c>
      <c r="CK38" s="33">
        <f t="shared" si="8"/>
        <v>0</v>
      </c>
      <c r="CL38" s="33">
        <f t="shared" si="9"/>
        <v>0</v>
      </c>
      <c r="CM38" s="37">
        <f t="shared" si="10"/>
        <v>0</v>
      </c>
      <c r="CN38" s="33">
        <f t="shared" ref="CN38:CP38" si="51">COUNTIF(BA38,"SI")</f>
        <v>0</v>
      </c>
      <c r="CO38" s="36">
        <f t="shared" si="51"/>
        <v>0</v>
      </c>
      <c r="CP38" s="35">
        <f t="shared" si="51"/>
        <v>0</v>
      </c>
      <c r="CQ38" s="35">
        <f t="shared" si="12"/>
        <v>0</v>
      </c>
      <c r="CR38" s="35">
        <f t="shared" si="13"/>
        <v>0</v>
      </c>
      <c r="CS38" s="28">
        <f t="shared" si="14"/>
        <v>0</v>
      </c>
      <c r="CT38" s="45">
        <f t="shared" si="26"/>
        <v>0</v>
      </c>
      <c r="CU38" s="46"/>
      <c r="CV38" s="47"/>
      <c r="CW38" s="48"/>
      <c r="CX38" s="49"/>
      <c r="CY38" s="43"/>
      <c r="CZ38" s="43"/>
      <c r="DA38" s="43"/>
      <c r="DB38" s="43"/>
      <c r="DC38" s="43"/>
      <c r="DD38" s="43"/>
      <c r="DE38" s="43"/>
      <c r="DF38" s="43"/>
      <c r="DG38" s="43"/>
      <c r="DH38" s="43"/>
      <c r="DI38" s="43"/>
      <c r="DJ38" s="43"/>
      <c r="DK38" s="43"/>
      <c r="DL38" s="43"/>
      <c r="DM38" s="43"/>
      <c r="DN38" s="43"/>
      <c r="DO38" s="43"/>
      <c r="DP38" s="43"/>
      <c r="DQ38" s="43"/>
      <c r="DR38" s="43"/>
    </row>
    <row r="39" spans="1:122" ht="15.75" hidden="1" customHeight="1" x14ac:dyDescent="0.5">
      <c r="A39" s="28" t="s">
        <v>160</v>
      </c>
      <c r="B39" s="28" t="s">
        <v>206</v>
      </c>
      <c r="C39" s="28" t="s">
        <v>214</v>
      </c>
      <c r="D39" s="28"/>
      <c r="E39" s="69"/>
      <c r="F39" s="69"/>
      <c r="G39" s="69"/>
      <c r="H39" s="69"/>
      <c r="I39" s="69"/>
      <c r="J39" s="69"/>
      <c r="K39" s="69"/>
      <c r="L39" s="69"/>
      <c r="M39" s="69"/>
      <c r="N39" s="70"/>
      <c r="O39" s="71"/>
      <c r="P39" s="71"/>
      <c r="Q39" s="71"/>
      <c r="R39" s="71"/>
      <c r="S39" s="71"/>
      <c r="T39" s="71"/>
      <c r="U39" s="71"/>
      <c r="V39" s="71"/>
      <c r="W39" s="71"/>
      <c r="X39" s="71"/>
      <c r="Y39" s="71"/>
      <c r="Z39" s="71"/>
      <c r="AA39" s="71"/>
      <c r="AB39" s="71"/>
      <c r="AC39" s="71"/>
      <c r="AD39" s="71"/>
      <c r="AE39" s="71"/>
      <c r="AF39" s="71"/>
      <c r="AG39" s="71"/>
      <c r="AH39" s="71"/>
      <c r="AI39" s="71"/>
      <c r="AJ39" s="71"/>
      <c r="AK39" s="69"/>
      <c r="AL39" s="69"/>
      <c r="AM39" s="69"/>
      <c r="AN39" s="69"/>
      <c r="AO39" s="69"/>
      <c r="AP39" s="69"/>
      <c r="AQ39" s="69"/>
      <c r="AR39" s="69"/>
      <c r="AS39" s="69"/>
      <c r="AT39" s="69"/>
      <c r="AU39" s="69"/>
      <c r="AV39" s="69"/>
      <c r="AW39" s="69"/>
      <c r="AX39" s="69"/>
      <c r="AY39" s="69"/>
      <c r="AZ39" s="69"/>
      <c r="BA39" s="69"/>
      <c r="BB39" s="36"/>
      <c r="BC39" s="69"/>
      <c r="BD39" s="69"/>
      <c r="BE39" s="69"/>
      <c r="BF39" s="69"/>
      <c r="BG39" s="28"/>
      <c r="BH39" s="28"/>
      <c r="BI39" s="69"/>
      <c r="BJ39" s="28"/>
      <c r="BK39" s="28"/>
      <c r="BL39" s="28"/>
      <c r="BM39" s="28"/>
      <c r="BN39" s="28"/>
      <c r="BO39" s="28"/>
      <c r="BP39" s="28"/>
      <c r="BQ39" s="28"/>
      <c r="BR39" s="28"/>
      <c r="BS39" s="69"/>
      <c r="BT39" s="69"/>
      <c r="BU39" s="69"/>
      <c r="BV39" s="69"/>
      <c r="BW39" s="69"/>
      <c r="BX39" s="69"/>
      <c r="BY39" s="28"/>
      <c r="BZ39" s="69"/>
      <c r="CA39" s="69"/>
      <c r="CB39" s="33">
        <f t="shared" si="15"/>
        <v>0</v>
      </c>
      <c r="CC39" s="33">
        <f t="shared" si="0"/>
        <v>0</v>
      </c>
      <c r="CD39" s="33">
        <f t="shared" si="1"/>
        <v>0</v>
      </c>
      <c r="CE39" s="33">
        <f t="shared" si="2"/>
        <v>0</v>
      </c>
      <c r="CF39" s="33">
        <f t="shared" si="3"/>
        <v>0</v>
      </c>
      <c r="CG39" s="33">
        <f t="shared" si="4"/>
        <v>0</v>
      </c>
      <c r="CH39" s="33">
        <f t="shared" si="5"/>
        <v>0</v>
      </c>
      <c r="CI39" s="33">
        <f t="shared" si="6"/>
        <v>0</v>
      </c>
      <c r="CJ39" s="33">
        <f t="shared" si="7"/>
        <v>0</v>
      </c>
      <c r="CK39" s="33">
        <f t="shared" si="8"/>
        <v>0</v>
      </c>
      <c r="CL39" s="33">
        <f t="shared" si="9"/>
        <v>0</v>
      </c>
      <c r="CM39" s="37">
        <f t="shared" si="10"/>
        <v>0</v>
      </c>
      <c r="CN39" s="33">
        <f t="shared" ref="CN39:CP39" si="52">COUNTIF(BA39,"SI")</f>
        <v>0</v>
      </c>
      <c r="CO39" s="36">
        <f t="shared" si="52"/>
        <v>0</v>
      </c>
      <c r="CP39" s="35">
        <f t="shared" si="52"/>
        <v>0</v>
      </c>
      <c r="CQ39" s="35">
        <f t="shared" si="12"/>
        <v>0</v>
      </c>
      <c r="CR39" s="35">
        <f t="shared" si="13"/>
        <v>0</v>
      </c>
      <c r="CS39" s="28">
        <f t="shared" si="14"/>
        <v>0</v>
      </c>
      <c r="CT39" s="45">
        <f t="shared" si="26"/>
        <v>0</v>
      </c>
      <c r="CU39" s="46"/>
      <c r="CV39" s="47"/>
      <c r="CW39" s="48"/>
      <c r="CX39" s="49"/>
      <c r="CY39" s="43"/>
      <c r="CZ39" s="43"/>
      <c r="DA39" s="43"/>
      <c r="DB39" s="43"/>
      <c r="DC39" s="43"/>
      <c r="DD39" s="43"/>
      <c r="DE39" s="43"/>
      <c r="DF39" s="43"/>
      <c r="DG39" s="43"/>
      <c r="DH39" s="43"/>
      <c r="DI39" s="43"/>
      <c r="DJ39" s="43"/>
      <c r="DK39" s="43"/>
      <c r="DL39" s="43"/>
      <c r="DM39" s="43"/>
      <c r="DN39" s="43"/>
      <c r="DO39" s="43"/>
      <c r="DP39" s="43"/>
      <c r="DQ39" s="43"/>
      <c r="DR39" s="43"/>
    </row>
    <row r="40" spans="1:122" ht="15.75" hidden="1" customHeight="1" x14ac:dyDescent="0.5">
      <c r="A40" s="28" t="s">
        <v>160</v>
      </c>
      <c r="B40" s="28" t="s">
        <v>206</v>
      </c>
      <c r="C40" s="28" t="s">
        <v>215</v>
      </c>
      <c r="D40" s="28"/>
      <c r="E40" s="28"/>
      <c r="F40" s="28"/>
      <c r="G40" s="28"/>
      <c r="H40" s="28"/>
      <c r="I40" s="28"/>
      <c r="J40" s="28"/>
      <c r="K40" s="28"/>
      <c r="L40" s="28"/>
      <c r="M40" s="28"/>
      <c r="N40" s="53"/>
      <c r="O40" s="61"/>
      <c r="P40" s="61"/>
      <c r="Q40" s="61"/>
      <c r="R40" s="61"/>
      <c r="S40" s="61"/>
      <c r="T40" s="61"/>
      <c r="U40" s="61"/>
      <c r="V40" s="61"/>
      <c r="W40" s="61"/>
      <c r="X40" s="61"/>
      <c r="Y40" s="61"/>
      <c r="Z40" s="61"/>
      <c r="AA40" s="61"/>
      <c r="AB40" s="61"/>
      <c r="AC40" s="61"/>
      <c r="AD40" s="61"/>
      <c r="AE40" s="61"/>
      <c r="AF40" s="61"/>
      <c r="AG40" s="61"/>
      <c r="AH40" s="61"/>
      <c r="AI40" s="61"/>
      <c r="AJ40" s="61"/>
      <c r="AK40" s="28"/>
      <c r="AL40" s="28"/>
      <c r="AM40" s="28"/>
      <c r="AN40" s="28"/>
      <c r="AO40" s="28"/>
      <c r="AP40" s="28"/>
      <c r="AQ40" s="28"/>
      <c r="AR40" s="28"/>
      <c r="AS40" s="28"/>
      <c r="AT40" s="28"/>
      <c r="AU40" s="28"/>
      <c r="AV40" s="28"/>
      <c r="AW40" s="28"/>
      <c r="AX40" s="28"/>
      <c r="AY40" s="28"/>
      <c r="AZ40" s="28"/>
      <c r="BA40" s="28"/>
      <c r="BB40" s="36"/>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33">
        <f t="shared" si="15"/>
        <v>0</v>
      </c>
      <c r="CC40" s="33">
        <f t="shared" si="0"/>
        <v>0</v>
      </c>
      <c r="CD40" s="33">
        <f t="shared" si="1"/>
        <v>0</v>
      </c>
      <c r="CE40" s="33">
        <f t="shared" si="2"/>
        <v>0</v>
      </c>
      <c r="CF40" s="33">
        <f t="shared" si="3"/>
        <v>0</v>
      </c>
      <c r="CG40" s="33">
        <f t="shared" si="4"/>
        <v>0</v>
      </c>
      <c r="CH40" s="33">
        <f t="shared" si="5"/>
        <v>0</v>
      </c>
      <c r="CI40" s="33">
        <f t="shared" si="6"/>
        <v>0</v>
      </c>
      <c r="CJ40" s="33">
        <f t="shared" si="7"/>
        <v>0</v>
      </c>
      <c r="CK40" s="33">
        <f t="shared" si="8"/>
        <v>0</v>
      </c>
      <c r="CL40" s="33">
        <f t="shared" si="9"/>
        <v>0</v>
      </c>
      <c r="CM40" s="37">
        <f t="shared" si="10"/>
        <v>0</v>
      </c>
      <c r="CN40" s="33">
        <f t="shared" ref="CN40:CP40" si="53">COUNTIF(BA40,"SI")</f>
        <v>0</v>
      </c>
      <c r="CO40" s="36">
        <f t="shared" si="53"/>
        <v>0</v>
      </c>
      <c r="CP40" s="35">
        <f t="shared" si="53"/>
        <v>0</v>
      </c>
      <c r="CQ40" s="35">
        <f t="shared" si="12"/>
        <v>0</v>
      </c>
      <c r="CR40" s="35">
        <f t="shared" si="13"/>
        <v>0</v>
      </c>
      <c r="CS40" s="28">
        <f t="shared" si="14"/>
        <v>0</v>
      </c>
      <c r="CT40" s="45">
        <f t="shared" si="26"/>
        <v>0</v>
      </c>
      <c r="CU40" s="46"/>
      <c r="CV40" s="47"/>
      <c r="CW40" s="48"/>
      <c r="CX40" s="49"/>
      <c r="CY40" s="43"/>
      <c r="CZ40" s="43"/>
      <c r="DA40" s="43"/>
      <c r="DB40" s="43"/>
      <c r="DC40" s="43"/>
      <c r="DD40" s="43"/>
      <c r="DE40" s="43"/>
      <c r="DF40" s="43"/>
      <c r="DG40" s="43"/>
      <c r="DH40" s="43"/>
      <c r="DI40" s="43"/>
      <c r="DJ40" s="43"/>
      <c r="DK40" s="43"/>
      <c r="DL40" s="43"/>
      <c r="DM40" s="43"/>
      <c r="DN40" s="43"/>
      <c r="DO40" s="43"/>
      <c r="DP40" s="43"/>
      <c r="DQ40" s="43"/>
      <c r="DR40" s="43"/>
    </row>
    <row r="41" spans="1:122" ht="15.75" hidden="1" customHeight="1" x14ac:dyDescent="0.5">
      <c r="A41" s="28" t="s">
        <v>160</v>
      </c>
      <c r="B41" s="28" t="s">
        <v>206</v>
      </c>
      <c r="C41" s="28" t="s">
        <v>216</v>
      </c>
      <c r="D41" s="28"/>
      <c r="E41" s="28"/>
      <c r="F41" s="28"/>
      <c r="G41" s="28"/>
      <c r="H41" s="28"/>
      <c r="I41" s="28"/>
      <c r="J41" s="28"/>
      <c r="K41" s="28"/>
      <c r="L41" s="28"/>
      <c r="M41" s="28"/>
      <c r="N41" s="53"/>
      <c r="O41" s="61"/>
      <c r="P41" s="61"/>
      <c r="Q41" s="61"/>
      <c r="R41" s="61"/>
      <c r="S41" s="61"/>
      <c r="T41" s="61"/>
      <c r="U41" s="61"/>
      <c r="V41" s="61"/>
      <c r="W41" s="61"/>
      <c r="X41" s="61"/>
      <c r="Y41" s="61"/>
      <c r="Z41" s="61"/>
      <c r="AA41" s="61"/>
      <c r="AB41" s="61"/>
      <c r="AC41" s="61"/>
      <c r="AD41" s="61"/>
      <c r="AE41" s="61"/>
      <c r="AF41" s="61"/>
      <c r="AG41" s="61"/>
      <c r="AH41" s="61"/>
      <c r="AI41" s="61"/>
      <c r="AJ41" s="61"/>
      <c r="AK41" s="28"/>
      <c r="AL41" s="28"/>
      <c r="AM41" s="28"/>
      <c r="AN41" s="28"/>
      <c r="AO41" s="28"/>
      <c r="AP41" s="28"/>
      <c r="AQ41" s="28"/>
      <c r="AR41" s="28"/>
      <c r="AS41" s="28"/>
      <c r="AT41" s="28"/>
      <c r="AU41" s="28"/>
      <c r="AV41" s="28"/>
      <c r="AW41" s="28"/>
      <c r="AX41" s="28"/>
      <c r="AY41" s="28"/>
      <c r="AZ41" s="28"/>
      <c r="BA41" s="28"/>
      <c r="BB41" s="36"/>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33">
        <f t="shared" si="15"/>
        <v>0</v>
      </c>
      <c r="CC41" s="33">
        <f t="shared" si="0"/>
        <v>0</v>
      </c>
      <c r="CD41" s="33">
        <f t="shared" si="1"/>
        <v>0</v>
      </c>
      <c r="CE41" s="33">
        <f t="shared" si="2"/>
        <v>0</v>
      </c>
      <c r="CF41" s="33">
        <f t="shared" si="3"/>
        <v>0</v>
      </c>
      <c r="CG41" s="33">
        <f t="shared" si="4"/>
        <v>0</v>
      </c>
      <c r="CH41" s="33">
        <f t="shared" si="5"/>
        <v>0</v>
      </c>
      <c r="CI41" s="33">
        <f t="shared" si="6"/>
        <v>0</v>
      </c>
      <c r="CJ41" s="33">
        <f t="shared" si="7"/>
        <v>0</v>
      </c>
      <c r="CK41" s="33">
        <f t="shared" si="8"/>
        <v>0</v>
      </c>
      <c r="CL41" s="33">
        <f t="shared" si="9"/>
        <v>0</v>
      </c>
      <c r="CM41" s="37">
        <f t="shared" si="10"/>
        <v>0</v>
      </c>
      <c r="CN41" s="33">
        <f t="shared" ref="CN41:CP41" si="54">COUNTIF(BA41,"SI")</f>
        <v>0</v>
      </c>
      <c r="CO41" s="36">
        <f t="shared" si="54"/>
        <v>0</v>
      </c>
      <c r="CP41" s="35">
        <f t="shared" si="54"/>
        <v>0</v>
      </c>
      <c r="CQ41" s="35">
        <f t="shared" si="12"/>
        <v>0</v>
      </c>
      <c r="CR41" s="35">
        <f t="shared" si="13"/>
        <v>0</v>
      </c>
      <c r="CS41" s="28">
        <f t="shared" si="14"/>
        <v>0</v>
      </c>
      <c r="CT41" s="45">
        <f t="shared" si="26"/>
        <v>0</v>
      </c>
      <c r="CU41" s="46"/>
      <c r="CV41" s="47"/>
      <c r="CW41" s="48"/>
      <c r="CX41" s="49"/>
      <c r="CY41" s="43"/>
      <c r="CZ41" s="43"/>
      <c r="DA41" s="43"/>
      <c r="DB41" s="43"/>
      <c r="DC41" s="43"/>
      <c r="DD41" s="43"/>
      <c r="DE41" s="43"/>
      <c r="DF41" s="43"/>
      <c r="DG41" s="43"/>
      <c r="DH41" s="43"/>
      <c r="DI41" s="43"/>
      <c r="DJ41" s="43"/>
      <c r="DK41" s="43"/>
      <c r="DL41" s="43"/>
      <c r="DM41" s="43"/>
      <c r="DN41" s="43"/>
      <c r="DO41" s="43"/>
      <c r="DP41" s="43"/>
      <c r="DQ41" s="43"/>
      <c r="DR41" s="43"/>
    </row>
    <row r="42" spans="1:122" ht="15.75" hidden="1" customHeight="1" x14ac:dyDescent="0.5">
      <c r="A42" s="28" t="s">
        <v>160</v>
      </c>
      <c r="B42" s="28" t="s">
        <v>206</v>
      </c>
      <c r="C42" s="28" t="s">
        <v>217</v>
      </c>
      <c r="D42" s="28"/>
      <c r="E42" s="69"/>
      <c r="F42" s="69"/>
      <c r="G42" s="69"/>
      <c r="H42" s="69"/>
      <c r="I42" s="69"/>
      <c r="J42" s="69"/>
      <c r="K42" s="69"/>
      <c r="L42" s="69"/>
      <c r="M42" s="69"/>
      <c r="N42" s="70"/>
      <c r="O42" s="71"/>
      <c r="P42" s="71"/>
      <c r="Q42" s="71"/>
      <c r="R42" s="71"/>
      <c r="S42" s="71"/>
      <c r="T42" s="71"/>
      <c r="U42" s="71"/>
      <c r="V42" s="71"/>
      <c r="W42" s="71"/>
      <c r="X42" s="71"/>
      <c r="Y42" s="71"/>
      <c r="Z42" s="71"/>
      <c r="AA42" s="71"/>
      <c r="AB42" s="71"/>
      <c r="AC42" s="71"/>
      <c r="AD42" s="71"/>
      <c r="AE42" s="71"/>
      <c r="AF42" s="71"/>
      <c r="AG42" s="71"/>
      <c r="AH42" s="71"/>
      <c r="AI42" s="71"/>
      <c r="AJ42" s="71"/>
      <c r="AK42" s="69"/>
      <c r="AL42" s="69"/>
      <c r="AM42" s="69"/>
      <c r="AN42" s="69"/>
      <c r="AO42" s="69"/>
      <c r="AP42" s="69"/>
      <c r="AQ42" s="69"/>
      <c r="AR42" s="69"/>
      <c r="AS42" s="69"/>
      <c r="AT42" s="69"/>
      <c r="AU42" s="69"/>
      <c r="AV42" s="69"/>
      <c r="AW42" s="69"/>
      <c r="AX42" s="69"/>
      <c r="AY42" s="69"/>
      <c r="AZ42" s="69"/>
      <c r="BA42" s="69"/>
      <c r="BB42" s="36"/>
      <c r="BC42" s="69"/>
      <c r="BD42" s="69"/>
      <c r="BE42" s="69"/>
      <c r="BF42" s="69"/>
      <c r="BG42" s="28"/>
      <c r="BH42" s="28"/>
      <c r="BI42" s="69"/>
      <c r="BJ42" s="28"/>
      <c r="BK42" s="28"/>
      <c r="BL42" s="28"/>
      <c r="BM42" s="28"/>
      <c r="BN42" s="28"/>
      <c r="BO42" s="28"/>
      <c r="BP42" s="28"/>
      <c r="BQ42" s="28"/>
      <c r="BR42" s="28"/>
      <c r="BS42" s="69"/>
      <c r="BT42" s="69"/>
      <c r="BU42" s="69"/>
      <c r="BV42" s="69"/>
      <c r="BW42" s="69"/>
      <c r="BX42" s="69"/>
      <c r="BY42" s="28"/>
      <c r="BZ42" s="69"/>
      <c r="CA42" s="69"/>
      <c r="CB42" s="33">
        <f t="shared" si="15"/>
        <v>0</v>
      </c>
      <c r="CC42" s="33">
        <f t="shared" si="0"/>
        <v>0</v>
      </c>
      <c r="CD42" s="33">
        <f t="shared" si="1"/>
        <v>0</v>
      </c>
      <c r="CE42" s="33">
        <f t="shared" si="2"/>
        <v>0</v>
      </c>
      <c r="CF42" s="33">
        <f t="shared" si="3"/>
        <v>0</v>
      </c>
      <c r="CG42" s="33">
        <f t="shared" si="4"/>
        <v>0</v>
      </c>
      <c r="CH42" s="33">
        <f t="shared" si="5"/>
        <v>0</v>
      </c>
      <c r="CI42" s="33">
        <f t="shared" si="6"/>
        <v>0</v>
      </c>
      <c r="CJ42" s="33">
        <f t="shared" si="7"/>
        <v>0</v>
      </c>
      <c r="CK42" s="33">
        <f t="shared" si="8"/>
        <v>0</v>
      </c>
      <c r="CL42" s="33">
        <f t="shared" si="9"/>
        <v>0</v>
      </c>
      <c r="CM42" s="37">
        <f t="shared" si="10"/>
        <v>0</v>
      </c>
      <c r="CN42" s="33">
        <f t="shared" ref="CN42:CP42" si="55">COUNTIF(BA42,"SI")</f>
        <v>0</v>
      </c>
      <c r="CO42" s="36">
        <f t="shared" si="55"/>
        <v>0</v>
      </c>
      <c r="CP42" s="35">
        <f t="shared" si="55"/>
        <v>0</v>
      </c>
      <c r="CQ42" s="35">
        <f t="shared" si="12"/>
        <v>0</v>
      </c>
      <c r="CR42" s="35">
        <f t="shared" si="13"/>
        <v>0</v>
      </c>
      <c r="CS42" s="28">
        <f t="shared" si="14"/>
        <v>0</v>
      </c>
      <c r="CT42" s="45">
        <f t="shared" si="26"/>
        <v>0</v>
      </c>
      <c r="CU42" s="46"/>
      <c r="CV42" s="47"/>
      <c r="CW42" s="48"/>
      <c r="CX42" s="49"/>
      <c r="CY42" s="43"/>
      <c r="CZ42" s="43"/>
      <c r="DA42" s="43"/>
      <c r="DB42" s="43"/>
      <c r="DC42" s="43"/>
      <c r="DD42" s="43"/>
      <c r="DE42" s="43"/>
      <c r="DF42" s="43"/>
      <c r="DG42" s="43"/>
      <c r="DH42" s="43"/>
      <c r="DI42" s="43"/>
      <c r="DJ42" s="43"/>
      <c r="DK42" s="43"/>
      <c r="DL42" s="43"/>
      <c r="DM42" s="43"/>
      <c r="DN42" s="43"/>
      <c r="DO42" s="43"/>
      <c r="DP42" s="43"/>
      <c r="DQ42" s="43"/>
      <c r="DR42" s="43"/>
    </row>
    <row r="43" spans="1:122" ht="15.75" hidden="1" customHeight="1" x14ac:dyDescent="0.5">
      <c r="A43" s="28" t="s">
        <v>160</v>
      </c>
      <c r="B43" s="28" t="s">
        <v>206</v>
      </c>
      <c r="C43" s="28" t="s">
        <v>218</v>
      </c>
      <c r="D43" s="28"/>
      <c r="E43" s="28"/>
      <c r="F43" s="28"/>
      <c r="G43" s="28"/>
      <c r="H43" s="28"/>
      <c r="I43" s="28"/>
      <c r="J43" s="28"/>
      <c r="K43" s="28"/>
      <c r="L43" s="28"/>
      <c r="M43" s="28"/>
      <c r="N43" s="53"/>
      <c r="O43" s="61"/>
      <c r="P43" s="61"/>
      <c r="Q43" s="61"/>
      <c r="R43" s="61"/>
      <c r="S43" s="61"/>
      <c r="T43" s="61"/>
      <c r="U43" s="61"/>
      <c r="V43" s="61"/>
      <c r="W43" s="61"/>
      <c r="X43" s="61"/>
      <c r="Y43" s="61"/>
      <c r="Z43" s="61"/>
      <c r="AA43" s="61"/>
      <c r="AB43" s="61"/>
      <c r="AC43" s="61"/>
      <c r="AD43" s="61"/>
      <c r="AE43" s="61"/>
      <c r="AF43" s="61"/>
      <c r="AG43" s="61"/>
      <c r="AH43" s="61"/>
      <c r="AI43" s="61"/>
      <c r="AJ43" s="61"/>
      <c r="AK43" s="28"/>
      <c r="AL43" s="28"/>
      <c r="AM43" s="28"/>
      <c r="AN43" s="28"/>
      <c r="AO43" s="28"/>
      <c r="AP43" s="28"/>
      <c r="AQ43" s="28"/>
      <c r="AR43" s="28"/>
      <c r="AS43" s="28"/>
      <c r="AT43" s="28"/>
      <c r="AU43" s="28"/>
      <c r="AV43" s="28"/>
      <c r="AW43" s="28"/>
      <c r="AX43" s="28"/>
      <c r="AY43" s="28"/>
      <c r="AZ43" s="28"/>
      <c r="BA43" s="28"/>
      <c r="BB43" s="36"/>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33">
        <f t="shared" si="15"/>
        <v>0</v>
      </c>
      <c r="CC43" s="33">
        <f t="shared" si="0"/>
        <v>0</v>
      </c>
      <c r="CD43" s="33">
        <f t="shared" si="1"/>
        <v>0</v>
      </c>
      <c r="CE43" s="33">
        <f t="shared" si="2"/>
        <v>0</v>
      </c>
      <c r="CF43" s="33">
        <f t="shared" si="3"/>
        <v>0</v>
      </c>
      <c r="CG43" s="33">
        <f t="shared" si="4"/>
        <v>0</v>
      </c>
      <c r="CH43" s="33">
        <f t="shared" si="5"/>
        <v>0</v>
      </c>
      <c r="CI43" s="33">
        <f t="shared" si="6"/>
        <v>0</v>
      </c>
      <c r="CJ43" s="33">
        <f t="shared" si="7"/>
        <v>0</v>
      </c>
      <c r="CK43" s="33">
        <f t="shared" si="8"/>
        <v>0</v>
      </c>
      <c r="CL43" s="33">
        <f t="shared" si="9"/>
        <v>0</v>
      </c>
      <c r="CM43" s="37">
        <f t="shared" si="10"/>
        <v>0</v>
      </c>
      <c r="CN43" s="33">
        <f t="shared" ref="CN43:CP43" si="56">COUNTIF(BA43,"SI")</f>
        <v>0</v>
      </c>
      <c r="CO43" s="36">
        <f t="shared" si="56"/>
        <v>0</v>
      </c>
      <c r="CP43" s="35">
        <f t="shared" si="56"/>
        <v>0</v>
      </c>
      <c r="CQ43" s="35">
        <f t="shared" si="12"/>
        <v>0</v>
      </c>
      <c r="CR43" s="35">
        <f t="shared" si="13"/>
        <v>0</v>
      </c>
      <c r="CS43" s="28">
        <f t="shared" si="14"/>
        <v>0</v>
      </c>
      <c r="CT43" s="45">
        <f t="shared" si="26"/>
        <v>0</v>
      </c>
      <c r="CU43" s="54"/>
      <c r="CV43" s="55"/>
      <c r="CW43" s="56"/>
      <c r="CX43" s="49"/>
      <c r="CY43" s="43"/>
      <c r="CZ43" s="43"/>
      <c r="DA43" s="43"/>
      <c r="DB43" s="43"/>
      <c r="DC43" s="43"/>
      <c r="DD43" s="43"/>
      <c r="DE43" s="43"/>
      <c r="DF43" s="43"/>
      <c r="DG43" s="43"/>
      <c r="DH43" s="43"/>
      <c r="DI43" s="43"/>
      <c r="DJ43" s="43"/>
      <c r="DK43" s="43"/>
      <c r="DL43" s="43"/>
      <c r="DM43" s="43"/>
      <c r="DN43" s="43"/>
      <c r="DO43" s="43"/>
      <c r="DP43" s="43"/>
      <c r="DQ43" s="43"/>
      <c r="DR43" s="43"/>
    </row>
    <row r="44" spans="1:122" ht="15.75" hidden="1" customHeight="1" x14ac:dyDescent="0.5">
      <c r="A44" s="28" t="s">
        <v>160</v>
      </c>
      <c r="B44" s="28" t="s">
        <v>219</v>
      </c>
      <c r="C44" s="28" t="s">
        <v>220</v>
      </c>
      <c r="D44" s="28"/>
      <c r="E44" s="28"/>
      <c r="F44" s="28"/>
      <c r="G44" s="28"/>
      <c r="H44" s="28"/>
      <c r="I44" s="28"/>
      <c r="J44" s="28"/>
      <c r="K44" s="28"/>
      <c r="L44" s="28"/>
      <c r="M44" s="28"/>
      <c r="N44" s="53"/>
      <c r="O44" s="53"/>
      <c r="P44" s="53"/>
      <c r="Q44" s="53"/>
      <c r="R44" s="53"/>
      <c r="S44" s="53"/>
      <c r="T44" s="53"/>
      <c r="U44" s="53"/>
      <c r="V44" s="53"/>
      <c r="W44" s="53"/>
      <c r="X44" s="53"/>
      <c r="Y44" s="53"/>
      <c r="Z44" s="53"/>
      <c r="AA44" s="53"/>
      <c r="AB44" s="53"/>
      <c r="AC44" s="53"/>
      <c r="AD44" s="53"/>
      <c r="AE44" s="53"/>
      <c r="AF44" s="53"/>
      <c r="AG44" s="53"/>
      <c r="AH44" s="53"/>
      <c r="AI44" s="53"/>
      <c r="AJ44" s="53"/>
      <c r="AK44" s="28"/>
      <c r="AL44" s="28"/>
      <c r="AM44" s="28"/>
      <c r="AN44" s="28"/>
      <c r="AO44" s="28"/>
      <c r="AP44" s="28"/>
      <c r="AQ44" s="28"/>
      <c r="AR44" s="28"/>
      <c r="AS44" s="28"/>
      <c r="AT44" s="28"/>
      <c r="AU44" s="28"/>
      <c r="AV44" s="28"/>
      <c r="AW44" s="28"/>
      <c r="AX44" s="28"/>
      <c r="AY44" s="28"/>
      <c r="AZ44" s="28"/>
      <c r="BA44" s="28"/>
      <c r="BB44" s="36"/>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33">
        <f t="shared" si="15"/>
        <v>0</v>
      </c>
      <c r="CC44" s="33">
        <f t="shared" si="0"/>
        <v>0</v>
      </c>
      <c r="CD44" s="33">
        <f t="shared" si="1"/>
        <v>0</v>
      </c>
      <c r="CE44" s="33">
        <f t="shared" si="2"/>
        <v>0</v>
      </c>
      <c r="CF44" s="33">
        <f t="shared" si="3"/>
        <v>0</v>
      </c>
      <c r="CG44" s="33">
        <f t="shared" si="4"/>
        <v>0</v>
      </c>
      <c r="CH44" s="33">
        <f t="shared" si="5"/>
        <v>0</v>
      </c>
      <c r="CI44" s="33">
        <f t="shared" si="6"/>
        <v>0</v>
      </c>
      <c r="CJ44" s="33">
        <f t="shared" si="7"/>
        <v>0</v>
      </c>
      <c r="CK44" s="33">
        <f t="shared" si="8"/>
        <v>0</v>
      </c>
      <c r="CL44" s="33">
        <f t="shared" si="9"/>
        <v>0</v>
      </c>
      <c r="CM44" s="37">
        <f t="shared" si="10"/>
        <v>0</v>
      </c>
      <c r="CN44" s="33">
        <f t="shared" ref="CN44:CP44" si="57">COUNTIF(BA44,"SI")</f>
        <v>0</v>
      </c>
      <c r="CO44" s="36">
        <f t="shared" si="57"/>
        <v>0</v>
      </c>
      <c r="CP44" s="35">
        <f t="shared" si="57"/>
        <v>0</v>
      </c>
      <c r="CQ44" s="35">
        <f t="shared" si="12"/>
        <v>0</v>
      </c>
      <c r="CR44" s="35">
        <f t="shared" si="13"/>
        <v>0</v>
      </c>
      <c r="CS44" s="28">
        <f t="shared" si="14"/>
        <v>0</v>
      </c>
      <c r="CT44" s="45">
        <f t="shared" si="26"/>
        <v>0</v>
      </c>
      <c r="CU44" s="39">
        <f>AVERAGE(CT44:CT50)</f>
        <v>0</v>
      </c>
      <c r="CV44" s="40"/>
      <c r="CW44" s="41"/>
      <c r="CX44" s="49"/>
      <c r="CY44" s="43"/>
      <c r="CZ44" s="43"/>
      <c r="DA44" s="43"/>
      <c r="DB44" s="43"/>
      <c r="DC44" s="43"/>
      <c r="DD44" s="43"/>
      <c r="DE44" s="43"/>
      <c r="DF44" s="43"/>
      <c r="DG44" s="43"/>
      <c r="DH44" s="43"/>
      <c r="DI44" s="43"/>
      <c r="DJ44" s="43"/>
      <c r="DK44" s="43"/>
      <c r="DL44" s="43"/>
      <c r="DM44" s="43"/>
      <c r="DN44" s="43"/>
      <c r="DO44" s="43"/>
      <c r="DP44" s="43"/>
      <c r="DQ44" s="43"/>
      <c r="DR44" s="43"/>
    </row>
    <row r="45" spans="1:122" ht="15.75" hidden="1" customHeight="1" x14ac:dyDescent="0.5">
      <c r="A45" s="28" t="s">
        <v>160</v>
      </c>
      <c r="B45" s="28" t="s">
        <v>219</v>
      </c>
      <c r="C45" s="28" t="s">
        <v>221</v>
      </c>
      <c r="D45" s="28"/>
      <c r="E45" s="65"/>
      <c r="F45" s="28"/>
      <c r="G45" s="28"/>
      <c r="H45" s="28"/>
      <c r="I45" s="28"/>
      <c r="J45" s="28"/>
      <c r="K45" s="28"/>
      <c r="L45" s="28"/>
      <c r="M45" s="28"/>
      <c r="N45" s="53"/>
      <c r="O45" s="53"/>
      <c r="P45" s="53"/>
      <c r="Q45" s="53"/>
      <c r="R45" s="53"/>
      <c r="S45" s="53"/>
      <c r="T45" s="53"/>
      <c r="U45" s="53"/>
      <c r="V45" s="53"/>
      <c r="W45" s="53"/>
      <c r="X45" s="53"/>
      <c r="Y45" s="53"/>
      <c r="Z45" s="53"/>
      <c r="AA45" s="53"/>
      <c r="AB45" s="53"/>
      <c r="AC45" s="53"/>
      <c r="AD45" s="53"/>
      <c r="AE45" s="53"/>
      <c r="AF45" s="53"/>
      <c r="AG45" s="53"/>
      <c r="AH45" s="53"/>
      <c r="AI45" s="53"/>
      <c r="AJ45" s="53"/>
      <c r="AK45" s="28"/>
      <c r="AL45" s="28"/>
      <c r="AM45" s="28"/>
      <c r="AN45" s="28"/>
      <c r="AO45" s="28"/>
      <c r="AP45" s="28"/>
      <c r="AQ45" s="28"/>
      <c r="AR45" s="28"/>
      <c r="AS45" s="28"/>
      <c r="AT45" s="28"/>
      <c r="AU45" s="28"/>
      <c r="AV45" s="28"/>
      <c r="AW45" s="28"/>
      <c r="AX45" s="28"/>
      <c r="AY45" s="28"/>
      <c r="AZ45" s="28"/>
      <c r="BA45" s="28"/>
      <c r="BB45" s="36"/>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33">
        <f t="shared" si="15"/>
        <v>0</v>
      </c>
      <c r="CC45" s="33">
        <f t="shared" si="0"/>
        <v>0</v>
      </c>
      <c r="CD45" s="33">
        <f t="shared" si="1"/>
        <v>0</v>
      </c>
      <c r="CE45" s="33">
        <f t="shared" si="2"/>
        <v>0</v>
      </c>
      <c r="CF45" s="33">
        <f t="shared" si="3"/>
        <v>0</v>
      </c>
      <c r="CG45" s="33">
        <f t="shared" si="4"/>
        <v>0</v>
      </c>
      <c r="CH45" s="33">
        <f t="shared" si="5"/>
        <v>0</v>
      </c>
      <c r="CI45" s="33">
        <f t="shared" si="6"/>
        <v>0</v>
      </c>
      <c r="CJ45" s="33">
        <f t="shared" si="7"/>
        <v>0</v>
      </c>
      <c r="CK45" s="33">
        <f t="shared" si="8"/>
        <v>0</v>
      </c>
      <c r="CL45" s="33">
        <f t="shared" si="9"/>
        <v>0</v>
      </c>
      <c r="CM45" s="37">
        <f t="shared" si="10"/>
        <v>0</v>
      </c>
      <c r="CN45" s="33">
        <f t="shared" ref="CN45:CP45" si="58">COUNTIF(BA45,"SI")</f>
        <v>0</v>
      </c>
      <c r="CO45" s="36">
        <f t="shared" si="58"/>
        <v>0</v>
      </c>
      <c r="CP45" s="35">
        <f t="shared" si="58"/>
        <v>0</v>
      </c>
      <c r="CQ45" s="35">
        <f t="shared" si="12"/>
        <v>0</v>
      </c>
      <c r="CR45" s="35">
        <f t="shared" si="13"/>
        <v>0</v>
      </c>
      <c r="CS45" s="28">
        <f t="shared" si="14"/>
        <v>0</v>
      </c>
      <c r="CT45" s="45">
        <f t="shared" si="26"/>
        <v>0</v>
      </c>
      <c r="CU45" s="46"/>
      <c r="CV45" s="47"/>
      <c r="CW45" s="48"/>
      <c r="CX45" s="49"/>
      <c r="CY45" s="43"/>
      <c r="CZ45" s="43"/>
      <c r="DA45" s="43"/>
      <c r="DB45" s="43"/>
      <c r="DC45" s="43"/>
      <c r="DD45" s="43"/>
      <c r="DE45" s="43"/>
      <c r="DF45" s="43"/>
      <c r="DG45" s="43"/>
      <c r="DH45" s="43"/>
      <c r="DI45" s="43"/>
      <c r="DJ45" s="43"/>
      <c r="DK45" s="43"/>
      <c r="DL45" s="43"/>
      <c r="DM45" s="43"/>
      <c r="DN45" s="43"/>
      <c r="DO45" s="43"/>
      <c r="DP45" s="43"/>
      <c r="DQ45" s="43"/>
      <c r="DR45" s="43"/>
    </row>
    <row r="46" spans="1:122" ht="15.75" hidden="1" customHeight="1" x14ac:dyDescent="0.5">
      <c r="A46" s="28" t="s">
        <v>160</v>
      </c>
      <c r="B46" s="28" t="s">
        <v>219</v>
      </c>
      <c r="C46" s="28" t="s">
        <v>222</v>
      </c>
      <c r="D46" s="28"/>
      <c r="E46" s="69"/>
      <c r="F46" s="69"/>
      <c r="G46" s="69"/>
      <c r="H46" s="69"/>
      <c r="I46" s="69"/>
      <c r="J46" s="69"/>
      <c r="K46" s="69"/>
      <c r="L46" s="69"/>
      <c r="M46" s="69"/>
      <c r="N46" s="70"/>
      <c r="O46" s="71"/>
      <c r="P46" s="71"/>
      <c r="Q46" s="71"/>
      <c r="R46" s="71"/>
      <c r="S46" s="71"/>
      <c r="T46" s="71"/>
      <c r="U46" s="71"/>
      <c r="V46" s="71"/>
      <c r="W46" s="71"/>
      <c r="X46" s="71"/>
      <c r="Y46" s="71"/>
      <c r="Z46" s="71"/>
      <c r="AA46" s="71"/>
      <c r="AB46" s="71"/>
      <c r="AC46" s="71"/>
      <c r="AD46" s="71"/>
      <c r="AE46" s="71"/>
      <c r="AF46" s="71"/>
      <c r="AG46" s="71"/>
      <c r="AH46" s="71"/>
      <c r="AI46" s="71"/>
      <c r="AJ46" s="71"/>
      <c r="AK46" s="69"/>
      <c r="AL46" s="69"/>
      <c r="AM46" s="69"/>
      <c r="AN46" s="69"/>
      <c r="AO46" s="69"/>
      <c r="AP46" s="69"/>
      <c r="AQ46" s="69"/>
      <c r="AR46" s="69"/>
      <c r="AS46" s="69"/>
      <c r="AT46" s="69"/>
      <c r="AU46" s="69"/>
      <c r="AV46" s="69"/>
      <c r="AW46" s="69"/>
      <c r="AX46" s="69"/>
      <c r="AY46" s="69"/>
      <c r="AZ46" s="69"/>
      <c r="BA46" s="69"/>
      <c r="BB46" s="36"/>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33">
        <f t="shared" si="15"/>
        <v>0</v>
      </c>
      <c r="CC46" s="33">
        <f t="shared" si="0"/>
        <v>0</v>
      </c>
      <c r="CD46" s="33">
        <f t="shared" si="1"/>
        <v>0</v>
      </c>
      <c r="CE46" s="33">
        <f t="shared" si="2"/>
        <v>0</v>
      </c>
      <c r="CF46" s="33">
        <f t="shared" si="3"/>
        <v>0</v>
      </c>
      <c r="CG46" s="33">
        <f t="shared" si="4"/>
        <v>0</v>
      </c>
      <c r="CH46" s="33">
        <f t="shared" si="5"/>
        <v>0</v>
      </c>
      <c r="CI46" s="33">
        <f t="shared" si="6"/>
        <v>0</v>
      </c>
      <c r="CJ46" s="33">
        <f t="shared" si="7"/>
        <v>0</v>
      </c>
      <c r="CK46" s="33">
        <f t="shared" si="8"/>
        <v>0</v>
      </c>
      <c r="CL46" s="33">
        <f t="shared" si="9"/>
        <v>0</v>
      </c>
      <c r="CM46" s="37">
        <f t="shared" si="10"/>
        <v>0</v>
      </c>
      <c r="CN46" s="33">
        <f t="shared" ref="CN46:CP46" si="59">COUNTIF(BA46,"SI")</f>
        <v>0</v>
      </c>
      <c r="CO46" s="36">
        <f t="shared" si="59"/>
        <v>0</v>
      </c>
      <c r="CP46" s="35">
        <f t="shared" si="59"/>
        <v>0</v>
      </c>
      <c r="CQ46" s="35">
        <f t="shared" si="12"/>
        <v>0</v>
      </c>
      <c r="CR46" s="35">
        <f t="shared" si="13"/>
        <v>0</v>
      </c>
      <c r="CS46" s="28">
        <f t="shared" si="14"/>
        <v>0</v>
      </c>
      <c r="CT46" s="45">
        <f t="shared" si="26"/>
        <v>0</v>
      </c>
      <c r="CU46" s="46"/>
      <c r="CV46" s="47"/>
      <c r="CW46" s="48"/>
      <c r="CX46" s="49"/>
      <c r="CY46" s="43"/>
      <c r="CZ46" s="43"/>
      <c r="DA46" s="43"/>
      <c r="DB46" s="43"/>
      <c r="DC46" s="43"/>
      <c r="DD46" s="43"/>
      <c r="DE46" s="43"/>
      <c r="DF46" s="43"/>
      <c r="DG46" s="43"/>
      <c r="DH46" s="43"/>
      <c r="DI46" s="43"/>
      <c r="DJ46" s="43"/>
      <c r="DK46" s="43"/>
      <c r="DL46" s="43"/>
      <c r="DM46" s="43"/>
      <c r="DN46" s="43"/>
      <c r="DO46" s="43"/>
      <c r="DP46" s="43"/>
      <c r="DQ46" s="43"/>
      <c r="DR46" s="43"/>
    </row>
    <row r="47" spans="1:122" ht="15.75" hidden="1" customHeight="1" x14ac:dyDescent="0.5">
      <c r="A47" s="28" t="s">
        <v>160</v>
      </c>
      <c r="B47" s="28" t="s">
        <v>219</v>
      </c>
      <c r="C47" s="28" t="s">
        <v>223</v>
      </c>
      <c r="D47" s="28"/>
      <c r="E47" s="28"/>
      <c r="F47" s="28"/>
      <c r="G47" s="28"/>
      <c r="H47" s="65"/>
      <c r="I47" s="28"/>
      <c r="J47" s="28"/>
      <c r="K47" s="28"/>
      <c r="L47" s="28"/>
      <c r="M47" s="28"/>
      <c r="N47" s="53"/>
      <c r="O47" s="53"/>
      <c r="P47" s="53"/>
      <c r="Q47" s="53"/>
      <c r="R47" s="53"/>
      <c r="S47" s="53"/>
      <c r="T47" s="53"/>
      <c r="U47" s="53"/>
      <c r="V47" s="53"/>
      <c r="W47" s="53"/>
      <c r="X47" s="53"/>
      <c r="Y47" s="53"/>
      <c r="Z47" s="53"/>
      <c r="AA47" s="53"/>
      <c r="AB47" s="53"/>
      <c r="AC47" s="53"/>
      <c r="AD47" s="53"/>
      <c r="AE47" s="53"/>
      <c r="AF47" s="53"/>
      <c r="AG47" s="53"/>
      <c r="AH47" s="53"/>
      <c r="AI47" s="53"/>
      <c r="AJ47" s="53"/>
      <c r="AK47" s="28"/>
      <c r="AL47" s="28"/>
      <c r="AM47" s="28"/>
      <c r="AN47" s="28"/>
      <c r="AO47" s="28"/>
      <c r="AP47" s="28"/>
      <c r="AQ47" s="28"/>
      <c r="AR47" s="28"/>
      <c r="AS47" s="28"/>
      <c r="AT47" s="28"/>
      <c r="AU47" s="28"/>
      <c r="AV47" s="28"/>
      <c r="AW47" s="28"/>
      <c r="AX47" s="28"/>
      <c r="AY47" s="28"/>
      <c r="AZ47" s="28"/>
      <c r="BA47" s="28"/>
      <c r="BB47" s="36"/>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33">
        <f t="shared" si="15"/>
        <v>0</v>
      </c>
      <c r="CC47" s="33">
        <f t="shared" si="0"/>
        <v>0</v>
      </c>
      <c r="CD47" s="33">
        <f t="shared" si="1"/>
        <v>0</v>
      </c>
      <c r="CE47" s="33">
        <f t="shared" si="2"/>
        <v>0</v>
      </c>
      <c r="CF47" s="33">
        <f t="shared" si="3"/>
        <v>0</v>
      </c>
      <c r="CG47" s="33">
        <f t="shared" si="4"/>
        <v>0</v>
      </c>
      <c r="CH47" s="33">
        <f t="shared" si="5"/>
        <v>0</v>
      </c>
      <c r="CI47" s="33">
        <f t="shared" si="6"/>
        <v>0</v>
      </c>
      <c r="CJ47" s="33">
        <f t="shared" si="7"/>
        <v>0</v>
      </c>
      <c r="CK47" s="33">
        <f t="shared" si="8"/>
        <v>0</v>
      </c>
      <c r="CL47" s="33">
        <f t="shared" si="9"/>
        <v>0</v>
      </c>
      <c r="CM47" s="37">
        <f t="shared" si="10"/>
        <v>0</v>
      </c>
      <c r="CN47" s="33">
        <f t="shared" ref="CN47:CP47" si="60">COUNTIF(BA47,"SI")</f>
        <v>0</v>
      </c>
      <c r="CO47" s="36">
        <f t="shared" si="60"/>
        <v>0</v>
      </c>
      <c r="CP47" s="35">
        <f t="shared" si="60"/>
        <v>0</v>
      </c>
      <c r="CQ47" s="35">
        <f t="shared" si="12"/>
        <v>0</v>
      </c>
      <c r="CR47" s="35">
        <f t="shared" si="13"/>
        <v>0</v>
      </c>
      <c r="CS47" s="28">
        <f t="shared" si="14"/>
        <v>0</v>
      </c>
      <c r="CT47" s="45">
        <f t="shared" si="26"/>
        <v>0</v>
      </c>
      <c r="CU47" s="46"/>
      <c r="CV47" s="47"/>
      <c r="CW47" s="48"/>
      <c r="CX47" s="49"/>
      <c r="CY47" s="43"/>
      <c r="CZ47" s="43"/>
      <c r="DA47" s="43"/>
      <c r="DB47" s="43"/>
      <c r="DC47" s="43"/>
      <c r="DD47" s="43"/>
      <c r="DE47" s="43"/>
      <c r="DF47" s="43"/>
      <c r="DG47" s="43"/>
      <c r="DH47" s="43"/>
      <c r="DI47" s="43"/>
      <c r="DJ47" s="43"/>
      <c r="DK47" s="43"/>
      <c r="DL47" s="43"/>
      <c r="DM47" s="43"/>
      <c r="DN47" s="43"/>
      <c r="DO47" s="43"/>
      <c r="DP47" s="43"/>
      <c r="DQ47" s="43"/>
      <c r="DR47" s="43"/>
    </row>
    <row r="48" spans="1:122" ht="15.75" hidden="1" customHeight="1" x14ac:dyDescent="0.5">
      <c r="A48" s="28" t="s">
        <v>160</v>
      </c>
      <c r="B48" s="28" t="s">
        <v>219</v>
      </c>
      <c r="C48" s="69" t="s">
        <v>224</v>
      </c>
      <c r="D48" s="28"/>
      <c r="E48" s="69"/>
      <c r="F48" s="69"/>
      <c r="G48" s="69"/>
      <c r="H48" s="69"/>
      <c r="I48" s="69"/>
      <c r="J48" s="69"/>
      <c r="K48" s="69"/>
      <c r="L48" s="69"/>
      <c r="M48" s="69"/>
      <c r="N48" s="70"/>
      <c r="O48" s="71"/>
      <c r="P48" s="71"/>
      <c r="Q48" s="71"/>
      <c r="R48" s="71"/>
      <c r="S48" s="71"/>
      <c r="T48" s="71"/>
      <c r="U48" s="71"/>
      <c r="V48" s="71"/>
      <c r="W48" s="71"/>
      <c r="X48" s="71"/>
      <c r="Y48" s="71"/>
      <c r="Z48" s="71"/>
      <c r="AA48" s="71"/>
      <c r="AB48" s="71"/>
      <c r="AC48" s="71"/>
      <c r="AD48" s="71"/>
      <c r="AE48" s="71"/>
      <c r="AF48" s="71"/>
      <c r="AG48" s="71"/>
      <c r="AH48" s="71"/>
      <c r="AI48" s="71"/>
      <c r="AJ48" s="71"/>
      <c r="AK48" s="69"/>
      <c r="AL48" s="69"/>
      <c r="AM48" s="69"/>
      <c r="AN48" s="69"/>
      <c r="AO48" s="69"/>
      <c r="AP48" s="69"/>
      <c r="AQ48" s="69"/>
      <c r="AR48" s="69"/>
      <c r="AS48" s="69"/>
      <c r="AT48" s="69"/>
      <c r="AU48" s="69"/>
      <c r="AV48" s="69"/>
      <c r="AW48" s="69"/>
      <c r="AX48" s="69"/>
      <c r="AY48" s="69"/>
      <c r="AZ48" s="69"/>
      <c r="BA48" s="69"/>
      <c r="BB48" s="36"/>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33">
        <f t="shared" si="15"/>
        <v>0</v>
      </c>
      <c r="CC48" s="33">
        <f t="shared" si="0"/>
        <v>0</v>
      </c>
      <c r="CD48" s="33">
        <f t="shared" si="1"/>
        <v>0</v>
      </c>
      <c r="CE48" s="33">
        <f t="shared" si="2"/>
        <v>0</v>
      </c>
      <c r="CF48" s="33">
        <f t="shared" si="3"/>
        <v>0</v>
      </c>
      <c r="CG48" s="33">
        <f t="shared" si="4"/>
        <v>0</v>
      </c>
      <c r="CH48" s="33">
        <f t="shared" si="5"/>
        <v>0</v>
      </c>
      <c r="CI48" s="33">
        <f t="shared" si="6"/>
        <v>0</v>
      </c>
      <c r="CJ48" s="33">
        <f t="shared" si="7"/>
        <v>0</v>
      </c>
      <c r="CK48" s="33">
        <f t="shared" si="8"/>
        <v>0</v>
      </c>
      <c r="CL48" s="33">
        <f t="shared" si="9"/>
        <v>0</v>
      </c>
      <c r="CM48" s="37">
        <f t="shared" si="10"/>
        <v>0</v>
      </c>
      <c r="CN48" s="33">
        <f t="shared" ref="CN48:CP48" si="61">COUNTIF(BA48,"SI")</f>
        <v>0</v>
      </c>
      <c r="CO48" s="36">
        <f t="shared" si="61"/>
        <v>0</v>
      </c>
      <c r="CP48" s="35">
        <f t="shared" si="61"/>
        <v>0</v>
      </c>
      <c r="CQ48" s="35">
        <f t="shared" si="12"/>
        <v>0</v>
      </c>
      <c r="CR48" s="35">
        <f t="shared" si="13"/>
        <v>0</v>
      </c>
      <c r="CS48" s="28">
        <f t="shared" si="14"/>
        <v>0</v>
      </c>
      <c r="CT48" s="45">
        <f t="shared" si="26"/>
        <v>0</v>
      </c>
      <c r="CU48" s="46"/>
      <c r="CV48" s="47"/>
      <c r="CW48" s="48"/>
      <c r="CX48" s="49"/>
      <c r="CY48" s="43"/>
      <c r="CZ48" s="43"/>
      <c r="DA48" s="43"/>
      <c r="DB48" s="43"/>
      <c r="DC48" s="43"/>
      <c r="DD48" s="43"/>
      <c r="DE48" s="43"/>
      <c r="DF48" s="43"/>
      <c r="DG48" s="43"/>
      <c r="DH48" s="43"/>
      <c r="DI48" s="43"/>
      <c r="DJ48" s="43"/>
      <c r="DK48" s="43"/>
      <c r="DL48" s="43"/>
      <c r="DM48" s="43"/>
      <c r="DN48" s="43"/>
      <c r="DO48" s="43"/>
      <c r="DP48" s="43"/>
      <c r="DQ48" s="43"/>
      <c r="DR48" s="43"/>
    </row>
    <row r="49" spans="1:132" ht="15.75" hidden="1" customHeight="1" x14ac:dyDescent="0.5">
      <c r="A49" s="28" t="s">
        <v>160</v>
      </c>
      <c r="B49" s="28" t="s">
        <v>219</v>
      </c>
      <c r="C49" s="28" t="s">
        <v>225</v>
      </c>
      <c r="D49" s="28"/>
      <c r="E49" s="65"/>
      <c r="F49" s="28"/>
      <c r="G49" s="28"/>
      <c r="H49" s="28"/>
      <c r="I49" s="28"/>
      <c r="J49" s="28"/>
      <c r="K49" s="28"/>
      <c r="L49" s="28"/>
      <c r="M49" s="28"/>
      <c r="N49" s="53"/>
      <c r="O49" s="53"/>
      <c r="P49" s="53"/>
      <c r="Q49" s="53"/>
      <c r="R49" s="53"/>
      <c r="S49" s="53"/>
      <c r="T49" s="53"/>
      <c r="U49" s="53"/>
      <c r="V49" s="53"/>
      <c r="W49" s="53"/>
      <c r="X49" s="53"/>
      <c r="Y49" s="53"/>
      <c r="Z49" s="53"/>
      <c r="AA49" s="53"/>
      <c r="AB49" s="53"/>
      <c r="AC49" s="53"/>
      <c r="AD49" s="53"/>
      <c r="AE49" s="53"/>
      <c r="AF49" s="53"/>
      <c r="AG49" s="53"/>
      <c r="AH49" s="53"/>
      <c r="AI49" s="53"/>
      <c r="AJ49" s="53"/>
      <c r="AK49" s="28"/>
      <c r="AL49" s="28"/>
      <c r="AM49" s="28"/>
      <c r="AN49" s="28"/>
      <c r="AO49" s="28"/>
      <c r="AP49" s="28"/>
      <c r="AQ49" s="28"/>
      <c r="AR49" s="28"/>
      <c r="AS49" s="28"/>
      <c r="AT49" s="28"/>
      <c r="AU49" s="28"/>
      <c r="AV49" s="28"/>
      <c r="AW49" s="28"/>
      <c r="AX49" s="28"/>
      <c r="AY49" s="28"/>
      <c r="AZ49" s="28"/>
      <c r="BA49" s="28"/>
      <c r="BB49" s="36"/>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33">
        <f t="shared" si="15"/>
        <v>0</v>
      </c>
      <c r="CC49" s="33">
        <f t="shared" si="0"/>
        <v>0</v>
      </c>
      <c r="CD49" s="33">
        <f t="shared" si="1"/>
        <v>0</v>
      </c>
      <c r="CE49" s="33">
        <f t="shared" si="2"/>
        <v>0</v>
      </c>
      <c r="CF49" s="33">
        <f t="shared" si="3"/>
        <v>0</v>
      </c>
      <c r="CG49" s="33">
        <f t="shared" si="4"/>
        <v>0</v>
      </c>
      <c r="CH49" s="33">
        <f t="shared" si="5"/>
        <v>0</v>
      </c>
      <c r="CI49" s="33">
        <f t="shared" si="6"/>
        <v>0</v>
      </c>
      <c r="CJ49" s="33">
        <f t="shared" si="7"/>
        <v>0</v>
      </c>
      <c r="CK49" s="33">
        <f t="shared" si="8"/>
        <v>0</v>
      </c>
      <c r="CL49" s="33">
        <f t="shared" si="9"/>
        <v>0</v>
      </c>
      <c r="CM49" s="37">
        <f t="shared" si="10"/>
        <v>0</v>
      </c>
      <c r="CN49" s="33">
        <f t="shared" ref="CN49:CP49" si="62">COUNTIF(BA49,"SI")</f>
        <v>0</v>
      </c>
      <c r="CO49" s="36">
        <f t="shared" si="62"/>
        <v>0</v>
      </c>
      <c r="CP49" s="35">
        <f t="shared" si="62"/>
        <v>0</v>
      </c>
      <c r="CQ49" s="35">
        <f t="shared" si="12"/>
        <v>0</v>
      </c>
      <c r="CR49" s="35">
        <f t="shared" si="13"/>
        <v>0</v>
      </c>
      <c r="CS49" s="28">
        <f t="shared" si="14"/>
        <v>0</v>
      </c>
      <c r="CT49" s="45">
        <f t="shared" si="26"/>
        <v>0</v>
      </c>
      <c r="CU49" s="46"/>
      <c r="CV49" s="47"/>
      <c r="CW49" s="48"/>
      <c r="CX49" s="49"/>
      <c r="CY49" s="43"/>
      <c r="CZ49" s="43"/>
      <c r="DA49" s="43"/>
      <c r="DB49" s="43"/>
      <c r="DC49" s="43"/>
      <c r="DD49" s="43"/>
      <c r="DE49" s="43"/>
      <c r="DF49" s="43"/>
      <c r="DG49" s="43"/>
      <c r="DH49" s="43"/>
      <c r="DI49" s="43"/>
      <c r="DJ49" s="43"/>
      <c r="DK49" s="43"/>
      <c r="DL49" s="43"/>
      <c r="DM49" s="43"/>
      <c r="DN49" s="43"/>
      <c r="DO49" s="43"/>
      <c r="DP49" s="43"/>
      <c r="DQ49" s="43"/>
      <c r="DR49" s="43"/>
    </row>
    <row r="50" spans="1:132" ht="15.75" hidden="1" customHeight="1" x14ac:dyDescent="0.5">
      <c r="A50" s="28" t="s">
        <v>160</v>
      </c>
      <c r="B50" s="28" t="s">
        <v>219</v>
      </c>
      <c r="C50" s="28" t="s">
        <v>226</v>
      </c>
      <c r="D50" s="28"/>
      <c r="E50" s="28"/>
      <c r="F50" s="28"/>
      <c r="G50" s="28"/>
      <c r="H50" s="28"/>
      <c r="I50" s="28"/>
      <c r="J50" s="28"/>
      <c r="K50" s="28"/>
      <c r="L50" s="28"/>
      <c r="M50" s="28"/>
      <c r="N50" s="53"/>
      <c r="O50" s="61"/>
      <c r="P50" s="61"/>
      <c r="Q50" s="61"/>
      <c r="R50" s="61"/>
      <c r="S50" s="61"/>
      <c r="T50" s="61"/>
      <c r="U50" s="61"/>
      <c r="V50" s="61"/>
      <c r="W50" s="61"/>
      <c r="X50" s="61"/>
      <c r="Y50" s="61"/>
      <c r="Z50" s="61"/>
      <c r="AA50" s="61"/>
      <c r="AB50" s="61"/>
      <c r="AC50" s="61"/>
      <c r="AD50" s="61"/>
      <c r="AE50" s="61"/>
      <c r="AF50" s="61"/>
      <c r="AG50" s="61"/>
      <c r="AH50" s="61"/>
      <c r="AI50" s="61"/>
      <c r="AJ50" s="61"/>
      <c r="AK50" s="28"/>
      <c r="AL50" s="28"/>
      <c r="AM50" s="28"/>
      <c r="AN50" s="28"/>
      <c r="AO50" s="28"/>
      <c r="AP50" s="28"/>
      <c r="AQ50" s="28"/>
      <c r="AR50" s="28"/>
      <c r="AS50" s="28"/>
      <c r="AT50" s="28"/>
      <c r="AU50" s="28"/>
      <c r="AV50" s="28"/>
      <c r="AW50" s="28"/>
      <c r="AX50" s="28"/>
      <c r="AY50" s="28"/>
      <c r="AZ50" s="28"/>
      <c r="BA50" s="28"/>
      <c r="BB50" s="36"/>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33">
        <f t="shared" si="15"/>
        <v>0</v>
      </c>
      <c r="CC50" s="33">
        <f t="shared" si="0"/>
        <v>0</v>
      </c>
      <c r="CD50" s="33">
        <f t="shared" si="1"/>
        <v>0</v>
      </c>
      <c r="CE50" s="33">
        <f t="shared" si="2"/>
        <v>0</v>
      </c>
      <c r="CF50" s="33">
        <f t="shared" si="3"/>
        <v>0</v>
      </c>
      <c r="CG50" s="33">
        <f t="shared" si="4"/>
        <v>0</v>
      </c>
      <c r="CH50" s="33">
        <f t="shared" si="5"/>
        <v>0</v>
      </c>
      <c r="CI50" s="33">
        <f t="shared" si="6"/>
        <v>0</v>
      </c>
      <c r="CJ50" s="33">
        <f t="shared" si="7"/>
        <v>0</v>
      </c>
      <c r="CK50" s="33">
        <f t="shared" si="8"/>
        <v>0</v>
      </c>
      <c r="CL50" s="33">
        <f t="shared" si="9"/>
        <v>0</v>
      </c>
      <c r="CM50" s="37">
        <f t="shared" si="10"/>
        <v>0</v>
      </c>
      <c r="CN50" s="33">
        <f t="shared" ref="CN50:CP50" si="63">COUNTIF(BA50,"SI")</f>
        <v>0</v>
      </c>
      <c r="CO50" s="36">
        <f t="shared" si="63"/>
        <v>0</v>
      </c>
      <c r="CP50" s="35">
        <f t="shared" si="63"/>
        <v>0</v>
      </c>
      <c r="CQ50" s="35">
        <f t="shared" si="12"/>
        <v>0</v>
      </c>
      <c r="CR50" s="35">
        <f t="shared" si="13"/>
        <v>0</v>
      </c>
      <c r="CS50" s="28">
        <f t="shared" si="14"/>
        <v>0</v>
      </c>
      <c r="CT50" s="45">
        <f t="shared" si="26"/>
        <v>0</v>
      </c>
      <c r="CU50" s="54"/>
      <c r="CV50" s="55"/>
      <c r="CW50" s="56"/>
      <c r="CX50" s="49"/>
      <c r="CY50" s="43"/>
      <c r="CZ50" s="43"/>
      <c r="DA50" s="43"/>
      <c r="DB50" s="43"/>
      <c r="DC50" s="43"/>
      <c r="DD50" s="43"/>
      <c r="DE50" s="43"/>
      <c r="DF50" s="43"/>
      <c r="DG50" s="43"/>
      <c r="DH50" s="43"/>
      <c r="DI50" s="43"/>
      <c r="DJ50" s="43"/>
      <c r="DK50" s="43"/>
      <c r="DL50" s="43"/>
      <c r="DM50" s="43"/>
      <c r="DN50" s="43"/>
      <c r="DO50" s="43"/>
      <c r="DP50" s="43"/>
      <c r="DQ50" s="43"/>
      <c r="DR50" s="43"/>
    </row>
    <row r="51" spans="1:132" ht="18" hidden="1" customHeight="1" x14ac:dyDescent="0.5">
      <c r="A51" s="28" t="s">
        <v>160</v>
      </c>
      <c r="B51" s="28" t="s">
        <v>227</v>
      </c>
      <c r="C51" s="28" t="s">
        <v>228</v>
      </c>
      <c r="D51" s="60"/>
      <c r="E51" s="35"/>
      <c r="F51" s="69"/>
      <c r="G51" s="28"/>
      <c r="H51" s="69"/>
      <c r="I51" s="69"/>
      <c r="J51" s="69"/>
      <c r="K51" s="69"/>
      <c r="L51" s="69"/>
      <c r="M51" s="69"/>
      <c r="N51" s="70"/>
      <c r="O51" s="71"/>
      <c r="P51" s="71"/>
      <c r="Q51" s="71"/>
      <c r="R51" s="71"/>
      <c r="S51" s="71"/>
      <c r="T51" s="71"/>
      <c r="U51" s="71"/>
      <c r="V51" s="71"/>
      <c r="W51" s="71"/>
      <c r="X51" s="71"/>
      <c r="Y51" s="71"/>
      <c r="Z51" s="71"/>
      <c r="AA51" s="71"/>
      <c r="AB51" s="71"/>
      <c r="AC51" s="71"/>
      <c r="AD51" s="71"/>
      <c r="AE51" s="71"/>
      <c r="AF51" s="71"/>
      <c r="AG51" s="71"/>
      <c r="AH51" s="71"/>
      <c r="AI51" s="71"/>
      <c r="AJ51" s="71"/>
      <c r="AK51" s="69"/>
      <c r="AL51" s="69"/>
      <c r="AM51" s="69"/>
      <c r="AN51" s="69"/>
      <c r="AO51" s="69"/>
      <c r="AP51" s="69"/>
      <c r="AQ51" s="69"/>
      <c r="AR51" s="69"/>
      <c r="AS51" s="69"/>
      <c r="AT51" s="69"/>
      <c r="AU51" s="69"/>
      <c r="AV51" s="69"/>
      <c r="AW51" s="69"/>
      <c r="AX51" s="69"/>
      <c r="AY51" s="69"/>
      <c r="AZ51" s="69"/>
      <c r="BA51" s="69"/>
      <c r="BB51" s="36"/>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33">
        <f t="shared" si="15"/>
        <v>0</v>
      </c>
      <c r="CC51" s="33">
        <f t="shared" si="0"/>
        <v>0</v>
      </c>
      <c r="CD51" s="33">
        <f t="shared" si="1"/>
        <v>0</v>
      </c>
      <c r="CE51" s="33">
        <f t="shared" si="2"/>
        <v>0</v>
      </c>
      <c r="CF51" s="33">
        <f t="shared" si="3"/>
        <v>0</v>
      </c>
      <c r="CG51" s="33">
        <f t="shared" si="4"/>
        <v>0</v>
      </c>
      <c r="CH51" s="33">
        <f t="shared" si="5"/>
        <v>0</v>
      </c>
      <c r="CI51" s="33">
        <f t="shared" si="6"/>
        <v>0</v>
      </c>
      <c r="CJ51" s="33">
        <f t="shared" si="7"/>
        <v>0</v>
      </c>
      <c r="CK51" s="33">
        <f t="shared" si="8"/>
        <v>0</v>
      </c>
      <c r="CL51" s="33">
        <f t="shared" si="9"/>
        <v>0</v>
      </c>
      <c r="CM51" s="37">
        <f t="shared" si="10"/>
        <v>0</v>
      </c>
      <c r="CN51" s="33">
        <f t="shared" ref="CN51:CP51" si="64">COUNTIF(BA51,"SI")</f>
        <v>0</v>
      </c>
      <c r="CO51" s="36">
        <f t="shared" si="64"/>
        <v>0</v>
      </c>
      <c r="CP51" s="35">
        <f t="shared" si="64"/>
        <v>0</v>
      </c>
      <c r="CQ51" s="35">
        <f t="shared" si="12"/>
        <v>0</v>
      </c>
      <c r="CR51" s="35">
        <f t="shared" si="13"/>
        <v>0</v>
      </c>
      <c r="CS51" s="28">
        <f t="shared" si="14"/>
        <v>0</v>
      </c>
      <c r="CT51" s="45">
        <f t="shared" si="26"/>
        <v>0</v>
      </c>
      <c r="CU51" s="39">
        <f>AVERAGE(CT51:CT58)</f>
        <v>0</v>
      </c>
      <c r="CV51" s="40"/>
      <c r="CW51" s="41"/>
      <c r="CX51" s="49"/>
      <c r="CY51" s="43"/>
      <c r="CZ51" s="43"/>
      <c r="DA51" s="43"/>
      <c r="DB51" s="43"/>
      <c r="DC51" s="43"/>
      <c r="DD51" s="43"/>
      <c r="DE51" s="43"/>
      <c r="DF51" s="43"/>
      <c r="DG51" s="43"/>
      <c r="DH51" s="43"/>
      <c r="DI51" s="43"/>
      <c r="DJ51" s="43"/>
      <c r="DK51" s="43"/>
      <c r="DL51" s="43"/>
      <c r="DM51" s="43"/>
      <c r="DN51" s="43"/>
      <c r="DO51" s="43"/>
      <c r="DP51" s="43"/>
      <c r="DQ51" s="43"/>
      <c r="DR51" s="43"/>
      <c r="DZ51" s="72"/>
      <c r="EA51" s="72"/>
      <c r="EB51" s="72"/>
    </row>
    <row r="52" spans="1:132" ht="15.75" hidden="1" customHeight="1" x14ac:dyDescent="0.5">
      <c r="A52" s="28" t="s">
        <v>160</v>
      </c>
      <c r="B52" s="28" t="s">
        <v>227</v>
      </c>
      <c r="C52" s="28" t="s">
        <v>229</v>
      </c>
      <c r="D52" s="60"/>
      <c r="E52" s="35"/>
      <c r="F52" s="35"/>
      <c r="G52" s="35"/>
      <c r="H52" s="35"/>
      <c r="I52" s="35"/>
      <c r="J52" s="73"/>
      <c r="K52" s="73"/>
      <c r="L52" s="73"/>
      <c r="M52" s="60"/>
      <c r="N52" s="74"/>
      <c r="O52" s="75"/>
      <c r="P52" s="61"/>
      <c r="Q52" s="61"/>
      <c r="R52" s="61"/>
      <c r="S52" s="61"/>
      <c r="T52" s="61"/>
      <c r="U52" s="61"/>
      <c r="V52" s="61"/>
      <c r="W52" s="61"/>
      <c r="X52" s="61"/>
      <c r="Y52" s="61"/>
      <c r="Z52" s="61"/>
      <c r="AA52" s="61"/>
      <c r="AB52" s="61"/>
      <c r="AC52" s="61"/>
      <c r="AD52" s="61"/>
      <c r="AE52" s="61"/>
      <c r="AF52" s="61"/>
      <c r="AG52" s="61"/>
      <c r="AH52" s="61"/>
      <c r="AI52" s="61"/>
      <c r="AJ52" s="61"/>
      <c r="AK52" s="28"/>
      <c r="AL52" s="28"/>
      <c r="AM52" s="28"/>
      <c r="AN52" s="28"/>
      <c r="AO52" s="28"/>
      <c r="AP52" s="28"/>
      <c r="AQ52" s="28"/>
      <c r="AR52" s="28"/>
      <c r="AS52" s="28"/>
      <c r="AT52" s="28"/>
      <c r="AU52" s="28"/>
      <c r="AV52" s="28"/>
      <c r="AW52" s="28"/>
      <c r="AX52" s="28"/>
      <c r="AY52" s="28"/>
      <c r="AZ52" s="28"/>
      <c r="BA52" s="28"/>
      <c r="BB52" s="36"/>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33">
        <f t="shared" si="15"/>
        <v>0</v>
      </c>
      <c r="CC52" s="33">
        <f t="shared" si="0"/>
        <v>0</v>
      </c>
      <c r="CD52" s="33">
        <f t="shared" si="1"/>
        <v>0</v>
      </c>
      <c r="CE52" s="33">
        <f t="shared" si="2"/>
        <v>0</v>
      </c>
      <c r="CF52" s="33">
        <f t="shared" si="3"/>
        <v>0</v>
      </c>
      <c r="CG52" s="33">
        <f t="shared" si="4"/>
        <v>0</v>
      </c>
      <c r="CH52" s="33">
        <f t="shared" si="5"/>
        <v>0</v>
      </c>
      <c r="CI52" s="33">
        <f t="shared" si="6"/>
        <v>0</v>
      </c>
      <c r="CJ52" s="33">
        <f t="shared" si="7"/>
        <v>0</v>
      </c>
      <c r="CK52" s="33">
        <f t="shared" si="8"/>
        <v>0</v>
      </c>
      <c r="CL52" s="33">
        <f t="shared" si="9"/>
        <v>0</v>
      </c>
      <c r="CM52" s="37">
        <f t="shared" si="10"/>
        <v>0</v>
      </c>
      <c r="CN52" s="33">
        <f t="shared" ref="CN52:CP52" si="65">COUNTIF(BA52,"SI")</f>
        <v>0</v>
      </c>
      <c r="CO52" s="36">
        <f t="shared" si="65"/>
        <v>0</v>
      </c>
      <c r="CP52" s="35">
        <f t="shared" si="65"/>
        <v>0</v>
      </c>
      <c r="CQ52" s="35">
        <f t="shared" si="12"/>
        <v>0</v>
      </c>
      <c r="CR52" s="35">
        <f t="shared" si="13"/>
        <v>0</v>
      </c>
      <c r="CS52" s="28">
        <f t="shared" si="14"/>
        <v>0</v>
      </c>
      <c r="CT52" s="45">
        <f t="shared" si="26"/>
        <v>0</v>
      </c>
      <c r="CU52" s="46"/>
      <c r="CV52" s="47"/>
      <c r="CW52" s="48"/>
      <c r="CX52" s="49"/>
      <c r="CY52" s="43"/>
      <c r="CZ52" s="43"/>
      <c r="DA52" s="43"/>
      <c r="DB52" s="43"/>
      <c r="DC52" s="43"/>
      <c r="DD52" s="43"/>
      <c r="DE52" s="43"/>
      <c r="DF52" s="43"/>
      <c r="DG52" s="43"/>
      <c r="DH52" s="43"/>
      <c r="DI52" s="43"/>
      <c r="DJ52" s="43"/>
      <c r="DK52" s="43"/>
      <c r="DL52" s="43"/>
      <c r="DM52" s="43"/>
      <c r="DN52" s="43"/>
      <c r="DO52" s="43"/>
      <c r="DP52" s="43"/>
      <c r="DQ52" s="43"/>
      <c r="DR52" s="43"/>
      <c r="DZ52" s="72"/>
      <c r="EA52" s="72"/>
      <c r="EB52" s="72"/>
    </row>
    <row r="53" spans="1:132" ht="15.75" hidden="1" customHeight="1" x14ac:dyDescent="0.5">
      <c r="A53" s="28" t="s">
        <v>160</v>
      </c>
      <c r="B53" s="28" t="s">
        <v>227</v>
      </c>
      <c r="C53" s="28" t="s">
        <v>230</v>
      </c>
      <c r="D53" s="60"/>
      <c r="E53" s="35"/>
      <c r="F53" s="36"/>
      <c r="G53" s="36"/>
      <c r="H53" s="36"/>
      <c r="I53" s="76"/>
      <c r="J53" s="76"/>
      <c r="K53" s="76"/>
      <c r="L53" s="60"/>
      <c r="M53" s="36"/>
      <c r="N53" s="77"/>
      <c r="O53" s="78"/>
      <c r="P53" s="53"/>
      <c r="Q53" s="53"/>
      <c r="R53" s="53"/>
      <c r="S53" s="53"/>
      <c r="T53" s="53"/>
      <c r="U53" s="53"/>
      <c r="V53" s="53"/>
      <c r="W53" s="53"/>
      <c r="X53" s="53"/>
      <c r="Y53" s="53"/>
      <c r="Z53" s="53"/>
      <c r="AA53" s="53"/>
      <c r="AB53" s="53"/>
      <c r="AC53" s="53"/>
      <c r="AD53" s="53"/>
      <c r="AE53" s="53"/>
      <c r="AF53" s="53"/>
      <c r="AG53" s="53"/>
      <c r="AH53" s="53"/>
      <c r="AI53" s="53"/>
      <c r="AJ53" s="53"/>
      <c r="AK53" s="28"/>
      <c r="AL53" s="28"/>
      <c r="AM53" s="28"/>
      <c r="AN53" s="28"/>
      <c r="AO53" s="28"/>
      <c r="AP53" s="28"/>
      <c r="AQ53" s="28"/>
      <c r="AR53" s="28"/>
      <c r="AS53" s="28"/>
      <c r="AT53" s="28"/>
      <c r="AU53" s="28"/>
      <c r="AV53" s="28"/>
      <c r="AW53" s="28"/>
      <c r="AX53" s="28"/>
      <c r="AY53" s="28"/>
      <c r="AZ53" s="28"/>
      <c r="BA53" s="28"/>
      <c r="BB53" s="36"/>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33">
        <f t="shared" si="15"/>
        <v>0</v>
      </c>
      <c r="CC53" s="33">
        <f t="shared" si="0"/>
        <v>0</v>
      </c>
      <c r="CD53" s="33">
        <f t="shared" si="1"/>
        <v>0</v>
      </c>
      <c r="CE53" s="33">
        <f t="shared" si="2"/>
        <v>0</v>
      </c>
      <c r="CF53" s="33">
        <f t="shared" si="3"/>
        <v>0</v>
      </c>
      <c r="CG53" s="33">
        <f t="shared" si="4"/>
        <v>0</v>
      </c>
      <c r="CH53" s="33">
        <f t="shared" si="5"/>
        <v>0</v>
      </c>
      <c r="CI53" s="33">
        <f t="shared" si="6"/>
        <v>0</v>
      </c>
      <c r="CJ53" s="33">
        <f t="shared" si="7"/>
        <v>0</v>
      </c>
      <c r="CK53" s="33">
        <f t="shared" si="8"/>
        <v>0</v>
      </c>
      <c r="CL53" s="33">
        <f t="shared" si="9"/>
        <v>0</v>
      </c>
      <c r="CM53" s="37">
        <f t="shared" si="10"/>
        <v>0</v>
      </c>
      <c r="CN53" s="33">
        <f t="shared" ref="CN53:CP53" si="66">COUNTIF(BA53,"SI")</f>
        <v>0</v>
      </c>
      <c r="CO53" s="36">
        <f t="shared" si="66"/>
        <v>0</v>
      </c>
      <c r="CP53" s="35">
        <f t="shared" si="66"/>
        <v>0</v>
      </c>
      <c r="CQ53" s="35">
        <f t="shared" si="12"/>
        <v>0</v>
      </c>
      <c r="CR53" s="35">
        <f t="shared" si="13"/>
        <v>0</v>
      </c>
      <c r="CS53" s="28">
        <f t="shared" si="14"/>
        <v>0</v>
      </c>
      <c r="CT53" s="45">
        <f t="shared" si="26"/>
        <v>0</v>
      </c>
      <c r="CU53" s="46"/>
      <c r="CV53" s="47"/>
      <c r="CW53" s="48"/>
      <c r="CX53" s="49"/>
      <c r="CY53" s="43"/>
      <c r="CZ53" s="43"/>
      <c r="DA53" s="43"/>
      <c r="DB53" s="43"/>
      <c r="DC53" s="43"/>
      <c r="DD53" s="43"/>
      <c r="DE53" s="43"/>
      <c r="DF53" s="43"/>
      <c r="DG53" s="43"/>
      <c r="DH53" s="43"/>
      <c r="DI53" s="43"/>
      <c r="DJ53" s="43"/>
      <c r="DK53" s="43"/>
      <c r="DL53" s="43"/>
      <c r="DM53" s="43"/>
      <c r="DN53" s="43"/>
      <c r="DO53" s="43"/>
      <c r="DP53" s="43"/>
      <c r="DQ53" s="43"/>
      <c r="DR53" s="43"/>
      <c r="DZ53" s="72"/>
      <c r="EA53" s="72"/>
      <c r="EB53" s="72"/>
    </row>
    <row r="54" spans="1:132" ht="15.75" hidden="1" customHeight="1" x14ac:dyDescent="0.5">
      <c r="A54" s="28" t="s">
        <v>160</v>
      </c>
      <c r="B54" s="28" t="s">
        <v>227</v>
      </c>
      <c r="C54" s="28" t="s">
        <v>231</v>
      </c>
      <c r="D54" s="60"/>
      <c r="E54" s="35"/>
      <c r="F54" s="69"/>
      <c r="G54" s="28"/>
      <c r="H54" s="69"/>
      <c r="I54" s="69"/>
      <c r="J54" s="69"/>
      <c r="K54" s="69"/>
      <c r="L54" s="69"/>
      <c r="M54" s="69"/>
      <c r="N54" s="70"/>
      <c r="O54" s="71"/>
      <c r="P54" s="71"/>
      <c r="Q54" s="71"/>
      <c r="R54" s="71"/>
      <c r="S54" s="71"/>
      <c r="T54" s="71"/>
      <c r="U54" s="71"/>
      <c r="V54" s="71"/>
      <c r="W54" s="71"/>
      <c r="X54" s="71"/>
      <c r="Y54" s="71"/>
      <c r="Z54" s="71"/>
      <c r="AA54" s="71"/>
      <c r="AB54" s="71"/>
      <c r="AC54" s="71"/>
      <c r="AD54" s="71"/>
      <c r="AE54" s="71"/>
      <c r="AF54" s="71"/>
      <c r="AG54" s="71"/>
      <c r="AH54" s="71"/>
      <c r="AI54" s="71"/>
      <c r="AJ54" s="71"/>
      <c r="AK54" s="69"/>
      <c r="AL54" s="69"/>
      <c r="AM54" s="69"/>
      <c r="AN54" s="69"/>
      <c r="AO54" s="69"/>
      <c r="AP54" s="69"/>
      <c r="AQ54" s="69"/>
      <c r="AR54" s="69"/>
      <c r="AS54" s="69"/>
      <c r="AT54" s="69"/>
      <c r="AU54" s="69"/>
      <c r="AV54" s="69"/>
      <c r="AW54" s="69"/>
      <c r="AX54" s="69"/>
      <c r="AY54" s="69"/>
      <c r="AZ54" s="69"/>
      <c r="BA54" s="69"/>
      <c r="BB54" s="36"/>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33">
        <f t="shared" si="15"/>
        <v>0</v>
      </c>
      <c r="CC54" s="33">
        <f t="shared" si="0"/>
        <v>0</v>
      </c>
      <c r="CD54" s="33">
        <f t="shared" si="1"/>
        <v>0</v>
      </c>
      <c r="CE54" s="33">
        <f t="shared" si="2"/>
        <v>0</v>
      </c>
      <c r="CF54" s="33">
        <f t="shared" si="3"/>
        <v>0</v>
      </c>
      <c r="CG54" s="33">
        <f t="shared" si="4"/>
        <v>0</v>
      </c>
      <c r="CH54" s="33">
        <f t="shared" si="5"/>
        <v>0</v>
      </c>
      <c r="CI54" s="33">
        <f t="shared" si="6"/>
        <v>0</v>
      </c>
      <c r="CJ54" s="33">
        <f t="shared" si="7"/>
        <v>0</v>
      </c>
      <c r="CK54" s="33">
        <f t="shared" si="8"/>
        <v>0</v>
      </c>
      <c r="CL54" s="33">
        <f t="shared" si="9"/>
        <v>0</v>
      </c>
      <c r="CM54" s="37">
        <f t="shared" si="10"/>
        <v>0</v>
      </c>
      <c r="CN54" s="33">
        <f t="shared" ref="CN54:CP54" si="67">COUNTIF(BA54,"SI")</f>
        <v>0</v>
      </c>
      <c r="CO54" s="36">
        <f t="shared" si="67"/>
        <v>0</v>
      </c>
      <c r="CP54" s="35">
        <f t="shared" si="67"/>
        <v>0</v>
      </c>
      <c r="CQ54" s="35">
        <f t="shared" si="12"/>
        <v>0</v>
      </c>
      <c r="CR54" s="35">
        <f t="shared" si="13"/>
        <v>0</v>
      </c>
      <c r="CS54" s="28">
        <f t="shared" si="14"/>
        <v>0</v>
      </c>
      <c r="CT54" s="45">
        <f t="shared" si="26"/>
        <v>0</v>
      </c>
      <c r="CU54" s="46"/>
      <c r="CV54" s="47"/>
      <c r="CW54" s="48"/>
      <c r="CX54" s="49"/>
      <c r="CY54" s="43"/>
      <c r="CZ54" s="43"/>
      <c r="DA54" s="43"/>
      <c r="DB54" s="43"/>
      <c r="DC54" s="43"/>
      <c r="DD54" s="43"/>
      <c r="DE54" s="43"/>
      <c r="DF54" s="43"/>
      <c r="DG54" s="43"/>
      <c r="DH54" s="43"/>
      <c r="DI54" s="43"/>
      <c r="DJ54" s="43"/>
      <c r="DK54" s="43"/>
      <c r="DL54" s="43"/>
      <c r="DM54" s="43"/>
      <c r="DN54" s="43"/>
      <c r="DO54" s="43"/>
      <c r="DP54" s="43"/>
      <c r="DQ54" s="43"/>
      <c r="DR54" s="43"/>
      <c r="DZ54" s="72"/>
      <c r="EA54" s="72"/>
      <c r="EB54" s="72"/>
    </row>
    <row r="55" spans="1:132" ht="15.75" hidden="1" customHeight="1" x14ac:dyDescent="0.5">
      <c r="A55" s="28" t="s">
        <v>160</v>
      </c>
      <c r="B55" s="28" t="s">
        <v>227</v>
      </c>
      <c r="C55" s="28" t="s">
        <v>232</v>
      </c>
      <c r="D55" s="60"/>
      <c r="E55" s="35"/>
      <c r="F55" s="35"/>
      <c r="G55" s="35"/>
      <c r="H55" s="35"/>
      <c r="I55" s="35"/>
      <c r="J55" s="73"/>
      <c r="K55" s="73"/>
      <c r="L55" s="73"/>
      <c r="M55" s="79"/>
      <c r="N55" s="80"/>
      <c r="O55" s="61"/>
      <c r="P55" s="61"/>
      <c r="Q55" s="61"/>
      <c r="R55" s="61"/>
      <c r="S55" s="61"/>
      <c r="T55" s="61"/>
      <c r="U55" s="61"/>
      <c r="V55" s="61"/>
      <c r="W55" s="61"/>
      <c r="X55" s="61"/>
      <c r="Y55" s="61"/>
      <c r="Z55" s="61"/>
      <c r="AA55" s="61"/>
      <c r="AB55" s="61"/>
      <c r="AC55" s="61"/>
      <c r="AD55" s="61"/>
      <c r="AE55" s="61"/>
      <c r="AF55" s="61"/>
      <c r="AG55" s="61"/>
      <c r="AH55" s="61"/>
      <c r="AI55" s="61"/>
      <c r="AJ55" s="61"/>
      <c r="AK55" s="28"/>
      <c r="AL55" s="28"/>
      <c r="AM55" s="28"/>
      <c r="AN55" s="28"/>
      <c r="AO55" s="28"/>
      <c r="AP55" s="28"/>
      <c r="AQ55" s="28"/>
      <c r="AR55" s="28"/>
      <c r="AS55" s="28"/>
      <c r="AT55" s="28"/>
      <c r="AU55" s="28"/>
      <c r="AV55" s="28"/>
      <c r="AW55" s="28"/>
      <c r="AX55" s="28"/>
      <c r="AY55" s="28"/>
      <c r="AZ55" s="28"/>
      <c r="BA55" s="28"/>
      <c r="BB55" s="36"/>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33">
        <f t="shared" si="15"/>
        <v>0</v>
      </c>
      <c r="CC55" s="33">
        <f t="shared" si="0"/>
        <v>0</v>
      </c>
      <c r="CD55" s="33">
        <f t="shared" si="1"/>
        <v>0</v>
      </c>
      <c r="CE55" s="33">
        <f t="shared" si="2"/>
        <v>0</v>
      </c>
      <c r="CF55" s="33">
        <f t="shared" si="3"/>
        <v>0</v>
      </c>
      <c r="CG55" s="33">
        <f t="shared" si="4"/>
        <v>0</v>
      </c>
      <c r="CH55" s="33">
        <f t="shared" si="5"/>
        <v>0</v>
      </c>
      <c r="CI55" s="33">
        <f t="shared" si="6"/>
        <v>0</v>
      </c>
      <c r="CJ55" s="33">
        <f t="shared" si="7"/>
        <v>0</v>
      </c>
      <c r="CK55" s="33">
        <f t="shared" si="8"/>
        <v>0</v>
      </c>
      <c r="CL55" s="33">
        <f t="shared" si="9"/>
        <v>0</v>
      </c>
      <c r="CM55" s="37">
        <f t="shared" si="10"/>
        <v>0</v>
      </c>
      <c r="CN55" s="33">
        <f t="shared" ref="CN55:CP55" si="68">COUNTIF(BA55,"SI")</f>
        <v>0</v>
      </c>
      <c r="CO55" s="36">
        <f t="shared" si="68"/>
        <v>0</v>
      </c>
      <c r="CP55" s="35">
        <f t="shared" si="68"/>
        <v>0</v>
      </c>
      <c r="CQ55" s="35">
        <f t="shared" si="12"/>
        <v>0</v>
      </c>
      <c r="CR55" s="35">
        <f t="shared" si="13"/>
        <v>0</v>
      </c>
      <c r="CS55" s="28">
        <f t="shared" si="14"/>
        <v>0</v>
      </c>
      <c r="CT55" s="45">
        <f t="shared" si="26"/>
        <v>0</v>
      </c>
      <c r="CU55" s="46"/>
      <c r="CV55" s="47"/>
      <c r="CW55" s="48"/>
      <c r="CX55" s="49"/>
      <c r="CY55" s="43"/>
      <c r="CZ55" s="43"/>
      <c r="DA55" s="43"/>
      <c r="DB55" s="43"/>
      <c r="DC55" s="43"/>
      <c r="DD55" s="43"/>
      <c r="DE55" s="43"/>
      <c r="DF55" s="43"/>
      <c r="DG55" s="43"/>
      <c r="DH55" s="43"/>
      <c r="DI55" s="43"/>
      <c r="DJ55" s="43"/>
      <c r="DK55" s="43"/>
      <c r="DL55" s="43"/>
      <c r="DM55" s="43"/>
      <c r="DN55" s="43"/>
      <c r="DO55" s="43"/>
      <c r="DP55" s="43"/>
      <c r="DQ55" s="43"/>
      <c r="DR55" s="43"/>
      <c r="DZ55" s="72"/>
      <c r="EA55" s="72"/>
      <c r="EB55" s="72"/>
    </row>
    <row r="56" spans="1:132" ht="15.75" hidden="1" customHeight="1" x14ac:dyDescent="0.5">
      <c r="A56" s="28" t="s">
        <v>160</v>
      </c>
      <c r="B56" s="28" t="s">
        <v>227</v>
      </c>
      <c r="C56" s="28" t="s">
        <v>233</v>
      </c>
      <c r="D56" s="60"/>
      <c r="E56" s="35"/>
      <c r="F56" s="69"/>
      <c r="G56" s="28"/>
      <c r="H56" s="69"/>
      <c r="I56" s="69"/>
      <c r="J56" s="69"/>
      <c r="K56" s="69"/>
      <c r="L56" s="69"/>
      <c r="M56" s="69"/>
      <c r="N56" s="70"/>
      <c r="O56" s="81"/>
      <c r="P56" s="81"/>
      <c r="Q56" s="82"/>
      <c r="R56" s="83"/>
      <c r="S56" s="83"/>
      <c r="T56" s="83"/>
      <c r="U56" s="83"/>
      <c r="V56" s="83"/>
      <c r="W56" s="83"/>
      <c r="X56" s="83"/>
      <c r="Y56" s="83"/>
      <c r="Z56" s="83"/>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69"/>
      <c r="BB56" s="36"/>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33">
        <f t="shared" si="15"/>
        <v>0</v>
      </c>
      <c r="CC56" s="33">
        <f t="shared" si="0"/>
        <v>0</v>
      </c>
      <c r="CD56" s="33">
        <f t="shared" si="1"/>
        <v>0</v>
      </c>
      <c r="CE56" s="33">
        <f t="shared" si="2"/>
        <v>0</v>
      </c>
      <c r="CF56" s="33">
        <f t="shared" si="3"/>
        <v>0</v>
      </c>
      <c r="CG56" s="33">
        <f t="shared" si="4"/>
        <v>0</v>
      </c>
      <c r="CH56" s="33">
        <f t="shared" si="5"/>
        <v>0</v>
      </c>
      <c r="CI56" s="33">
        <f t="shared" si="6"/>
        <v>0</v>
      </c>
      <c r="CJ56" s="33">
        <f t="shared" si="7"/>
        <v>0</v>
      </c>
      <c r="CK56" s="33">
        <f t="shared" si="8"/>
        <v>0</v>
      </c>
      <c r="CL56" s="33">
        <f t="shared" si="9"/>
        <v>0</v>
      </c>
      <c r="CM56" s="37">
        <f t="shared" si="10"/>
        <v>0</v>
      </c>
      <c r="CN56" s="33">
        <f t="shared" ref="CN56:CP56" si="69">COUNTIF(BA56,"SI")</f>
        <v>0</v>
      </c>
      <c r="CO56" s="36">
        <f t="shared" si="69"/>
        <v>0</v>
      </c>
      <c r="CP56" s="35">
        <f t="shared" si="69"/>
        <v>0</v>
      </c>
      <c r="CQ56" s="35">
        <f t="shared" si="12"/>
        <v>0</v>
      </c>
      <c r="CR56" s="35">
        <f t="shared" si="13"/>
        <v>0</v>
      </c>
      <c r="CS56" s="28">
        <f t="shared" si="14"/>
        <v>0</v>
      </c>
      <c r="CT56" s="45">
        <f t="shared" si="26"/>
        <v>0</v>
      </c>
      <c r="CU56" s="46"/>
      <c r="CV56" s="47"/>
      <c r="CW56" s="48"/>
      <c r="CX56" s="49"/>
      <c r="CY56" s="43"/>
      <c r="CZ56" s="43"/>
      <c r="DA56" s="43"/>
      <c r="DB56" s="43"/>
      <c r="DC56" s="43"/>
      <c r="DD56" s="43"/>
      <c r="DE56" s="43"/>
      <c r="DF56" s="43"/>
      <c r="DG56" s="43"/>
      <c r="DH56" s="43"/>
      <c r="DI56" s="43"/>
      <c r="DJ56" s="43"/>
      <c r="DK56" s="43"/>
      <c r="DL56" s="43"/>
      <c r="DM56" s="43"/>
      <c r="DN56" s="43"/>
      <c r="DO56" s="43"/>
      <c r="DP56" s="43"/>
      <c r="DQ56" s="43"/>
      <c r="DR56" s="43"/>
    </row>
    <row r="57" spans="1:132" ht="15.75" hidden="1" customHeight="1" x14ac:dyDescent="0.5">
      <c r="A57" s="28" t="s">
        <v>160</v>
      </c>
      <c r="B57" s="28" t="s">
        <v>227</v>
      </c>
      <c r="C57" s="28" t="s">
        <v>234</v>
      </c>
      <c r="D57" s="60"/>
      <c r="E57" s="35"/>
      <c r="F57" s="35"/>
      <c r="G57" s="35"/>
      <c r="H57" s="35"/>
      <c r="I57" s="85"/>
      <c r="J57" s="85"/>
      <c r="K57" s="85"/>
      <c r="L57" s="60"/>
      <c r="M57" s="73"/>
      <c r="N57" s="86"/>
      <c r="O57" s="87"/>
      <c r="P57" s="61"/>
      <c r="Q57" s="61"/>
      <c r="R57" s="61"/>
      <c r="S57" s="61"/>
      <c r="T57" s="61"/>
      <c r="U57" s="61"/>
      <c r="V57" s="61"/>
      <c r="W57" s="61"/>
      <c r="X57" s="61"/>
      <c r="Y57" s="61"/>
      <c r="Z57" s="61"/>
      <c r="AA57" s="61"/>
      <c r="AB57" s="61"/>
      <c r="AC57" s="61"/>
      <c r="AD57" s="61"/>
      <c r="AE57" s="61"/>
      <c r="AF57" s="61"/>
      <c r="AG57" s="61"/>
      <c r="AH57" s="61"/>
      <c r="AI57" s="61"/>
      <c r="AJ57" s="61"/>
      <c r="AK57" s="28"/>
      <c r="AL57" s="28"/>
      <c r="AM57" s="28"/>
      <c r="AN57" s="28"/>
      <c r="AO57" s="28"/>
      <c r="AP57" s="28"/>
      <c r="AQ57" s="28"/>
      <c r="AR57" s="28"/>
      <c r="AS57" s="28"/>
      <c r="AT57" s="28"/>
      <c r="AU57" s="28"/>
      <c r="AV57" s="28"/>
      <c r="AW57" s="28"/>
      <c r="AX57" s="28"/>
      <c r="AY57" s="28"/>
      <c r="AZ57" s="28"/>
      <c r="BA57" s="28"/>
      <c r="BB57" s="36"/>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33">
        <f t="shared" si="15"/>
        <v>0</v>
      </c>
      <c r="CC57" s="33">
        <f t="shared" si="0"/>
        <v>0</v>
      </c>
      <c r="CD57" s="33">
        <f t="shared" si="1"/>
        <v>0</v>
      </c>
      <c r="CE57" s="33">
        <f t="shared" si="2"/>
        <v>0</v>
      </c>
      <c r="CF57" s="33">
        <f t="shared" si="3"/>
        <v>0</v>
      </c>
      <c r="CG57" s="33">
        <f t="shared" si="4"/>
        <v>0</v>
      </c>
      <c r="CH57" s="33">
        <f t="shared" si="5"/>
        <v>0</v>
      </c>
      <c r="CI57" s="33">
        <f t="shared" si="6"/>
        <v>0</v>
      </c>
      <c r="CJ57" s="33">
        <f t="shared" si="7"/>
        <v>0</v>
      </c>
      <c r="CK57" s="33">
        <f t="shared" si="8"/>
        <v>0</v>
      </c>
      <c r="CL57" s="33">
        <f t="shared" si="9"/>
        <v>0</v>
      </c>
      <c r="CM57" s="37">
        <f t="shared" si="10"/>
        <v>0</v>
      </c>
      <c r="CN57" s="33">
        <f t="shared" ref="CN57:CP57" si="70">COUNTIF(BA57,"SI")</f>
        <v>0</v>
      </c>
      <c r="CO57" s="36">
        <f t="shared" si="70"/>
        <v>0</v>
      </c>
      <c r="CP57" s="35">
        <f t="shared" si="70"/>
        <v>0</v>
      </c>
      <c r="CQ57" s="35">
        <f t="shared" si="12"/>
        <v>0</v>
      </c>
      <c r="CR57" s="35">
        <f t="shared" si="13"/>
        <v>0</v>
      </c>
      <c r="CS57" s="28">
        <f t="shared" si="14"/>
        <v>0</v>
      </c>
      <c r="CT57" s="45">
        <f t="shared" si="26"/>
        <v>0</v>
      </c>
      <c r="CU57" s="46"/>
      <c r="CV57" s="47"/>
      <c r="CW57" s="48"/>
      <c r="CX57" s="49"/>
      <c r="CY57" s="43"/>
      <c r="CZ57" s="43"/>
      <c r="DA57" s="43"/>
      <c r="DB57" s="43"/>
      <c r="DC57" s="43"/>
      <c r="DD57" s="43"/>
      <c r="DE57" s="43"/>
      <c r="DF57" s="43"/>
      <c r="DG57" s="43"/>
      <c r="DH57" s="43"/>
      <c r="DI57" s="43"/>
      <c r="DJ57" s="43"/>
      <c r="DK57" s="43"/>
      <c r="DL57" s="43"/>
      <c r="DM57" s="43"/>
      <c r="DN57" s="43"/>
      <c r="DO57" s="43"/>
      <c r="DP57" s="43"/>
      <c r="DQ57" s="43"/>
      <c r="DR57" s="43"/>
    </row>
    <row r="58" spans="1:132" ht="15.75" hidden="1" customHeight="1" x14ac:dyDescent="0.5">
      <c r="A58" s="28" t="s">
        <v>160</v>
      </c>
      <c r="B58" s="28" t="s">
        <v>227</v>
      </c>
      <c r="C58" s="28" t="s">
        <v>235</v>
      </c>
      <c r="D58" s="60"/>
      <c r="E58" s="35"/>
      <c r="F58" s="36"/>
      <c r="G58" s="36"/>
      <c r="H58" s="36"/>
      <c r="I58" s="36"/>
      <c r="J58" s="36"/>
      <c r="K58" s="36"/>
      <c r="L58" s="36"/>
      <c r="M58" s="35"/>
      <c r="N58" s="88"/>
      <c r="O58" s="51"/>
      <c r="P58" s="51"/>
      <c r="Q58" s="51"/>
      <c r="R58" s="51"/>
      <c r="S58" s="51"/>
      <c r="T58" s="51"/>
      <c r="U58" s="51"/>
      <c r="V58" s="51"/>
      <c r="W58" s="51"/>
      <c r="X58" s="51"/>
      <c r="Y58" s="51"/>
      <c r="Z58" s="51"/>
      <c r="AA58" s="51"/>
      <c r="AB58" s="51"/>
      <c r="AC58" s="51"/>
      <c r="AD58" s="51"/>
      <c r="AE58" s="51"/>
      <c r="AF58" s="51"/>
      <c r="AG58" s="51"/>
      <c r="AH58" s="51"/>
      <c r="AI58" s="51"/>
      <c r="AJ58" s="51"/>
      <c r="AK58" s="28"/>
      <c r="AL58" s="28"/>
      <c r="AM58" s="28"/>
      <c r="AN58" s="28"/>
      <c r="AO58" s="28"/>
      <c r="AP58" s="28"/>
      <c r="AQ58" s="28"/>
      <c r="AR58" s="28"/>
      <c r="AS58" s="28"/>
      <c r="AT58" s="28"/>
      <c r="AU58" s="28"/>
      <c r="AV58" s="28"/>
      <c r="AW58" s="28"/>
      <c r="AX58" s="28"/>
      <c r="AY58" s="28"/>
      <c r="AZ58" s="28"/>
      <c r="BA58" s="28"/>
      <c r="BB58" s="36"/>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33">
        <f t="shared" si="15"/>
        <v>0</v>
      </c>
      <c r="CC58" s="33">
        <f t="shared" si="0"/>
        <v>0</v>
      </c>
      <c r="CD58" s="33">
        <f t="shared" si="1"/>
        <v>0</v>
      </c>
      <c r="CE58" s="33">
        <f t="shared" si="2"/>
        <v>0</v>
      </c>
      <c r="CF58" s="33">
        <f t="shared" si="3"/>
        <v>0</v>
      </c>
      <c r="CG58" s="33">
        <f t="shared" si="4"/>
        <v>0</v>
      </c>
      <c r="CH58" s="33">
        <f t="shared" si="5"/>
        <v>0</v>
      </c>
      <c r="CI58" s="33">
        <f t="shared" si="6"/>
        <v>0</v>
      </c>
      <c r="CJ58" s="33">
        <f t="shared" si="7"/>
        <v>0</v>
      </c>
      <c r="CK58" s="33">
        <f t="shared" si="8"/>
        <v>0</v>
      </c>
      <c r="CL58" s="33">
        <f t="shared" si="9"/>
        <v>0</v>
      </c>
      <c r="CM58" s="37">
        <f t="shared" si="10"/>
        <v>0</v>
      </c>
      <c r="CN58" s="33">
        <f t="shared" ref="CN58:CP58" si="71">COUNTIF(BA58,"SI")</f>
        <v>0</v>
      </c>
      <c r="CO58" s="36">
        <f t="shared" si="71"/>
        <v>0</v>
      </c>
      <c r="CP58" s="35">
        <f t="shared" si="71"/>
        <v>0</v>
      </c>
      <c r="CQ58" s="35">
        <f t="shared" si="12"/>
        <v>0</v>
      </c>
      <c r="CR58" s="35">
        <f t="shared" si="13"/>
        <v>0</v>
      </c>
      <c r="CS58" s="28">
        <f t="shared" si="14"/>
        <v>0</v>
      </c>
      <c r="CT58" s="45">
        <f>(CS58/15)</f>
        <v>0</v>
      </c>
      <c r="CU58" s="54"/>
      <c r="CV58" s="55"/>
      <c r="CW58" s="56"/>
      <c r="CX58" s="49"/>
      <c r="CY58" s="43"/>
      <c r="CZ58" s="43"/>
      <c r="DA58" s="43"/>
      <c r="DB58" s="43"/>
      <c r="DC58" s="43"/>
      <c r="DD58" s="43"/>
      <c r="DE58" s="43"/>
      <c r="DF58" s="43"/>
      <c r="DG58" s="43"/>
      <c r="DH58" s="43"/>
      <c r="DI58" s="43"/>
      <c r="DJ58" s="43"/>
      <c r="DK58" s="43"/>
      <c r="DL58" s="43"/>
      <c r="DM58" s="43"/>
      <c r="DN58" s="43"/>
      <c r="DO58" s="43"/>
      <c r="DP58" s="43"/>
      <c r="DQ58" s="43"/>
      <c r="DR58" s="43"/>
    </row>
    <row r="59" spans="1:132" ht="34.5" hidden="1" customHeight="1" x14ac:dyDescent="0.5">
      <c r="A59" s="28" t="s">
        <v>160</v>
      </c>
      <c r="B59" s="28" t="s">
        <v>236</v>
      </c>
      <c r="C59" s="28" t="s">
        <v>237</v>
      </c>
      <c r="D59" s="28"/>
      <c r="E59" s="69"/>
      <c r="F59" s="28"/>
      <c r="G59" s="53"/>
      <c r="H59" s="69"/>
      <c r="I59" s="28"/>
      <c r="J59" s="69"/>
      <c r="K59" s="69"/>
      <c r="L59" s="69"/>
      <c r="M59" s="69"/>
      <c r="N59" s="70"/>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36"/>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33">
        <f t="shared" si="15"/>
        <v>0</v>
      </c>
      <c r="CC59" s="33">
        <f t="shared" si="0"/>
        <v>0</v>
      </c>
      <c r="CD59" s="33">
        <f t="shared" si="1"/>
        <v>0</v>
      </c>
      <c r="CE59" s="33">
        <f t="shared" si="2"/>
        <v>0</v>
      </c>
      <c r="CF59" s="33">
        <f t="shared" si="3"/>
        <v>0</v>
      </c>
      <c r="CG59" s="33">
        <f t="shared" si="4"/>
        <v>0</v>
      </c>
      <c r="CH59" s="33">
        <f t="shared" si="5"/>
        <v>0</v>
      </c>
      <c r="CI59" s="33">
        <f t="shared" si="6"/>
        <v>0</v>
      </c>
      <c r="CJ59" s="33">
        <f t="shared" si="7"/>
        <v>0</v>
      </c>
      <c r="CK59" s="33">
        <f t="shared" si="8"/>
        <v>0</v>
      </c>
      <c r="CL59" s="33">
        <f t="shared" si="9"/>
        <v>0</v>
      </c>
      <c r="CM59" s="37">
        <f t="shared" si="10"/>
        <v>0</v>
      </c>
      <c r="CN59" s="33">
        <f t="shared" ref="CN59:CP59" si="72">COUNTIF(BA59,"SI")</f>
        <v>0</v>
      </c>
      <c r="CO59" s="36">
        <f t="shared" si="72"/>
        <v>0</v>
      </c>
      <c r="CP59" s="35">
        <f t="shared" si="72"/>
        <v>0</v>
      </c>
      <c r="CQ59" s="35">
        <f t="shared" si="12"/>
        <v>0</v>
      </c>
      <c r="CR59" s="35">
        <f t="shared" si="13"/>
        <v>0</v>
      </c>
      <c r="CS59" s="28">
        <f t="shared" si="14"/>
        <v>0</v>
      </c>
      <c r="CT59" s="45">
        <f t="shared" ref="CT59:CT109" si="73">(CS59/14)</f>
        <v>0</v>
      </c>
      <c r="CU59" s="89">
        <f>AVERAGE(CT59:CT69)</f>
        <v>0</v>
      </c>
      <c r="CV59" s="40"/>
      <c r="CW59" s="41"/>
      <c r="CX59" s="49"/>
      <c r="CY59" s="43"/>
      <c r="CZ59" s="43"/>
      <c r="DA59" s="43"/>
      <c r="DB59" s="43"/>
      <c r="DC59" s="43"/>
      <c r="DD59" s="43"/>
      <c r="DE59" s="43"/>
      <c r="DF59" s="43"/>
      <c r="DG59" s="43"/>
      <c r="DH59" s="43"/>
      <c r="DI59" s="43"/>
      <c r="DJ59" s="43"/>
      <c r="DK59" s="43"/>
      <c r="DL59" s="43"/>
      <c r="DM59" s="43"/>
      <c r="DN59" s="43"/>
      <c r="DO59" s="43"/>
      <c r="DP59" s="43"/>
      <c r="DQ59" s="43"/>
      <c r="DR59" s="43"/>
    </row>
    <row r="60" spans="1:132" ht="15.75" hidden="1" customHeight="1" x14ac:dyDescent="0.5">
      <c r="A60" s="28" t="s">
        <v>160</v>
      </c>
      <c r="B60" s="28" t="s">
        <v>236</v>
      </c>
      <c r="C60" s="28" t="s">
        <v>238</v>
      </c>
      <c r="D60" s="28"/>
      <c r="E60" s="28"/>
      <c r="F60" s="28"/>
      <c r="G60" s="53"/>
      <c r="H60" s="28"/>
      <c r="I60" s="28"/>
      <c r="J60" s="28"/>
      <c r="K60" s="28"/>
      <c r="L60" s="28"/>
      <c r="M60" s="28"/>
      <c r="N60" s="67"/>
      <c r="O60" s="90"/>
      <c r="P60" s="61"/>
      <c r="Q60" s="61"/>
      <c r="R60" s="61"/>
      <c r="S60" s="61"/>
      <c r="T60" s="61"/>
      <c r="U60" s="61"/>
      <c r="V60" s="61"/>
      <c r="W60" s="61"/>
      <c r="X60" s="61"/>
      <c r="Y60" s="61"/>
      <c r="Z60" s="61"/>
      <c r="AA60" s="61"/>
      <c r="AB60" s="61"/>
      <c r="AC60" s="61"/>
      <c r="AD60" s="61"/>
      <c r="AE60" s="61"/>
      <c r="AF60" s="61"/>
      <c r="AG60" s="61"/>
      <c r="AH60" s="61"/>
      <c r="AI60" s="61"/>
      <c r="AJ60" s="61"/>
      <c r="AK60" s="28"/>
      <c r="AL60" s="28"/>
      <c r="AM60" s="28"/>
      <c r="AN60" s="28"/>
      <c r="AO60" s="28"/>
      <c r="AP60" s="28"/>
      <c r="AQ60" s="28"/>
      <c r="AR60" s="28"/>
      <c r="AS60" s="28"/>
      <c r="AT60" s="28"/>
      <c r="AU60" s="28"/>
      <c r="AV60" s="28"/>
      <c r="AW60" s="28"/>
      <c r="AX60" s="28"/>
      <c r="AY60" s="28"/>
      <c r="AZ60" s="28"/>
      <c r="BA60" s="28"/>
      <c r="BB60" s="36"/>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33">
        <f t="shared" si="15"/>
        <v>0</v>
      </c>
      <c r="CC60" s="33">
        <f t="shared" si="0"/>
        <v>0</v>
      </c>
      <c r="CD60" s="33">
        <f t="shared" si="1"/>
        <v>0</v>
      </c>
      <c r="CE60" s="33">
        <f t="shared" si="2"/>
        <v>0</v>
      </c>
      <c r="CF60" s="33">
        <f t="shared" si="3"/>
        <v>0</v>
      </c>
      <c r="CG60" s="33">
        <f t="shared" si="4"/>
        <v>0</v>
      </c>
      <c r="CH60" s="33">
        <f t="shared" si="5"/>
        <v>0</v>
      </c>
      <c r="CI60" s="33">
        <f t="shared" si="6"/>
        <v>0</v>
      </c>
      <c r="CJ60" s="33">
        <f t="shared" si="7"/>
        <v>0</v>
      </c>
      <c r="CK60" s="33">
        <f t="shared" si="8"/>
        <v>0</v>
      </c>
      <c r="CL60" s="33">
        <f t="shared" si="9"/>
        <v>0</v>
      </c>
      <c r="CM60" s="37">
        <f t="shared" si="10"/>
        <v>0</v>
      </c>
      <c r="CN60" s="33">
        <f t="shared" ref="CN60:CP60" si="74">COUNTIF(BA60,"SI")</f>
        <v>0</v>
      </c>
      <c r="CO60" s="36">
        <f t="shared" si="74"/>
        <v>0</v>
      </c>
      <c r="CP60" s="35">
        <f t="shared" si="74"/>
        <v>0</v>
      </c>
      <c r="CQ60" s="35">
        <f t="shared" si="12"/>
        <v>0</v>
      </c>
      <c r="CR60" s="35">
        <f t="shared" si="13"/>
        <v>0</v>
      </c>
      <c r="CS60" s="28">
        <f t="shared" si="14"/>
        <v>0</v>
      </c>
      <c r="CT60" s="45">
        <f t="shared" si="73"/>
        <v>0</v>
      </c>
      <c r="CU60" s="46"/>
      <c r="CV60" s="47"/>
      <c r="CW60" s="48"/>
      <c r="CX60" s="49"/>
      <c r="CY60" s="43"/>
      <c r="CZ60" s="43"/>
      <c r="DA60" s="43"/>
      <c r="DB60" s="43"/>
      <c r="DC60" s="43"/>
      <c r="DD60" s="43"/>
      <c r="DE60" s="43"/>
      <c r="DF60" s="43"/>
      <c r="DG60" s="43"/>
      <c r="DH60" s="43"/>
      <c r="DI60" s="43"/>
      <c r="DJ60" s="43"/>
      <c r="DK60" s="43"/>
      <c r="DL60" s="43"/>
      <c r="DM60" s="43"/>
      <c r="DN60" s="43"/>
      <c r="DO60" s="43"/>
      <c r="DP60" s="43"/>
      <c r="DQ60" s="43"/>
      <c r="DR60" s="43"/>
    </row>
    <row r="61" spans="1:132" ht="15.75" hidden="1" customHeight="1" x14ac:dyDescent="0.5">
      <c r="A61" s="28" t="s">
        <v>160</v>
      </c>
      <c r="B61" s="28" t="s">
        <v>236</v>
      </c>
      <c r="C61" s="28" t="s">
        <v>239</v>
      </c>
      <c r="D61" s="28"/>
      <c r="E61" s="28"/>
      <c r="F61" s="28"/>
      <c r="G61" s="53"/>
      <c r="H61" s="28"/>
      <c r="I61" s="28"/>
      <c r="J61" s="28"/>
      <c r="K61" s="28"/>
      <c r="L61" s="28"/>
      <c r="M61" s="28"/>
      <c r="N61" s="53"/>
      <c r="O61" s="53"/>
      <c r="P61" s="53"/>
      <c r="Q61" s="53"/>
      <c r="R61" s="53"/>
      <c r="S61" s="53"/>
      <c r="T61" s="53"/>
      <c r="U61" s="53"/>
      <c r="V61" s="53"/>
      <c r="W61" s="53"/>
      <c r="X61" s="53"/>
      <c r="Y61" s="53"/>
      <c r="Z61" s="53"/>
      <c r="AA61" s="53"/>
      <c r="AB61" s="53"/>
      <c r="AC61" s="53"/>
      <c r="AD61" s="53"/>
      <c r="AE61" s="53"/>
      <c r="AF61" s="53"/>
      <c r="AG61" s="53"/>
      <c r="AH61" s="53"/>
      <c r="AI61" s="53"/>
      <c r="AJ61" s="53"/>
      <c r="AK61" s="28"/>
      <c r="AL61" s="28"/>
      <c r="AM61" s="28"/>
      <c r="AN61" s="28"/>
      <c r="AO61" s="28"/>
      <c r="AP61" s="28"/>
      <c r="AQ61" s="28"/>
      <c r="AR61" s="28"/>
      <c r="AS61" s="28"/>
      <c r="AT61" s="28"/>
      <c r="AU61" s="28"/>
      <c r="AV61" s="28"/>
      <c r="AW61" s="28"/>
      <c r="AX61" s="28"/>
      <c r="AY61" s="28"/>
      <c r="AZ61" s="28"/>
      <c r="BA61" s="28"/>
      <c r="BB61" s="36"/>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33">
        <f t="shared" si="15"/>
        <v>0</v>
      </c>
      <c r="CC61" s="33">
        <f t="shared" si="0"/>
        <v>0</v>
      </c>
      <c r="CD61" s="33">
        <f t="shared" si="1"/>
        <v>0</v>
      </c>
      <c r="CE61" s="33">
        <f t="shared" si="2"/>
        <v>0</v>
      </c>
      <c r="CF61" s="33">
        <f t="shared" si="3"/>
        <v>0</v>
      </c>
      <c r="CG61" s="33">
        <f t="shared" si="4"/>
        <v>0</v>
      </c>
      <c r="CH61" s="33">
        <f t="shared" si="5"/>
        <v>0</v>
      </c>
      <c r="CI61" s="33">
        <f t="shared" si="6"/>
        <v>0</v>
      </c>
      <c r="CJ61" s="33">
        <f t="shared" si="7"/>
        <v>0</v>
      </c>
      <c r="CK61" s="33">
        <f t="shared" si="8"/>
        <v>0</v>
      </c>
      <c r="CL61" s="33">
        <f t="shared" si="9"/>
        <v>0</v>
      </c>
      <c r="CM61" s="37">
        <f t="shared" si="10"/>
        <v>0</v>
      </c>
      <c r="CN61" s="33">
        <f t="shared" ref="CN61:CP61" si="75">COUNTIF(BA61,"SI")</f>
        <v>0</v>
      </c>
      <c r="CO61" s="36">
        <f t="shared" si="75"/>
        <v>0</v>
      </c>
      <c r="CP61" s="35">
        <f t="shared" si="75"/>
        <v>0</v>
      </c>
      <c r="CQ61" s="35">
        <f t="shared" si="12"/>
        <v>0</v>
      </c>
      <c r="CR61" s="35">
        <f t="shared" si="13"/>
        <v>0</v>
      </c>
      <c r="CS61" s="28">
        <f t="shared" si="14"/>
        <v>0</v>
      </c>
      <c r="CT61" s="45">
        <f t="shared" si="73"/>
        <v>0</v>
      </c>
      <c r="CU61" s="46"/>
      <c r="CV61" s="47"/>
      <c r="CW61" s="48"/>
      <c r="CX61" s="49"/>
      <c r="CY61" s="43"/>
      <c r="CZ61" s="43"/>
      <c r="DA61" s="43"/>
      <c r="DB61" s="43"/>
      <c r="DC61" s="43"/>
      <c r="DD61" s="43"/>
      <c r="DE61" s="43"/>
      <c r="DF61" s="43"/>
      <c r="DG61" s="43"/>
      <c r="DH61" s="43"/>
      <c r="DI61" s="43"/>
      <c r="DJ61" s="43"/>
      <c r="DK61" s="43"/>
      <c r="DL61" s="43"/>
      <c r="DM61" s="43"/>
      <c r="DN61" s="43"/>
      <c r="DO61" s="43"/>
      <c r="DP61" s="43"/>
      <c r="DQ61" s="43"/>
      <c r="DR61" s="43"/>
    </row>
    <row r="62" spans="1:132" ht="15.75" hidden="1" customHeight="1" x14ac:dyDescent="0.5">
      <c r="A62" s="28" t="s">
        <v>160</v>
      </c>
      <c r="B62" s="28" t="s">
        <v>236</v>
      </c>
      <c r="C62" s="28" t="s">
        <v>240</v>
      </c>
      <c r="D62" s="28"/>
      <c r="E62" s="28"/>
      <c r="F62" s="28"/>
      <c r="G62" s="53"/>
      <c r="H62" s="28"/>
      <c r="I62" s="28"/>
      <c r="J62" s="28"/>
      <c r="K62" s="28"/>
      <c r="L62" s="28"/>
      <c r="M62" s="28"/>
      <c r="N62" s="91"/>
      <c r="O62" s="53"/>
      <c r="P62" s="53"/>
      <c r="Q62" s="53"/>
      <c r="R62" s="53"/>
      <c r="S62" s="53"/>
      <c r="T62" s="53"/>
      <c r="U62" s="53"/>
      <c r="V62" s="53"/>
      <c r="W62" s="53"/>
      <c r="X62" s="53"/>
      <c r="Y62" s="53"/>
      <c r="Z62" s="53"/>
      <c r="AA62" s="53"/>
      <c r="AB62" s="53"/>
      <c r="AC62" s="53"/>
      <c r="AD62" s="53"/>
      <c r="AE62" s="53"/>
      <c r="AF62" s="53"/>
      <c r="AG62" s="53"/>
      <c r="AH62" s="53"/>
      <c r="AI62" s="53"/>
      <c r="AJ62" s="53"/>
      <c r="AK62" s="28"/>
      <c r="AL62" s="28"/>
      <c r="AM62" s="28"/>
      <c r="AN62" s="28"/>
      <c r="AO62" s="28"/>
      <c r="AP62" s="28"/>
      <c r="AQ62" s="28"/>
      <c r="AR62" s="28"/>
      <c r="AS62" s="28"/>
      <c r="AT62" s="28"/>
      <c r="AU62" s="28"/>
      <c r="AV62" s="28"/>
      <c r="AW62" s="28"/>
      <c r="AX62" s="28"/>
      <c r="AY62" s="28"/>
      <c r="AZ62" s="28"/>
      <c r="BA62" s="28"/>
      <c r="BB62" s="36"/>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33">
        <f t="shared" si="15"/>
        <v>0</v>
      </c>
      <c r="CC62" s="33">
        <f t="shared" si="0"/>
        <v>0</v>
      </c>
      <c r="CD62" s="33">
        <f t="shared" si="1"/>
        <v>0</v>
      </c>
      <c r="CE62" s="33">
        <f t="shared" si="2"/>
        <v>0</v>
      </c>
      <c r="CF62" s="33">
        <f t="shared" si="3"/>
        <v>0</v>
      </c>
      <c r="CG62" s="33">
        <f t="shared" si="4"/>
        <v>0</v>
      </c>
      <c r="CH62" s="33">
        <f t="shared" si="5"/>
        <v>0</v>
      </c>
      <c r="CI62" s="33">
        <f t="shared" si="6"/>
        <v>0</v>
      </c>
      <c r="CJ62" s="33">
        <f t="shared" si="7"/>
        <v>0</v>
      </c>
      <c r="CK62" s="33">
        <f t="shared" si="8"/>
        <v>0</v>
      </c>
      <c r="CL62" s="33">
        <f t="shared" si="9"/>
        <v>0</v>
      </c>
      <c r="CM62" s="37">
        <f t="shared" si="10"/>
        <v>0</v>
      </c>
      <c r="CN62" s="33">
        <f t="shared" ref="CN62:CP62" si="76">COUNTIF(BA62,"SI")</f>
        <v>0</v>
      </c>
      <c r="CO62" s="36">
        <f t="shared" si="76"/>
        <v>0</v>
      </c>
      <c r="CP62" s="35">
        <f t="shared" si="76"/>
        <v>0</v>
      </c>
      <c r="CQ62" s="35">
        <f t="shared" si="12"/>
        <v>0</v>
      </c>
      <c r="CR62" s="35">
        <f t="shared" si="13"/>
        <v>0</v>
      </c>
      <c r="CS62" s="28">
        <f t="shared" si="14"/>
        <v>0</v>
      </c>
      <c r="CT62" s="45">
        <f t="shared" si="73"/>
        <v>0</v>
      </c>
      <c r="CU62" s="46"/>
      <c r="CV62" s="47"/>
      <c r="CW62" s="48"/>
      <c r="CX62" s="49"/>
      <c r="CY62" s="43"/>
      <c r="CZ62" s="43"/>
      <c r="DA62" s="43"/>
      <c r="DB62" s="43"/>
      <c r="DC62" s="43"/>
      <c r="DD62" s="43"/>
      <c r="DE62" s="43"/>
      <c r="DF62" s="43"/>
      <c r="DG62" s="43"/>
      <c r="DH62" s="43"/>
      <c r="DI62" s="43"/>
      <c r="DJ62" s="43"/>
      <c r="DK62" s="43"/>
      <c r="DL62" s="43"/>
      <c r="DM62" s="43"/>
      <c r="DN62" s="43"/>
      <c r="DO62" s="43"/>
      <c r="DP62" s="43"/>
      <c r="DQ62" s="43"/>
      <c r="DR62" s="43"/>
    </row>
    <row r="63" spans="1:132" ht="15.75" hidden="1" customHeight="1" x14ac:dyDescent="0.5">
      <c r="A63" s="28" t="s">
        <v>160</v>
      </c>
      <c r="B63" s="28" t="s">
        <v>236</v>
      </c>
      <c r="C63" s="28" t="s">
        <v>241</v>
      </c>
      <c r="D63" s="28"/>
      <c r="E63" s="28"/>
      <c r="F63" s="28"/>
      <c r="G63" s="53"/>
      <c r="H63" s="28"/>
      <c r="I63" s="28"/>
      <c r="J63" s="59"/>
      <c r="K63" s="59"/>
      <c r="L63" s="59"/>
      <c r="M63" s="59"/>
      <c r="N63" s="92"/>
      <c r="O63" s="90"/>
      <c r="P63" s="61"/>
      <c r="Q63" s="61"/>
      <c r="R63" s="61"/>
      <c r="S63" s="61"/>
      <c r="T63" s="61"/>
      <c r="U63" s="61"/>
      <c r="V63" s="61"/>
      <c r="W63" s="61"/>
      <c r="X63" s="61"/>
      <c r="Y63" s="61"/>
      <c r="Z63" s="61"/>
      <c r="AA63" s="61"/>
      <c r="AB63" s="61"/>
      <c r="AC63" s="61"/>
      <c r="AD63" s="61"/>
      <c r="AE63" s="61"/>
      <c r="AF63" s="61"/>
      <c r="AG63" s="61"/>
      <c r="AH63" s="61"/>
      <c r="AI63" s="61"/>
      <c r="AJ63" s="61"/>
      <c r="AK63" s="28"/>
      <c r="AL63" s="28"/>
      <c r="AM63" s="28"/>
      <c r="AN63" s="28"/>
      <c r="AO63" s="28"/>
      <c r="AP63" s="28"/>
      <c r="AQ63" s="28"/>
      <c r="AR63" s="28"/>
      <c r="AS63" s="28"/>
      <c r="AT63" s="28"/>
      <c r="AU63" s="28"/>
      <c r="AV63" s="28"/>
      <c r="AW63" s="28"/>
      <c r="AX63" s="28"/>
      <c r="AY63" s="28"/>
      <c r="AZ63" s="28"/>
      <c r="BA63" s="28"/>
      <c r="BB63" s="36"/>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33">
        <f t="shared" si="15"/>
        <v>0</v>
      </c>
      <c r="CC63" s="33">
        <f t="shared" si="0"/>
        <v>0</v>
      </c>
      <c r="CD63" s="33">
        <f t="shared" si="1"/>
        <v>0</v>
      </c>
      <c r="CE63" s="33">
        <f t="shared" si="2"/>
        <v>0</v>
      </c>
      <c r="CF63" s="33">
        <f t="shared" si="3"/>
        <v>0</v>
      </c>
      <c r="CG63" s="33">
        <f t="shared" si="4"/>
        <v>0</v>
      </c>
      <c r="CH63" s="33">
        <f t="shared" si="5"/>
        <v>0</v>
      </c>
      <c r="CI63" s="33">
        <f t="shared" si="6"/>
        <v>0</v>
      </c>
      <c r="CJ63" s="33">
        <f t="shared" si="7"/>
        <v>0</v>
      </c>
      <c r="CK63" s="33">
        <f t="shared" si="8"/>
        <v>0</v>
      </c>
      <c r="CL63" s="33">
        <f t="shared" si="9"/>
        <v>0</v>
      </c>
      <c r="CM63" s="37">
        <f t="shared" si="10"/>
        <v>0</v>
      </c>
      <c r="CN63" s="33">
        <f t="shared" ref="CN63:CP63" si="77">COUNTIF(BA63,"SI")</f>
        <v>0</v>
      </c>
      <c r="CO63" s="36">
        <f t="shared" si="77"/>
        <v>0</v>
      </c>
      <c r="CP63" s="35">
        <f t="shared" si="77"/>
        <v>0</v>
      </c>
      <c r="CQ63" s="35">
        <f t="shared" si="12"/>
        <v>0</v>
      </c>
      <c r="CR63" s="35">
        <f t="shared" si="13"/>
        <v>0</v>
      </c>
      <c r="CS63" s="28">
        <f t="shared" si="14"/>
        <v>0</v>
      </c>
      <c r="CT63" s="45">
        <f t="shared" si="73"/>
        <v>0</v>
      </c>
      <c r="CU63" s="46"/>
      <c r="CV63" s="47"/>
      <c r="CW63" s="48"/>
      <c r="CX63" s="49"/>
      <c r="CY63" s="43"/>
      <c r="CZ63" s="43"/>
      <c r="DA63" s="43"/>
      <c r="DB63" s="43"/>
      <c r="DC63" s="43"/>
      <c r="DD63" s="43"/>
      <c r="DE63" s="43"/>
      <c r="DF63" s="43"/>
      <c r="DG63" s="43"/>
      <c r="DH63" s="43"/>
      <c r="DI63" s="43"/>
      <c r="DJ63" s="43"/>
      <c r="DK63" s="43"/>
      <c r="DL63" s="43"/>
      <c r="DM63" s="43"/>
      <c r="DN63" s="43"/>
      <c r="DO63" s="43"/>
      <c r="DP63" s="43"/>
      <c r="DQ63" s="43"/>
      <c r="DR63" s="43"/>
    </row>
    <row r="64" spans="1:132" ht="15.75" hidden="1" customHeight="1" x14ac:dyDescent="0.5">
      <c r="A64" s="28" t="s">
        <v>160</v>
      </c>
      <c r="B64" s="28" t="s">
        <v>236</v>
      </c>
      <c r="C64" s="28" t="s">
        <v>242</v>
      </c>
      <c r="D64" s="28"/>
      <c r="E64" s="28"/>
      <c r="F64" s="28"/>
      <c r="G64" s="53"/>
      <c r="H64" s="28"/>
      <c r="I64" s="28"/>
      <c r="J64" s="28"/>
      <c r="K64" s="28"/>
      <c r="L64" s="28"/>
      <c r="M64" s="28"/>
      <c r="N64" s="92"/>
      <c r="O64" s="90"/>
      <c r="P64" s="61"/>
      <c r="Q64" s="61"/>
      <c r="R64" s="61"/>
      <c r="S64" s="61"/>
      <c r="T64" s="61"/>
      <c r="U64" s="61"/>
      <c r="V64" s="61"/>
      <c r="W64" s="61"/>
      <c r="X64" s="61"/>
      <c r="Y64" s="61"/>
      <c r="Z64" s="61"/>
      <c r="AA64" s="61"/>
      <c r="AB64" s="61"/>
      <c r="AC64" s="61"/>
      <c r="AD64" s="61"/>
      <c r="AE64" s="61"/>
      <c r="AF64" s="61"/>
      <c r="AG64" s="61"/>
      <c r="AH64" s="61"/>
      <c r="AI64" s="61"/>
      <c r="AJ64" s="61"/>
      <c r="AK64" s="28"/>
      <c r="AL64" s="28"/>
      <c r="AM64" s="28"/>
      <c r="AN64" s="28"/>
      <c r="AO64" s="28"/>
      <c r="AP64" s="28"/>
      <c r="AQ64" s="28"/>
      <c r="AR64" s="28"/>
      <c r="AS64" s="28"/>
      <c r="AT64" s="28"/>
      <c r="AU64" s="28"/>
      <c r="AV64" s="28"/>
      <c r="AW64" s="28"/>
      <c r="AX64" s="28"/>
      <c r="AY64" s="28"/>
      <c r="AZ64" s="28"/>
      <c r="BA64" s="28"/>
      <c r="BB64" s="36"/>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33">
        <f t="shared" si="15"/>
        <v>0</v>
      </c>
      <c r="CC64" s="33">
        <f t="shared" si="0"/>
        <v>0</v>
      </c>
      <c r="CD64" s="33">
        <f t="shared" si="1"/>
        <v>0</v>
      </c>
      <c r="CE64" s="33">
        <f t="shared" si="2"/>
        <v>0</v>
      </c>
      <c r="CF64" s="33">
        <f t="shared" si="3"/>
        <v>0</v>
      </c>
      <c r="CG64" s="33">
        <f t="shared" si="4"/>
        <v>0</v>
      </c>
      <c r="CH64" s="33">
        <f t="shared" si="5"/>
        <v>0</v>
      </c>
      <c r="CI64" s="33">
        <f t="shared" si="6"/>
        <v>0</v>
      </c>
      <c r="CJ64" s="33">
        <f t="shared" si="7"/>
        <v>0</v>
      </c>
      <c r="CK64" s="33">
        <f t="shared" si="8"/>
        <v>0</v>
      </c>
      <c r="CL64" s="33">
        <f t="shared" si="9"/>
        <v>0</v>
      </c>
      <c r="CM64" s="37">
        <f t="shared" si="10"/>
        <v>0</v>
      </c>
      <c r="CN64" s="33">
        <f t="shared" ref="CN64:CP64" si="78">COUNTIF(BA64,"SI")</f>
        <v>0</v>
      </c>
      <c r="CO64" s="36">
        <f t="shared" si="78"/>
        <v>0</v>
      </c>
      <c r="CP64" s="35">
        <f t="shared" si="78"/>
        <v>0</v>
      </c>
      <c r="CQ64" s="35">
        <f t="shared" si="12"/>
        <v>0</v>
      </c>
      <c r="CR64" s="35">
        <f t="shared" si="13"/>
        <v>0</v>
      </c>
      <c r="CS64" s="28">
        <f t="shared" si="14"/>
        <v>0</v>
      </c>
      <c r="CT64" s="45">
        <f t="shared" si="73"/>
        <v>0</v>
      </c>
      <c r="CU64" s="46"/>
      <c r="CV64" s="47"/>
      <c r="CW64" s="48"/>
      <c r="CX64" s="49"/>
      <c r="CY64" s="43"/>
      <c r="CZ64" s="43"/>
      <c r="DA64" s="43"/>
      <c r="DB64" s="43"/>
      <c r="DC64" s="43"/>
      <c r="DD64" s="43"/>
      <c r="DE64" s="43"/>
      <c r="DF64" s="43"/>
      <c r="DG64" s="43"/>
      <c r="DH64" s="43"/>
      <c r="DI64" s="43"/>
      <c r="DJ64" s="43"/>
      <c r="DK64" s="43"/>
      <c r="DL64" s="43"/>
      <c r="DM64" s="43"/>
      <c r="DN64" s="43"/>
      <c r="DO64" s="43"/>
      <c r="DP64" s="43"/>
      <c r="DQ64" s="43"/>
      <c r="DR64" s="43"/>
    </row>
    <row r="65" spans="1:128" ht="15.75" hidden="1" customHeight="1" x14ac:dyDescent="0.5">
      <c r="A65" s="28" t="s">
        <v>160</v>
      </c>
      <c r="B65" s="28" t="s">
        <v>236</v>
      </c>
      <c r="C65" s="28" t="s">
        <v>243</v>
      </c>
      <c r="D65" s="28"/>
      <c r="E65" s="28"/>
      <c r="F65" s="28"/>
      <c r="G65" s="53"/>
      <c r="H65" s="28"/>
      <c r="I65" s="28"/>
      <c r="J65" s="28"/>
      <c r="K65" s="28"/>
      <c r="L65" s="28"/>
      <c r="M65" s="28"/>
      <c r="N65" s="53"/>
      <c r="O65" s="53"/>
      <c r="P65" s="53"/>
      <c r="Q65" s="53"/>
      <c r="R65" s="53"/>
      <c r="S65" s="53"/>
      <c r="T65" s="53"/>
      <c r="U65" s="53"/>
      <c r="V65" s="53"/>
      <c r="W65" s="53"/>
      <c r="X65" s="53"/>
      <c r="Y65" s="53"/>
      <c r="Z65" s="53"/>
      <c r="AA65" s="53"/>
      <c r="AB65" s="53"/>
      <c r="AC65" s="53"/>
      <c r="AD65" s="53"/>
      <c r="AE65" s="53"/>
      <c r="AF65" s="53"/>
      <c r="AG65" s="53"/>
      <c r="AH65" s="53"/>
      <c r="AI65" s="53"/>
      <c r="AJ65" s="53"/>
      <c r="AK65" s="28"/>
      <c r="AL65" s="28"/>
      <c r="AM65" s="28"/>
      <c r="AN65" s="28"/>
      <c r="AO65" s="28"/>
      <c r="AP65" s="28"/>
      <c r="AQ65" s="28"/>
      <c r="AR65" s="28"/>
      <c r="AS65" s="28"/>
      <c r="AT65" s="28"/>
      <c r="AU65" s="28"/>
      <c r="AV65" s="28"/>
      <c r="AW65" s="28"/>
      <c r="AX65" s="28"/>
      <c r="AY65" s="28"/>
      <c r="AZ65" s="28"/>
      <c r="BA65" s="28"/>
      <c r="BB65" s="36"/>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33">
        <f t="shared" si="15"/>
        <v>0</v>
      </c>
      <c r="CC65" s="33">
        <f t="shared" si="0"/>
        <v>0</v>
      </c>
      <c r="CD65" s="33">
        <f t="shared" si="1"/>
        <v>0</v>
      </c>
      <c r="CE65" s="33">
        <f t="shared" si="2"/>
        <v>0</v>
      </c>
      <c r="CF65" s="33">
        <f t="shared" si="3"/>
        <v>0</v>
      </c>
      <c r="CG65" s="33">
        <f t="shared" si="4"/>
        <v>0</v>
      </c>
      <c r="CH65" s="33">
        <f t="shared" si="5"/>
        <v>0</v>
      </c>
      <c r="CI65" s="33">
        <f t="shared" si="6"/>
        <v>0</v>
      </c>
      <c r="CJ65" s="33">
        <f t="shared" si="7"/>
        <v>0</v>
      </c>
      <c r="CK65" s="33">
        <f t="shared" si="8"/>
        <v>0</v>
      </c>
      <c r="CL65" s="33">
        <f t="shared" si="9"/>
        <v>0</v>
      </c>
      <c r="CM65" s="37">
        <f t="shared" si="10"/>
        <v>0</v>
      </c>
      <c r="CN65" s="33">
        <f t="shared" ref="CN65:CP65" si="79">COUNTIF(BA65,"SI")</f>
        <v>0</v>
      </c>
      <c r="CO65" s="36">
        <f t="shared" si="79"/>
        <v>0</v>
      </c>
      <c r="CP65" s="35">
        <f t="shared" si="79"/>
        <v>0</v>
      </c>
      <c r="CQ65" s="35">
        <f t="shared" si="12"/>
        <v>0</v>
      </c>
      <c r="CR65" s="35">
        <f t="shared" si="13"/>
        <v>0</v>
      </c>
      <c r="CS65" s="28">
        <f t="shared" si="14"/>
        <v>0</v>
      </c>
      <c r="CT65" s="45">
        <f t="shared" si="73"/>
        <v>0</v>
      </c>
      <c r="CU65" s="46"/>
      <c r="CV65" s="47"/>
      <c r="CW65" s="48"/>
      <c r="CX65" s="49"/>
      <c r="CY65" s="43"/>
      <c r="CZ65" s="43"/>
      <c r="DA65" s="43"/>
      <c r="DB65" s="43"/>
      <c r="DC65" s="43"/>
      <c r="DD65" s="43"/>
      <c r="DE65" s="43"/>
      <c r="DF65" s="43"/>
      <c r="DG65" s="43"/>
      <c r="DH65" s="43"/>
      <c r="DI65" s="43"/>
      <c r="DJ65" s="43"/>
      <c r="DK65" s="43"/>
      <c r="DL65" s="43"/>
      <c r="DM65" s="43"/>
      <c r="DN65" s="43"/>
      <c r="DO65" s="43"/>
      <c r="DP65" s="43"/>
      <c r="DQ65" s="43"/>
      <c r="DR65" s="43"/>
    </row>
    <row r="66" spans="1:128" ht="15.75" hidden="1" customHeight="1" x14ac:dyDescent="0.5">
      <c r="A66" s="28" t="s">
        <v>160</v>
      </c>
      <c r="B66" s="28" t="s">
        <v>236</v>
      </c>
      <c r="C66" s="28" t="s">
        <v>244</v>
      </c>
      <c r="D66" s="28"/>
      <c r="E66" s="28"/>
      <c r="F66" s="93"/>
      <c r="G66" s="53"/>
      <c r="H66" s="28"/>
      <c r="I66" s="28"/>
      <c r="J66" s="28"/>
      <c r="K66" s="94"/>
      <c r="L66" s="70"/>
      <c r="M66" s="69"/>
      <c r="N66" s="94"/>
      <c r="O66" s="95"/>
      <c r="P66" s="61"/>
      <c r="Q66" s="96"/>
      <c r="R66" s="96"/>
      <c r="S66" s="96"/>
      <c r="T66" s="97"/>
      <c r="U66" s="97"/>
      <c r="V66" s="97"/>
      <c r="W66" s="97"/>
      <c r="X66" s="97"/>
      <c r="Y66" s="97"/>
      <c r="Z66" s="97"/>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28"/>
      <c r="BB66" s="36"/>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33">
        <f t="shared" si="15"/>
        <v>0</v>
      </c>
      <c r="CC66" s="33">
        <f t="shared" si="0"/>
        <v>0</v>
      </c>
      <c r="CD66" s="33">
        <f t="shared" si="1"/>
        <v>0</v>
      </c>
      <c r="CE66" s="33">
        <f t="shared" si="2"/>
        <v>0</v>
      </c>
      <c r="CF66" s="33">
        <f t="shared" si="3"/>
        <v>0</v>
      </c>
      <c r="CG66" s="33">
        <f t="shared" si="4"/>
        <v>0</v>
      </c>
      <c r="CH66" s="33">
        <f t="shared" si="5"/>
        <v>0</v>
      </c>
      <c r="CI66" s="33">
        <f t="shared" si="6"/>
        <v>0</v>
      </c>
      <c r="CJ66" s="33">
        <f t="shared" si="7"/>
        <v>0</v>
      </c>
      <c r="CK66" s="33">
        <f t="shared" si="8"/>
        <v>0</v>
      </c>
      <c r="CL66" s="33">
        <f t="shared" si="9"/>
        <v>0</v>
      </c>
      <c r="CM66" s="37">
        <f>CL66/32</f>
        <v>0</v>
      </c>
      <c r="CN66" s="33">
        <f t="shared" ref="CN66:CP66" si="80">COUNTIF(BA66,"SI")</f>
        <v>0</v>
      </c>
      <c r="CO66" s="36">
        <f t="shared" si="80"/>
        <v>0</v>
      </c>
      <c r="CP66" s="35">
        <f t="shared" si="80"/>
        <v>0</v>
      </c>
      <c r="CQ66" s="35">
        <f t="shared" si="12"/>
        <v>0</v>
      </c>
      <c r="CR66" s="35">
        <f t="shared" si="13"/>
        <v>0</v>
      </c>
      <c r="CS66" s="28">
        <f t="shared" si="14"/>
        <v>0</v>
      </c>
      <c r="CT66" s="45">
        <f t="shared" si="73"/>
        <v>0</v>
      </c>
      <c r="CU66" s="46"/>
      <c r="CV66" s="47"/>
      <c r="CW66" s="48"/>
      <c r="CX66" s="49"/>
      <c r="CY66" s="43"/>
      <c r="CZ66" s="43"/>
      <c r="DA66" s="43"/>
      <c r="DB66" s="43"/>
      <c r="DC66" s="43"/>
      <c r="DD66" s="43"/>
      <c r="DE66" s="43"/>
      <c r="DF66" s="43"/>
      <c r="DG66" s="43"/>
      <c r="DH66" s="43"/>
      <c r="DI66" s="43"/>
      <c r="DJ66" s="43"/>
      <c r="DK66" s="43"/>
      <c r="DL66" s="43"/>
      <c r="DM66" s="43"/>
      <c r="DN66" s="43"/>
      <c r="DO66" s="43"/>
      <c r="DP66" s="43"/>
      <c r="DQ66" s="43"/>
      <c r="DR66" s="43"/>
    </row>
    <row r="67" spans="1:128" ht="15.75" hidden="1" customHeight="1" x14ac:dyDescent="0.5">
      <c r="A67" s="28" t="s">
        <v>160</v>
      </c>
      <c r="B67" s="28" t="s">
        <v>236</v>
      </c>
      <c r="C67" s="28" t="s">
        <v>245</v>
      </c>
      <c r="D67" s="28"/>
      <c r="E67" s="28"/>
      <c r="F67" s="28"/>
      <c r="G67" s="53"/>
      <c r="H67" s="28"/>
      <c r="I67" s="28"/>
      <c r="J67" s="28"/>
      <c r="K67" s="28"/>
      <c r="L67" s="28"/>
      <c r="M67" s="59"/>
      <c r="N67" s="67"/>
      <c r="O67" s="90"/>
      <c r="P67" s="61"/>
      <c r="Q67" s="97"/>
      <c r="R67" s="97"/>
      <c r="S67" s="97"/>
      <c r="T67" s="97"/>
      <c r="U67" s="97"/>
      <c r="V67" s="97"/>
      <c r="W67" s="97"/>
      <c r="X67" s="97"/>
      <c r="Y67" s="97"/>
      <c r="Z67" s="9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28"/>
      <c r="BB67" s="36"/>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33">
        <f t="shared" si="15"/>
        <v>0</v>
      </c>
      <c r="CC67" s="33">
        <f t="shared" si="0"/>
        <v>0</v>
      </c>
      <c r="CD67" s="33">
        <f t="shared" si="1"/>
        <v>0</v>
      </c>
      <c r="CE67" s="33">
        <f t="shared" si="2"/>
        <v>0</v>
      </c>
      <c r="CF67" s="33">
        <f t="shared" si="3"/>
        <v>0</v>
      </c>
      <c r="CG67" s="33">
        <f t="shared" si="4"/>
        <v>0</v>
      </c>
      <c r="CH67" s="33">
        <f t="shared" si="5"/>
        <v>0</v>
      </c>
      <c r="CI67" s="33">
        <f t="shared" si="6"/>
        <v>0</v>
      </c>
      <c r="CJ67" s="33">
        <f t="shared" si="7"/>
        <v>0</v>
      </c>
      <c r="CK67" s="33">
        <f t="shared" si="8"/>
        <v>0</v>
      </c>
      <c r="CL67" s="33">
        <f t="shared" si="9"/>
        <v>0</v>
      </c>
      <c r="CM67" s="37">
        <f t="shared" ref="CM67:CM79" si="81">CL67/36</f>
        <v>0</v>
      </c>
      <c r="CN67" s="33">
        <f t="shared" ref="CN67:CP67" si="82">COUNTIF(BA67,"SI")</f>
        <v>0</v>
      </c>
      <c r="CO67" s="36">
        <f t="shared" si="82"/>
        <v>0</v>
      </c>
      <c r="CP67" s="35">
        <f t="shared" si="82"/>
        <v>0</v>
      </c>
      <c r="CQ67" s="35">
        <f t="shared" si="12"/>
        <v>0</v>
      </c>
      <c r="CR67" s="35">
        <f t="shared" si="13"/>
        <v>0</v>
      </c>
      <c r="CS67" s="28">
        <f t="shared" si="14"/>
        <v>0</v>
      </c>
      <c r="CT67" s="45">
        <f t="shared" si="73"/>
        <v>0</v>
      </c>
      <c r="CU67" s="46"/>
      <c r="CV67" s="47"/>
      <c r="CW67" s="48"/>
      <c r="CX67" s="49"/>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row>
    <row r="68" spans="1:128" ht="15.75" hidden="1" customHeight="1" x14ac:dyDescent="0.5">
      <c r="A68" s="28" t="s">
        <v>160</v>
      </c>
      <c r="B68" s="28" t="s">
        <v>236</v>
      </c>
      <c r="C68" s="28" t="s">
        <v>246</v>
      </c>
      <c r="D68" s="28"/>
      <c r="E68" s="28"/>
      <c r="F68" s="28"/>
      <c r="G68" s="53"/>
      <c r="H68" s="28"/>
      <c r="I68" s="28"/>
      <c r="J68" s="28"/>
      <c r="K68" s="28"/>
      <c r="L68" s="28"/>
      <c r="M68" s="28"/>
      <c r="N68" s="53"/>
      <c r="O68" s="53"/>
      <c r="P68" s="53"/>
      <c r="Q68" s="97"/>
      <c r="R68" s="97"/>
      <c r="S68" s="97"/>
      <c r="T68" s="97"/>
      <c r="U68" s="97"/>
      <c r="V68" s="97"/>
      <c r="W68" s="97"/>
      <c r="X68" s="97"/>
      <c r="Y68" s="97"/>
      <c r="Z68" s="97"/>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28"/>
      <c r="BB68" s="36"/>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33">
        <f t="shared" si="15"/>
        <v>0</v>
      </c>
      <c r="CC68" s="33">
        <f t="shared" si="0"/>
        <v>0</v>
      </c>
      <c r="CD68" s="33">
        <f t="shared" si="1"/>
        <v>0</v>
      </c>
      <c r="CE68" s="33">
        <f t="shared" si="2"/>
        <v>0</v>
      </c>
      <c r="CF68" s="33">
        <f t="shared" si="3"/>
        <v>0</v>
      </c>
      <c r="CG68" s="33">
        <f t="shared" si="4"/>
        <v>0</v>
      </c>
      <c r="CH68" s="33">
        <f t="shared" si="5"/>
        <v>0</v>
      </c>
      <c r="CI68" s="33">
        <f t="shared" si="6"/>
        <v>0</v>
      </c>
      <c r="CJ68" s="33">
        <f t="shared" si="7"/>
        <v>0</v>
      </c>
      <c r="CK68" s="33">
        <f t="shared" si="8"/>
        <v>0</v>
      </c>
      <c r="CL68" s="33">
        <f t="shared" si="9"/>
        <v>0</v>
      </c>
      <c r="CM68" s="37">
        <f t="shared" si="81"/>
        <v>0</v>
      </c>
      <c r="CN68" s="33">
        <f t="shared" ref="CN68:CP68" si="83">COUNTIF(BA68,"SI")</f>
        <v>0</v>
      </c>
      <c r="CO68" s="36">
        <f t="shared" si="83"/>
        <v>0</v>
      </c>
      <c r="CP68" s="35">
        <f t="shared" si="83"/>
        <v>0</v>
      </c>
      <c r="CQ68" s="35">
        <f t="shared" si="12"/>
        <v>0</v>
      </c>
      <c r="CR68" s="35">
        <f t="shared" si="13"/>
        <v>0</v>
      </c>
      <c r="CS68" s="28">
        <f t="shared" si="14"/>
        <v>0</v>
      </c>
      <c r="CT68" s="45">
        <f t="shared" si="73"/>
        <v>0</v>
      </c>
      <c r="CU68" s="46"/>
      <c r="CV68" s="47"/>
      <c r="CW68" s="48"/>
      <c r="CX68" s="49"/>
      <c r="CY68" s="43"/>
      <c r="CZ68" s="43"/>
      <c r="DA68" s="43"/>
      <c r="DB68" s="43"/>
      <c r="DC68" s="43"/>
      <c r="DD68" s="43" t="s">
        <v>172</v>
      </c>
      <c r="DE68" s="43"/>
      <c r="DF68" s="43"/>
      <c r="DG68" s="43"/>
      <c r="DH68" s="43"/>
      <c r="DI68" s="43"/>
      <c r="DJ68" s="43"/>
      <c r="DK68" s="43"/>
      <c r="DL68" s="43"/>
      <c r="DM68" s="43"/>
      <c r="DN68" s="43"/>
      <c r="DO68" s="43"/>
      <c r="DP68" s="43"/>
      <c r="DQ68" s="43"/>
      <c r="DR68" s="43"/>
      <c r="DS68" s="43"/>
      <c r="DT68" s="43"/>
      <c r="DU68" s="43"/>
      <c r="DV68" s="43"/>
      <c r="DW68" s="43"/>
      <c r="DX68" s="43"/>
    </row>
    <row r="69" spans="1:128" ht="15.75" hidden="1" customHeight="1" x14ac:dyDescent="0.5">
      <c r="A69" s="28" t="s">
        <v>160</v>
      </c>
      <c r="B69" s="28" t="s">
        <v>236</v>
      </c>
      <c r="C69" s="28" t="s">
        <v>247</v>
      </c>
      <c r="D69" s="28"/>
      <c r="E69" s="69"/>
      <c r="F69" s="28"/>
      <c r="G69" s="53"/>
      <c r="H69" s="28"/>
      <c r="I69" s="28"/>
      <c r="J69" s="69"/>
      <c r="K69" s="69"/>
      <c r="L69" s="69"/>
      <c r="M69" s="69"/>
      <c r="N69" s="70"/>
      <c r="O69" s="71"/>
      <c r="P69" s="71"/>
      <c r="Q69" s="97"/>
      <c r="R69" s="97"/>
      <c r="S69" s="97"/>
      <c r="T69" s="97"/>
      <c r="U69" s="97"/>
      <c r="V69" s="97"/>
      <c r="W69" s="97"/>
      <c r="X69" s="97"/>
      <c r="Y69" s="97"/>
      <c r="Z69" s="97"/>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28"/>
      <c r="BB69" s="36"/>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33">
        <f t="shared" si="15"/>
        <v>0</v>
      </c>
      <c r="CC69" s="33">
        <f t="shared" si="0"/>
        <v>0</v>
      </c>
      <c r="CD69" s="33">
        <f t="shared" si="1"/>
        <v>0</v>
      </c>
      <c r="CE69" s="33">
        <f t="shared" si="2"/>
        <v>0</v>
      </c>
      <c r="CF69" s="33">
        <f t="shared" si="3"/>
        <v>0</v>
      </c>
      <c r="CG69" s="33">
        <f t="shared" si="4"/>
        <v>0</v>
      </c>
      <c r="CH69" s="33">
        <f t="shared" si="5"/>
        <v>0</v>
      </c>
      <c r="CI69" s="33">
        <f t="shared" si="6"/>
        <v>0</v>
      </c>
      <c r="CJ69" s="33">
        <f t="shared" si="7"/>
        <v>0</v>
      </c>
      <c r="CK69" s="33">
        <f t="shared" si="8"/>
        <v>0</v>
      </c>
      <c r="CL69" s="33">
        <f t="shared" si="9"/>
        <v>0</v>
      </c>
      <c r="CM69" s="37">
        <f t="shared" si="81"/>
        <v>0</v>
      </c>
      <c r="CN69" s="33">
        <f t="shared" ref="CN69:CP69" si="84">COUNTIF(BA69,"SI")</f>
        <v>0</v>
      </c>
      <c r="CO69" s="36">
        <f t="shared" si="84"/>
        <v>0</v>
      </c>
      <c r="CP69" s="35">
        <f t="shared" si="84"/>
        <v>0</v>
      </c>
      <c r="CQ69" s="35">
        <f t="shared" si="12"/>
        <v>0</v>
      </c>
      <c r="CR69" s="35">
        <f t="shared" si="13"/>
        <v>0</v>
      </c>
      <c r="CS69" s="28">
        <f t="shared" si="14"/>
        <v>0</v>
      </c>
      <c r="CT69" s="45">
        <f t="shared" si="73"/>
        <v>0</v>
      </c>
      <c r="CU69" s="54"/>
      <c r="CV69" s="55"/>
      <c r="CW69" s="56"/>
      <c r="CX69" s="49"/>
      <c r="CY69" s="43"/>
      <c r="CZ69" s="43"/>
      <c r="DA69" s="43"/>
      <c r="DB69" s="43"/>
      <c r="DC69" s="43"/>
      <c r="DD69" s="43" t="s">
        <v>173</v>
      </c>
      <c r="DE69" s="43"/>
      <c r="DF69" s="43"/>
      <c r="DG69" s="43"/>
      <c r="DH69" s="43"/>
      <c r="DI69" s="43"/>
      <c r="DJ69" s="43"/>
      <c r="DK69" s="43"/>
      <c r="DL69" s="43"/>
      <c r="DM69" s="43"/>
      <c r="DN69" s="43"/>
      <c r="DO69" s="43"/>
      <c r="DP69" s="43"/>
      <c r="DQ69" s="43"/>
      <c r="DR69" s="43"/>
      <c r="DS69" s="43"/>
      <c r="DT69" s="43"/>
      <c r="DU69" s="43"/>
      <c r="DV69" s="43"/>
      <c r="DW69" s="43"/>
      <c r="DX69" s="43"/>
    </row>
    <row r="70" spans="1:128" ht="15.75" hidden="1" customHeight="1" x14ac:dyDescent="0.5">
      <c r="A70" s="28" t="s">
        <v>160</v>
      </c>
      <c r="B70" s="28" t="s">
        <v>248</v>
      </c>
      <c r="C70" s="28" t="s">
        <v>249</v>
      </c>
      <c r="D70" s="28"/>
      <c r="E70" s="28"/>
      <c r="F70" s="28"/>
      <c r="G70" s="28"/>
      <c r="H70" s="28"/>
      <c r="I70" s="28"/>
      <c r="J70" s="28"/>
      <c r="K70" s="28"/>
      <c r="L70" s="28"/>
      <c r="M70" s="28"/>
      <c r="N70" s="53"/>
      <c r="O70" s="61"/>
      <c r="P70" s="61"/>
      <c r="Q70" s="97"/>
      <c r="R70" s="97"/>
      <c r="S70" s="97"/>
      <c r="T70" s="97"/>
      <c r="U70" s="97"/>
      <c r="V70" s="97"/>
      <c r="W70" s="97"/>
      <c r="X70" s="97"/>
      <c r="Y70" s="97"/>
      <c r="Z70" s="97"/>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28"/>
      <c r="BB70" s="36"/>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33">
        <f t="shared" si="15"/>
        <v>0</v>
      </c>
      <c r="CC70" s="33">
        <f t="shared" si="0"/>
        <v>0</v>
      </c>
      <c r="CD70" s="33">
        <f t="shared" si="1"/>
        <v>0</v>
      </c>
      <c r="CE70" s="33">
        <f t="shared" si="2"/>
        <v>0</v>
      </c>
      <c r="CF70" s="33">
        <f t="shared" si="3"/>
        <v>0</v>
      </c>
      <c r="CG70" s="33">
        <f t="shared" si="4"/>
        <v>0</v>
      </c>
      <c r="CH70" s="33">
        <f t="shared" si="5"/>
        <v>0</v>
      </c>
      <c r="CI70" s="33">
        <f t="shared" si="6"/>
        <v>0</v>
      </c>
      <c r="CJ70" s="33">
        <f t="shared" si="7"/>
        <v>0</v>
      </c>
      <c r="CK70" s="33">
        <f t="shared" si="8"/>
        <v>0</v>
      </c>
      <c r="CL70" s="33">
        <f t="shared" si="9"/>
        <v>0</v>
      </c>
      <c r="CM70" s="37">
        <f t="shared" si="81"/>
        <v>0</v>
      </c>
      <c r="CN70" s="33">
        <f t="shared" ref="CN70:CP70" si="85">COUNTIF(BA70,"SI")</f>
        <v>0</v>
      </c>
      <c r="CO70" s="36">
        <f t="shared" si="85"/>
        <v>0</v>
      </c>
      <c r="CP70" s="35">
        <f t="shared" si="85"/>
        <v>0</v>
      </c>
      <c r="CQ70" s="35">
        <f t="shared" si="12"/>
        <v>0</v>
      </c>
      <c r="CR70" s="35">
        <f t="shared" si="13"/>
        <v>0</v>
      </c>
      <c r="CS70" s="28">
        <f t="shared" si="14"/>
        <v>0</v>
      </c>
      <c r="CT70" s="99">
        <f t="shared" si="73"/>
        <v>0</v>
      </c>
      <c r="CU70" s="39">
        <f>AVERAGE(CT70:CT77)</f>
        <v>0</v>
      </c>
      <c r="CV70" s="40"/>
      <c r="CW70" s="41"/>
      <c r="CX70" s="49"/>
      <c r="CY70" s="43"/>
      <c r="CZ70" s="43"/>
      <c r="DA70" s="43"/>
      <c r="DB70" s="43"/>
      <c r="DC70" s="43"/>
      <c r="DD70" s="43" t="s">
        <v>250</v>
      </c>
      <c r="DE70" s="43"/>
      <c r="DF70" s="43"/>
      <c r="DG70" s="43"/>
      <c r="DH70" s="43"/>
      <c r="DI70" s="43"/>
      <c r="DJ70" s="43"/>
      <c r="DK70" s="43"/>
      <c r="DL70" s="43"/>
      <c r="DM70" s="43"/>
      <c r="DN70" s="43"/>
      <c r="DO70" s="43"/>
      <c r="DP70" s="43"/>
      <c r="DQ70" s="43"/>
      <c r="DR70" s="43"/>
      <c r="DS70" s="43"/>
      <c r="DT70" s="43"/>
      <c r="DU70" s="43"/>
      <c r="DV70" s="43"/>
      <c r="DW70" s="43"/>
      <c r="DX70" s="43"/>
    </row>
    <row r="71" spans="1:128" ht="15.75" hidden="1" customHeight="1" x14ac:dyDescent="0.5">
      <c r="A71" s="28" t="s">
        <v>160</v>
      </c>
      <c r="B71" s="28" t="s">
        <v>248</v>
      </c>
      <c r="C71" s="28" t="s">
        <v>251</v>
      </c>
      <c r="D71" s="28"/>
      <c r="E71" s="28"/>
      <c r="F71" s="28"/>
      <c r="G71" s="28"/>
      <c r="H71" s="28"/>
      <c r="I71" s="28"/>
      <c r="J71" s="28"/>
      <c r="K71" s="28"/>
      <c r="L71" s="28"/>
      <c r="M71" s="28"/>
      <c r="N71" s="53"/>
      <c r="O71" s="61"/>
      <c r="P71" s="61"/>
      <c r="Q71" s="97"/>
      <c r="R71" s="97"/>
      <c r="S71" s="97"/>
      <c r="T71" s="97"/>
      <c r="U71" s="97"/>
      <c r="V71" s="97"/>
      <c r="W71" s="97"/>
      <c r="X71" s="97"/>
      <c r="Y71" s="97"/>
      <c r="Z71" s="97"/>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28"/>
      <c r="BB71" s="36"/>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33">
        <f t="shared" si="15"/>
        <v>0</v>
      </c>
      <c r="CC71" s="33">
        <f t="shared" si="0"/>
        <v>0</v>
      </c>
      <c r="CD71" s="33">
        <f t="shared" si="1"/>
        <v>0</v>
      </c>
      <c r="CE71" s="33">
        <f t="shared" si="2"/>
        <v>0</v>
      </c>
      <c r="CF71" s="33">
        <f t="shared" si="3"/>
        <v>0</v>
      </c>
      <c r="CG71" s="33">
        <f t="shared" si="4"/>
        <v>0</v>
      </c>
      <c r="CH71" s="33">
        <f t="shared" si="5"/>
        <v>0</v>
      </c>
      <c r="CI71" s="33">
        <f t="shared" si="6"/>
        <v>0</v>
      </c>
      <c r="CJ71" s="33">
        <f t="shared" si="7"/>
        <v>0</v>
      </c>
      <c r="CK71" s="33">
        <f t="shared" si="8"/>
        <v>0</v>
      </c>
      <c r="CL71" s="33">
        <f t="shared" si="9"/>
        <v>0</v>
      </c>
      <c r="CM71" s="37">
        <f t="shared" si="81"/>
        <v>0</v>
      </c>
      <c r="CN71" s="33">
        <f t="shared" ref="CN71:CP71" si="86">COUNTIF(BA71,"SI")</f>
        <v>0</v>
      </c>
      <c r="CO71" s="36">
        <f t="shared" si="86"/>
        <v>0</v>
      </c>
      <c r="CP71" s="35">
        <f t="shared" si="86"/>
        <v>0</v>
      </c>
      <c r="CQ71" s="35">
        <f t="shared" si="12"/>
        <v>0</v>
      </c>
      <c r="CR71" s="35">
        <f t="shared" si="13"/>
        <v>0</v>
      </c>
      <c r="CS71" s="28">
        <f t="shared" si="14"/>
        <v>0</v>
      </c>
      <c r="CT71" s="99">
        <f t="shared" si="73"/>
        <v>0</v>
      </c>
      <c r="CU71" s="46"/>
      <c r="CV71" s="47"/>
      <c r="CW71" s="48"/>
      <c r="CX71" s="49"/>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row>
    <row r="72" spans="1:128" ht="48" hidden="1" customHeight="1" x14ac:dyDescent="0.5">
      <c r="A72" s="28" t="s">
        <v>160</v>
      </c>
      <c r="B72" s="28" t="s">
        <v>248</v>
      </c>
      <c r="C72" s="28" t="s">
        <v>252</v>
      </c>
      <c r="D72" s="100"/>
      <c r="E72" s="100"/>
      <c r="F72" s="100"/>
      <c r="G72" s="100"/>
      <c r="H72" s="100"/>
      <c r="I72" s="100"/>
      <c r="J72" s="28"/>
      <c r="K72" s="28"/>
      <c r="L72" s="28"/>
      <c r="M72" s="28"/>
      <c r="N72" s="53"/>
      <c r="O72" s="61"/>
      <c r="P72" s="61"/>
      <c r="Q72" s="97" t="s">
        <v>172</v>
      </c>
      <c r="R72" s="97" t="s">
        <v>172</v>
      </c>
      <c r="S72" s="97"/>
      <c r="T72" s="97"/>
      <c r="U72" s="97"/>
      <c r="V72" s="97"/>
      <c r="W72" s="97"/>
      <c r="X72" s="97"/>
      <c r="Y72" s="97"/>
      <c r="Z72" s="97"/>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28"/>
      <c r="BB72" s="36"/>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33">
        <f t="shared" si="15"/>
        <v>2</v>
      </c>
      <c r="CC72" s="33">
        <f t="shared" si="0"/>
        <v>0</v>
      </c>
      <c r="CD72" s="33">
        <f t="shared" si="1"/>
        <v>0</v>
      </c>
      <c r="CE72" s="33">
        <f t="shared" si="2"/>
        <v>0</v>
      </c>
      <c r="CF72" s="33">
        <f t="shared" si="3"/>
        <v>0</v>
      </c>
      <c r="CG72" s="33">
        <f t="shared" si="4"/>
        <v>0</v>
      </c>
      <c r="CH72" s="33">
        <f t="shared" si="5"/>
        <v>0</v>
      </c>
      <c r="CI72" s="33">
        <f t="shared" si="6"/>
        <v>0</v>
      </c>
      <c r="CJ72" s="33">
        <f t="shared" si="7"/>
        <v>0</v>
      </c>
      <c r="CK72" s="33">
        <f t="shared" si="8"/>
        <v>0</v>
      </c>
      <c r="CL72" s="33">
        <f t="shared" si="9"/>
        <v>2</v>
      </c>
      <c r="CM72" s="37">
        <f t="shared" si="81"/>
        <v>5.5555555555555552E-2</v>
      </c>
      <c r="CN72" s="33">
        <f t="shared" ref="CN72:CP72" si="87">COUNTIF(BA72,"SI")</f>
        <v>0</v>
      </c>
      <c r="CO72" s="36">
        <f t="shared" si="87"/>
        <v>0</v>
      </c>
      <c r="CP72" s="35">
        <f t="shared" si="87"/>
        <v>0</v>
      </c>
      <c r="CQ72" s="35">
        <f t="shared" si="12"/>
        <v>0</v>
      </c>
      <c r="CR72" s="35">
        <f t="shared" si="13"/>
        <v>0</v>
      </c>
      <c r="CS72" s="28">
        <f t="shared" si="14"/>
        <v>0</v>
      </c>
      <c r="CT72" s="99">
        <f t="shared" si="73"/>
        <v>0</v>
      </c>
      <c r="CU72" s="46"/>
      <c r="CV72" s="47"/>
      <c r="CW72" s="48"/>
      <c r="CX72" s="49"/>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row>
    <row r="73" spans="1:128" ht="21" hidden="1" customHeight="1" x14ac:dyDescent="0.5">
      <c r="A73" s="28" t="s">
        <v>160</v>
      </c>
      <c r="B73" s="28" t="s">
        <v>248</v>
      </c>
      <c r="C73" s="28" t="s">
        <v>253</v>
      </c>
      <c r="D73" s="28"/>
      <c r="E73" s="28"/>
      <c r="F73" s="28"/>
      <c r="G73" s="28"/>
      <c r="H73" s="28"/>
      <c r="I73" s="28"/>
      <c r="J73" s="28"/>
      <c r="K73" s="28"/>
      <c r="L73" s="28"/>
      <c r="M73" s="28"/>
      <c r="N73" s="53"/>
      <c r="O73" s="61"/>
      <c r="P73" s="61"/>
      <c r="Q73" s="97"/>
      <c r="R73" s="97"/>
      <c r="S73" s="97"/>
      <c r="T73" s="97"/>
      <c r="U73" s="97"/>
      <c r="V73" s="97"/>
      <c r="W73" s="97"/>
      <c r="X73" s="97"/>
      <c r="Y73" s="97"/>
      <c r="Z73" s="97"/>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28"/>
      <c r="BB73" s="36"/>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33">
        <f t="shared" si="15"/>
        <v>0</v>
      </c>
      <c r="CC73" s="33">
        <f t="shared" si="0"/>
        <v>0</v>
      </c>
      <c r="CD73" s="33">
        <f t="shared" si="1"/>
        <v>0</v>
      </c>
      <c r="CE73" s="33">
        <f t="shared" si="2"/>
        <v>0</v>
      </c>
      <c r="CF73" s="33">
        <f t="shared" si="3"/>
        <v>0</v>
      </c>
      <c r="CG73" s="33">
        <f t="shared" si="4"/>
        <v>0</v>
      </c>
      <c r="CH73" s="33">
        <f t="shared" si="5"/>
        <v>0</v>
      </c>
      <c r="CI73" s="33">
        <f t="shared" si="6"/>
        <v>0</v>
      </c>
      <c r="CJ73" s="33">
        <f t="shared" si="7"/>
        <v>0</v>
      </c>
      <c r="CK73" s="33">
        <f t="shared" si="8"/>
        <v>0</v>
      </c>
      <c r="CL73" s="33">
        <f t="shared" si="9"/>
        <v>0</v>
      </c>
      <c r="CM73" s="37">
        <f t="shared" si="81"/>
        <v>0</v>
      </c>
      <c r="CN73" s="33">
        <f t="shared" ref="CN73:CP73" si="88">COUNTIF(BA73,"SI")</f>
        <v>0</v>
      </c>
      <c r="CO73" s="36">
        <f t="shared" si="88"/>
        <v>0</v>
      </c>
      <c r="CP73" s="35">
        <f t="shared" si="88"/>
        <v>0</v>
      </c>
      <c r="CQ73" s="35">
        <f t="shared" si="12"/>
        <v>0</v>
      </c>
      <c r="CR73" s="35">
        <f t="shared" si="13"/>
        <v>0</v>
      </c>
      <c r="CS73" s="28">
        <f t="shared" si="14"/>
        <v>0</v>
      </c>
      <c r="CT73" s="99">
        <f t="shared" si="73"/>
        <v>0</v>
      </c>
      <c r="CU73" s="46"/>
      <c r="CV73" s="47"/>
      <c r="CW73" s="48"/>
      <c r="CX73" s="49"/>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row>
    <row r="74" spans="1:128" ht="15.75" hidden="1" customHeight="1" x14ac:dyDescent="0.5">
      <c r="A74" s="28" t="s">
        <v>160</v>
      </c>
      <c r="B74" s="28" t="s">
        <v>248</v>
      </c>
      <c r="C74" s="28" t="s">
        <v>254</v>
      </c>
      <c r="D74" s="28"/>
      <c r="E74" s="28"/>
      <c r="F74" s="28"/>
      <c r="G74" s="28"/>
      <c r="H74" s="28"/>
      <c r="I74" s="28"/>
      <c r="J74" s="28"/>
      <c r="K74" s="28"/>
      <c r="L74" s="28"/>
      <c r="M74" s="28"/>
      <c r="N74" s="53"/>
      <c r="O74" s="61"/>
      <c r="P74" s="61"/>
      <c r="Q74" s="97"/>
      <c r="R74" s="97"/>
      <c r="S74" s="97"/>
      <c r="T74" s="97"/>
      <c r="U74" s="97"/>
      <c r="V74" s="97"/>
      <c r="W74" s="97"/>
      <c r="X74" s="97"/>
      <c r="Y74" s="97"/>
      <c r="Z74" s="97"/>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28"/>
      <c r="BB74" s="36"/>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33">
        <f t="shared" si="15"/>
        <v>0</v>
      </c>
      <c r="CC74" s="33">
        <f t="shared" si="0"/>
        <v>0</v>
      </c>
      <c r="CD74" s="33">
        <f t="shared" si="1"/>
        <v>0</v>
      </c>
      <c r="CE74" s="33">
        <f t="shared" si="2"/>
        <v>0</v>
      </c>
      <c r="CF74" s="33">
        <f t="shared" si="3"/>
        <v>0</v>
      </c>
      <c r="CG74" s="33">
        <f t="shared" si="4"/>
        <v>0</v>
      </c>
      <c r="CH74" s="33">
        <f t="shared" si="5"/>
        <v>0</v>
      </c>
      <c r="CI74" s="33">
        <f t="shared" si="6"/>
        <v>0</v>
      </c>
      <c r="CJ74" s="33">
        <f t="shared" si="7"/>
        <v>0</v>
      </c>
      <c r="CK74" s="33">
        <f t="shared" si="8"/>
        <v>0</v>
      </c>
      <c r="CL74" s="33">
        <f t="shared" si="9"/>
        <v>0</v>
      </c>
      <c r="CM74" s="37">
        <f t="shared" si="81"/>
        <v>0</v>
      </c>
      <c r="CN74" s="33">
        <f t="shared" ref="CN74:CP74" si="89">COUNTIF(BA74,"SI")</f>
        <v>0</v>
      </c>
      <c r="CO74" s="36">
        <f t="shared" si="89"/>
        <v>0</v>
      </c>
      <c r="CP74" s="35">
        <f t="shared" si="89"/>
        <v>0</v>
      </c>
      <c r="CQ74" s="35">
        <f t="shared" si="12"/>
        <v>0</v>
      </c>
      <c r="CR74" s="35">
        <f t="shared" si="13"/>
        <v>0</v>
      </c>
      <c r="CS74" s="28">
        <f t="shared" si="14"/>
        <v>0</v>
      </c>
      <c r="CT74" s="99">
        <f t="shared" si="73"/>
        <v>0</v>
      </c>
      <c r="CU74" s="46"/>
      <c r="CV74" s="47"/>
      <c r="CW74" s="48"/>
      <c r="CX74" s="49"/>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row>
    <row r="75" spans="1:128" ht="15.75" hidden="1" customHeight="1" x14ac:dyDescent="0.5">
      <c r="A75" s="28" t="s">
        <v>160</v>
      </c>
      <c r="B75" s="28" t="s">
        <v>248</v>
      </c>
      <c r="C75" s="28" t="s">
        <v>255</v>
      </c>
      <c r="D75" s="28"/>
      <c r="E75" s="28"/>
      <c r="F75" s="28"/>
      <c r="G75" s="28"/>
      <c r="H75" s="28"/>
      <c r="I75" s="28"/>
      <c r="J75" s="28"/>
      <c r="K75" s="28"/>
      <c r="L75" s="28"/>
      <c r="M75" s="28"/>
      <c r="N75" s="53"/>
      <c r="O75" s="61"/>
      <c r="P75" s="61"/>
      <c r="Q75" s="97"/>
      <c r="R75" s="97"/>
      <c r="S75" s="97"/>
      <c r="T75" s="97"/>
      <c r="U75" s="97"/>
      <c r="V75" s="97"/>
      <c r="W75" s="97"/>
      <c r="X75" s="97"/>
      <c r="Y75" s="97"/>
      <c r="Z75" s="97"/>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28"/>
      <c r="BB75" s="36"/>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33">
        <f t="shared" si="15"/>
        <v>0</v>
      </c>
      <c r="CC75" s="33">
        <f t="shared" si="0"/>
        <v>0</v>
      </c>
      <c r="CD75" s="33">
        <f t="shared" si="1"/>
        <v>0</v>
      </c>
      <c r="CE75" s="33">
        <f t="shared" si="2"/>
        <v>0</v>
      </c>
      <c r="CF75" s="33">
        <f t="shared" si="3"/>
        <v>0</v>
      </c>
      <c r="CG75" s="33">
        <f t="shared" si="4"/>
        <v>0</v>
      </c>
      <c r="CH75" s="33">
        <f t="shared" si="5"/>
        <v>0</v>
      </c>
      <c r="CI75" s="33">
        <f t="shared" si="6"/>
        <v>0</v>
      </c>
      <c r="CJ75" s="33">
        <f t="shared" si="7"/>
        <v>0</v>
      </c>
      <c r="CK75" s="33">
        <f t="shared" si="8"/>
        <v>0</v>
      </c>
      <c r="CL75" s="33">
        <f t="shared" si="9"/>
        <v>0</v>
      </c>
      <c r="CM75" s="37">
        <f t="shared" si="81"/>
        <v>0</v>
      </c>
      <c r="CN75" s="33">
        <f t="shared" ref="CN75:CP75" si="90">COUNTIF(BA75,"SI")</f>
        <v>0</v>
      </c>
      <c r="CO75" s="36">
        <f t="shared" si="90"/>
        <v>0</v>
      </c>
      <c r="CP75" s="35">
        <f t="shared" si="90"/>
        <v>0</v>
      </c>
      <c r="CQ75" s="35">
        <f t="shared" si="12"/>
        <v>0</v>
      </c>
      <c r="CR75" s="35">
        <f t="shared" si="13"/>
        <v>0</v>
      </c>
      <c r="CS75" s="28">
        <f t="shared" si="14"/>
        <v>0</v>
      </c>
      <c r="CT75" s="99">
        <f t="shared" si="73"/>
        <v>0</v>
      </c>
      <c r="CU75" s="46"/>
      <c r="CV75" s="47"/>
      <c r="CW75" s="48"/>
      <c r="CX75" s="49"/>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row>
    <row r="76" spans="1:128" ht="15.75" hidden="1" customHeight="1" x14ac:dyDescent="0.5">
      <c r="A76" s="28" t="s">
        <v>160</v>
      </c>
      <c r="B76" s="28" t="s">
        <v>248</v>
      </c>
      <c r="C76" s="28" t="s">
        <v>256</v>
      </c>
      <c r="D76" s="28"/>
      <c r="E76" s="28"/>
      <c r="F76" s="28"/>
      <c r="G76" s="28"/>
      <c r="H76" s="28"/>
      <c r="I76" s="28"/>
      <c r="J76" s="28"/>
      <c r="K76" s="28"/>
      <c r="L76" s="28"/>
      <c r="M76" s="28"/>
      <c r="N76" s="53"/>
      <c r="O76" s="53"/>
      <c r="P76" s="53"/>
      <c r="Q76" s="97"/>
      <c r="R76" s="97"/>
      <c r="S76" s="97"/>
      <c r="T76" s="97"/>
      <c r="U76" s="97"/>
      <c r="V76" s="97"/>
      <c r="W76" s="97"/>
      <c r="X76" s="97"/>
      <c r="Y76" s="97"/>
      <c r="Z76" s="97"/>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28"/>
      <c r="BB76" s="36"/>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33">
        <f t="shared" si="15"/>
        <v>0</v>
      </c>
      <c r="CC76" s="33">
        <f t="shared" si="0"/>
        <v>0</v>
      </c>
      <c r="CD76" s="33">
        <f t="shared" si="1"/>
        <v>0</v>
      </c>
      <c r="CE76" s="33">
        <f t="shared" si="2"/>
        <v>0</v>
      </c>
      <c r="CF76" s="33">
        <f t="shared" si="3"/>
        <v>0</v>
      </c>
      <c r="CG76" s="33">
        <f t="shared" si="4"/>
        <v>0</v>
      </c>
      <c r="CH76" s="33">
        <f t="shared" si="5"/>
        <v>0</v>
      </c>
      <c r="CI76" s="33">
        <f t="shared" si="6"/>
        <v>0</v>
      </c>
      <c r="CJ76" s="33">
        <f t="shared" si="7"/>
        <v>0</v>
      </c>
      <c r="CK76" s="33">
        <f t="shared" si="8"/>
        <v>0</v>
      </c>
      <c r="CL76" s="33">
        <f t="shared" si="9"/>
        <v>0</v>
      </c>
      <c r="CM76" s="37">
        <f t="shared" si="81"/>
        <v>0</v>
      </c>
      <c r="CN76" s="33">
        <f t="shared" ref="CN76:CP76" si="91">COUNTIF(BA76,"SI")</f>
        <v>0</v>
      </c>
      <c r="CO76" s="36">
        <f t="shared" si="91"/>
        <v>0</v>
      </c>
      <c r="CP76" s="35">
        <f t="shared" si="91"/>
        <v>0</v>
      </c>
      <c r="CQ76" s="35">
        <f t="shared" si="12"/>
        <v>0</v>
      </c>
      <c r="CR76" s="35">
        <f t="shared" si="13"/>
        <v>0</v>
      </c>
      <c r="CS76" s="28">
        <f t="shared" si="14"/>
        <v>0</v>
      </c>
      <c r="CT76" s="99">
        <f t="shared" si="73"/>
        <v>0</v>
      </c>
      <c r="CU76" s="46"/>
      <c r="CV76" s="47"/>
      <c r="CW76" s="48"/>
      <c r="CX76" s="49"/>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row>
    <row r="77" spans="1:128" ht="15.75" hidden="1" customHeight="1" x14ac:dyDescent="0.5">
      <c r="A77" s="28" t="s">
        <v>160</v>
      </c>
      <c r="B77" s="28" t="s">
        <v>248</v>
      </c>
      <c r="C77" s="28" t="s">
        <v>257</v>
      </c>
      <c r="D77" s="28"/>
      <c r="E77" s="28"/>
      <c r="F77" s="28"/>
      <c r="G77" s="28"/>
      <c r="H77" s="28"/>
      <c r="I77" s="28"/>
      <c r="J77" s="28"/>
      <c r="K77" s="28"/>
      <c r="L77" s="28"/>
      <c r="M77" s="28"/>
      <c r="N77" s="53"/>
      <c r="O77" s="61"/>
      <c r="P77" s="61"/>
      <c r="Q77" s="61"/>
      <c r="R77" s="61"/>
      <c r="S77" s="61"/>
      <c r="T77" s="61"/>
      <c r="U77" s="61"/>
      <c r="V77" s="61"/>
      <c r="W77" s="61"/>
      <c r="X77" s="61"/>
      <c r="Y77" s="61"/>
      <c r="Z77" s="61"/>
      <c r="AA77" s="61"/>
      <c r="AB77" s="61"/>
      <c r="AC77" s="61"/>
      <c r="AD77" s="61"/>
      <c r="AE77" s="61"/>
      <c r="AF77" s="61"/>
      <c r="AG77" s="61"/>
      <c r="AH77" s="61"/>
      <c r="AI77" s="61"/>
      <c r="AJ77" s="61"/>
      <c r="AK77" s="28"/>
      <c r="AL77" s="28"/>
      <c r="AM77" s="28"/>
      <c r="AN77" s="28"/>
      <c r="AO77" s="28"/>
      <c r="AP77" s="28"/>
      <c r="AQ77" s="28"/>
      <c r="AR77" s="28"/>
      <c r="AS77" s="28"/>
      <c r="AT77" s="28"/>
      <c r="AU77" s="28"/>
      <c r="AV77" s="28"/>
      <c r="AW77" s="28"/>
      <c r="AX77" s="28"/>
      <c r="AY77" s="28"/>
      <c r="AZ77" s="28"/>
      <c r="BA77" s="28"/>
      <c r="BB77" s="36"/>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33">
        <f t="shared" si="15"/>
        <v>0</v>
      </c>
      <c r="CC77" s="33">
        <f t="shared" si="0"/>
        <v>0</v>
      </c>
      <c r="CD77" s="33">
        <f t="shared" si="1"/>
        <v>0</v>
      </c>
      <c r="CE77" s="33">
        <f t="shared" si="2"/>
        <v>0</v>
      </c>
      <c r="CF77" s="33">
        <f t="shared" si="3"/>
        <v>0</v>
      </c>
      <c r="CG77" s="33">
        <f t="shared" si="4"/>
        <v>0</v>
      </c>
      <c r="CH77" s="33">
        <f t="shared" si="5"/>
        <v>0</v>
      </c>
      <c r="CI77" s="33">
        <f t="shared" si="6"/>
        <v>0</v>
      </c>
      <c r="CJ77" s="33">
        <f t="shared" si="7"/>
        <v>0</v>
      </c>
      <c r="CK77" s="33">
        <f t="shared" si="8"/>
        <v>0</v>
      </c>
      <c r="CL77" s="33">
        <f t="shared" si="9"/>
        <v>0</v>
      </c>
      <c r="CM77" s="37">
        <f t="shared" si="81"/>
        <v>0</v>
      </c>
      <c r="CN77" s="33">
        <f t="shared" ref="CN77:CP77" si="92">COUNTIF(BA77,"SI")</f>
        <v>0</v>
      </c>
      <c r="CO77" s="36">
        <f t="shared" si="92"/>
        <v>0</v>
      </c>
      <c r="CP77" s="35">
        <f t="shared" si="92"/>
        <v>0</v>
      </c>
      <c r="CQ77" s="35">
        <f t="shared" si="12"/>
        <v>0</v>
      </c>
      <c r="CR77" s="35">
        <f t="shared" si="13"/>
        <v>0</v>
      </c>
      <c r="CS77" s="28">
        <f t="shared" si="14"/>
        <v>0</v>
      </c>
      <c r="CT77" s="99">
        <f t="shared" si="73"/>
        <v>0</v>
      </c>
      <c r="CU77" s="54"/>
      <c r="CV77" s="55"/>
      <c r="CW77" s="56"/>
      <c r="CX77" s="49"/>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row>
    <row r="78" spans="1:128" ht="15.75" hidden="1" customHeight="1" x14ac:dyDescent="0.5">
      <c r="A78" s="28" t="s">
        <v>160</v>
      </c>
      <c r="B78" s="28" t="s">
        <v>258</v>
      </c>
      <c r="C78" s="28" t="s">
        <v>259</v>
      </c>
      <c r="D78" s="28"/>
      <c r="E78" s="28"/>
      <c r="F78" s="28"/>
      <c r="G78" s="28"/>
      <c r="H78" s="28"/>
      <c r="I78" s="28"/>
      <c r="J78" s="28"/>
      <c r="K78" s="28"/>
      <c r="L78" s="28"/>
      <c r="M78" s="28"/>
      <c r="N78" s="53"/>
      <c r="O78" s="53"/>
      <c r="P78" s="53"/>
      <c r="Q78" s="53"/>
      <c r="R78" s="53"/>
      <c r="S78" s="53"/>
      <c r="T78" s="53"/>
      <c r="U78" s="53"/>
      <c r="V78" s="53"/>
      <c r="W78" s="53"/>
      <c r="X78" s="53"/>
      <c r="Y78" s="53"/>
      <c r="Z78" s="53"/>
      <c r="AA78" s="53"/>
      <c r="AB78" s="53"/>
      <c r="AC78" s="53"/>
      <c r="AD78" s="53"/>
      <c r="AE78" s="53"/>
      <c r="AF78" s="53"/>
      <c r="AG78" s="53"/>
      <c r="AH78" s="53"/>
      <c r="AI78" s="53"/>
      <c r="AJ78" s="53"/>
      <c r="AK78" s="28"/>
      <c r="AL78" s="28"/>
      <c r="AM78" s="28"/>
      <c r="AN78" s="28"/>
      <c r="AO78" s="28"/>
      <c r="AP78" s="28"/>
      <c r="AQ78" s="28"/>
      <c r="AR78" s="28"/>
      <c r="AS78" s="28"/>
      <c r="AT78" s="28"/>
      <c r="AU78" s="28"/>
      <c r="AV78" s="28"/>
      <c r="AW78" s="28"/>
      <c r="AX78" s="28"/>
      <c r="AY78" s="28"/>
      <c r="AZ78" s="28"/>
      <c r="BA78" s="28"/>
      <c r="BB78" s="36"/>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33">
        <f t="shared" si="15"/>
        <v>0</v>
      </c>
      <c r="CC78" s="33">
        <f t="shared" si="0"/>
        <v>0</v>
      </c>
      <c r="CD78" s="33">
        <f t="shared" si="1"/>
        <v>0</v>
      </c>
      <c r="CE78" s="33">
        <f t="shared" si="2"/>
        <v>0</v>
      </c>
      <c r="CF78" s="33">
        <f t="shared" si="3"/>
        <v>0</v>
      </c>
      <c r="CG78" s="33">
        <f t="shared" si="4"/>
        <v>0</v>
      </c>
      <c r="CH78" s="33">
        <f t="shared" si="5"/>
        <v>0</v>
      </c>
      <c r="CI78" s="33">
        <f t="shared" si="6"/>
        <v>0</v>
      </c>
      <c r="CJ78" s="33">
        <f t="shared" si="7"/>
        <v>0</v>
      </c>
      <c r="CK78" s="33">
        <f t="shared" si="8"/>
        <v>0</v>
      </c>
      <c r="CL78" s="33">
        <f t="shared" si="9"/>
        <v>0</v>
      </c>
      <c r="CM78" s="37">
        <f t="shared" si="81"/>
        <v>0</v>
      </c>
      <c r="CN78" s="33">
        <f t="shared" ref="CN78:CP78" si="93">COUNTIF(BA78,"SI")</f>
        <v>0</v>
      </c>
      <c r="CO78" s="36">
        <f t="shared" si="93"/>
        <v>0</v>
      </c>
      <c r="CP78" s="35">
        <f t="shared" si="93"/>
        <v>0</v>
      </c>
      <c r="CQ78" s="35">
        <f t="shared" si="12"/>
        <v>0</v>
      </c>
      <c r="CR78" s="35">
        <f t="shared" si="13"/>
        <v>0</v>
      </c>
      <c r="CS78" s="28">
        <f t="shared" si="14"/>
        <v>0</v>
      </c>
      <c r="CT78" s="99">
        <f t="shared" si="73"/>
        <v>0</v>
      </c>
      <c r="CU78" s="39">
        <f>AVERAGE(CT78:CT79)</f>
        <v>0</v>
      </c>
      <c r="CV78" s="40"/>
      <c r="CW78" s="41"/>
      <c r="CX78" s="49"/>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row>
    <row r="79" spans="1:128" ht="15.75" hidden="1" customHeight="1" x14ac:dyDescent="0.5">
      <c r="A79" s="28" t="s">
        <v>160</v>
      </c>
      <c r="B79" s="28" t="s">
        <v>258</v>
      </c>
      <c r="C79" s="28" t="s">
        <v>258</v>
      </c>
      <c r="D79" s="28"/>
      <c r="E79" s="28"/>
      <c r="F79" s="28"/>
      <c r="G79" s="28"/>
      <c r="H79" s="28"/>
      <c r="I79" s="28"/>
      <c r="J79" s="28"/>
      <c r="K79" s="28"/>
      <c r="L79" s="28"/>
      <c r="M79" s="28"/>
      <c r="N79" s="53"/>
      <c r="O79" s="53"/>
      <c r="P79" s="53"/>
      <c r="Q79" s="53"/>
      <c r="R79" s="53"/>
      <c r="S79" s="53"/>
      <c r="T79" s="53"/>
      <c r="U79" s="53"/>
      <c r="V79" s="53"/>
      <c r="W79" s="53"/>
      <c r="X79" s="53"/>
      <c r="Y79" s="53"/>
      <c r="Z79" s="53"/>
      <c r="AA79" s="53"/>
      <c r="AB79" s="53"/>
      <c r="AC79" s="53"/>
      <c r="AD79" s="53"/>
      <c r="AE79" s="53"/>
      <c r="AF79" s="53"/>
      <c r="AG79" s="53"/>
      <c r="AH79" s="53"/>
      <c r="AI79" s="53"/>
      <c r="AJ79" s="53"/>
      <c r="AK79" s="28"/>
      <c r="AL79" s="28"/>
      <c r="AM79" s="28"/>
      <c r="AN79" s="28"/>
      <c r="AO79" s="28"/>
      <c r="AP79" s="28"/>
      <c r="AQ79" s="28"/>
      <c r="AR79" s="28"/>
      <c r="AS79" s="28"/>
      <c r="AT79" s="28"/>
      <c r="AU79" s="28"/>
      <c r="AV79" s="28"/>
      <c r="AW79" s="28"/>
      <c r="AX79" s="28"/>
      <c r="AY79" s="28"/>
      <c r="AZ79" s="28"/>
      <c r="BA79" s="28"/>
      <c r="BB79" s="36"/>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33">
        <f t="shared" si="15"/>
        <v>0</v>
      </c>
      <c r="CC79" s="33">
        <f t="shared" si="0"/>
        <v>0</v>
      </c>
      <c r="CD79" s="33">
        <f t="shared" si="1"/>
        <v>0</v>
      </c>
      <c r="CE79" s="33">
        <f t="shared" si="2"/>
        <v>0</v>
      </c>
      <c r="CF79" s="33">
        <f t="shared" si="3"/>
        <v>0</v>
      </c>
      <c r="CG79" s="33">
        <f t="shared" si="4"/>
        <v>0</v>
      </c>
      <c r="CH79" s="33">
        <f t="shared" si="5"/>
        <v>0</v>
      </c>
      <c r="CI79" s="33">
        <f t="shared" si="6"/>
        <v>0</v>
      </c>
      <c r="CJ79" s="33">
        <f t="shared" si="7"/>
        <v>0</v>
      </c>
      <c r="CK79" s="33">
        <f t="shared" si="8"/>
        <v>0</v>
      </c>
      <c r="CL79" s="33">
        <f t="shared" si="9"/>
        <v>0</v>
      </c>
      <c r="CM79" s="37">
        <f t="shared" si="81"/>
        <v>0</v>
      </c>
      <c r="CN79" s="33">
        <f t="shared" ref="CN79:CP79" si="94">COUNTIF(BA79,"SI")</f>
        <v>0</v>
      </c>
      <c r="CO79" s="36">
        <f t="shared" si="94"/>
        <v>0</v>
      </c>
      <c r="CP79" s="35">
        <f t="shared" si="94"/>
        <v>0</v>
      </c>
      <c r="CQ79" s="35">
        <f t="shared" si="12"/>
        <v>0</v>
      </c>
      <c r="CR79" s="35">
        <f t="shared" si="13"/>
        <v>0</v>
      </c>
      <c r="CS79" s="28">
        <f t="shared" si="14"/>
        <v>0</v>
      </c>
      <c r="CT79" s="99">
        <f t="shared" si="73"/>
        <v>0</v>
      </c>
      <c r="CU79" s="54"/>
      <c r="CV79" s="55"/>
      <c r="CW79" s="56"/>
      <c r="CX79" s="49"/>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row>
    <row r="80" spans="1:128" ht="15.75" hidden="1" customHeight="1" x14ac:dyDescent="0.5">
      <c r="A80" s="28" t="s">
        <v>160</v>
      </c>
      <c r="B80" s="28" t="s">
        <v>260</v>
      </c>
      <c r="C80" s="28" t="s">
        <v>261</v>
      </c>
      <c r="D80" s="28"/>
      <c r="E80" s="28"/>
      <c r="F80" s="93"/>
      <c r="G80" s="28"/>
      <c r="H80" s="28"/>
      <c r="I80" s="93"/>
      <c r="J80" s="53"/>
      <c r="K80" s="94"/>
      <c r="L80" s="70"/>
      <c r="M80" s="69"/>
      <c r="N80" s="94"/>
      <c r="O80" s="95"/>
      <c r="P80" s="61"/>
      <c r="Q80" s="96"/>
      <c r="R80" s="96"/>
      <c r="S80" s="96"/>
      <c r="T80" s="97"/>
      <c r="U80" s="97"/>
      <c r="V80" s="97"/>
      <c r="W80" s="97"/>
      <c r="X80" s="97"/>
      <c r="Y80" s="97"/>
      <c r="Z80" s="97"/>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28"/>
      <c r="BB80" s="36"/>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33">
        <f t="shared" si="15"/>
        <v>0</v>
      </c>
      <c r="CC80" s="33">
        <f t="shared" si="0"/>
        <v>0</v>
      </c>
      <c r="CD80" s="33">
        <f t="shared" si="1"/>
        <v>0</v>
      </c>
      <c r="CE80" s="33">
        <f t="shared" si="2"/>
        <v>0</v>
      </c>
      <c r="CF80" s="33">
        <f t="shared" si="3"/>
        <v>0</v>
      </c>
      <c r="CG80" s="33">
        <f t="shared" si="4"/>
        <v>0</v>
      </c>
      <c r="CH80" s="33">
        <f t="shared" si="5"/>
        <v>0</v>
      </c>
      <c r="CI80" s="33">
        <f t="shared" si="6"/>
        <v>0</v>
      </c>
      <c r="CJ80" s="33">
        <f t="shared" si="7"/>
        <v>0</v>
      </c>
      <c r="CK80" s="33">
        <f t="shared" si="8"/>
        <v>0</v>
      </c>
      <c r="CL80" s="33">
        <f t="shared" si="9"/>
        <v>0</v>
      </c>
      <c r="CM80" s="37">
        <f>CL80/32</f>
        <v>0</v>
      </c>
      <c r="CN80" s="33">
        <f t="shared" ref="CN80:CP80" si="95">COUNTIF(BA80,"SI")</f>
        <v>0</v>
      </c>
      <c r="CO80" s="36">
        <f t="shared" si="95"/>
        <v>0</v>
      </c>
      <c r="CP80" s="35">
        <f t="shared" si="95"/>
        <v>0</v>
      </c>
      <c r="CQ80" s="35">
        <f t="shared" si="12"/>
        <v>0</v>
      </c>
      <c r="CR80" s="35">
        <f t="shared" si="13"/>
        <v>0</v>
      </c>
      <c r="CS80" s="28">
        <f t="shared" si="14"/>
        <v>0</v>
      </c>
      <c r="CT80" s="99">
        <f t="shared" si="73"/>
        <v>0</v>
      </c>
      <c r="CU80" s="39">
        <f>AVERAGE(CT80:CT89)</f>
        <v>0</v>
      </c>
      <c r="CV80" s="40"/>
      <c r="CW80" s="41"/>
      <c r="CX80" s="49"/>
    </row>
    <row r="81" spans="1:102" ht="15.75" hidden="1" customHeight="1" x14ac:dyDescent="0.5">
      <c r="A81" s="28" t="s">
        <v>160</v>
      </c>
      <c r="B81" s="28" t="s">
        <v>260</v>
      </c>
      <c r="C81" s="28" t="s">
        <v>262</v>
      </c>
      <c r="D81" s="28"/>
      <c r="E81" s="28"/>
      <c r="F81" s="28"/>
      <c r="G81" s="28"/>
      <c r="H81" s="28"/>
      <c r="I81" s="93"/>
      <c r="J81" s="28"/>
      <c r="K81" s="28"/>
      <c r="L81" s="28"/>
      <c r="M81" s="28"/>
      <c r="N81" s="53"/>
      <c r="O81" s="61"/>
      <c r="P81" s="61"/>
      <c r="Q81" s="61"/>
      <c r="R81" s="61"/>
      <c r="S81" s="61"/>
      <c r="T81" s="61"/>
      <c r="U81" s="61"/>
      <c r="V81" s="61"/>
      <c r="W81" s="61"/>
      <c r="X81" s="61"/>
      <c r="Y81" s="61"/>
      <c r="Z81" s="61"/>
      <c r="AA81" s="61"/>
      <c r="AB81" s="61"/>
      <c r="AC81" s="61"/>
      <c r="AD81" s="61"/>
      <c r="AE81" s="61"/>
      <c r="AF81" s="61"/>
      <c r="AG81" s="61"/>
      <c r="AH81" s="61"/>
      <c r="AI81" s="61"/>
      <c r="AJ81" s="61"/>
      <c r="AK81" s="28"/>
      <c r="AL81" s="28"/>
      <c r="AM81" s="28"/>
      <c r="AN81" s="28"/>
      <c r="AO81" s="28"/>
      <c r="AP81" s="28"/>
      <c r="AQ81" s="28"/>
      <c r="AR81" s="28"/>
      <c r="AS81" s="28"/>
      <c r="AT81" s="28"/>
      <c r="AU81" s="28"/>
      <c r="AV81" s="28"/>
      <c r="AW81" s="28"/>
      <c r="AX81" s="28"/>
      <c r="AY81" s="28"/>
      <c r="AZ81" s="28"/>
      <c r="BA81" s="28"/>
      <c r="BB81" s="36"/>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33">
        <f t="shared" si="15"/>
        <v>0</v>
      </c>
      <c r="CC81" s="33">
        <f t="shared" si="0"/>
        <v>0</v>
      </c>
      <c r="CD81" s="33">
        <f t="shared" si="1"/>
        <v>0</v>
      </c>
      <c r="CE81" s="33">
        <f t="shared" si="2"/>
        <v>0</v>
      </c>
      <c r="CF81" s="33">
        <f t="shared" si="3"/>
        <v>0</v>
      </c>
      <c r="CG81" s="33">
        <f t="shared" si="4"/>
        <v>0</v>
      </c>
      <c r="CH81" s="33">
        <f t="shared" si="5"/>
        <v>0</v>
      </c>
      <c r="CI81" s="33">
        <f t="shared" si="6"/>
        <v>0</v>
      </c>
      <c r="CJ81" s="33">
        <f t="shared" si="7"/>
        <v>0</v>
      </c>
      <c r="CK81" s="33">
        <f t="shared" si="8"/>
        <v>0</v>
      </c>
      <c r="CL81" s="33">
        <f t="shared" si="9"/>
        <v>0</v>
      </c>
      <c r="CM81" s="37">
        <f t="shared" ref="CM81:CM82" si="96">CL81/36</f>
        <v>0</v>
      </c>
      <c r="CN81" s="33">
        <f t="shared" ref="CN81:CP81" si="97">COUNTIF(BA81,"SI")</f>
        <v>0</v>
      </c>
      <c r="CO81" s="36">
        <f t="shared" si="97"/>
        <v>0</v>
      </c>
      <c r="CP81" s="35">
        <f t="shared" si="97"/>
        <v>0</v>
      </c>
      <c r="CQ81" s="35">
        <f t="shared" si="12"/>
        <v>0</v>
      </c>
      <c r="CR81" s="35">
        <f t="shared" si="13"/>
        <v>0</v>
      </c>
      <c r="CS81" s="28">
        <f t="shared" si="14"/>
        <v>0</v>
      </c>
      <c r="CT81" s="99">
        <f t="shared" si="73"/>
        <v>0</v>
      </c>
      <c r="CU81" s="46"/>
      <c r="CV81" s="47"/>
      <c r="CW81" s="48"/>
      <c r="CX81" s="49"/>
    </row>
    <row r="82" spans="1:102" ht="15.75" hidden="1" customHeight="1" x14ac:dyDescent="0.5">
      <c r="A82" s="28" t="s">
        <v>160</v>
      </c>
      <c r="B82" s="28" t="s">
        <v>260</v>
      </c>
      <c r="C82" s="28" t="s">
        <v>263</v>
      </c>
      <c r="D82" s="28"/>
      <c r="E82" s="28"/>
      <c r="F82" s="28"/>
      <c r="G82" s="28"/>
      <c r="H82" s="28"/>
      <c r="I82" s="93"/>
      <c r="J82" s="28"/>
      <c r="K82" s="28"/>
      <c r="L82" s="28"/>
      <c r="M82" s="28"/>
      <c r="N82" s="91"/>
      <c r="O82" s="53"/>
      <c r="P82" s="53"/>
      <c r="Q82" s="53"/>
      <c r="R82" s="53"/>
      <c r="S82" s="53"/>
      <c r="T82" s="53"/>
      <c r="U82" s="53"/>
      <c r="V82" s="53"/>
      <c r="W82" s="53"/>
      <c r="X82" s="53"/>
      <c r="Y82" s="53"/>
      <c r="Z82" s="53"/>
      <c r="AA82" s="53"/>
      <c r="AB82" s="53"/>
      <c r="AC82" s="53"/>
      <c r="AD82" s="53"/>
      <c r="AE82" s="53"/>
      <c r="AF82" s="53"/>
      <c r="AG82" s="53"/>
      <c r="AH82" s="53"/>
      <c r="AI82" s="53"/>
      <c r="AJ82" s="53"/>
      <c r="AK82" s="28"/>
      <c r="AL82" s="28"/>
      <c r="AM82" s="28"/>
      <c r="AN82" s="28"/>
      <c r="AO82" s="28"/>
      <c r="AP82" s="28"/>
      <c r="AQ82" s="28"/>
      <c r="AR82" s="28"/>
      <c r="AS82" s="28"/>
      <c r="AT82" s="28"/>
      <c r="AU82" s="28"/>
      <c r="AV82" s="28"/>
      <c r="AW82" s="28"/>
      <c r="AX82" s="28"/>
      <c r="AY82" s="28"/>
      <c r="AZ82" s="28"/>
      <c r="BA82" s="28"/>
      <c r="BB82" s="36"/>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33">
        <f t="shared" si="15"/>
        <v>0</v>
      </c>
      <c r="CC82" s="33">
        <f t="shared" si="0"/>
        <v>0</v>
      </c>
      <c r="CD82" s="33">
        <f t="shared" si="1"/>
        <v>0</v>
      </c>
      <c r="CE82" s="33">
        <f t="shared" si="2"/>
        <v>0</v>
      </c>
      <c r="CF82" s="33">
        <f t="shared" si="3"/>
        <v>0</v>
      </c>
      <c r="CG82" s="33">
        <f t="shared" si="4"/>
        <v>0</v>
      </c>
      <c r="CH82" s="33">
        <f t="shared" si="5"/>
        <v>0</v>
      </c>
      <c r="CI82" s="33">
        <f t="shared" si="6"/>
        <v>0</v>
      </c>
      <c r="CJ82" s="33">
        <f t="shared" si="7"/>
        <v>0</v>
      </c>
      <c r="CK82" s="33">
        <f t="shared" si="8"/>
        <v>0</v>
      </c>
      <c r="CL82" s="33">
        <f t="shared" si="9"/>
        <v>0</v>
      </c>
      <c r="CM82" s="37">
        <f t="shared" si="96"/>
        <v>0</v>
      </c>
      <c r="CN82" s="33">
        <f t="shared" ref="CN82:CP82" si="98">COUNTIF(BA82,"SI")</f>
        <v>0</v>
      </c>
      <c r="CO82" s="36">
        <f t="shared" si="98"/>
        <v>0</v>
      </c>
      <c r="CP82" s="35">
        <f t="shared" si="98"/>
        <v>0</v>
      </c>
      <c r="CQ82" s="35">
        <f t="shared" si="12"/>
        <v>0</v>
      </c>
      <c r="CR82" s="35">
        <f t="shared" si="13"/>
        <v>0</v>
      </c>
      <c r="CS82" s="28">
        <f t="shared" si="14"/>
        <v>0</v>
      </c>
      <c r="CT82" s="99">
        <f t="shared" si="73"/>
        <v>0</v>
      </c>
      <c r="CU82" s="46"/>
      <c r="CV82" s="47"/>
      <c r="CW82" s="48"/>
      <c r="CX82" s="49"/>
    </row>
    <row r="83" spans="1:102" ht="15.75" hidden="1" customHeight="1" x14ac:dyDescent="0.5">
      <c r="A83" s="28" t="s">
        <v>160</v>
      </c>
      <c r="B83" s="28" t="s">
        <v>260</v>
      </c>
      <c r="C83" s="28" t="s">
        <v>264</v>
      </c>
      <c r="D83" s="28"/>
      <c r="E83" s="28"/>
      <c r="F83" s="93"/>
      <c r="G83" s="28"/>
      <c r="H83" s="28"/>
      <c r="I83" s="93"/>
      <c r="J83" s="53"/>
      <c r="K83" s="94"/>
      <c r="L83" s="70"/>
      <c r="M83" s="69"/>
      <c r="N83" s="94"/>
      <c r="O83" s="95"/>
      <c r="P83" s="61"/>
      <c r="Q83" s="96"/>
      <c r="R83" s="96"/>
      <c r="S83" s="96"/>
      <c r="T83" s="97"/>
      <c r="U83" s="97"/>
      <c r="V83" s="97"/>
      <c r="W83" s="97"/>
      <c r="X83" s="97"/>
      <c r="Y83" s="97"/>
      <c r="Z83" s="97"/>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28"/>
      <c r="BB83" s="36"/>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33">
        <f t="shared" si="15"/>
        <v>0</v>
      </c>
      <c r="CC83" s="33">
        <f t="shared" si="0"/>
        <v>0</v>
      </c>
      <c r="CD83" s="33">
        <f t="shared" si="1"/>
        <v>0</v>
      </c>
      <c r="CE83" s="33">
        <f t="shared" si="2"/>
        <v>0</v>
      </c>
      <c r="CF83" s="33">
        <f t="shared" si="3"/>
        <v>0</v>
      </c>
      <c r="CG83" s="33">
        <f t="shared" si="4"/>
        <v>0</v>
      </c>
      <c r="CH83" s="33">
        <f t="shared" si="5"/>
        <v>0</v>
      </c>
      <c r="CI83" s="33">
        <f t="shared" si="6"/>
        <v>0</v>
      </c>
      <c r="CJ83" s="33">
        <f t="shared" si="7"/>
        <v>0</v>
      </c>
      <c r="CK83" s="33">
        <f t="shared" si="8"/>
        <v>0</v>
      </c>
      <c r="CL83" s="33">
        <f t="shared" si="9"/>
        <v>0</v>
      </c>
      <c r="CM83" s="37">
        <f>CL83/32</f>
        <v>0</v>
      </c>
      <c r="CN83" s="33">
        <f t="shared" ref="CN83:CP83" si="99">COUNTIF(BA83,"SI")</f>
        <v>0</v>
      </c>
      <c r="CO83" s="36">
        <f t="shared" si="99"/>
        <v>0</v>
      </c>
      <c r="CP83" s="35">
        <f t="shared" si="99"/>
        <v>0</v>
      </c>
      <c r="CQ83" s="35">
        <f t="shared" si="12"/>
        <v>0</v>
      </c>
      <c r="CR83" s="35">
        <f t="shared" si="13"/>
        <v>0</v>
      </c>
      <c r="CS83" s="28">
        <f t="shared" si="14"/>
        <v>0</v>
      </c>
      <c r="CT83" s="99">
        <f t="shared" si="73"/>
        <v>0</v>
      </c>
      <c r="CU83" s="46"/>
      <c r="CV83" s="47"/>
      <c r="CW83" s="48"/>
      <c r="CX83" s="49"/>
    </row>
    <row r="84" spans="1:102" ht="15.75" hidden="1" customHeight="1" x14ac:dyDescent="0.5">
      <c r="A84" s="28" t="s">
        <v>160</v>
      </c>
      <c r="B84" s="28" t="s">
        <v>260</v>
      </c>
      <c r="C84" s="28" t="s">
        <v>265</v>
      </c>
      <c r="D84" s="28"/>
      <c r="E84" s="28"/>
      <c r="F84" s="28"/>
      <c r="G84" s="28"/>
      <c r="H84" s="28"/>
      <c r="I84" s="93"/>
      <c r="J84" s="28"/>
      <c r="K84" s="28"/>
      <c r="L84" s="28"/>
      <c r="M84" s="28"/>
      <c r="N84" s="91"/>
      <c r="O84" s="61"/>
      <c r="P84" s="61"/>
      <c r="Q84" s="61"/>
      <c r="R84" s="61"/>
      <c r="S84" s="61"/>
      <c r="T84" s="61"/>
      <c r="U84" s="61"/>
      <c r="V84" s="61"/>
      <c r="W84" s="61"/>
      <c r="X84" s="61"/>
      <c r="Y84" s="61"/>
      <c r="Z84" s="61"/>
      <c r="AA84" s="61"/>
      <c r="AB84" s="61"/>
      <c r="AC84" s="61"/>
      <c r="AD84" s="61"/>
      <c r="AE84" s="61"/>
      <c r="AF84" s="61"/>
      <c r="AG84" s="61"/>
      <c r="AH84" s="61"/>
      <c r="AI84" s="61"/>
      <c r="AJ84" s="61"/>
      <c r="AK84" s="28"/>
      <c r="AL84" s="28"/>
      <c r="AM84" s="28"/>
      <c r="AN84" s="28"/>
      <c r="AO84" s="28"/>
      <c r="AP84" s="28"/>
      <c r="AQ84" s="28"/>
      <c r="AR84" s="28"/>
      <c r="AS84" s="28"/>
      <c r="AT84" s="28"/>
      <c r="AU84" s="28"/>
      <c r="AV84" s="28"/>
      <c r="AW84" s="28"/>
      <c r="AX84" s="28"/>
      <c r="AY84" s="28"/>
      <c r="AZ84" s="28"/>
      <c r="BA84" s="28"/>
      <c r="BB84" s="36"/>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33">
        <f t="shared" si="15"/>
        <v>0</v>
      </c>
      <c r="CC84" s="33">
        <f t="shared" si="0"/>
        <v>0</v>
      </c>
      <c r="CD84" s="33">
        <f t="shared" si="1"/>
        <v>0</v>
      </c>
      <c r="CE84" s="33">
        <f t="shared" si="2"/>
        <v>0</v>
      </c>
      <c r="CF84" s="33">
        <f t="shared" si="3"/>
        <v>0</v>
      </c>
      <c r="CG84" s="33">
        <f t="shared" si="4"/>
        <v>0</v>
      </c>
      <c r="CH84" s="33">
        <f t="shared" si="5"/>
        <v>0</v>
      </c>
      <c r="CI84" s="33">
        <f t="shared" si="6"/>
        <v>0</v>
      </c>
      <c r="CJ84" s="33">
        <f t="shared" si="7"/>
        <v>0</v>
      </c>
      <c r="CK84" s="33">
        <f t="shared" si="8"/>
        <v>0</v>
      </c>
      <c r="CL84" s="33">
        <f t="shared" si="9"/>
        <v>0</v>
      </c>
      <c r="CM84" s="37">
        <f t="shared" ref="CM84:CM86" si="100">CL84/36</f>
        <v>0</v>
      </c>
      <c r="CN84" s="33">
        <f t="shared" ref="CN84:CP84" si="101">COUNTIF(BA84,"SI")</f>
        <v>0</v>
      </c>
      <c r="CO84" s="36">
        <f t="shared" si="101"/>
        <v>0</v>
      </c>
      <c r="CP84" s="35">
        <f t="shared" si="101"/>
        <v>0</v>
      </c>
      <c r="CQ84" s="35">
        <f t="shared" si="12"/>
        <v>0</v>
      </c>
      <c r="CR84" s="35">
        <f t="shared" si="13"/>
        <v>0</v>
      </c>
      <c r="CS84" s="28">
        <f t="shared" si="14"/>
        <v>0</v>
      </c>
      <c r="CT84" s="99">
        <f t="shared" si="73"/>
        <v>0</v>
      </c>
      <c r="CU84" s="46"/>
      <c r="CV84" s="47"/>
      <c r="CW84" s="48"/>
      <c r="CX84" s="49"/>
    </row>
    <row r="85" spans="1:102" ht="15.75" hidden="1" customHeight="1" x14ac:dyDescent="0.5">
      <c r="A85" s="28" t="s">
        <v>160</v>
      </c>
      <c r="B85" s="28" t="s">
        <v>260</v>
      </c>
      <c r="C85" s="28" t="s">
        <v>266</v>
      </c>
      <c r="D85" s="28"/>
      <c r="E85" s="28"/>
      <c r="F85" s="28"/>
      <c r="G85" s="28"/>
      <c r="H85" s="28"/>
      <c r="I85" s="93"/>
      <c r="J85" s="28"/>
      <c r="K85" s="28"/>
      <c r="L85" s="28"/>
      <c r="M85" s="28"/>
      <c r="N85" s="53"/>
      <c r="O85" s="61"/>
      <c r="P85" s="61"/>
      <c r="Q85" s="61"/>
      <c r="R85" s="61"/>
      <c r="S85" s="61"/>
      <c r="T85" s="61"/>
      <c r="U85" s="61"/>
      <c r="V85" s="61"/>
      <c r="W85" s="61"/>
      <c r="X85" s="61"/>
      <c r="Y85" s="61"/>
      <c r="Z85" s="61"/>
      <c r="AA85" s="61"/>
      <c r="AB85" s="61"/>
      <c r="AC85" s="61"/>
      <c r="AD85" s="61"/>
      <c r="AE85" s="61"/>
      <c r="AF85" s="61"/>
      <c r="AG85" s="61"/>
      <c r="AH85" s="61"/>
      <c r="AI85" s="61"/>
      <c r="AJ85" s="61"/>
      <c r="AK85" s="28"/>
      <c r="AL85" s="28"/>
      <c r="AM85" s="28"/>
      <c r="AN85" s="28"/>
      <c r="AO85" s="28"/>
      <c r="AP85" s="28"/>
      <c r="AQ85" s="28"/>
      <c r="AR85" s="28"/>
      <c r="AS85" s="28"/>
      <c r="AT85" s="28"/>
      <c r="AU85" s="28"/>
      <c r="AV85" s="28"/>
      <c r="AW85" s="28"/>
      <c r="AX85" s="28"/>
      <c r="AY85" s="28"/>
      <c r="AZ85" s="28"/>
      <c r="BA85" s="28"/>
      <c r="BB85" s="36"/>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33">
        <f t="shared" si="15"/>
        <v>0</v>
      </c>
      <c r="CC85" s="33">
        <f t="shared" si="0"/>
        <v>0</v>
      </c>
      <c r="CD85" s="33">
        <f t="shared" si="1"/>
        <v>0</v>
      </c>
      <c r="CE85" s="33">
        <f t="shared" si="2"/>
        <v>0</v>
      </c>
      <c r="CF85" s="33">
        <f t="shared" si="3"/>
        <v>0</v>
      </c>
      <c r="CG85" s="33">
        <f t="shared" si="4"/>
        <v>0</v>
      </c>
      <c r="CH85" s="33">
        <f t="shared" si="5"/>
        <v>0</v>
      </c>
      <c r="CI85" s="33">
        <f t="shared" si="6"/>
        <v>0</v>
      </c>
      <c r="CJ85" s="33">
        <f t="shared" si="7"/>
        <v>0</v>
      </c>
      <c r="CK85" s="33">
        <f t="shared" si="8"/>
        <v>0</v>
      </c>
      <c r="CL85" s="33">
        <f t="shared" si="9"/>
        <v>0</v>
      </c>
      <c r="CM85" s="37">
        <f t="shared" si="100"/>
        <v>0</v>
      </c>
      <c r="CN85" s="33">
        <f t="shared" ref="CN85:CP85" si="102">COUNTIF(BA85,"SI")</f>
        <v>0</v>
      </c>
      <c r="CO85" s="36">
        <f t="shared" si="102"/>
        <v>0</v>
      </c>
      <c r="CP85" s="35">
        <f t="shared" si="102"/>
        <v>0</v>
      </c>
      <c r="CQ85" s="35">
        <f t="shared" si="12"/>
        <v>0</v>
      </c>
      <c r="CR85" s="35">
        <f t="shared" si="13"/>
        <v>0</v>
      </c>
      <c r="CS85" s="28">
        <f t="shared" si="14"/>
        <v>0</v>
      </c>
      <c r="CT85" s="99">
        <f t="shared" si="73"/>
        <v>0</v>
      </c>
      <c r="CU85" s="46"/>
      <c r="CV85" s="47"/>
      <c r="CW85" s="48"/>
      <c r="CX85" s="49"/>
    </row>
    <row r="86" spans="1:102" ht="15.75" hidden="1" customHeight="1" x14ac:dyDescent="0.5">
      <c r="A86" s="28" t="s">
        <v>160</v>
      </c>
      <c r="B86" s="28" t="s">
        <v>260</v>
      </c>
      <c r="C86" s="28" t="s">
        <v>267</v>
      </c>
      <c r="D86" s="28"/>
      <c r="E86" s="28"/>
      <c r="F86" s="28"/>
      <c r="G86" s="28"/>
      <c r="H86" s="28"/>
      <c r="I86" s="93"/>
      <c r="J86" s="28"/>
      <c r="K86" s="28"/>
      <c r="L86" s="28"/>
      <c r="M86" s="28"/>
      <c r="N86" s="91"/>
      <c r="O86" s="61"/>
      <c r="P86" s="61"/>
      <c r="Q86" s="61"/>
      <c r="R86" s="61"/>
      <c r="S86" s="61"/>
      <c r="T86" s="61"/>
      <c r="U86" s="61"/>
      <c r="V86" s="61"/>
      <c r="W86" s="61"/>
      <c r="X86" s="61"/>
      <c r="Y86" s="61"/>
      <c r="Z86" s="61"/>
      <c r="AA86" s="61"/>
      <c r="AB86" s="61"/>
      <c r="AC86" s="61"/>
      <c r="AD86" s="61"/>
      <c r="AE86" s="61"/>
      <c r="AF86" s="61"/>
      <c r="AG86" s="61"/>
      <c r="AH86" s="61"/>
      <c r="AI86" s="61"/>
      <c r="AJ86" s="61"/>
      <c r="AK86" s="28"/>
      <c r="AL86" s="28"/>
      <c r="AM86" s="28"/>
      <c r="AN86" s="28"/>
      <c r="AO86" s="28"/>
      <c r="AP86" s="28"/>
      <c r="AQ86" s="28"/>
      <c r="AR86" s="28"/>
      <c r="AS86" s="28"/>
      <c r="AT86" s="28"/>
      <c r="AU86" s="28"/>
      <c r="AV86" s="28"/>
      <c r="AW86" s="28"/>
      <c r="AX86" s="28"/>
      <c r="AY86" s="28"/>
      <c r="AZ86" s="28"/>
      <c r="BA86" s="28"/>
      <c r="BB86" s="36"/>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33">
        <f t="shared" si="15"/>
        <v>0</v>
      </c>
      <c r="CC86" s="33">
        <f t="shared" si="0"/>
        <v>0</v>
      </c>
      <c r="CD86" s="33">
        <f t="shared" si="1"/>
        <v>0</v>
      </c>
      <c r="CE86" s="33">
        <f t="shared" si="2"/>
        <v>0</v>
      </c>
      <c r="CF86" s="33">
        <f t="shared" si="3"/>
        <v>0</v>
      </c>
      <c r="CG86" s="33">
        <f t="shared" si="4"/>
        <v>0</v>
      </c>
      <c r="CH86" s="33">
        <f t="shared" si="5"/>
        <v>0</v>
      </c>
      <c r="CI86" s="33">
        <f t="shared" si="6"/>
        <v>0</v>
      </c>
      <c r="CJ86" s="33">
        <f t="shared" si="7"/>
        <v>0</v>
      </c>
      <c r="CK86" s="33">
        <f t="shared" si="8"/>
        <v>0</v>
      </c>
      <c r="CL86" s="33">
        <f t="shared" si="9"/>
        <v>0</v>
      </c>
      <c r="CM86" s="37">
        <f t="shared" si="100"/>
        <v>0</v>
      </c>
      <c r="CN86" s="33">
        <f t="shared" ref="CN86:CP86" si="103">COUNTIF(BA86,"SI")</f>
        <v>0</v>
      </c>
      <c r="CO86" s="36">
        <f t="shared" si="103"/>
        <v>0</v>
      </c>
      <c r="CP86" s="35">
        <f t="shared" si="103"/>
        <v>0</v>
      </c>
      <c r="CQ86" s="35">
        <f t="shared" si="12"/>
        <v>0</v>
      </c>
      <c r="CR86" s="35">
        <f t="shared" si="13"/>
        <v>0</v>
      </c>
      <c r="CS86" s="28">
        <f t="shared" si="14"/>
        <v>0</v>
      </c>
      <c r="CT86" s="99">
        <f t="shared" si="73"/>
        <v>0</v>
      </c>
      <c r="CU86" s="46"/>
      <c r="CV86" s="47"/>
      <c r="CW86" s="48"/>
      <c r="CX86" s="49"/>
    </row>
    <row r="87" spans="1:102" ht="15.75" hidden="1" customHeight="1" x14ac:dyDescent="0.5">
      <c r="A87" s="28" t="s">
        <v>160</v>
      </c>
      <c r="B87" s="28" t="s">
        <v>260</v>
      </c>
      <c r="C87" s="28" t="s">
        <v>268</v>
      </c>
      <c r="D87" s="28"/>
      <c r="E87" s="28"/>
      <c r="F87" s="93"/>
      <c r="G87" s="28"/>
      <c r="H87" s="28"/>
      <c r="I87" s="93"/>
      <c r="J87" s="53"/>
      <c r="K87" s="94"/>
      <c r="L87" s="70"/>
      <c r="M87" s="69"/>
      <c r="N87" s="94"/>
      <c r="O87" s="95"/>
      <c r="P87" s="61"/>
      <c r="Q87" s="96"/>
      <c r="R87" s="96"/>
      <c r="S87" s="96"/>
      <c r="T87" s="97"/>
      <c r="U87" s="97"/>
      <c r="V87" s="97"/>
      <c r="W87" s="97"/>
      <c r="X87" s="97"/>
      <c r="Y87" s="97"/>
      <c r="Z87" s="9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28"/>
      <c r="BB87" s="36"/>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33">
        <f t="shared" si="15"/>
        <v>0</v>
      </c>
      <c r="CC87" s="33">
        <f t="shared" si="0"/>
        <v>0</v>
      </c>
      <c r="CD87" s="33">
        <f t="shared" si="1"/>
        <v>0</v>
      </c>
      <c r="CE87" s="33">
        <f t="shared" si="2"/>
        <v>0</v>
      </c>
      <c r="CF87" s="33">
        <f t="shared" si="3"/>
        <v>0</v>
      </c>
      <c r="CG87" s="33">
        <f t="shared" si="4"/>
        <v>0</v>
      </c>
      <c r="CH87" s="33">
        <f t="shared" si="5"/>
        <v>0</v>
      </c>
      <c r="CI87" s="33">
        <f t="shared" si="6"/>
        <v>0</v>
      </c>
      <c r="CJ87" s="33">
        <f t="shared" si="7"/>
        <v>0</v>
      </c>
      <c r="CK87" s="33">
        <f t="shared" si="8"/>
        <v>0</v>
      </c>
      <c r="CL87" s="33">
        <f t="shared" si="9"/>
        <v>0</v>
      </c>
      <c r="CM87" s="37">
        <f>CL87/32</f>
        <v>0</v>
      </c>
      <c r="CN87" s="33">
        <f t="shared" ref="CN87:CP87" si="104">COUNTIF(BA87,"SI")</f>
        <v>0</v>
      </c>
      <c r="CO87" s="36">
        <f t="shared" si="104"/>
        <v>0</v>
      </c>
      <c r="CP87" s="35">
        <f t="shared" si="104"/>
        <v>0</v>
      </c>
      <c r="CQ87" s="35">
        <f t="shared" si="12"/>
        <v>0</v>
      </c>
      <c r="CR87" s="35">
        <f t="shared" si="13"/>
        <v>0</v>
      </c>
      <c r="CS87" s="28">
        <f t="shared" si="14"/>
        <v>0</v>
      </c>
      <c r="CT87" s="99">
        <f t="shared" si="73"/>
        <v>0</v>
      </c>
      <c r="CU87" s="46"/>
      <c r="CV87" s="47"/>
      <c r="CW87" s="48"/>
      <c r="CX87" s="49"/>
    </row>
    <row r="88" spans="1:102" ht="15.75" hidden="1" customHeight="1" x14ac:dyDescent="0.5">
      <c r="A88" s="28" t="s">
        <v>160</v>
      </c>
      <c r="B88" s="28" t="s">
        <v>260</v>
      </c>
      <c r="C88" s="28" t="s">
        <v>269</v>
      </c>
      <c r="D88" s="28"/>
      <c r="E88" s="28"/>
      <c r="F88" s="28"/>
      <c r="G88" s="28"/>
      <c r="H88" s="28"/>
      <c r="I88" s="93"/>
      <c r="J88" s="28"/>
      <c r="K88" s="28"/>
      <c r="L88" s="28"/>
      <c r="M88" s="28"/>
      <c r="N88" s="53"/>
      <c r="O88" s="61"/>
      <c r="P88" s="61"/>
      <c r="Q88" s="61"/>
      <c r="R88" s="61"/>
      <c r="S88" s="61"/>
      <c r="T88" s="61"/>
      <c r="U88" s="61"/>
      <c r="V88" s="61"/>
      <c r="W88" s="61"/>
      <c r="X88" s="61"/>
      <c r="Y88" s="61"/>
      <c r="Z88" s="61"/>
      <c r="AA88" s="61"/>
      <c r="AB88" s="61"/>
      <c r="AC88" s="61"/>
      <c r="AD88" s="61"/>
      <c r="AE88" s="61"/>
      <c r="AF88" s="61"/>
      <c r="AG88" s="61"/>
      <c r="AH88" s="61"/>
      <c r="AI88" s="61"/>
      <c r="AJ88" s="61"/>
      <c r="AK88" s="28"/>
      <c r="AL88" s="28"/>
      <c r="AM88" s="28"/>
      <c r="AN88" s="28"/>
      <c r="AO88" s="28"/>
      <c r="AP88" s="28"/>
      <c r="AQ88" s="28"/>
      <c r="AR88" s="28"/>
      <c r="AS88" s="28"/>
      <c r="AT88" s="28"/>
      <c r="AU88" s="28"/>
      <c r="AV88" s="28"/>
      <c r="AW88" s="28"/>
      <c r="AX88" s="28"/>
      <c r="AY88" s="28"/>
      <c r="AZ88" s="28"/>
      <c r="BA88" s="28"/>
      <c r="BB88" s="36"/>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33">
        <f t="shared" si="15"/>
        <v>0</v>
      </c>
      <c r="CC88" s="33">
        <f t="shared" si="0"/>
        <v>0</v>
      </c>
      <c r="CD88" s="33">
        <f t="shared" si="1"/>
        <v>0</v>
      </c>
      <c r="CE88" s="33">
        <f t="shared" si="2"/>
        <v>0</v>
      </c>
      <c r="CF88" s="33">
        <f t="shared" si="3"/>
        <v>0</v>
      </c>
      <c r="CG88" s="33">
        <f t="shared" si="4"/>
        <v>0</v>
      </c>
      <c r="CH88" s="33">
        <f t="shared" si="5"/>
        <v>0</v>
      </c>
      <c r="CI88" s="33">
        <f t="shared" si="6"/>
        <v>0</v>
      </c>
      <c r="CJ88" s="33">
        <f t="shared" si="7"/>
        <v>0</v>
      </c>
      <c r="CK88" s="33">
        <f t="shared" si="8"/>
        <v>0</v>
      </c>
      <c r="CL88" s="33">
        <f t="shared" si="9"/>
        <v>0</v>
      </c>
      <c r="CM88" s="37">
        <f t="shared" ref="CM88:CM92" si="105">CL88/36</f>
        <v>0</v>
      </c>
      <c r="CN88" s="33">
        <f t="shared" ref="CN88:CP88" si="106">COUNTIF(BA88,"SI")</f>
        <v>0</v>
      </c>
      <c r="CO88" s="36">
        <f t="shared" si="106"/>
        <v>0</v>
      </c>
      <c r="CP88" s="35">
        <f t="shared" si="106"/>
        <v>0</v>
      </c>
      <c r="CQ88" s="35">
        <f t="shared" si="12"/>
        <v>0</v>
      </c>
      <c r="CR88" s="35">
        <f t="shared" si="13"/>
        <v>0</v>
      </c>
      <c r="CS88" s="28">
        <f t="shared" si="14"/>
        <v>0</v>
      </c>
      <c r="CT88" s="99">
        <f t="shared" si="73"/>
        <v>0</v>
      </c>
      <c r="CU88" s="46"/>
      <c r="CV88" s="47"/>
      <c r="CW88" s="48"/>
      <c r="CX88" s="49"/>
    </row>
    <row r="89" spans="1:102" ht="15.75" hidden="1" customHeight="1" x14ac:dyDescent="0.5">
      <c r="A89" s="28" t="s">
        <v>160</v>
      </c>
      <c r="B89" s="28" t="s">
        <v>270</v>
      </c>
      <c r="C89" s="28" t="s">
        <v>271</v>
      </c>
      <c r="D89" s="28"/>
      <c r="E89" s="28"/>
      <c r="F89" s="28"/>
      <c r="G89" s="28"/>
      <c r="H89" s="28"/>
      <c r="I89" s="93"/>
      <c r="J89" s="28"/>
      <c r="K89" s="28"/>
      <c r="L89" s="28"/>
      <c r="M89" s="28"/>
      <c r="N89" s="53"/>
      <c r="O89" s="61"/>
      <c r="P89" s="61"/>
      <c r="Q89" s="61"/>
      <c r="R89" s="61"/>
      <c r="S89" s="61"/>
      <c r="T89" s="61"/>
      <c r="U89" s="61"/>
      <c r="V89" s="61"/>
      <c r="W89" s="61"/>
      <c r="X89" s="61"/>
      <c r="Y89" s="61"/>
      <c r="Z89" s="61"/>
      <c r="AA89" s="61"/>
      <c r="AB89" s="61"/>
      <c r="AC89" s="61"/>
      <c r="AD89" s="61"/>
      <c r="AE89" s="61"/>
      <c r="AF89" s="61"/>
      <c r="AG89" s="61"/>
      <c r="AH89" s="61"/>
      <c r="AI89" s="61"/>
      <c r="AJ89" s="61"/>
      <c r="AK89" s="28"/>
      <c r="AL89" s="28"/>
      <c r="AM89" s="28"/>
      <c r="AN89" s="28"/>
      <c r="AO89" s="28"/>
      <c r="AP89" s="28"/>
      <c r="AQ89" s="28"/>
      <c r="AR89" s="28"/>
      <c r="AS89" s="28"/>
      <c r="AT89" s="28"/>
      <c r="AU89" s="28"/>
      <c r="AV89" s="28"/>
      <c r="AW89" s="28"/>
      <c r="AX89" s="28"/>
      <c r="AY89" s="28"/>
      <c r="AZ89" s="28"/>
      <c r="BA89" s="28"/>
      <c r="BB89" s="36"/>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33">
        <f t="shared" si="15"/>
        <v>0</v>
      </c>
      <c r="CC89" s="33">
        <f t="shared" si="0"/>
        <v>0</v>
      </c>
      <c r="CD89" s="33">
        <f t="shared" si="1"/>
        <v>0</v>
      </c>
      <c r="CE89" s="33">
        <f t="shared" si="2"/>
        <v>0</v>
      </c>
      <c r="CF89" s="33">
        <f t="shared" si="3"/>
        <v>0</v>
      </c>
      <c r="CG89" s="33">
        <f t="shared" si="4"/>
        <v>0</v>
      </c>
      <c r="CH89" s="33">
        <f t="shared" si="5"/>
        <v>0</v>
      </c>
      <c r="CI89" s="33">
        <f t="shared" si="6"/>
        <v>0</v>
      </c>
      <c r="CJ89" s="33">
        <f t="shared" si="7"/>
        <v>0</v>
      </c>
      <c r="CK89" s="33">
        <f t="shared" si="8"/>
        <v>0</v>
      </c>
      <c r="CL89" s="33">
        <f t="shared" si="9"/>
        <v>0</v>
      </c>
      <c r="CM89" s="37">
        <f t="shared" si="105"/>
        <v>0</v>
      </c>
      <c r="CN89" s="33">
        <f t="shared" ref="CN89:CP89" si="107">COUNTIF(BA89,"SI")</f>
        <v>0</v>
      </c>
      <c r="CO89" s="36">
        <f t="shared" si="107"/>
        <v>0</v>
      </c>
      <c r="CP89" s="35">
        <f t="shared" si="107"/>
        <v>0</v>
      </c>
      <c r="CQ89" s="35">
        <f t="shared" si="12"/>
        <v>0</v>
      </c>
      <c r="CR89" s="35">
        <f t="shared" si="13"/>
        <v>0</v>
      </c>
      <c r="CS89" s="28">
        <f t="shared" si="14"/>
        <v>0</v>
      </c>
      <c r="CT89" s="99">
        <f t="shared" si="73"/>
        <v>0</v>
      </c>
      <c r="CU89" s="46"/>
      <c r="CV89" s="47"/>
      <c r="CW89" s="48"/>
      <c r="CX89" s="49"/>
    </row>
    <row r="90" spans="1:102" ht="15.75" hidden="1" customHeight="1" x14ac:dyDescent="0.5">
      <c r="A90" s="28" t="s">
        <v>160</v>
      </c>
      <c r="B90" s="28" t="s">
        <v>272</v>
      </c>
      <c r="C90" s="28" t="s">
        <v>273</v>
      </c>
      <c r="D90" s="28"/>
      <c r="E90" s="28"/>
      <c r="F90" s="28"/>
      <c r="G90" s="53"/>
      <c r="H90" s="28"/>
      <c r="I90" s="28"/>
      <c r="J90" s="28"/>
      <c r="K90" s="28"/>
      <c r="L90" s="28"/>
      <c r="M90" s="28"/>
      <c r="N90" s="53"/>
      <c r="O90" s="101"/>
      <c r="P90" s="101"/>
      <c r="Q90" s="53"/>
      <c r="R90" s="53"/>
      <c r="S90" s="53"/>
      <c r="T90" s="53"/>
      <c r="U90" s="53"/>
      <c r="V90" s="53"/>
      <c r="W90" s="53"/>
      <c r="X90" s="53"/>
      <c r="Y90" s="53"/>
      <c r="Z90" s="53"/>
      <c r="AA90" s="53"/>
      <c r="AB90" s="53"/>
      <c r="AC90" s="53"/>
      <c r="AD90" s="53"/>
      <c r="AE90" s="53"/>
      <c r="AF90" s="53"/>
      <c r="AG90" s="53"/>
      <c r="AH90" s="53"/>
      <c r="AI90" s="53"/>
      <c r="AJ90" s="53"/>
      <c r="AK90" s="28"/>
      <c r="AL90" s="28"/>
      <c r="AM90" s="28"/>
      <c r="AN90" s="28"/>
      <c r="AO90" s="28"/>
      <c r="AP90" s="28"/>
      <c r="AQ90" s="28"/>
      <c r="AR90" s="28"/>
      <c r="AS90" s="28"/>
      <c r="AT90" s="28"/>
      <c r="AU90" s="28"/>
      <c r="AV90" s="28"/>
      <c r="AW90" s="28"/>
      <c r="AX90" s="28"/>
      <c r="AY90" s="28"/>
      <c r="AZ90" s="28"/>
      <c r="BA90" s="28"/>
      <c r="BB90" s="36"/>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33">
        <f t="shared" si="15"/>
        <v>0</v>
      </c>
      <c r="CC90" s="33">
        <f t="shared" si="0"/>
        <v>0</v>
      </c>
      <c r="CD90" s="33">
        <f t="shared" si="1"/>
        <v>0</v>
      </c>
      <c r="CE90" s="33">
        <f t="shared" si="2"/>
        <v>0</v>
      </c>
      <c r="CF90" s="33">
        <f t="shared" si="3"/>
        <v>0</v>
      </c>
      <c r="CG90" s="33">
        <f t="shared" si="4"/>
        <v>0</v>
      </c>
      <c r="CH90" s="33">
        <f t="shared" si="5"/>
        <v>0</v>
      </c>
      <c r="CI90" s="33">
        <f t="shared" si="6"/>
        <v>0</v>
      </c>
      <c r="CJ90" s="33">
        <f t="shared" si="7"/>
        <v>0</v>
      </c>
      <c r="CK90" s="33">
        <f t="shared" si="8"/>
        <v>0</v>
      </c>
      <c r="CL90" s="33">
        <f t="shared" si="9"/>
        <v>0</v>
      </c>
      <c r="CM90" s="37">
        <f t="shared" si="105"/>
        <v>0</v>
      </c>
      <c r="CN90" s="33">
        <f t="shared" ref="CN90:CP90" si="108">COUNTIF(BA90,"SI")</f>
        <v>0</v>
      </c>
      <c r="CO90" s="36">
        <f t="shared" si="108"/>
        <v>0</v>
      </c>
      <c r="CP90" s="35">
        <f t="shared" si="108"/>
        <v>0</v>
      </c>
      <c r="CQ90" s="35">
        <f t="shared" si="12"/>
        <v>0</v>
      </c>
      <c r="CR90" s="35">
        <f t="shared" si="13"/>
        <v>0</v>
      </c>
      <c r="CS90" s="28">
        <f t="shared" si="14"/>
        <v>0</v>
      </c>
      <c r="CT90" s="45">
        <f t="shared" si="73"/>
        <v>0</v>
      </c>
      <c r="CU90" s="39">
        <f>AVERAGE(CT90:CT99)</f>
        <v>0</v>
      </c>
      <c r="CV90" s="40"/>
      <c r="CW90" s="41"/>
      <c r="CX90" s="49"/>
    </row>
    <row r="91" spans="1:102" ht="15.75" hidden="1" customHeight="1" x14ac:dyDescent="0.5">
      <c r="A91" s="28" t="s">
        <v>160</v>
      </c>
      <c r="B91" s="28" t="s">
        <v>272</v>
      </c>
      <c r="C91" s="28" t="s">
        <v>274</v>
      </c>
      <c r="D91" s="28"/>
      <c r="E91" s="28"/>
      <c r="F91" s="28"/>
      <c r="G91" s="53"/>
      <c r="H91" s="28"/>
      <c r="I91" s="28"/>
      <c r="J91" s="28"/>
      <c r="K91" s="28"/>
      <c r="L91" s="28"/>
      <c r="M91" s="28"/>
      <c r="N91" s="102"/>
      <c r="O91" s="102"/>
      <c r="P91" s="53"/>
      <c r="Q91" s="103"/>
      <c r="R91" s="53"/>
      <c r="S91" s="53"/>
      <c r="T91" s="53"/>
      <c r="U91" s="53"/>
      <c r="V91" s="53"/>
      <c r="W91" s="53"/>
      <c r="X91" s="53"/>
      <c r="Y91" s="53"/>
      <c r="Z91" s="53"/>
      <c r="AA91" s="53"/>
      <c r="AB91" s="53"/>
      <c r="AC91" s="53"/>
      <c r="AD91" s="53"/>
      <c r="AE91" s="53"/>
      <c r="AF91" s="53"/>
      <c r="AG91" s="53"/>
      <c r="AH91" s="53"/>
      <c r="AI91" s="53"/>
      <c r="AJ91" s="53"/>
      <c r="AK91" s="28"/>
      <c r="AL91" s="28"/>
      <c r="AM91" s="28"/>
      <c r="AN91" s="28"/>
      <c r="AO91" s="28"/>
      <c r="AP91" s="28"/>
      <c r="AQ91" s="28"/>
      <c r="AR91" s="28"/>
      <c r="AS91" s="28"/>
      <c r="AT91" s="28"/>
      <c r="AU91" s="28"/>
      <c r="AV91" s="28"/>
      <c r="AW91" s="28"/>
      <c r="AX91" s="28"/>
      <c r="AY91" s="28"/>
      <c r="AZ91" s="28"/>
      <c r="BA91" s="28"/>
      <c r="BB91" s="36"/>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33">
        <f t="shared" si="15"/>
        <v>0</v>
      </c>
      <c r="CC91" s="33">
        <f t="shared" si="0"/>
        <v>0</v>
      </c>
      <c r="CD91" s="33">
        <f t="shared" si="1"/>
        <v>0</v>
      </c>
      <c r="CE91" s="33">
        <f t="shared" si="2"/>
        <v>0</v>
      </c>
      <c r="CF91" s="33">
        <f t="shared" si="3"/>
        <v>0</v>
      </c>
      <c r="CG91" s="33">
        <f t="shared" si="4"/>
        <v>0</v>
      </c>
      <c r="CH91" s="33">
        <f t="shared" si="5"/>
        <v>0</v>
      </c>
      <c r="CI91" s="33">
        <f t="shared" si="6"/>
        <v>0</v>
      </c>
      <c r="CJ91" s="33">
        <f t="shared" si="7"/>
        <v>0</v>
      </c>
      <c r="CK91" s="33">
        <f t="shared" si="8"/>
        <v>0</v>
      </c>
      <c r="CL91" s="33">
        <f t="shared" si="9"/>
        <v>0</v>
      </c>
      <c r="CM91" s="37">
        <f t="shared" si="105"/>
        <v>0</v>
      </c>
      <c r="CN91" s="33">
        <f t="shared" ref="CN91:CP91" si="109">COUNTIF(BA91,"SI")</f>
        <v>0</v>
      </c>
      <c r="CO91" s="36">
        <f t="shared" si="109"/>
        <v>0</v>
      </c>
      <c r="CP91" s="35">
        <f t="shared" si="109"/>
        <v>0</v>
      </c>
      <c r="CQ91" s="35">
        <f t="shared" si="12"/>
        <v>0</v>
      </c>
      <c r="CR91" s="35">
        <f t="shared" si="13"/>
        <v>0</v>
      </c>
      <c r="CS91" s="28">
        <f t="shared" si="14"/>
        <v>0</v>
      </c>
      <c r="CT91" s="45">
        <f t="shared" si="73"/>
        <v>0</v>
      </c>
      <c r="CU91" s="46"/>
      <c r="CV91" s="47"/>
      <c r="CW91" s="48"/>
      <c r="CX91" s="49"/>
    </row>
    <row r="92" spans="1:102" ht="15.75" hidden="1" customHeight="1" x14ac:dyDescent="0.5">
      <c r="A92" s="28" t="s">
        <v>160</v>
      </c>
      <c r="B92" s="28" t="s">
        <v>272</v>
      </c>
      <c r="C92" s="28" t="s">
        <v>275</v>
      </c>
      <c r="D92" s="28"/>
      <c r="E92" s="28"/>
      <c r="F92" s="28"/>
      <c r="G92" s="53"/>
      <c r="H92" s="28"/>
      <c r="I92" s="28"/>
      <c r="J92" s="53"/>
      <c r="K92" s="53"/>
      <c r="L92" s="53"/>
      <c r="M92" s="28"/>
      <c r="N92" s="102"/>
      <c r="O92" s="87"/>
      <c r="P92" s="61"/>
      <c r="Q92" s="75"/>
      <c r="R92" s="61"/>
      <c r="S92" s="61"/>
      <c r="T92" s="61"/>
      <c r="U92" s="61"/>
      <c r="V92" s="61"/>
      <c r="W92" s="61"/>
      <c r="X92" s="61"/>
      <c r="Y92" s="61"/>
      <c r="Z92" s="61"/>
      <c r="AA92" s="61"/>
      <c r="AB92" s="61"/>
      <c r="AC92" s="61"/>
      <c r="AD92" s="61"/>
      <c r="AE92" s="61"/>
      <c r="AF92" s="61"/>
      <c r="AG92" s="61"/>
      <c r="AH92" s="61"/>
      <c r="AI92" s="61"/>
      <c r="AJ92" s="61"/>
      <c r="AK92" s="28"/>
      <c r="AL92" s="28"/>
      <c r="AM92" s="28"/>
      <c r="AN92" s="28"/>
      <c r="AO92" s="28"/>
      <c r="AP92" s="28"/>
      <c r="AQ92" s="28"/>
      <c r="AR92" s="28"/>
      <c r="AS92" s="28"/>
      <c r="AT92" s="28"/>
      <c r="AU92" s="28"/>
      <c r="AV92" s="28"/>
      <c r="AW92" s="28"/>
      <c r="AX92" s="28"/>
      <c r="AY92" s="28"/>
      <c r="AZ92" s="28"/>
      <c r="BA92" s="28"/>
      <c r="BB92" s="36"/>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33">
        <f t="shared" si="15"/>
        <v>0</v>
      </c>
      <c r="CC92" s="33">
        <f t="shared" si="0"/>
        <v>0</v>
      </c>
      <c r="CD92" s="33">
        <f t="shared" si="1"/>
        <v>0</v>
      </c>
      <c r="CE92" s="33">
        <f t="shared" si="2"/>
        <v>0</v>
      </c>
      <c r="CF92" s="33">
        <f t="shared" si="3"/>
        <v>0</v>
      </c>
      <c r="CG92" s="33">
        <f t="shared" si="4"/>
        <v>0</v>
      </c>
      <c r="CH92" s="33">
        <f t="shared" si="5"/>
        <v>0</v>
      </c>
      <c r="CI92" s="33">
        <f t="shared" si="6"/>
        <v>0</v>
      </c>
      <c r="CJ92" s="33">
        <f t="shared" si="7"/>
        <v>0</v>
      </c>
      <c r="CK92" s="33">
        <f t="shared" si="8"/>
        <v>0</v>
      </c>
      <c r="CL92" s="33">
        <f t="shared" si="9"/>
        <v>0</v>
      </c>
      <c r="CM92" s="37">
        <f t="shared" si="105"/>
        <v>0</v>
      </c>
      <c r="CN92" s="33">
        <f t="shared" ref="CN92:CP92" si="110">COUNTIF(BA92,"SI")</f>
        <v>0</v>
      </c>
      <c r="CO92" s="36">
        <f t="shared" si="110"/>
        <v>0</v>
      </c>
      <c r="CP92" s="35">
        <f t="shared" si="110"/>
        <v>0</v>
      </c>
      <c r="CQ92" s="35">
        <f t="shared" si="12"/>
        <v>0</v>
      </c>
      <c r="CR92" s="35">
        <f t="shared" si="13"/>
        <v>0</v>
      </c>
      <c r="CS92" s="28">
        <f t="shared" si="14"/>
        <v>0</v>
      </c>
      <c r="CT92" s="45">
        <f t="shared" si="73"/>
        <v>0</v>
      </c>
      <c r="CU92" s="46"/>
      <c r="CV92" s="47"/>
      <c r="CW92" s="48"/>
      <c r="CX92" s="49"/>
    </row>
    <row r="93" spans="1:102" ht="15.75" hidden="1" customHeight="1" x14ac:dyDescent="0.5">
      <c r="A93" s="28" t="s">
        <v>160</v>
      </c>
      <c r="B93" s="28" t="s">
        <v>272</v>
      </c>
      <c r="C93" s="28" t="s">
        <v>276</v>
      </c>
      <c r="D93" s="28"/>
      <c r="E93" s="28"/>
      <c r="F93" s="93"/>
      <c r="G93" s="53"/>
      <c r="H93" s="28"/>
      <c r="I93" s="28"/>
      <c r="J93" s="53"/>
      <c r="K93" s="94"/>
      <c r="L93" s="69"/>
      <c r="M93" s="69"/>
      <c r="N93" s="94"/>
      <c r="O93" s="87"/>
      <c r="P93" s="61"/>
      <c r="Q93" s="96"/>
      <c r="R93" s="96"/>
      <c r="S93" s="96"/>
      <c r="T93" s="97"/>
      <c r="U93" s="97"/>
      <c r="V93" s="97"/>
      <c r="W93" s="97"/>
      <c r="X93" s="97"/>
      <c r="Y93" s="97"/>
      <c r="Z93" s="97"/>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28"/>
      <c r="BB93" s="36"/>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33">
        <f t="shared" si="15"/>
        <v>0</v>
      </c>
      <c r="CC93" s="33">
        <f t="shared" si="0"/>
        <v>0</v>
      </c>
      <c r="CD93" s="33">
        <f t="shared" si="1"/>
        <v>0</v>
      </c>
      <c r="CE93" s="33">
        <f t="shared" si="2"/>
        <v>0</v>
      </c>
      <c r="CF93" s="33">
        <f t="shared" si="3"/>
        <v>0</v>
      </c>
      <c r="CG93" s="33">
        <f t="shared" si="4"/>
        <v>0</v>
      </c>
      <c r="CH93" s="33">
        <f t="shared" si="5"/>
        <v>0</v>
      </c>
      <c r="CI93" s="33">
        <f t="shared" si="6"/>
        <v>0</v>
      </c>
      <c r="CJ93" s="33">
        <f t="shared" si="7"/>
        <v>0</v>
      </c>
      <c r="CK93" s="33">
        <f t="shared" si="8"/>
        <v>0</v>
      </c>
      <c r="CL93" s="33">
        <f t="shared" si="9"/>
        <v>0</v>
      </c>
      <c r="CM93" s="37">
        <f t="shared" ref="CM93:CM99" si="111">CL93/32</f>
        <v>0</v>
      </c>
      <c r="CN93" s="33">
        <f t="shared" ref="CN93:CP93" si="112">COUNTIF(BA93,"SI")</f>
        <v>0</v>
      </c>
      <c r="CO93" s="36">
        <f t="shared" si="112"/>
        <v>0</v>
      </c>
      <c r="CP93" s="35">
        <f t="shared" si="112"/>
        <v>0</v>
      </c>
      <c r="CQ93" s="35">
        <f t="shared" si="12"/>
        <v>0</v>
      </c>
      <c r="CR93" s="35">
        <f t="shared" si="13"/>
        <v>0</v>
      </c>
      <c r="CS93" s="28">
        <f t="shared" si="14"/>
        <v>0</v>
      </c>
      <c r="CT93" s="45">
        <f t="shared" si="73"/>
        <v>0</v>
      </c>
      <c r="CU93" s="46"/>
      <c r="CV93" s="47"/>
      <c r="CW93" s="48"/>
      <c r="CX93" s="49"/>
    </row>
    <row r="94" spans="1:102" ht="15.75" hidden="1" customHeight="1" x14ac:dyDescent="0.5">
      <c r="A94" s="28" t="s">
        <v>160</v>
      </c>
      <c r="B94" s="28" t="s">
        <v>272</v>
      </c>
      <c r="C94" s="28" t="s">
        <v>277</v>
      </c>
      <c r="D94" s="28"/>
      <c r="E94" s="28"/>
      <c r="F94" s="93"/>
      <c r="G94" s="53"/>
      <c r="H94" s="28"/>
      <c r="I94" s="28"/>
      <c r="J94" s="53"/>
      <c r="K94" s="94"/>
      <c r="L94" s="69"/>
      <c r="M94" s="69"/>
      <c r="N94" s="94"/>
      <c r="O94" s="102"/>
      <c r="P94" s="104"/>
      <c r="Q94" s="96"/>
      <c r="R94" s="96"/>
      <c r="S94" s="96"/>
      <c r="T94" s="97"/>
      <c r="U94" s="97"/>
      <c r="V94" s="97"/>
      <c r="W94" s="97"/>
      <c r="X94" s="97"/>
      <c r="Y94" s="97"/>
      <c r="Z94" s="97"/>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28"/>
      <c r="BB94" s="36"/>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33">
        <f t="shared" si="15"/>
        <v>0</v>
      </c>
      <c r="CC94" s="33">
        <f t="shared" si="0"/>
        <v>0</v>
      </c>
      <c r="CD94" s="33">
        <f t="shared" si="1"/>
        <v>0</v>
      </c>
      <c r="CE94" s="33">
        <f t="shared" si="2"/>
        <v>0</v>
      </c>
      <c r="CF94" s="33">
        <f t="shared" si="3"/>
        <v>0</v>
      </c>
      <c r="CG94" s="33">
        <f t="shared" si="4"/>
        <v>0</v>
      </c>
      <c r="CH94" s="33">
        <f t="shared" si="5"/>
        <v>0</v>
      </c>
      <c r="CI94" s="33">
        <f t="shared" si="6"/>
        <v>0</v>
      </c>
      <c r="CJ94" s="33">
        <f t="shared" si="7"/>
        <v>0</v>
      </c>
      <c r="CK94" s="33">
        <f t="shared" si="8"/>
        <v>0</v>
      </c>
      <c r="CL94" s="33">
        <f t="shared" si="9"/>
        <v>0</v>
      </c>
      <c r="CM94" s="37">
        <f t="shared" si="111"/>
        <v>0</v>
      </c>
      <c r="CN94" s="33">
        <f t="shared" ref="CN94:CP94" si="113">COUNTIF(BA94,"SI")</f>
        <v>0</v>
      </c>
      <c r="CO94" s="36">
        <f t="shared" si="113"/>
        <v>0</v>
      </c>
      <c r="CP94" s="35">
        <f t="shared" si="113"/>
        <v>0</v>
      </c>
      <c r="CQ94" s="35">
        <f t="shared" si="12"/>
        <v>0</v>
      </c>
      <c r="CR94" s="35">
        <f t="shared" si="13"/>
        <v>0</v>
      </c>
      <c r="CS94" s="28">
        <f t="shared" si="14"/>
        <v>0</v>
      </c>
      <c r="CT94" s="45">
        <f t="shared" si="73"/>
        <v>0</v>
      </c>
      <c r="CU94" s="46"/>
      <c r="CV94" s="47"/>
      <c r="CW94" s="48"/>
      <c r="CX94" s="49"/>
    </row>
    <row r="95" spans="1:102" ht="15.75" hidden="1" customHeight="1" x14ac:dyDescent="0.5">
      <c r="A95" s="28" t="s">
        <v>160</v>
      </c>
      <c r="B95" s="28" t="s">
        <v>272</v>
      </c>
      <c r="C95" s="28" t="s">
        <v>278</v>
      </c>
      <c r="D95" s="28"/>
      <c r="E95" s="28"/>
      <c r="F95" s="93"/>
      <c r="G95" s="53"/>
      <c r="H95" s="28"/>
      <c r="I95" s="28"/>
      <c r="J95" s="53"/>
      <c r="K95" s="94"/>
      <c r="L95" s="70"/>
      <c r="M95" s="69"/>
      <c r="N95" s="94"/>
      <c r="O95" s="105"/>
      <c r="P95" s="106"/>
      <c r="Q95" s="96"/>
      <c r="R95" s="96"/>
      <c r="S95" s="96"/>
      <c r="T95" s="97"/>
      <c r="U95" s="97"/>
      <c r="V95" s="97"/>
      <c r="W95" s="97"/>
      <c r="X95" s="97"/>
      <c r="Y95" s="97"/>
      <c r="Z95" s="97"/>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28"/>
      <c r="BB95" s="36"/>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33">
        <f t="shared" si="15"/>
        <v>0</v>
      </c>
      <c r="CC95" s="33">
        <f t="shared" si="0"/>
        <v>0</v>
      </c>
      <c r="CD95" s="33">
        <f t="shared" si="1"/>
        <v>0</v>
      </c>
      <c r="CE95" s="33">
        <f t="shared" si="2"/>
        <v>0</v>
      </c>
      <c r="CF95" s="33">
        <f t="shared" si="3"/>
        <v>0</v>
      </c>
      <c r="CG95" s="33">
        <f t="shared" si="4"/>
        <v>0</v>
      </c>
      <c r="CH95" s="33">
        <f t="shared" si="5"/>
        <v>0</v>
      </c>
      <c r="CI95" s="33">
        <f t="shared" si="6"/>
        <v>0</v>
      </c>
      <c r="CJ95" s="33">
        <f t="shared" si="7"/>
        <v>0</v>
      </c>
      <c r="CK95" s="33">
        <f t="shared" si="8"/>
        <v>0</v>
      </c>
      <c r="CL95" s="33">
        <f t="shared" si="9"/>
        <v>0</v>
      </c>
      <c r="CM95" s="37">
        <f t="shared" si="111"/>
        <v>0</v>
      </c>
      <c r="CN95" s="33">
        <f t="shared" ref="CN95:CP95" si="114">COUNTIF(BA95,"SI")</f>
        <v>0</v>
      </c>
      <c r="CO95" s="36">
        <f t="shared" si="114"/>
        <v>0</v>
      </c>
      <c r="CP95" s="35">
        <f t="shared" si="114"/>
        <v>0</v>
      </c>
      <c r="CQ95" s="35">
        <f t="shared" si="12"/>
        <v>0</v>
      </c>
      <c r="CR95" s="35">
        <f t="shared" si="13"/>
        <v>0</v>
      </c>
      <c r="CS95" s="28">
        <f t="shared" si="14"/>
        <v>0</v>
      </c>
      <c r="CT95" s="45">
        <f t="shared" si="73"/>
        <v>0</v>
      </c>
      <c r="CU95" s="46"/>
      <c r="CV95" s="47"/>
      <c r="CW95" s="48"/>
      <c r="CX95" s="49"/>
    </row>
    <row r="96" spans="1:102" ht="15.75" hidden="1" customHeight="1" x14ac:dyDescent="0.5">
      <c r="A96" s="28" t="s">
        <v>160</v>
      </c>
      <c r="B96" s="28" t="s">
        <v>272</v>
      </c>
      <c r="C96" s="28" t="s">
        <v>279</v>
      </c>
      <c r="D96" s="28"/>
      <c r="E96" s="28"/>
      <c r="F96" s="93"/>
      <c r="G96" s="53"/>
      <c r="H96" s="28"/>
      <c r="I96" s="28"/>
      <c r="J96" s="53"/>
      <c r="K96" s="94"/>
      <c r="L96" s="69"/>
      <c r="M96" s="69"/>
      <c r="N96" s="94"/>
      <c r="O96" s="95"/>
      <c r="P96" s="61"/>
      <c r="Q96" s="96"/>
      <c r="R96" s="96"/>
      <c r="S96" s="96"/>
      <c r="T96" s="97"/>
      <c r="U96" s="97"/>
      <c r="V96" s="97"/>
      <c r="W96" s="97"/>
      <c r="X96" s="97"/>
      <c r="Y96" s="97"/>
      <c r="Z96" s="97"/>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28"/>
      <c r="BB96" s="36"/>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33">
        <f t="shared" si="15"/>
        <v>0</v>
      </c>
      <c r="CC96" s="33">
        <f t="shared" si="0"/>
        <v>0</v>
      </c>
      <c r="CD96" s="33">
        <f t="shared" si="1"/>
        <v>0</v>
      </c>
      <c r="CE96" s="33">
        <f t="shared" si="2"/>
        <v>0</v>
      </c>
      <c r="CF96" s="33">
        <f t="shared" si="3"/>
        <v>0</v>
      </c>
      <c r="CG96" s="33">
        <f t="shared" si="4"/>
        <v>0</v>
      </c>
      <c r="CH96" s="33">
        <f t="shared" si="5"/>
        <v>0</v>
      </c>
      <c r="CI96" s="33">
        <f t="shared" si="6"/>
        <v>0</v>
      </c>
      <c r="CJ96" s="33">
        <f t="shared" si="7"/>
        <v>0</v>
      </c>
      <c r="CK96" s="33">
        <f t="shared" si="8"/>
        <v>0</v>
      </c>
      <c r="CL96" s="33">
        <f t="shared" si="9"/>
        <v>0</v>
      </c>
      <c r="CM96" s="37">
        <f t="shared" si="111"/>
        <v>0</v>
      </c>
      <c r="CN96" s="33">
        <f t="shared" ref="CN96:CP96" si="115">COUNTIF(BA96,"SI")</f>
        <v>0</v>
      </c>
      <c r="CO96" s="36">
        <f t="shared" si="115"/>
        <v>0</v>
      </c>
      <c r="CP96" s="35">
        <f t="shared" si="115"/>
        <v>0</v>
      </c>
      <c r="CQ96" s="35">
        <f t="shared" si="12"/>
        <v>0</v>
      </c>
      <c r="CR96" s="35">
        <f t="shared" si="13"/>
        <v>0</v>
      </c>
      <c r="CS96" s="28">
        <f t="shared" si="14"/>
        <v>0</v>
      </c>
      <c r="CT96" s="45">
        <f t="shared" si="73"/>
        <v>0</v>
      </c>
      <c r="CU96" s="46"/>
      <c r="CV96" s="47"/>
      <c r="CW96" s="48"/>
      <c r="CX96" s="49"/>
    </row>
    <row r="97" spans="1:102" ht="15.75" hidden="1" customHeight="1" x14ac:dyDescent="0.5">
      <c r="A97" s="28" t="s">
        <v>280</v>
      </c>
      <c r="B97" s="28" t="s">
        <v>281</v>
      </c>
      <c r="C97" s="28" t="s">
        <v>282</v>
      </c>
      <c r="D97" s="28"/>
      <c r="E97" s="28"/>
      <c r="F97" s="93"/>
      <c r="G97" s="53"/>
      <c r="H97" s="28"/>
      <c r="I97" s="28"/>
      <c r="J97" s="53"/>
      <c r="K97" s="94"/>
      <c r="L97" s="70"/>
      <c r="M97" s="70"/>
      <c r="N97" s="94"/>
      <c r="O97" s="81"/>
      <c r="P97" s="107"/>
      <c r="Q97" s="96"/>
      <c r="R97" s="96"/>
      <c r="S97" s="96"/>
      <c r="T97" s="97"/>
      <c r="U97" s="97"/>
      <c r="V97" s="97"/>
      <c r="W97" s="97"/>
      <c r="X97" s="97"/>
      <c r="Y97" s="97"/>
      <c r="Z97" s="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28"/>
      <c r="BB97" s="36"/>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33">
        <f t="shared" si="15"/>
        <v>0</v>
      </c>
      <c r="CC97" s="33">
        <f t="shared" si="0"/>
        <v>0</v>
      </c>
      <c r="CD97" s="33">
        <f t="shared" si="1"/>
        <v>0</v>
      </c>
      <c r="CE97" s="33">
        <f t="shared" si="2"/>
        <v>0</v>
      </c>
      <c r="CF97" s="33">
        <f t="shared" si="3"/>
        <v>0</v>
      </c>
      <c r="CG97" s="33">
        <f t="shared" si="4"/>
        <v>0</v>
      </c>
      <c r="CH97" s="33">
        <f t="shared" si="5"/>
        <v>0</v>
      </c>
      <c r="CI97" s="33">
        <f t="shared" si="6"/>
        <v>0</v>
      </c>
      <c r="CJ97" s="33">
        <f t="shared" si="7"/>
        <v>0</v>
      </c>
      <c r="CK97" s="33">
        <f t="shared" si="8"/>
        <v>0</v>
      </c>
      <c r="CL97" s="33">
        <f t="shared" si="9"/>
        <v>0</v>
      </c>
      <c r="CM97" s="37">
        <f t="shared" si="111"/>
        <v>0</v>
      </c>
      <c r="CN97" s="33">
        <f t="shared" ref="CN97:CP97" si="116">COUNTIF(BA97,"SI")</f>
        <v>0</v>
      </c>
      <c r="CO97" s="36">
        <f t="shared" si="116"/>
        <v>0</v>
      </c>
      <c r="CP97" s="35">
        <f t="shared" si="116"/>
        <v>0</v>
      </c>
      <c r="CQ97" s="35">
        <f t="shared" si="12"/>
        <v>0</v>
      </c>
      <c r="CR97" s="35">
        <f t="shared" si="13"/>
        <v>0</v>
      </c>
      <c r="CS97" s="28">
        <f t="shared" si="14"/>
        <v>0</v>
      </c>
      <c r="CT97" s="45">
        <f t="shared" si="73"/>
        <v>0</v>
      </c>
      <c r="CU97" s="46"/>
      <c r="CV97" s="47"/>
      <c r="CW97" s="48"/>
      <c r="CX97" s="49"/>
    </row>
    <row r="98" spans="1:102" ht="15.75" hidden="1" customHeight="1" x14ac:dyDescent="0.5">
      <c r="A98" s="28" t="s">
        <v>160</v>
      </c>
      <c r="B98" s="28" t="s">
        <v>272</v>
      </c>
      <c r="C98" s="28" t="s">
        <v>283</v>
      </c>
      <c r="D98" s="28"/>
      <c r="E98" s="28"/>
      <c r="F98" s="93"/>
      <c r="G98" s="53"/>
      <c r="H98" s="28"/>
      <c r="I98" s="28"/>
      <c r="J98" s="53"/>
      <c r="K98" s="94"/>
      <c r="L98" s="70"/>
      <c r="M98" s="69"/>
      <c r="N98" s="94"/>
      <c r="O98" s="104"/>
      <c r="P98" s="104"/>
      <c r="Q98" s="96"/>
      <c r="R98" s="96"/>
      <c r="S98" s="96"/>
      <c r="T98" s="97"/>
      <c r="U98" s="97"/>
      <c r="V98" s="97"/>
      <c r="W98" s="97"/>
      <c r="X98" s="97"/>
      <c r="Y98" s="97"/>
      <c r="Z98" s="97"/>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28"/>
      <c r="BB98" s="36"/>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33">
        <f t="shared" si="15"/>
        <v>0</v>
      </c>
      <c r="CC98" s="33">
        <f t="shared" si="0"/>
        <v>0</v>
      </c>
      <c r="CD98" s="33">
        <f t="shared" si="1"/>
        <v>0</v>
      </c>
      <c r="CE98" s="33">
        <f t="shared" si="2"/>
        <v>0</v>
      </c>
      <c r="CF98" s="33">
        <f t="shared" si="3"/>
        <v>0</v>
      </c>
      <c r="CG98" s="33">
        <f t="shared" si="4"/>
        <v>0</v>
      </c>
      <c r="CH98" s="33">
        <f t="shared" si="5"/>
        <v>0</v>
      </c>
      <c r="CI98" s="33">
        <f t="shared" si="6"/>
        <v>0</v>
      </c>
      <c r="CJ98" s="33">
        <f t="shared" si="7"/>
        <v>0</v>
      </c>
      <c r="CK98" s="33">
        <f t="shared" si="8"/>
        <v>0</v>
      </c>
      <c r="CL98" s="33">
        <f t="shared" si="9"/>
        <v>0</v>
      </c>
      <c r="CM98" s="37">
        <f t="shared" si="111"/>
        <v>0</v>
      </c>
      <c r="CN98" s="33">
        <f t="shared" ref="CN98:CP98" si="117">COUNTIF(BA98,"SI")</f>
        <v>0</v>
      </c>
      <c r="CO98" s="36">
        <f t="shared" si="117"/>
        <v>0</v>
      </c>
      <c r="CP98" s="35">
        <f t="shared" si="117"/>
        <v>0</v>
      </c>
      <c r="CQ98" s="35">
        <f t="shared" si="12"/>
        <v>0</v>
      </c>
      <c r="CR98" s="35">
        <f t="shared" si="13"/>
        <v>0</v>
      </c>
      <c r="CS98" s="28">
        <f t="shared" si="14"/>
        <v>0</v>
      </c>
      <c r="CT98" s="45">
        <f t="shared" si="73"/>
        <v>0</v>
      </c>
      <c r="CU98" s="46"/>
      <c r="CV98" s="47"/>
      <c r="CW98" s="48"/>
      <c r="CX98" s="49"/>
    </row>
    <row r="99" spans="1:102" ht="15.75" hidden="1" customHeight="1" x14ac:dyDescent="0.5">
      <c r="A99" s="28" t="s">
        <v>160</v>
      </c>
      <c r="B99" s="28" t="s">
        <v>272</v>
      </c>
      <c r="C99" s="28" t="s">
        <v>284</v>
      </c>
      <c r="D99" s="28"/>
      <c r="E99" s="28"/>
      <c r="F99" s="93"/>
      <c r="G99" s="53"/>
      <c r="H99" s="28"/>
      <c r="I99" s="28"/>
      <c r="J99" s="53"/>
      <c r="K99" s="94"/>
      <c r="L99" s="70"/>
      <c r="M99" s="69"/>
      <c r="N99" s="94"/>
      <c r="O99" s="95"/>
      <c r="P99" s="61"/>
      <c r="Q99" s="96"/>
      <c r="R99" s="96"/>
      <c r="S99" s="96"/>
      <c r="T99" s="97"/>
      <c r="U99" s="97"/>
      <c r="V99" s="97"/>
      <c r="W99" s="97"/>
      <c r="X99" s="97"/>
      <c r="Y99" s="97"/>
      <c r="Z99" s="97"/>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28"/>
      <c r="BB99" s="36"/>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33">
        <f t="shared" si="15"/>
        <v>0</v>
      </c>
      <c r="CC99" s="33">
        <f t="shared" si="0"/>
        <v>0</v>
      </c>
      <c r="CD99" s="33">
        <f t="shared" si="1"/>
        <v>0</v>
      </c>
      <c r="CE99" s="33">
        <f t="shared" si="2"/>
        <v>0</v>
      </c>
      <c r="CF99" s="33">
        <f t="shared" si="3"/>
        <v>0</v>
      </c>
      <c r="CG99" s="33">
        <f t="shared" si="4"/>
        <v>0</v>
      </c>
      <c r="CH99" s="33">
        <f t="shared" si="5"/>
        <v>0</v>
      </c>
      <c r="CI99" s="33">
        <f t="shared" si="6"/>
        <v>0</v>
      </c>
      <c r="CJ99" s="33">
        <f t="shared" si="7"/>
        <v>0</v>
      </c>
      <c r="CK99" s="33">
        <f t="shared" si="8"/>
        <v>0</v>
      </c>
      <c r="CL99" s="33">
        <f t="shared" si="9"/>
        <v>0</v>
      </c>
      <c r="CM99" s="37">
        <f t="shared" si="111"/>
        <v>0</v>
      </c>
      <c r="CN99" s="33">
        <f t="shared" ref="CN99:CP99" si="118">COUNTIF(BA99,"SI")</f>
        <v>0</v>
      </c>
      <c r="CO99" s="36">
        <f t="shared" si="118"/>
        <v>0</v>
      </c>
      <c r="CP99" s="35">
        <f t="shared" si="118"/>
        <v>0</v>
      </c>
      <c r="CQ99" s="35">
        <f t="shared" si="12"/>
        <v>0</v>
      </c>
      <c r="CR99" s="35">
        <f t="shared" si="13"/>
        <v>0</v>
      </c>
      <c r="CS99" s="28">
        <f t="shared" si="14"/>
        <v>0</v>
      </c>
      <c r="CT99" s="45">
        <f t="shared" si="73"/>
        <v>0</v>
      </c>
      <c r="CU99" s="54"/>
      <c r="CV99" s="55"/>
      <c r="CW99" s="56"/>
      <c r="CX99" s="49"/>
    </row>
    <row r="100" spans="1:102" ht="15.75" hidden="1" customHeight="1" x14ac:dyDescent="0.5">
      <c r="A100" s="28" t="s">
        <v>160</v>
      </c>
      <c r="B100" s="28" t="s">
        <v>161</v>
      </c>
      <c r="C100" s="28" t="s">
        <v>285</v>
      </c>
      <c r="D100" s="28"/>
      <c r="E100" s="28"/>
      <c r="F100" s="28"/>
      <c r="G100" s="28"/>
      <c r="H100" s="28"/>
      <c r="I100" s="28"/>
      <c r="J100" s="28"/>
      <c r="K100" s="28"/>
      <c r="L100" s="28"/>
      <c r="M100" s="28"/>
      <c r="N100" s="53"/>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28"/>
      <c r="AL100" s="28"/>
      <c r="AM100" s="28"/>
      <c r="AN100" s="28"/>
      <c r="AO100" s="28"/>
      <c r="AP100" s="28"/>
      <c r="AQ100" s="28"/>
      <c r="AR100" s="28"/>
      <c r="AS100" s="28"/>
      <c r="AT100" s="28"/>
      <c r="AU100" s="28"/>
      <c r="AV100" s="28"/>
      <c r="AW100" s="28"/>
      <c r="AX100" s="28"/>
      <c r="AY100" s="28"/>
      <c r="AZ100" s="28"/>
      <c r="BA100" s="28"/>
      <c r="BB100" s="36"/>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33">
        <f t="shared" si="15"/>
        <v>0</v>
      </c>
      <c r="CC100" s="33">
        <f t="shared" si="0"/>
        <v>0</v>
      </c>
      <c r="CD100" s="33">
        <f t="shared" si="1"/>
        <v>0</v>
      </c>
      <c r="CE100" s="33">
        <f t="shared" si="2"/>
        <v>0</v>
      </c>
      <c r="CF100" s="33">
        <f t="shared" si="3"/>
        <v>0</v>
      </c>
      <c r="CG100" s="33">
        <f t="shared" si="4"/>
        <v>0</v>
      </c>
      <c r="CH100" s="33">
        <f t="shared" si="5"/>
        <v>0</v>
      </c>
      <c r="CI100" s="33">
        <f t="shared" si="6"/>
        <v>0</v>
      </c>
      <c r="CJ100" s="33">
        <f t="shared" si="7"/>
        <v>0</v>
      </c>
      <c r="CK100" s="33">
        <f t="shared" si="8"/>
        <v>0</v>
      </c>
      <c r="CL100" s="33">
        <f t="shared" si="9"/>
        <v>0</v>
      </c>
      <c r="CM100" s="37">
        <f t="shared" ref="CM100:CM109" si="119">CL100/36</f>
        <v>0</v>
      </c>
      <c r="CN100" s="33">
        <f t="shared" ref="CN100:CP100" si="120">COUNTIF(BA100,"SI")</f>
        <v>0</v>
      </c>
      <c r="CO100" s="36">
        <f t="shared" si="120"/>
        <v>0</v>
      </c>
      <c r="CP100" s="35">
        <f t="shared" si="120"/>
        <v>0</v>
      </c>
      <c r="CQ100" s="35">
        <f t="shared" si="12"/>
        <v>0</v>
      </c>
      <c r="CR100" s="35">
        <f t="shared" si="13"/>
        <v>0</v>
      </c>
      <c r="CS100" s="28">
        <f t="shared" si="14"/>
        <v>0</v>
      </c>
      <c r="CT100" s="99">
        <f t="shared" si="73"/>
        <v>0</v>
      </c>
      <c r="CU100" s="62">
        <f>AVERAGE(CT100:CT109)</f>
        <v>1.4285714285714285E-2</v>
      </c>
      <c r="CV100" s="47"/>
      <c r="CW100" s="48"/>
      <c r="CX100" s="49"/>
    </row>
    <row r="101" spans="1:102" ht="15.75" hidden="1" customHeight="1" x14ac:dyDescent="0.5">
      <c r="A101" s="28" t="s">
        <v>160</v>
      </c>
      <c r="B101" s="28" t="s">
        <v>161</v>
      </c>
      <c r="C101" s="28" t="s">
        <v>286</v>
      </c>
      <c r="D101" s="28"/>
      <c r="E101" s="28"/>
      <c r="F101" s="28"/>
      <c r="G101" s="28"/>
      <c r="H101" s="28"/>
      <c r="I101" s="28"/>
      <c r="J101" s="28"/>
      <c r="K101" s="28"/>
      <c r="L101" s="28"/>
      <c r="M101" s="28"/>
      <c r="N101" s="53"/>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28"/>
      <c r="AL101" s="28"/>
      <c r="AM101" s="28"/>
      <c r="AN101" s="28"/>
      <c r="AO101" s="28"/>
      <c r="AP101" s="28"/>
      <c r="AQ101" s="28"/>
      <c r="AR101" s="28"/>
      <c r="AS101" s="28"/>
      <c r="AT101" s="28"/>
      <c r="AU101" s="28"/>
      <c r="AV101" s="28"/>
      <c r="AW101" s="28"/>
      <c r="AX101" s="28"/>
      <c r="AY101" s="28"/>
      <c r="AZ101" s="28"/>
      <c r="BA101" s="28"/>
      <c r="BB101" s="36"/>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33">
        <f t="shared" si="15"/>
        <v>0</v>
      </c>
      <c r="CC101" s="33">
        <f t="shared" si="0"/>
        <v>0</v>
      </c>
      <c r="CD101" s="33">
        <f t="shared" si="1"/>
        <v>0</v>
      </c>
      <c r="CE101" s="33">
        <f t="shared" si="2"/>
        <v>0</v>
      </c>
      <c r="CF101" s="33">
        <f t="shared" si="3"/>
        <v>0</v>
      </c>
      <c r="CG101" s="33">
        <f t="shared" si="4"/>
        <v>0</v>
      </c>
      <c r="CH101" s="33">
        <f t="shared" si="5"/>
        <v>0</v>
      </c>
      <c r="CI101" s="33">
        <f t="shared" si="6"/>
        <v>0</v>
      </c>
      <c r="CJ101" s="33">
        <f t="shared" si="7"/>
        <v>0</v>
      </c>
      <c r="CK101" s="33">
        <f t="shared" si="8"/>
        <v>0</v>
      </c>
      <c r="CL101" s="33">
        <f t="shared" si="9"/>
        <v>0</v>
      </c>
      <c r="CM101" s="37">
        <f t="shared" si="119"/>
        <v>0</v>
      </c>
      <c r="CN101" s="33">
        <f t="shared" ref="CN101:CP101" si="121">COUNTIF(BA101,"SI")</f>
        <v>0</v>
      </c>
      <c r="CO101" s="36">
        <f t="shared" si="121"/>
        <v>0</v>
      </c>
      <c r="CP101" s="35">
        <f t="shared" si="121"/>
        <v>0</v>
      </c>
      <c r="CQ101" s="35">
        <f t="shared" si="12"/>
        <v>0</v>
      </c>
      <c r="CR101" s="35">
        <f t="shared" si="13"/>
        <v>0</v>
      </c>
      <c r="CS101" s="28">
        <f t="shared" si="14"/>
        <v>0</v>
      </c>
      <c r="CT101" s="99">
        <f t="shared" si="73"/>
        <v>0</v>
      </c>
      <c r="CU101" s="46"/>
      <c r="CV101" s="47"/>
      <c r="CW101" s="48"/>
      <c r="CX101" s="49"/>
    </row>
    <row r="102" spans="1:102" ht="15.75" hidden="1" customHeight="1" x14ac:dyDescent="0.5">
      <c r="A102" s="28" t="s">
        <v>160</v>
      </c>
      <c r="B102" s="28" t="s">
        <v>161</v>
      </c>
      <c r="C102" s="28" t="s">
        <v>287</v>
      </c>
      <c r="D102" s="28"/>
      <c r="E102" s="28"/>
      <c r="F102" s="28"/>
      <c r="G102" s="28"/>
      <c r="H102" s="28"/>
      <c r="I102" s="28"/>
      <c r="J102" s="28"/>
      <c r="K102" s="28"/>
      <c r="L102" s="28"/>
      <c r="M102" s="28"/>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28"/>
      <c r="AL102" s="28"/>
      <c r="AM102" s="28"/>
      <c r="AN102" s="28"/>
      <c r="AO102" s="28"/>
      <c r="AP102" s="28"/>
      <c r="AQ102" s="28"/>
      <c r="AR102" s="28"/>
      <c r="AS102" s="28"/>
      <c r="AT102" s="28"/>
      <c r="AU102" s="28"/>
      <c r="AV102" s="28"/>
      <c r="AW102" s="28"/>
      <c r="AX102" s="28"/>
      <c r="AY102" s="28"/>
      <c r="AZ102" s="28"/>
      <c r="BA102" s="28"/>
      <c r="BB102" s="36"/>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33">
        <f t="shared" si="15"/>
        <v>0</v>
      </c>
      <c r="CC102" s="33">
        <f t="shared" si="0"/>
        <v>0</v>
      </c>
      <c r="CD102" s="33">
        <f t="shared" si="1"/>
        <v>0</v>
      </c>
      <c r="CE102" s="33">
        <f t="shared" si="2"/>
        <v>0</v>
      </c>
      <c r="CF102" s="33">
        <f t="shared" si="3"/>
        <v>0</v>
      </c>
      <c r="CG102" s="33">
        <f t="shared" si="4"/>
        <v>0</v>
      </c>
      <c r="CH102" s="33">
        <f t="shared" si="5"/>
        <v>0</v>
      </c>
      <c r="CI102" s="33">
        <f t="shared" si="6"/>
        <v>0</v>
      </c>
      <c r="CJ102" s="33">
        <f t="shared" si="7"/>
        <v>0</v>
      </c>
      <c r="CK102" s="33">
        <f t="shared" si="8"/>
        <v>0</v>
      </c>
      <c r="CL102" s="33">
        <f t="shared" si="9"/>
        <v>0</v>
      </c>
      <c r="CM102" s="37">
        <f t="shared" si="119"/>
        <v>0</v>
      </c>
      <c r="CN102" s="33">
        <f t="shared" ref="CN102:CP102" si="122">COUNTIF(BA102,"SI")</f>
        <v>0</v>
      </c>
      <c r="CO102" s="36">
        <f t="shared" si="122"/>
        <v>0</v>
      </c>
      <c r="CP102" s="35">
        <f t="shared" si="122"/>
        <v>0</v>
      </c>
      <c r="CQ102" s="35">
        <f t="shared" si="12"/>
        <v>0</v>
      </c>
      <c r="CR102" s="35">
        <f t="shared" si="13"/>
        <v>0</v>
      </c>
      <c r="CS102" s="28">
        <f t="shared" si="14"/>
        <v>0</v>
      </c>
      <c r="CT102" s="99">
        <f t="shared" si="73"/>
        <v>0</v>
      </c>
      <c r="CU102" s="46"/>
      <c r="CV102" s="47"/>
      <c r="CW102" s="48"/>
      <c r="CX102" s="49"/>
    </row>
    <row r="103" spans="1:102" ht="15.75" hidden="1" customHeight="1" x14ac:dyDescent="0.5">
      <c r="A103" s="28" t="s">
        <v>160</v>
      </c>
      <c r="B103" s="28" t="s">
        <v>161</v>
      </c>
      <c r="C103" s="28" t="s">
        <v>288</v>
      </c>
      <c r="D103" s="108"/>
      <c r="E103" s="108"/>
      <c r="F103" s="108"/>
      <c r="G103" s="108"/>
      <c r="H103" s="108"/>
      <c r="I103" s="108"/>
      <c r="J103" s="28"/>
      <c r="K103" s="28"/>
      <c r="L103" s="28"/>
      <c r="M103" s="28"/>
      <c r="N103" s="53"/>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28"/>
      <c r="AL103" s="28"/>
      <c r="AM103" s="28"/>
      <c r="AN103" s="28"/>
      <c r="AO103" s="28"/>
      <c r="AP103" s="28"/>
      <c r="AQ103" s="28"/>
      <c r="AR103" s="28"/>
      <c r="AS103" s="28"/>
      <c r="AT103" s="28"/>
      <c r="AU103" s="28"/>
      <c r="AV103" s="28"/>
      <c r="AW103" s="28"/>
      <c r="AX103" s="28"/>
      <c r="AY103" s="28"/>
      <c r="AZ103" s="28"/>
      <c r="BA103" s="28"/>
      <c r="BB103" s="36"/>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33">
        <f t="shared" si="15"/>
        <v>0</v>
      </c>
      <c r="CC103" s="33">
        <f t="shared" si="0"/>
        <v>0</v>
      </c>
      <c r="CD103" s="33">
        <f t="shared" si="1"/>
        <v>0</v>
      </c>
      <c r="CE103" s="33">
        <f t="shared" si="2"/>
        <v>0</v>
      </c>
      <c r="CF103" s="33">
        <f t="shared" si="3"/>
        <v>0</v>
      </c>
      <c r="CG103" s="33">
        <f t="shared" si="4"/>
        <v>0</v>
      </c>
      <c r="CH103" s="33">
        <f t="shared" si="5"/>
        <v>0</v>
      </c>
      <c r="CI103" s="33">
        <f t="shared" si="6"/>
        <v>0</v>
      </c>
      <c r="CJ103" s="33">
        <f t="shared" si="7"/>
        <v>0</v>
      </c>
      <c r="CK103" s="33">
        <f t="shared" si="8"/>
        <v>0</v>
      </c>
      <c r="CL103" s="33">
        <f t="shared" si="9"/>
        <v>0</v>
      </c>
      <c r="CM103" s="37">
        <f t="shared" si="119"/>
        <v>0</v>
      </c>
      <c r="CN103" s="33">
        <f t="shared" ref="CN103:CP103" si="123">COUNTIF(BA103,"SI")</f>
        <v>0</v>
      </c>
      <c r="CO103" s="36">
        <f t="shared" si="123"/>
        <v>0</v>
      </c>
      <c r="CP103" s="35">
        <f t="shared" si="123"/>
        <v>0</v>
      </c>
      <c r="CQ103" s="35">
        <f t="shared" si="12"/>
        <v>0</v>
      </c>
      <c r="CR103" s="35">
        <f t="shared" si="13"/>
        <v>0</v>
      </c>
      <c r="CS103" s="28">
        <f t="shared" si="14"/>
        <v>0</v>
      </c>
      <c r="CT103" s="99">
        <f t="shared" si="73"/>
        <v>0</v>
      </c>
      <c r="CU103" s="46"/>
      <c r="CV103" s="47"/>
      <c r="CW103" s="48"/>
      <c r="CX103" s="49"/>
    </row>
    <row r="104" spans="1:102" ht="53.25" hidden="1" customHeight="1" x14ac:dyDescent="0.5">
      <c r="A104" s="28" t="s">
        <v>160</v>
      </c>
      <c r="B104" s="28" t="s">
        <v>161</v>
      </c>
      <c r="C104" s="109" t="s">
        <v>289</v>
      </c>
      <c r="D104" s="28" t="s">
        <v>290</v>
      </c>
      <c r="E104" s="110"/>
      <c r="F104" s="28"/>
      <c r="G104" s="28"/>
      <c r="H104" s="28"/>
      <c r="I104" s="28"/>
      <c r="J104" s="111"/>
      <c r="K104" s="28"/>
      <c r="L104" s="28"/>
      <c r="M104" s="28"/>
      <c r="N104" s="53"/>
      <c r="O104" s="53"/>
      <c r="P104" s="53"/>
      <c r="Q104" s="53" t="s">
        <v>172</v>
      </c>
      <c r="R104" s="53" t="s">
        <v>173</v>
      </c>
      <c r="S104" s="53" t="s">
        <v>172</v>
      </c>
      <c r="T104" s="53"/>
      <c r="U104" s="53"/>
      <c r="V104" s="53"/>
      <c r="W104" s="53"/>
      <c r="X104" s="53"/>
      <c r="Y104" s="53"/>
      <c r="Z104" s="53"/>
      <c r="AA104" s="53"/>
      <c r="AB104" s="53"/>
      <c r="AC104" s="53"/>
      <c r="AD104" s="53"/>
      <c r="AE104" s="53"/>
      <c r="AF104" s="53"/>
      <c r="AG104" s="53"/>
      <c r="AH104" s="53"/>
      <c r="AI104" s="53"/>
      <c r="AJ104" s="53"/>
      <c r="AK104" s="28"/>
      <c r="AL104" s="28"/>
      <c r="AM104" s="28"/>
      <c r="AN104" s="28"/>
      <c r="AO104" s="28"/>
      <c r="AP104" s="28"/>
      <c r="AQ104" s="28"/>
      <c r="AR104" s="28"/>
      <c r="AS104" s="28"/>
      <c r="AT104" s="28"/>
      <c r="AU104" s="28"/>
      <c r="AV104" s="28"/>
      <c r="AW104" s="28"/>
      <c r="AX104" s="28"/>
      <c r="AY104" s="28"/>
      <c r="AZ104" s="28"/>
      <c r="BA104" s="28" t="s">
        <v>172</v>
      </c>
      <c r="BB104" s="36" t="s">
        <v>173</v>
      </c>
      <c r="BC104" s="28"/>
      <c r="BD104" s="28"/>
      <c r="BE104" s="28"/>
      <c r="BF104" s="28"/>
      <c r="BG104" s="28"/>
      <c r="BH104" s="28"/>
      <c r="BI104" s="28" t="s">
        <v>250</v>
      </c>
      <c r="BJ104" s="28" t="s">
        <v>250</v>
      </c>
      <c r="BK104" s="28" t="s">
        <v>250</v>
      </c>
      <c r="BL104" s="28" t="s">
        <v>250</v>
      </c>
      <c r="BM104" s="28" t="s">
        <v>172</v>
      </c>
      <c r="BN104" s="28" t="s">
        <v>250</v>
      </c>
      <c r="BO104" s="28" t="s">
        <v>250</v>
      </c>
      <c r="BP104" s="28" t="s">
        <v>250</v>
      </c>
      <c r="BQ104" s="28" t="s">
        <v>250</v>
      </c>
      <c r="BR104" s="28" t="s">
        <v>250</v>
      </c>
      <c r="BS104" s="28"/>
      <c r="BT104" s="28"/>
      <c r="BU104" s="28"/>
      <c r="BV104" s="28"/>
      <c r="BW104" s="28"/>
      <c r="BX104" s="28"/>
      <c r="BY104" s="28"/>
      <c r="BZ104" s="28"/>
      <c r="CA104" s="28"/>
      <c r="CB104" s="33">
        <f t="shared" si="15"/>
        <v>2</v>
      </c>
      <c r="CC104" s="33">
        <f t="shared" si="0"/>
        <v>0</v>
      </c>
      <c r="CD104" s="33">
        <f t="shared" si="1"/>
        <v>0</v>
      </c>
      <c r="CE104" s="33">
        <f t="shared" si="2"/>
        <v>0</v>
      </c>
      <c r="CF104" s="33">
        <f t="shared" si="3"/>
        <v>0</v>
      </c>
      <c r="CG104" s="33">
        <f t="shared" si="4"/>
        <v>0</v>
      </c>
      <c r="CH104" s="33">
        <f t="shared" si="5"/>
        <v>0</v>
      </c>
      <c r="CI104" s="33">
        <f t="shared" si="6"/>
        <v>0</v>
      </c>
      <c r="CJ104" s="33">
        <f t="shared" si="7"/>
        <v>0</v>
      </c>
      <c r="CK104" s="33">
        <f t="shared" si="8"/>
        <v>0</v>
      </c>
      <c r="CL104" s="33">
        <f t="shared" si="9"/>
        <v>2</v>
      </c>
      <c r="CM104" s="37">
        <f t="shared" si="119"/>
        <v>5.5555555555555552E-2</v>
      </c>
      <c r="CN104" s="33">
        <f t="shared" ref="CN104:CP104" si="124">COUNTIF(BA104,"SI")</f>
        <v>1</v>
      </c>
      <c r="CO104" s="36">
        <f t="shared" si="124"/>
        <v>0</v>
      </c>
      <c r="CP104" s="35">
        <f t="shared" si="124"/>
        <v>0</v>
      </c>
      <c r="CQ104" s="35">
        <f t="shared" si="12"/>
        <v>1</v>
      </c>
      <c r="CR104" s="35">
        <f t="shared" si="13"/>
        <v>0</v>
      </c>
      <c r="CS104" s="28">
        <f t="shared" si="14"/>
        <v>2</v>
      </c>
      <c r="CT104" s="99">
        <f t="shared" si="73"/>
        <v>0.14285714285714285</v>
      </c>
      <c r="CU104" s="46"/>
      <c r="CV104" s="47"/>
      <c r="CW104" s="48"/>
      <c r="CX104" s="49"/>
    </row>
    <row r="105" spans="1:102" ht="15.75" hidden="1" customHeight="1" x14ac:dyDescent="0.5">
      <c r="A105" s="28" t="s">
        <v>160</v>
      </c>
      <c r="B105" s="28" t="s">
        <v>161</v>
      </c>
      <c r="C105" s="28" t="s">
        <v>291</v>
      </c>
      <c r="D105" s="29"/>
      <c r="E105" s="29"/>
      <c r="F105" s="29"/>
      <c r="G105" s="29"/>
      <c r="H105" s="29"/>
      <c r="I105" s="29"/>
      <c r="J105" s="28"/>
      <c r="K105" s="28"/>
      <c r="L105" s="28"/>
      <c r="M105" s="28"/>
      <c r="N105" s="53"/>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28"/>
      <c r="AL105" s="28"/>
      <c r="AM105" s="28"/>
      <c r="AN105" s="28"/>
      <c r="AO105" s="28"/>
      <c r="AP105" s="28"/>
      <c r="AQ105" s="28"/>
      <c r="AR105" s="28"/>
      <c r="AS105" s="28"/>
      <c r="AT105" s="28"/>
      <c r="AU105" s="28"/>
      <c r="AV105" s="28"/>
      <c r="AW105" s="28"/>
      <c r="AX105" s="28"/>
      <c r="AY105" s="28"/>
      <c r="AZ105" s="28"/>
      <c r="BA105" s="28"/>
      <c r="BB105" s="36"/>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33">
        <f t="shared" si="15"/>
        <v>0</v>
      </c>
      <c r="CC105" s="33">
        <f t="shared" si="0"/>
        <v>0</v>
      </c>
      <c r="CD105" s="33">
        <f t="shared" si="1"/>
        <v>0</v>
      </c>
      <c r="CE105" s="33">
        <f t="shared" si="2"/>
        <v>0</v>
      </c>
      <c r="CF105" s="33">
        <f t="shared" si="3"/>
        <v>0</v>
      </c>
      <c r="CG105" s="33">
        <f t="shared" si="4"/>
        <v>0</v>
      </c>
      <c r="CH105" s="33">
        <f t="shared" si="5"/>
        <v>0</v>
      </c>
      <c r="CI105" s="33">
        <f t="shared" si="6"/>
        <v>0</v>
      </c>
      <c r="CJ105" s="33">
        <f t="shared" si="7"/>
        <v>0</v>
      </c>
      <c r="CK105" s="33">
        <f t="shared" si="8"/>
        <v>0</v>
      </c>
      <c r="CL105" s="33">
        <f t="shared" si="9"/>
        <v>0</v>
      </c>
      <c r="CM105" s="37">
        <f t="shared" si="119"/>
        <v>0</v>
      </c>
      <c r="CN105" s="33">
        <f t="shared" ref="CN105:CP105" si="125">COUNTIF(BA105,"SI")</f>
        <v>0</v>
      </c>
      <c r="CO105" s="36">
        <f t="shared" si="125"/>
        <v>0</v>
      </c>
      <c r="CP105" s="35">
        <f t="shared" si="125"/>
        <v>0</v>
      </c>
      <c r="CQ105" s="35">
        <f t="shared" si="12"/>
        <v>0</v>
      </c>
      <c r="CR105" s="35">
        <f t="shared" si="13"/>
        <v>0</v>
      </c>
      <c r="CS105" s="28">
        <f t="shared" si="14"/>
        <v>0</v>
      </c>
      <c r="CT105" s="99">
        <f t="shared" si="73"/>
        <v>0</v>
      </c>
      <c r="CU105" s="46"/>
      <c r="CV105" s="47"/>
      <c r="CW105" s="48"/>
      <c r="CX105" s="49"/>
    </row>
    <row r="106" spans="1:102" ht="15.75" hidden="1" customHeight="1" x14ac:dyDescent="0.5">
      <c r="A106" s="28" t="s">
        <v>160</v>
      </c>
      <c r="B106" s="28" t="s">
        <v>161</v>
      </c>
      <c r="C106" s="28" t="s">
        <v>162</v>
      </c>
      <c r="D106" s="28"/>
      <c r="E106" s="28"/>
      <c r="F106" s="28"/>
      <c r="G106" s="28"/>
      <c r="H106" s="28"/>
      <c r="I106" s="28"/>
      <c r="J106" s="28"/>
      <c r="K106" s="28"/>
      <c r="L106" s="28"/>
      <c r="M106" s="28"/>
      <c r="N106" s="53"/>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28"/>
      <c r="AL106" s="28"/>
      <c r="AM106" s="28"/>
      <c r="AN106" s="28"/>
      <c r="AO106" s="28"/>
      <c r="AP106" s="28"/>
      <c r="AQ106" s="28"/>
      <c r="AR106" s="28"/>
      <c r="AS106" s="28"/>
      <c r="AT106" s="28"/>
      <c r="AU106" s="28"/>
      <c r="AV106" s="28"/>
      <c r="AW106" s="28"/>
      <c r="AX106" s="28"/>
      <c r="AY106" s="28"/>
      <c r="AZ106" s="28"/>
      <c r="BA106" s="28"/>
      <c r="BB106" s="36"/>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33">
        <f t="shared" si="15"/>
        <v>0</v>
      </c>
      <c r="CC106" s="33">
        <f t="shared" si="0"/>
        <v>0</v>
      </c>
      <c r="CD106" s="33">
        <f t="shared" si="1"/>
        <v>0</v>
      </c>
      <c r="CE106" s="33">
        <f t="shared" si="2"/>
        <v>0</v>
      </c>
      <c r="CF106" s="33">
        <f t="shared" si="3"/>
        <v>0</v>
      </c>
      <c r="CG106" s="33">
        <f t="shared" si="4"/>
        <v>0</v>
      </c>
      <c r="CH106" s="33">
        <f t="shared" si="5"/>
        <v>0</v>
      </c>
      <c r="CI106" s="33">
        <f t="shared" si="6"/>
        <v>0</v>
      </c>
      <c r="CJ106" s="33">
        <f t="shared" si="7"/>
        <v>0</v>
      </c>
      <c r="CK106" s="33">
        <f t="shared" si="8"/>
        <v>0</v>
      </c>
      <c r="CL106" s="33">
        <f t="shared" si="9"/>
        <v>0</v>
      </c>
      <c r="CM106" s="37">
        <f t="shared" si="119"/>
        <v>0</v>
      </c>
      <c r="CN106" s="33">
        <f t="shared" ref="CN106:CP106" si="126">COUNTIF(BA106,"SI")</f>
        <v>0</v>
      </c>
      <c r="CO106" s="36">
        <f t="shared" si="126"/>
        <v>0</v>
      </c>
      <c r="CP106" s="35">
        <f t="shared" si="126"/>
        <v>0</v>
      </c>
      <c r="CQ106" s="35">
        <f t="shared" si="12"/>
        <v>0</v>
      </c>
      <c r="CR106" s="35">
        <f t="shared" si="13"/>
        <v>0</v>
      </c>
      <c r="CS106" s="28">
        <f t="shared" si="14"/>
        <v>0</v>
      </c>
      <c r="CT106" s="99">
        <f t="shared" si="73"/>
        <v>0</v>
      </c>
      <c r="CU106" s="46"/>
      <c r="CV106" s="47"/>
      <c r="CW106" s="48"/>
      <c r="CX106" s="49"/>
    </row>
    <row r="107" spans="1:102" ht="15.75" hidden="1" customHeight="1" x14ac:dyDescent="0.5">
      <c r="A107" s="28" t="s">
        <v>160</v>
      </c>
      <c r="B107" s="28" t="s">
        <v>161</v>
      </c>
      <c r="C107" s="28" t="s">
        <v>292</v>
      </c>
      <c r="D107" s="28"/>
      <c r="E107" s="65"/>
      <c r="F107" s="28"/>
      <c r="G107" s="28"/>
      <c r="H107" s="28"/>
      <c r="I107" s="28"/>
      <c r="J107" s="28"/>
      <c r="K107" s="28"/>
      <c r="L107" s="28"/>
      <c r="M107" s="28"/>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28"/>
      <c r="AL107" s="28"/>
      <c r="AM107" s="28"/>
      <c r="AN107" s="28"/>
      <c r="AO107" s="28"/>
      <c r="AP107" s="28"/>
      <c r="AQ107" s="28"/>
      <c r="AR107" s="28"/>
      <c r="AS107" s="28"/>
      <c r="AT107" s="28"/>
      <c r="AU107" s="28"/>
      <c r="AV107" s="28"/>
      <c r="AW107" s="28"/>
      <c r="AX107" s="28"/>
      <c r="AY107" s="28"/>
      <c r="AZ107" s="28"/>
      <c r="BA107" s="28"/>
      <c r="BB107" s="36"/>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33">
        <f t="shared" si="15"/>
        <v>0</v>
      </c>
      <c r="CC107" s="33">
        <f t="shared" si="0"/>
        <v>0</v>
      </c>
      <c r="CD107" s="33">
        <f t="shared" si="1"/>
        <v>0</v>
      </c>
      <c r="CE107" s="33">
        <f t="shared" si="2"/>
        <v>0</v>
      </c>
      <c r="CF107" s="33">
        <f t="shared" si="3"/>
        <v>0</v>
      </c>
      <c r="CG107" s="33">
        <f t="shared" si="4"/>
        <v>0</v>
      </c>
      <c r="CH107" s="33">
        <f t="shared" si="5"/>
        <v>0</v>
      </c>
      <c r="CI107" s="33">
        <f t="shared" si="6"/>
        <v>0</v>
      </c>
      <c r="CJ107" s="33">
        <f t="shared" si="7"/>
        <v>0</v>
      </c>
      <c r="CK107" s="33">
        <f t="shared" si="8"/>
        <v>0</v>
      </c>
      <c r="CL107" s="33">
        <f t="shared" si="9"/>
        <v>0</v>
      </c>
      <c r="CM107" s="37">
        <f t="shared" si="119"/>
        <v>0</v>
      </c>
      <c r="CN107" s="33">
        <f t="shared" ref="CN107:CP107" si="127">COUNTIF(BA107,"SI")</f>
        <v>0</v>
      </c>
      <c r="CO107" s="36">
        <f t="shared" si="127"/>
        <v>0</v>
      </c>
      <c r="CP107" s="35">
        <f t="shared" si="127"/>
        <v>0</v>
      </c>
      <c r="CQ107" s="35">
        <f t="shared" si="12"/>
        <v>0</v>
      </c>
      <c r="CR107" s="35">
        <f t="shared" si="13"/>
        <v>0</v>
      </c>
      <c r="CS107" s="28">
        <f t="shared" si="14"/>
        <v>0</v>
      </c>
      <c r="CT107" s="99">
        <f t="shared" si="73"/>
        <v>0</v>
      </c>
      <c r="CU107" s="46"/>
      <c r="CV107" s="47"/>
      <c r="CW107" s="48"/>
      <c r="CX107" s="49"/>
    </row>
    <row r="108" spans="1:102" ht="15.75" hidden="1" customHeight="1" x14ac:dyDescent="0.5">
      <c r="A108" s="28" t="s">
        <v>160</v>
      </c>
      <c r="B108" s="28" t="s">
        <v>161</v>
      </c>
      <c r="C108" s="28" t="s">
        <v>293</v>
      </c>
      <c r="D108" s="28"/>
      <c r="E108" s="28"/>
      <c r="F108" s="28"/>
      <c r="G108" s="28"/>
      <c r="H108" s="28"/>
      <c r="I108" s="28"/>
      <c r="J108" s="28"/>
      <c r="K108" s="28"/>
      <c r="L108" s="28"/>
      <c r="M108" s="28"/>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28"/>
      <c r="AL108" s="28"/>
      <c r="AM108" s="28"/>
      <c r="AN108" s="28"/>
      <c r="AO108" s="28"/>
      <c r="AP108" s="28"/>
      <c r="AQ108" s="28"/>
      <c r="AR108" s="28"/>
      <c r="AS108" s="28"/>
      <c r="AT108" s="28"/>
      <c r="AU108" s="28"/>
      <c r="AV108" s="28"/>
      <c r="AW108" s="28"/>
      <c r="AX108" s="28"/>
      <c r="AY108" s="28"/>
      <c r="AZ108" s="28"/>
      <c r="BA108" s="28"/>
      <c r="BB108" s="36"/>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33">
        <f t="shared" si="15"/>
        <v>0</v>
      </c>
      <c r="CC108" s="33">
        <f t="shared" si="0"/>
        <v>0</v>
      </c>
      <c r="CD108" s="33">
        <f t="shared" si="1"/>
        <v>0</v>
      </c>
      <c r="CE108" s="33">
        <f t="shared" si="2"/>
        <v>0</v>
      </c>
      <c r="CF108" s="33">
        <f t="shared" si="3"/>
        <v>0</v>
      </c>
      <c r="CG108" s="33">
        <f t="shared" si="4"/>
        <v>0</v>
      </c>
      <c r="CH108" s="33">
        <f t="shared" si="5"/>
        <v>0</v>
      </c>
      <c r="CI108" s="33">
        <f t="shared" si="6"/>
        <v>0</v>
      </c>
      <c r="CJ108" s="33">
        <f t="shared" si="7"/>
        <v>0</v>
      </c>
      <c r="CK108" s="33">
        <f t="shared" si="8"/>
        <v>0</v>
      </c>
      <c r="CL108" s="33">
        <f t="shared" si="9"/>
        <v>0</v>
      </c>
      <c r="CM108" s="37">
        <f t="shared" si="119"/>
        <v>0</v>
      </c>
      <c r="CN108" s="33">
        <f t="shared" ref="CN108:CP108" si="128">COUNTIF(BA108,"SI")</f>
        <v>0</v>
      </c>
      <c r="CO108" s="36">
        <f t="shared" si="128"/>
        <v>0</v>
      </c>
      <c r="CP108" s="35">
        <f t="shared" si="128"/>
        <v>0</v>
      </c>
      <c r="CQ108" s="35">
        <f t="shared" si="12"/>
        <v>0</v>
      </c>
      <c r="CR108" s="35">
        <f t="shared" si="13"/>
        <v>0</v>
      </c>
      <c r="CS108" s="28">
        <f t="shared" si="14"/>
        <v>0</v>
      </c>
      <c r="CT108" s="99">
        <f t="shared" si="73"/>
        <v>0</v>
      </c>
      <c r="CU108" s="46"/>
      <c r="CV108" s="47"/>
      <c r="CW108" s="48"/>
      <c r="CX108" s="49"/>
    </row>
    <row r="109" spans="1:102" ht="15.75" hidden="1" customHeight="1" x14ac:dyDescent="0.5">
      <c r="A109" s="28" t="s">
        <v>160</v>
      </c>
      <c r="B109" s="28" t="s">
        <v>161</v>
      </c>
      <c r="C109" s="28" t="s">
        <v>161</v>
      </c>
      <c r="D109" s="28"/>
      <c r="E109" s="28"/>
      <c r="F109" s="28"/>
      <c r="G109" s="28"/>
      <c r="H109" s="28"/>
      <c r="I109" s="28"/>
      <c r="J109" s="28"/>
      <c r="K109" s="28"/>
      <c r="L109" s="28"/>
      <c r="M109" s="28"/>
      <c r="N109" s="53"/>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28"/>
      <c r="AL109" s="28"/>
      <c r="AM109" s="28"/>
      <c r="AN109" s="28"/>
      <c r="AO109" s="28"/>
      <c r="AP109" s="28"/>
      <c r="AQ109" s="28"/>
      <c r="AR109" s="28"/>
      <c r="AS109" s="28"/>
      <c r="AT109" s="28"/>
      <c r="AU109" s="28"/>
      <c r="AV109" s="28"/>
      <c r="AW109" s="28"/>
      <c r="AX109" s="28"/>
      <c r="AY109" s="28"/>
      <c r="AZ109" s="28"/>
      <c r="BA109" s="28"/>
      <c r="BB109" s="36"/>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33">
        <f t="shared" si="15"/>
        <v>0</v>
      </c>
      <c r="CC109" s="33">
        <f t="shared" si="0"/>
        <v>0</v>
      </c>
      <c r="CD109" s="33">
        <f t="shared" si="1"/>
        <v>0</v>
      </c>
      <c r="CE109" s="33">
        <f t="shared" si="2"/>
        <v>0</v>
      </c>
      <c r="CF109" s="33">
        <f t="shared" si="3"/>
        <v>0</v>
      </c>
      <c r="CG109" s="33">
        <f t="shared" si="4"/>
        <v>0</v>
      </c>
      <c r="CH109" s="33">
        <f t="shared" si="5"/>
        <v>0</v>
      </c>
      <c r="CI109" s="33">
        <f t="shared" si="6"/>
        <v>0</v>
      </c>
      <c r="CJ109" s="33">
        <f t="shared" si="7"/>
        <v>0</v>
      </c>
      <c r="CK109" s="33">
        <f t="shared" si="8"/>
        <v>0</v>
      </c>
      <c r="CL109" s="33">
        <f t="shared" si="9"/>
        <v>0</v>
      </c>
      <c r="CM109" s="37">
        <f t="shared" si="119"/>
        <v>0</v>
      </c>
      <c r="CN109" s="33">
        <f t="shared" ref="CN109:CP109" si="129">COUNTIF(BA109,"SI")</f>
        <v>0</v>
      </c>
      <c r="CO109" s="36">
        <f t="shared" si="129"/>
        <v>0</v>
      </c>
      <c r="CP109" s="35">
        <f t="shared" si="129"/>
        <v>0</v>
      </c>
      <c r="CQ109" s="35">
        <f t="shared" si="12"/>
        <v>0</v>
      </c>
      <c r="CR109" s="35">
        <f t="shared" si="13"/>
        <v>0</v>
      </c>
      <c r="CS109" s="28">
        <f t="shared" si="14"/>
        <v>0</v>
      </c>
      <c r="CT109" s="45">
        <f t="shared" si="73"/>
        <v>0</v>
      </c>
      <c r="CU109" s="54"/>
      <c r="CV109" s="55"/>
      <c r="CW109" s="56"/>
      <c r="CX109" s="49"/>
    </row>
    <row r="110" spans="1:102" ht="15.75" customHeight="1" x14ac:dyDescent="0.2"/>
    <row r="111" spans="1:102" ht="15.75" customHeight="1" x14ac:dyDescent="0.2"/>
    <row r="112" spans="1:10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spans="129:132" ht="15.75" customHeight="1" x14ac:dyDescent="0.2"/>
    <row r="146" spans="129:132" ht="15.75" customHeight="1" x14ac:dyDescent="0.2"/>
    <row r="147" spans="129:132" ht="15.75" customHeight="1" x14ac:dyDescent="0.2"/>
    <row r="148" spans="129:132" ht="15.75" customHeight="1" x14ac:dyDescent="0.25">
      <c r="DY148" s="72"/>
      <c r="DZ148" s="72"/>
      <c r="EA148" s="72"/>
      <c r="EB148" s="72"/>
    </row>
    <row r="149" spans="129:132" ht="15.75" customHeight="1" x14ac:dyDescent="0.25">
      <c r="DY149" s="72"/>
      <c r="DZ149" s="72"/>
      <c r="EA149" s="72"/>
      <c r="EB149" s="72"/>
    </row>
    <row r="150" spans="129:132" ht="15.75" customHeight="1" x14ac:dyDescent="0.25">
      <c r="DY150" s="72"/>
      <c r="DZ150" s="72"/>
      <c r="EA150" s="72"/>
      <c r="EB150" s="72"/>
    </row>
    <row r="151" spans="129:132" ht="15.75" customHeight="1" x14ac:dyDescent="0.25">
      <c r="DY151" s="72"/>
      <c r="DZ151" s="72"/>
      <c r="EA151" s="72"/>
      <c r="EB151" s="72"/>
    </row>
    <row r="152" spans="129:132" ht="15.75" customHeight="1" x14ac:dyDescent="0.25">
      <c r="DY152" s="72"/>
      <c r="DZ152" s="72"/>
      <c r="EA152" s="112" t="s">
        <v>172</v>
      </c>
      <c r="EB152" s="72"/>
    </row>
    <row r="153" spans="129:132" ht="15.75" customHeight="1" x14ac:dyDescent="0.25">
      <c r="DY153" s="72"/>
      <c r="DZ153" s="72"/>
      <c r="EA153" s="112" t="s">
        <v>173</v>
      </c>
      <c r="EB153" s="72"/>
    </row>
    <row r="154" spans="129:132" ht="15.75" customHeight="1" x14ac:dyDescent="0.25">
      <c r="DY154" s="72"/>
      <c r="DZ154" s="72"/>
      <c r="EA154" s="112" t="s">
        <v>250</v>
      </c>
      <c r="EB154" s="72"/>
    </row>
    <row r="155" spans="129:132" ht="15.75" customHeight="1" x14ac:dyDescent="0.25">
      <c r="DY155" s="72"/>
      <c r="DZ155" s="72"/>
      <c r="EA155" s="72"/>
      <c r="EB155" s="72"/>
    </row>
    <row r="156" spans="129:132" ht="15.75" customHeight="1" x14ac:dyDescent="0.25">
      <c r="DY156" s="72"/>
      <c r="DZ156" s="72"/>
      <c r="EA156" s="72"/>
      <c r="EB156" s="72"/>
    </row>
    <row r="157" spans="129:132" ht="15.75" customHeight="1" x14ac:dyDescent="0.25">
      <c r="DY157" s="72"/>
      <c r="DZ157" s="72"/>
      <c r="EA157" s="72"/>
      <c r="EB157" s="72"/>
    </row>
    <row r="158" spans="129:132" ht="15.75" customHeight="1" x14ac:dyDescent="0.25">
      <c r="DY158" s="72"/>
      <c r="DZ158" s="72"/>
      <c r="EA158" s="72"/>
      <c r="EB158" s="72"/>
    </row>
    <row r="159" spans="129:132" ht="15.75" customHeight="1" x14ac:dyDescent="0.25">
      <c r="DY159" s="72"/>
      <c r="DZ159" s="72"/>
      <c r="EA159" s="72"/>
      <c r="EB159" s="72"/>
    </row>
    <row r="160" spans="129:132"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sheetData>
  <mergeCells count="21">
    <mergeCell ref="AX3:AZ3"/>
    <mergeCell ref="BB3:BC3"/>
    <mergeCell ref="BD3:BR3"/>
    <mergeCell ref="BS3:CA3"/>
    <mergeCell ref="A1:CX1"/>
    <mergeCell ref="A2:P2"/>
    <mergeCell ref="Q2:AZ2"/>
    <mergeCell ref="BA2:CA2"/>
    <mergeCell ref="CB2:CM3"/>
    <mergeCell ref="CN2:CT3"/>
    <mergeCell ref="CU2:CX3"/>
    <mergeCell ref="AE3:AI3"/>
    <mergeCell ref="AJ3:AL3"/>
    <mergeCell ref="AM3:AO3"/>
    <mergeCell ref="AP3:AS3"/>
    <mergeCell ref="AT3:AW3"/>
    <mergeCell ref="A3:P3"/>
    <mergeCell ref="Q3:S3"/>
    <mergeCell ref="T3:V3"/>
    <mergeCell ref="W3:Z3"/>
    <mergeCell ref="AA3:AD3"/>
  </mergeCells>
  <conditionalFormatting sqref="CS5:CS109">
    <cfRule type="cellIs" dxfId="8" priority="4" operator="greaterThanOrEqual">
      <formula>12</formula>
    </cfRule>
    <cfRule type="cellIs" dxfId="7" priority="5" operator="between">
      <formula>9</formula>
      <formula>11</formula>
    </cfRule>
    <cfRule type="cellIs" dxfId="6" priority="6" operator="lessThanOrEqual">
      <formula>8</formula>
    </cfRule>
  </conditionalFormatting>
  <conditionalFormatting sqref="CT5:CT109">
    <cfRule type="cellIs" dxfId="5" priority="7" operator="greaterThanOrEqual">
      <formula>0.81</formula>
    </cfRule>
    <cfRule type="cellIs" dxfId="4" priority="8" operator="between">
      <formula>0.54</formula>
      <formula>0.8</formula>
    </cfRule>
    <cfRule type="cellIs" dxfId="3" priority="9" operator="lessThanOrEqual">
      <formula>0.53</formula>
    </cfRule>
  </conditionalFormatting>
  <conditionalFormatting sqref="CX5">
    <cfRule type="cellIs" dxfId="2" priority="1" operator="greaterThanOrEqual">
      <formula>0.81</formula>
    </cfRule>
    <cfRule type="cellIs" dxfId="1" priority="2" operator="between">
      <formula>0.54</formula>
      <formula>0.8</formula>
    </cfRule>
    <cfRule type="cellIs" dxfId="0" priority="3" operator="lessThanOrEqual">
      <formula>0.53</formula>
    </cfRule>
  </conditionalFormatting>
  <hyperlinks>
    <hyperlink ref="F5" r:id="rId1" xr:uid="{00000000-0004-0000-0100-000000000000}"/>
    <hyperlink ref="K5" r:id="rId2" xr:uid="{00000000-0004-0000-0100-000001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8D08D"/>
    <pageSetUpPr fitToPage="1"/>
  </sheetPr>
  <dimension ref="A1:AF999"/>
  <sheetViews>
    <sheetView tabSelected="1" topLeftCell="A2" zoomScale="40" zoomScaleNormal="40" workbookViewId="0">
      <selection activeCell="A2" sqref="A2:A3"/>
    </sheetView>
  </sheetViews>
  <sheetFormatPr baseColWidth="10" defaultColWidth="12.625" defaultRowHeight="15" customHeight="1" x14ac:dyDescent="0.2"/>
  <cols>
    <col min="1" max="1" width="37.5" customWidth="1"/>
    <col min="2" max="2" width="47.25" customWidth="1"/>
    <col min="3" max="3" width="62" customWidth="1"/>
    <col min="4" max="4" width="102.25" customWidth="1"/>
    <col min="5" max="5" width="54.125" style="165" customWidth="1"/>
    <col min="6" max="6" width="126" style="153" customWidth="1"/>
    <col min="7" max="7" width="43.625" style="153" customWidth="1"/>
    <col min="8" max="8" width="24.75" style="149" customWidth="1"/>
    <col min="9" max="9" width="29.125" customWidth="1"/>
    <col min="10" max="10" width="23.5" customWidth="1"/>
    <col min="11" max="11" width="29.125" customWidth="1"/>
    <col min="12" max="12" width="18.75" hidden="1" customWidth="1"/>
    <col min="13" max="14" width="19.25" hidden="1" customWidth="1"/>
    <col min="15" max="15" width="24.625" hidden="1" customWidth="1"/>
    <col min="16" max="16" width="29" hidden="1" customWidth="1"/>
    <col min="17" max="17" width="22.25" hidden="1" customWidth="1"/>
    <col min="18" max="18" width="23.125" hidden="1" customWidth="1"/>
    <col min="19" max="19" width="21.75" hidden="1" customWidth="1"/>
    <col min="20" max="20" width="17.25" hidden="1" customWidth="1"/>
    <col min="21" max="21" width="30.25" hidden="1" customWidth="1"/>
    <col min="22" max="22" width="22.375" customWidth="1"/>
    <col min="23" max="23" width="24.25" customWidth="1"/>
    <col min="24" max="24" width="16.25" customWidth="1"/>
    <col min="25" max="25" width="16.375" customWidth="1"/>
    <col min="26" max="26" width="18" customWidth="1"/>
    <col min="27" max="27" width="25.5" customWidth="1"/>
    <col min="28" max="28" width="25" customWidth="1"/>
    <col min="29" max="29" width="34.875" customWidth="1"/>
    <col min="30" max="30" width="10" customWidth="1"/>
    <col min="31" max="31" width="12.5" customWidth="1"/>
    <col min="32" max="32" width="10" customWidth="1"/>
  </cols>
  <sheetData>
    <row r="1" spans="1:32" ht="84" customHeight="1" x14ac:dyDescent="0.2">
      <c r="A1" s="247" t="s">
        <v>294</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9"/>
    </row>
    <row r="2" spans="1:32" ht="75.75" customHeight="1" x14ac:dyDescent="0.2">
      <c r="A2" s="224" t="s">
        <v>295</v>
      </c>
      <c r="B2" s="224" t="s">
        <v>296</v>
      </c>
      <c r="C2" s="224" t="s">
        <v>297</v>
      </c>
      <c r="D2" s="224" t="s">
        <v>298</v>
      </c>
      <c r="E2" s="224" t="s">
        <v>299</v>
      </c>
      <c r="F2" s="224" t="s">
        <v>300</v>
      </c>
      <c r="G2" s="224" t="s">
        <v>301</v>
      </c>
      <c r="H2" s="226" t="s">
        <v>302</v>
      </c>
      <c r="I2" s="224" t="s">
        <v>303</v>
      </c>
      <c r="J2" s="241" t="s">
        <v>304</v>
      </c>
      <c r="K2" s="250" t="s">
        <v>305</v>
      </c>
      <c r="L2" s="246" t="s">
        <v>306</v>
      </c>
      <c r="M2" s="168"/>
      <c r="N2" s="168"/>
      <c r="O2" s="168"/>
      <c r="P2" s="168"/>
      <c r="Q2" s="168"/>
      <c r="R2" s="168"/>
      <c r="S2" s="168"/>
      <c r="T2" s="168"/>
      <c r="U2" s="169"/>
      <c r="V2" s="224" t="s">
        <v>307</v>
      </c>
      <c r="W2" s="224" t="s">
        <v>308</v>
      </c>
      <c r="X2" s="246" t="s">
        <v>309</v>
      </c>
      <c r="Y2" s="168"/>
      <c r="Z2" s="169"/>
      <c r="AA2" s="241" t="s">
        <v>310</v>
      </c>
      <c r="AB2" s="241" t="s">
        <v>311</v>
      </c>
      <c r="AC2" s="241" t="s">
        <v>312</v>
      </c>
      <c r="AD2" s="249" t="s">
        <v>313</v>
      </c>
      <c r="AE2" s="168"/>
      <c r="AF2" s="169"/>
    </row>
    <row r="3" spans="1:32" ht="69.75" customHeight="1" x14ac:dyDescent="0.3">
      <c r="A3" s="213"/>
      <c r="B3" s="210"/>
      <c r="C3" s="213"/>
      <c r="D3" s="213"/>
      <c r="E3" s="248"/>
      <c r="F3" s="225"/>
      <c r="G3" s="225"/>
      <c r="H3" s="227"/>
      <c r="I3" s="213"/>
      <c r="J3" s="213"/>
      <c r="K3" s="213"/>
      <c r="L3" s="113" t="s">
        <v>314</v>
      </c>
      <c r="M3" s="113" t="s">
        <v>315</v>
      </c>
      <c r="N3" s="113" t="s">
        <v>316</v>
      </c>
      <c r="O3" s="113" t="s">
        <v>317</v>
      </c>
      <c r="P3" s="113" t="s">
        <v>318</v>
      </c>
      <c r="Q3" s="113" t="s">
        <v>319</v>
      </c>
      <c r="R3" s="113" t="s">
        <v>320</v>
      </c>
      <c r="S3" s="113" t="s">
        <v>321</v>
      </c>
      <c r="T3" s="113" t="s">
        <v>322</v>
      </c>
      <c r="U3" s="114" t="s">
        <v>323</v>
      </c>
      <c r="V3" s="213"/>
      <c r="W3" s="213"/>
      <c r="X3" s="113" t="s">
        <v>324</v>
      </c>
      <c r="Y3" s="113" t="s">
        <v>325</v>
      </c>
      <c r="Z3" s="113" t="s">
        <v>326</v>
      </c>
      <c r="AA3" s="213"/>
      <c r="AB3" s="213"/>
      <c r="AC3" s="213"/>
      <c r="AD3" s="115" t="s">
        <v>327</v>
      </c>
      <c r="AE3" s="116" t="s">
        <v>328</v>
      </c>
      <c r="AF3" s="117" t="s">
        <v>329</v>
      </c>
    </row>
    <row r="4" spans="1:32" ht="164.25" customHeight="1" x14ac:dyDescent="0.2">
      <c r="A4" s="228" t="s">
        <v>330</v>
      </c>
      <c r="B4" s="230" t="s">
        <v>331</v>
      </c>
      <c r="C4" s="233" t="s">
        <v>332</v>
      </c>
      <c r="D4" s="118" t="s">
        <v>333</v>
      </c>
      <c r="E4" s="154" t="s">
        <v>381</v>
      </c>
      <c r="F4" s="154" t="s">
        <v>423</v>
      </c>
      <c r="G4" s="119" t="s">
        <v>382</v>
      </c>
      <c r="H4" s="158" t="s">
        <v>407</v>
      </c>
      <c r="I4" s="119"/>
      <c r="J4" s="120"/>
      <c r="K4" s="119" t="s">
        <v>387</v>
      </c>
      <c r="L4" s="121"/>
      <c r="M4" s="121"/>
      <c r="N4" s="121"/>
      <c r="O4" s="122"/>
      <c r="P4" s="122"/>
      <c r="Q4" s="122"/>
      <c r="R4" s="122"/>
      <c r="S4" s="122"/>
      <c r="T4" s="122"/>
      <c r="U4" s="122"/>
      <c r="V4" s="123">
        <f t="shared" ref="V4:V33" si="0">SUM(L4:U4)</f>
        <v>0</v>
      </c>
      <c r="W4" s="124">
        <f t="shared" ref="W4:W33" si="1">(+U4+T4+S4+R4+Q4+P4+O4+N4+M4+L4)/10</f>
        <v>0</v>
      </c>
      <c r="X4" s="125">
        <v>2</v>
      </c>
      <c r="Y4" s="125">
        <v>0</v>
      </c>
      <c r="Z4" s="124">
        <f t="shared" ref="Z4:Z54" si="2">Y4/X4</f>
        <v>0</v>
      </c>
      <c r="AA4" s="242">
        <f>AVERAGE(Z4:Z11)</f>
        <v>0</v>
      </c>
      <c r="AB4" s="242">
        <f>AVERAGE(AA4:AA11)</f>
        <v>0</v>
      </c>
      <c r="AC4" s="244">
        <f>+AVERAGE(AB4:AB54)</f>
        <v>0</v>
      </c>
      <c r="AD4" s="126"/>
      <c r="AE4" s="126"/>
      <c r="AF4" s="126"/>
    </row>
    <row r="5" spans="1:32" ht="164.25" customHeight="1" x14ac:dyDescent="0.2">
      <c r="A5" s="229"/>
      <c r="B5" s="231"/>
      <c r="C5" s="234"/>
      <c r="D5" s="118" t="s">
        <v>333</v>
      </c>
      <c r="E5" s="154" t="s">
        <v>424</v>
      </c>
      <c r="F5" s="154" t="s">
        <v>425</v>
      </c>
      <c r="G5" s="119" t="s">
        <v>400</v>
      </c>
      <c r="H5" s="158" t="s">
        <v>419</v>
      </c>
      <c r="I5" s="119"/>
      <c r="J5" s="120"/>
      <c r="K5" s="119" t="s">
        <v>387</v>
      </c>
      <c r="L5" s="143"/>
      <c r="M5" s="143"/>
      <c r="N5" s="143"/>
      <c r="O5" s="142"/>
      <c r="P5" s="142"/>
      <c r="Q5" s="142"/>
      <c r="R5" s="142"/>
      <c r="S5" s="142"/>
      <c r="T5" s="142"/>
      <c r="U5" s="142"/>
      <c r="V5" s="123">
        <f t="shared" si="0"/>
        <v>0</v>
      </c>
      <c r="W5" s="124">
        <f t="shared" si="1"/>
        <v>0</v>
      </c>
      <c r="X5" s="125">
        <v>2</v>
      </c>
      <c r="Y5" s="125">
        <v>0</v>
      </c>
      <c r="Z5" s="124"/>
      <c r="AA5" s="243"/>
      <c r="AB5" s="243"/>
      <c r="AC5" s="245"/>
      <c r="AD5" s="126"/>
      <c r="AE5" s="126"/>
      <c r="AF5" s="126"/>
    </row>
    <row r="6" spans="1:32" ht="179.25" customHeight="1" x14ac:dyDescent="0.2">
      <c r="A6" s="229"/>
      <c r="B6" s="231"/>
      <c r="C6" s="234"/>
      <c r="D6" s="118" t="s">
        <v>333</v>
      </c>
      <c r="E6" s="154" t="s">
        <v>381</v>
      </c>
      <c r="F6" s="154" t="s">
        <v>426</v>
      </c>
      <c r="G6" s="119" t="s">
        <v>401</v>
      </c>
      <c r="H6" s="158" t="s">
        <v>411</v>
      </c>
      <c r="I6" s="119"/>
      <c r="J6" s="120"/>
      <c r="K6" s="119" t="s">
        <v>418</v>
      </c>
      <c r="L6" s="143"/>
      <c r="M6" s="143"/>
      <c r="N6" s="143"/>
      <c r="O6" s="142"/>
      <c r="P6" s="142"/>
      <c r="Q6" s="142"/>
      <c r="R6" s="142"/>
      <c r="S6" s="142"/>
      <c r="T6" s="142"/>
      <c r="U6" s="142"/>
      <c r="V6" s="123">
        <f t="shared" si="0"/>
        <v>0</v>
      </c>
      <c r="W6" s="124">
        <f t="shared" si="1"/>
        <v>0</v>
      </c>
      <c r="X6" s="125">
        <v>4</v>
      </c>
      <c r="Y6" s="125">
        <v>0</v>
      </c>
      <c r="Z6" s="124"/>
      <c r="AA6" s="243"/>
      <c r="AB6" s="243"/>
      <c r="AC6" s="245"/>
      <c r="AD6" s="126"/>
      <c r="AE6" s="126"/>
      <c r="AF6" s="126"/>
    </row>
    <row r="7" spans="1:32" ht="137.25" customHeight="1" x14ac:dyDescent="0.3">
      <c r="A7" s="210"/>
      <c r="B7" s="232"/>
      <c r="C7" s="235"/>
      <c r="D7" s="162" t="s">
        <v>336</v>
      </c>
      <c r="E7" s="154" t="s">
        <v>337</v>
      </c>
      <c r="F7" s="119" t="s">
        <v>386</v>
      </c>
      <c r="G7" s="119" t="s">
        <v>385</v>
      </c>
      <c r="H7" s="166" t="s">
        <v>412</v>
      </c>
      <c r="I7" s="127"/>
      <c r="J7" s="120"/>
      <c r="K7" s="119" t="s">
        <v>343</v>
      </c>
      <c r="L7" s="128"/>
      <c r="M7" s="128"/>
      <c r="N7" s="128"/>
      <c r="O7" s="128"/>
      <c r="P7" s="128"/>
      <c r="Q7" s="128"/>
      <c r="R7" s="128"/>
      <c r="S7" s="128"/>
      <c r="T7" s="123"/>
      <c r="U7" s="123"/>
      <c r="V7" s="123">
        <f t="shared" si="0"/>
        <v>0</v>
      </c>
      <c r="W7" s="124">
        <f t="shared" si="1"/>
        <v>0</v>
      </c>
      <c r="X7" s="125">
        <v>1</v>
      </c>
      <c r="Y7" s="125">
        <v>0</v>
      </c>
      <c r="Z7" s="124">
        <f t="shared" si="2"/>
        <v>0</v>
      </c>
      <c r="AA7" s="210"/>
      <c r="AB7" s="210"/>
      <c r="AC7" s="245"/>
      <c r="AD7" s="126"/>
      <c r="AE7" s="126"/>
      <c r="AF7" s="126"/>
    </row>
    <row r="8" spans="1:32" ht="177.75" customHeight="1" x14ac:dyDescent="0.2">
      <c r="A8" s="210"/>
      <c r="B8" s="232"/>
      <c r="C8" s="129" t="s">
        <v>383</v>
      </c>
      <c r="D8" s="130" t="s">
        <v>399</v>
      </c>
      <c r="E8" s="154" t="s">
        <v>338</v>
      </c>
      <c r="F8" s="119" t="s">
        <v>427</v>
      </c>
      <c r="G8" s="119" t="s">
        <v>384</v>
      </c>
      <c r="H8" s="157" t="s">
        <v>390</v>
      </c>
      <c r="I8" s="119"/>
      <c r="J8" s="120"/>
      <c r="K8" s="119" t="s">
        <v>387</v>
      </c>
      <c r="L8" s="128"/>
      <c r="M8" s="128"/>
      <c r="N8" s="128"/>
      <c r="O8" s="128"/>
      <c r="P8" s="128"/>
      <c r="Q8" s="128"/>
      <c r="R8" s="128"/>
      <c r="S8" s="128"/>
      <c r="T8" s="123"/>
      <c r="U8" s="123"/>
      <c r="V8" s="123">
        <f t="shared" si="0"/>
        <v>0</v>
      </c>
      <c r="W8" s="124">
        <f t="shared" si="1"/>
        <v>0</v>
      </c>
      <c r="X8" s="125">
        <v>2500</v>
      </c>
      <c r="Y8" s="125">
        <v>0</v>
      </c>
      <c r="Z8" s="124">
        <f t="shared" si="2"/>
        <v>0</v>
      </c>
      <c r="AA8" s="210"/>
      <c r="AB8" s="210"/>
      <c r="AC8" s="245"/>
      <c r="AD8" s="126"/>
      <c r="AE8" s="126"/>
      <c r="AF8" s="126"/>
    </row>
    <row r="9" spans="1:32" ht="177.75" customHeight="1" x14ac:dyDescent="0.2">
      <c r="A9" s="210"/>
      <c r="B9" s="232"/>
      <c r="C9" s="131" t="s">
        <v>339</v>
      </c>
      <c r="D9" s="162" t="s">
        <v>402</v>
      </c>
      <c r="E9" s="154" t="s">
        <v>334</v>
      </c>
      <c r="F9" s="155" t="s">
        <v>340</v>
      </c>
      <c r="G9" s="119" t="s">
        <v>410</v>
      </c>
      <c r="H9" s="157" t="s">
        <v>390</v>
      </c>
      <c r="I9" s="119"/>
      <c r="J9" s="120"/>
      <c r="K9" s="119" t="s">
        <v>343</v>
      </c>
      <c r="L9" s="128"/>
      <c r="M9" s="128"/>
      <c r="N9" s="128"/>
      <c r="O9" s="128"/>
      <c r="P9" s="128"/>
      <c r="Q9" s="128"/>
      <c r="R9" s="128"/>
      <c r="S9" s="128"/>
      <c r="T9" s="123"/>
      <c r="U9" s="123"/>
      <c r="V9" s="123">
        <f t="shared" si="0"/>
        <v>0</v>
      </c>
      <c r="W9" s="124">
        <f t="shared" si="1"/>
        <v>0</v>
      </c>
      <c r="X9" s="125">
        <v>4</v>
      </c>
      <c r="Y9" s="125">
        <v>0</v>
      </c>
      <c r="Z9" s="124">
        <f t="shared" si="2"/>
        <v>0</v>
      </c>
      <c r="AA9" s="210"/>
      <c r="AB9" s="210"/>
      <c r="AC9" s="245"/>
      <c r="AD9" s="126"/>
      <c r="AE9" s="126"/>
      <c r="AF9" s="126"/>
    </row>
    <row r="10" spans="1:32" ht="186.75" customHeight="1" x14ac:dyDescent="0.2">
      <c r="A10" s="217"/>
      <c r="B10" s="232"/>
      <c r="C10" s="236" t="s">
        <v>341</v>
      </c>
      <c r="D10" s="161" t="s">
        <v>403</v>
      </c>
      <c r="E10" s="154" t="s">
        <v>334</v>
      </c>
      <c r="F10" s="155" t="s">
        <v>428</v>
      </c>
      <c r="G10" s="119" t="s">
        <v>400</v>
      </c>
      <c r="H10" s="157" t="s">
        <v>411</v>
      </c>
      <c r="I10" s="119"/>
      <c r="J10" s="120"/>
      <c r="K10" s="119" t="s">
        <v>387</v>
      </c>
      <c r="L10" s="128"/>
      <c r="M10" s="128"/>
      <c r="N10" s="128"/>
      <c r="O10" s="128"/>
      <c r="P10" s="128"/>
      <c r="Q10" s="128"/>
      <c r="R10" s="128"/>
      <c r="S10" s="128"/>
      <c r="T10" s="123"/>
      <c r="U10" s="123"/>
      <c r="V10" s="123">
        <f t="shared" ref="V10" si="3">SUM(L10:U10)</f>
        <v>0</v>
      </c>
      <c r="W10" s="124">
        <f t="shared" ref="W10" si="4">(+U10+T10+S10+R10+Q10+P10+O10+N10+M10+L10)/10</f>
        <v>0</v>
      </c>
      <c r="X10" s="125">
        <v>3</v>
      </c>
      <c r="Y10" s="125">
        <v>0</v>
      </c>
      <c r="Z10" s="124">
        <f t="shared" si="2"/>
        <v>0</v>
      </c>
      <c r="AA10" s="217"/>
      <c r="AB10" s="217"/>
      <c r="AC10" s="245"/>
      <c r="AD10" s="126"/>
      <c r="AE10" s="126"/>
      <c r="AF10" s="126"/>
    </row>
    <row r="11" spans="1:32" ht="136.5" customHeight="1" x14ac:dyDescent="0.2">
      <c r="A11" s="210"/>
      <c r="B11" s="232"/>
      <c r="C11" s="237"/>
      <c r="D11" s="160" t="s">
        <v>342</v>
      </c>
      <c r="E11" s="154" t="s">
        <v>338</v>
      </c>
      <c r="F11" s="119" t="s">
        <v>429</v>
      </c>
      <c r="G11" s="119" t="s">
        <v>335</v>
      </c>
      <c r="H11" s="157" t="s">
        <v>413</v>
      </c>
      <c r="I11" s="127"/>
      <c r="J11" s="120"/>
      <c r="K11" s="119" t="s">
        <v>343</v>
      </c>
      <c r="L11" s="128"/>
      <c r="M11" s="128"/>
      <c r="N11" s="128"/>
      <c r="O11" s="128"/>
      <c r="P11" s="128"/>
      <c r="Q11" s="128"/>
      <c r="R11" s="128"/>
      <c r="S11" s="128"/>
      <c r="T11" s="123"/>
      <c r="U11" s="123"/>
      <c r="V11" s="123">
        <f t="shared" ref="V11" si="5">SUM(L11:U11)</f>
        <v>0</v>
      </c>
      <c r="W11" s="124">
        <f t="shared" ref="W11" si="6">(+U11+T11+S11+R11+Q11+P11+O11+N11+M11+L11)/10</f>
        <v>0</v>
      </c>
      <c r="X11" s="125">
        <v>3</v>
      </c>
      <c r="Y11" s="125">
        <v>0</v>
      </c>
      <c r="Z11" s="124">
        <f t="shared" si="2"/>
        <v>0</v>
      </c>
      <c r="AA11" s="210"/>
      <c r="AB11" s="210"/>
      <c r="AC11" s="245"/>
      <c r="AD11" s="126"/>
      <c r="AE11" s="126"/>
      <c r="AF11" s="126"/>
    </row>
    <row r="12" spans="1:32" ht="175.5" customHeight="1" x14ac:dyDescent="0.3">
      <c r="A12" s="216" t="s">
        <v>344</v>
      </c>
      <c r="B12" s="218" t="s">
        <v>345</v>
      </c>
      <c r="C12" s="206" t="s">
        <v>346</v>
      </c>
      <c r="D12" s="132" t="s">
        <v>347</v>
      </c>
      <c r="E12" s="238" t="s">
        <v>337</v>
      </c>
      <c r="F12" s="128" t="s">
        <v>430</v>
      </c>
      <c r="G12" s="119" t="s">
        <v>400</v>
      </c>
      <c r="H12" s="157" t="s">
        <v>411</v>
      </c>
      <c r="I12" s="119"/>
      <c r="J12" s="120"/>
      <c r="K12" s="119" t="s">
        <v>387</v>
      </c>
      <c r="L12" s="122"/>
      <c r="M12" s="123"/>
      <c r="N12" s="123"/>
      <c r="O12" s="123"/>
      <c r="P12" s="123"/>
      <c r="Q12" s="123"/>
      <c r="R12" s="123"/>
      <c r="S12" s="123"/>
      <c r="T12" s="123"/>
      <c r="U12" s="123"/>
      <c r="V12" s="123">
        <f t="shared" si="0"/>
        <v>0</v>
      </c>
      <c r="W12" s="124">
        <f t="shared" si="1"/>
        <v>0</v>
      </c>
      <c r="X12" s="125">
        <v>2</v>
      </c>
      <c r="Y12" s="125">
        <v>0</v>
      </c>
      <c r="Z12" s="124">
        <f t="shared" si="2"/>
        <v>0</v>
      </c>
      <c r="AA12" s="242">
        <f>AVERAGE(Z12:Z21)</f>
        <v>0</v>
      </c>
      <c r="AB12" s="242">
        <f>AVERAGE(AA12:AA21)</f>
        <v>0</v>
      </c>
      <c r="AC12" s="245"/>
      <c r="AD12" s="133"/>
      <c r="AE12" s="133"/>
      <c r="AF12" s="133"/>
    </row>
    <row r="13" spans="1:32" ht="159" customHeight="1" x14ac:dyDescent="0.3">
      <c r="A13" s="210"/>
      <c r="B13" s="210"/>
      <c r="C13" s="207"/>
      <c r="D13" s="155" t="s">
        <v>348</v>
      </c>
      <c r="E13" s="239"/>
      <c r="F13" s="128" t="s">
        <v>431</v>
      </c>
      <c r="G13" s="128" t="s">
        <v>349</v>
      </c>
      <c r="H13" s="157" t="s">
        <v>411</v>
      </c>
      <c r="I13" s="119"/>
      <c r="J13" s="120"/>
      <c r="K13" s="119" t="s">
        <v>343</v>
      </c>
      <c r="L13" s="122"/>
      <c r="M13" s="123"/>
      <c r="N13" s="123"/>
      <c r="O13" s="123"/>
      <c r="P13" s="123"/>
      <c r="Q13" s="123"/>
      <c r="R13" s="123"/>
      <c r="S13" s="123"/>
      <c r="T13" s="123"/>
      <c r="U13" s="123"/>
      <c r="V13" s="123">
        <f t="shared" si="0"/>
        <v>0</v>
      </c>
      <c r="W13" s="124">
        <f t="shared" si="1"/>
        <v>0</v>
      </c>
      <c r="X13" s="125">
        <v>2</v>
      </c>
      <c r="Y13" s="125">
        <v>0</v>
      </c>
      <c r="Z13" s="124">
        <f t="shared" si="2"/>
        <v>0</v>
      </c>
      <c r="AA13" s="210"/>
      <c r="AB13" s="210"/>
      <c r="AC13" s="245"/>
      <c r="AD13" s="133"/>
      <c r="AE13" s="133"/>
      <c r="AF13" s="133"/>
    </row>
    <row r="14" spans="1:32" ht="240" customHeight="1" x14ac:dyDescent="0.3">
      <c r="A14" s="210"/>
      <c r="B14" s="210"/>
      <c r="C14" s="207"/>
      <c r="D14" s="155" t="s">
        <v>350</v>
      </c>
      <c r="E14" s="239"/>
      <c r="F14" s="128" t="s">
        <v>432</v>
      </c>
      <c r="G14" s="150" t="s">
        <v>351</v>
      </c>
      <c r="H14" s="157" t="s">
        <v>408</v>
      </c>
      <c r="I14" s="119"/>
      <c r="J14" s="120"/>
      <c r="K14" s="119" t="s">
        <v>387</v>
      </c>
      <c r="L14" s="122"/>
      <c r="M14" s="123"/>
      <c r="N14" s="123"/>
      <c r="O14" s="123"/>
      <c r="P14" s="123"/>
      <c r="Q14" s="123"/>
      <c r="R14" s="123"/>
      <c r="S14" s="123"/>
      <c r="T14" s="123"/>
      <c r="U14" s="123"/>
      <c r="V14" s="123">
        <f t="shared" si="0"/>
        <v>0</v>
      </c>
      <c r="W14" s="124">
        <f t="shared" si="1"/>
        <v>0</v>
      </c>
      <c r="X14" s="125">
        <v>70</v>
      </c>
      <c r="Y14" s="125">
        <v>0</v>
      </c>
      <c r="Z14" s="124">
        <f t="shared" si="2"/>
        <v>0</v>
      </c>
      <c r="AA14" s="210"/>
      <c r="AB14" s="210"/>
      <c r="AC14" s="245"/>
      <c r="AD14" s="133"/>
      <c r="AE14" s="133"/>
      <c r="AF14" s="133"/>
    </row>
    <row r="15" spans="1:32" ht="245.25" customHeight="1" x14ac:dyDescent="0.3">
      <c r="A15" s="210"/>
      <c r="B15" s="210"/>
      <c r="C15" s="207"/>
      <c r="D15" s="155" t="s">
        <v>352</v>
      </c>
      <c r="E15" s="239"/>
      <c r="F15" s="128" t="s">
        <v>433</v>
      </c>
      <c r="G15" s="128" t="s">
        <v>353</v>
      </c>
      <c r="H15" s="157" t="s">
        <v>408</v>
      </c>
      <c r="I15" s="119"/>
      <c r="J15" s="120"/>
      <c r="K15" s="119" t="s">
        <v>387</v>
      </c>
      <c r="L15" s="122"/>
      <c r="M15" s="123"/>
      <c r="N15" s="123"/>
      <c r="O15" s="123"/>
      <c r="P15" s="123"/>
      <c r="Q15" s="123"/>
      <c r="R15" s="123"/>
      <c r="S15" s="123"/>
      <c r="T15" s="123"/>
      <c r="U15" s="123"/>
      <c r="V15" s="123">
        <f t="shared" si="0"/>
        <v>0</v>
      </c>
      <c r="W15" s="124">
        <f t="shared" si="1"/>
        <v>0</v>
      </c>
      <c r="X15" s="125">
        <v>2</v>
      </c>
      <c r="Y15" s="125">
        <v>0</v>
      </c>
      <c r="Z15" s="124">
        <f t="shared" si="2"/>
        <v>0</v>
      </c>
      <c r="AA15" s="210"/>
      <c r="AB15" s="210"/>
      <c r="AC15" s="245"/>
      <c r="AD15" s="133"/>
      <c r="AE15" s="133"/>
      <c r="AF15" s="133"/>
    </row>
    <row r="16" spans="1:32" ht="175.5" customHeight="1" x14ac:dyDescent="0.3">
      <c r="A16" s="210"/>
      <c r="B16" s="210"/>
      <c r="C16" s="207"/>
      <c r="D16" s="155" t="s">
        <v>354</v>
      </c>
      <c r="E16" s="240"/>
      <c r="F16" s="119" t="s">
        <v>434</v>
      </c>
      <c r="G16" s="150" t="s">
        <v>355</v>
      </c>
      <c r="H16" s="157" t="s">
        <v>414</v>
      </c>
      <c r="I16" s="119"/>
      <c r="J16" s="120"/>
      <c r="K16" s="119" t="s">
        <v>387</v>
      </c>
      <c r="L16" s="122"/>
      <c r="M16" s="123"/>
      <c r="N16" s="123"/>
      <c r="O16" s="123"/>
      <c r="P16" s="123"/>
      <c r="Q16" s="123"/>
      <c r="R16" s="123"/>
      <c r="S16" s="123"/>
      <c r="T16" s="123"/>
      <c r="U16" s="123"/>
      <c r="V16" s="123">
        <f t="shared" si="0"/>
        <v>0</v>
      </c>
      <c r="W16" s="124">
        <f t="shared" si="1"/>
        <v>0</v>
      </c>
      <c r="X16" s="125">
        <v>2</v>
      </c>
      <c r="Y16" s="125">
        <v>0</v>
      </c>
      <c r="Z16" s="124">
        <f t="shared" si="2"/>
        <v>0</v>
      </c>
      <c r="AA16" s="210"/>
      <c r="AB16" s="210"/>
      <c r="AC16" s="245"/>
      <c r="AD16" s="133"/>
      <c r="AE16" s="133"/>
      <c r="AF16" s="133"/>
    </row>
    <row r="17" spans="1:32" ht="56.25" customHeight="1" x14ac:dyDescent="0.3">
      <c r="A17" s="217"/>
      <c r="B17" s="217"/>
      <c r="C17" s="207"/>
      <c r="D17" s="155" t="s">
        <v>447</v>
      </c>
      <c r="E17" s="119" t="s">
        <v>392</v>
      </c>
      <c r="F17" s="119" t="s">
        <v>454</v>
      </c>
      <c r="G17" s="150" t="s">
        <v>355</v>
      </c>
      <c r="H17" s="130" t="s">
        <v>415</v>
      </c>
      <c r="I17" s="119"/>
      <c r="J17" s="120"/>
      <c r="K17" s="119" t="s">
        <v>396</v>
      </c>
      <c r="L17" s="142"/>
      <c r="M17" s="123"/>
      <c r="N17" s="123"/>
      <c r="O17" s="123"/>
      <c r="P17" s="123"/>
      <c r="Q17" s="123"/>
      <c r="R17" s="123"/>
      <c r="S17" s="123"/>
      <c r="T17" s="123"/>
      <c r="U17" s="123"/>
      <c r="V17" s="123">
        <f t="shared" ref="V17" si="7">SUM(L17:U17)</f>
        <v>0</v>
      </c>
      <c r="W17" s="124">
        <f t="shared" ref="W17" si="8">(+U17+T17+S17+R17+Q17+P17+O17+N17+M17+L17)/10</f>
        <v>0</v>
      </c>
      <c r="X17" s="125">
        <v>1</v>
      </c>
      <c r="Y17" s="125">
        <v>0</v>
      </c>
      <c r="Z17" s="124">
        <f t="shared" si="2"/>
        <v>0</v>
      </c>
      <c r="AA17" s="217"/>
      <c r="AB17" s="217"/>
      <c r="AC17" s="245"/>
      <c r="AD17" s="133"/>
      <c r="AE17" s="133"/>
      <c r="AF17" s="133"/>
    </row>
    <row r="18" spans="1:32" ht="56.25" customHeight="1" x14ac:dyDescent="0.3">
      <c r="A18" s="217"/>
      <c r="B18" s="217"/>
      <c r="C18" s="207"/>
      <c r="D18" s="155" t="s">
        <v>448</v>
      </c>
      <c r="E18" s="119" t="s">
        <v>449</v>
      </c>
      <c r="F18" s="119" t="s">
        <v>450</v>
      </c>
      <c r="G18" s="150"/>
      <c r="H18" s="130"/>
      <c r="I18" s="119"/>
      <c r="J18" s="120"/>
      <c r="K18" s="119"/>
      <c r="L18" s="142"/>
      <c r="M18" s="123"/>
      <c r="N18" s="123"/>
      <c r="O18" s="123"/>
      <c r="P18" s="123"/>
      <c r="Q18" s="123"/>
      <c r="R18" s="123"/>
      <c r="S18" s="123"/>
      <c r="T18" s="123"/>
      <c r="U18" s="123"/>
      <c r="V18" s="123"/>
      <c r="W18" s="124"/>
      <c r="X18" s="125">
        <v>1</v>
      </c>
      <c r="Y18" s="125"/>
      <c r="Z18" s="124"/>
      <c r="AA18" s="217"/>
      <c r="AB18" s="217"/>
      <c r="AC18" s="245"/>
      <c r="AD18" s="133"/>
      <c r="AE18" s="133"/>
      <c r="AF18" s="133"/>
    </row>
    <row r="19" spans="1:32" ht="151.5" customHeight="1" x14ac:dyDescent="0.3">
      <c r="A19" s="217"/>
      <c r="B19" s="217"/>
      <c r="C19" s="207"/>
      <c r="D19" s="155" t="s">
        <v>455</v>
      </c>
      <c r="E19" s="119" t="s">
        <v>449</v>
      </c>
      <c r="F19" s="119" t="s">
        <v>451</v>
      </c>
      <c r="G19" s="128" t="s">
        <v>452</v>
      </c>
      <c r="H19" s="157" t="s">
        <v>453</v>
      </c>
      <c r="I19" s="119"/>
      <c r="J19" s="120"/>
      <c r="K19" s="119"/>
      <c r="L19" s="142"/>
      <c r="M19" s="123"/>
      <c r="N19" s="123"/>
      <c r="O19" s="123"/>
      <c r="P19" s="123"/>
      <c r="Q19" s="123"/>
      <c r="R19" s="123"/>
      <c r="S19" s="123"/>
      <c r="T19" s="123"/>
      <c r="U19" s="123"/>
      <c r="V19" s="123"/>
      <c r="W19" s="124"/>
      <c r="X19" s="125">
        <v>3</v>
      </c>
      <c r="Y19" s="125">
        <v>0</v>
      </c>
      <c r="Z19" s="124"/>
      <c r="AA19" s="217"/>
      <c r="AB19" s="217"/>
      <c r="AC19" s="245"/>
      <c r="AD19" s="133"/>
      <c r="AE19" s="133"/>
      <c r="AF19" s="133"/>
    </row>
    <row r="20" spans="1:32" ht="266.25" customHeight="1" x14ac:dyDescent="0.3">
      <c r="A20" s="217"/>
      <c r="B20" s="217"/>
      <c r="C20" s="207"/>
      <c r="D20" s="155" t="s">
        <v>393</v>
      </c>
      <c r="E20" s="119" t="s">
        <v>392</v>
      </c>
      <c r="F20" s="119" t="s">
        <v>435</v>
      </c>
      <c r="G20" s="128" t="s">
        <v>404</v>
      </c>
      <c r="H20" s="157" t="s">
        <v>408</v>
      </c>
      <c r="I20" s="119"/>
      <c r="J20" s="120"/>
      <c r="K20" s="119" t="s">
        <v>405</v>
      </c>
      <c r="L20" s="142"/>
      <c r="M20" s="123"/>
      <c r="N20" s="123"/>
      <c r="O20" s="123"/>
      <c r="P20" s="123"/>
      <c r="Q20" s="123"/>
      <c r="R20" s="123"/>
      <c r="S20" s="123"/>
      <c r="T20" s="123"/>
      <c r="U20" s="123"/>
      <c r="V20" s="123">
        <f t="shared" ref="V20" si="9">SUM(L20:U20)</f>
        <v>0</v>
      </c>
      <c r="W20" s="124">
        <f t="shared" ref="W20" si="10">(+U20+T20+S20+R20+Q20+P20+O20+N20+M20+L20)/10</f>
        <v>0</v>
      </c>
      <c r="X20" s="125">
        <v>4</v>
      </c>
      <c r="Y20" s="125">
        <v>0</v>
      </c>
      <c r="Z20" s="124">
        <f t="shared" si="2"/>
        <v>0</v>
      </c>
      <c r="AA20" s="217"/>
      <c r="AB20" s="217"/>
      <c r="AC20" s="245"/>
      <c r="AD20" s="133"/>
      <c r="AE20" s="133"/>
      <c r="AF20" s="133"/>
    </row>
    <row r="21" spans="1:32" ht="75" customHeight="1" x14ac:dyDescent="0.3">
      <c r="A21" s="210"/>
      <c r="B21" s="210"/>
      <c r="C21" s="208"/>
      <c r="D21" s="155" t="s">
        <v>356</v>
      </c>
      <c r="E21" s="119" t="s">
        <v>334</v>
      </c>
      <c r="F21" s="119" t="s">
        <v>436</v>
      </c>
      <c r="G21" s="128" t="s">
        <v>357</v>
      </c>
      <c r="H21" s="130" t="s">
        <v>416</v>
      </c>
      <c r="I21" s="119"/>
      <c r="J21" s="120"/>
      <c r="K21" s="119" t="s">
        <v>387</v>
      </c>
      <c r="L21" s="122"/>
      <c r="M21" s="123"/>
      <c r="N21" s="123"/>
      <c r="O21" s="123"/>
      <c r="P21" s="123"/>
      <c r="Q21" s="123"/>
      <c r="R21" s="123"/>
      <c r="S21" s="123"/>
      <c r="T21" s="123"/>
      <c r="U21" s="123"/>
      <c r="V21" s="123">
        <f t="shared" si="0"/>
        <v>0</v>
      </c>
      <c r="W21" s="124">
        <f t="shared" si="1"/>
        <v>0</v>
      </c>
      <c r="X21" s="125">
        <v>1</v>
      </c>
      <c r="Y21" s="125">
        <v>0</v>
      </c>
      <c r="Z21" s="124">
        <f t="shared" si="2"/>
        <v>0</v>
      </c>
      <c r="AA21" s="210"/>
      <c r="AB21" s="210"/>
      <c r="AC21" s="245"/>
      <c r="AD21" s="133"/>
      <c r="AE21" s="133"/>
      <c r="AF21" s="133"/>
    </row>
    <row r="22" spans="1:32" ht="45" hidden="1" customHeight="1" x14ac:dyDescent="0.3">
      <c r="A22" s="210"/>
      <c r="B22" s="210"/>
      <c r="C22" s="134"/>
      <c r="D22" s="119"/>
      <c r="E22" s="119"/>
      <c r="F22" s="119"/>
      <c r="G22" s="119"/>
      <c r="H22" s="130"/>
      <c r="I22" s="119"/>
      <c r="J22" s="120"/>
      <c r="K22" s="119"/>
      <c r="L22" s="122"/>
      <c r="M22" s="123"/>
      <c r="N22" s="123"/>
      <c r="O22" s="123"/>
      <c r="P22" s="123"/>
      <c r="Q22" s="123"/>
      <c r="R22" s="123"/>
      <c r="S22" s="123"/>
      <c r="T22" s="123"/>
      <c r="U22" s="123"/>
      <c r="V22" s="123">
        <f t="shared" si="0"/>
        <v>0</v>
      </c>
      <c r="W22" s="124">
        <f t="shared" si="1"/>
        <v>0</v>
      </c>
      <c r="X22" s="125">
        <v>1</v>
      </c>
      <c r="Y22" s="125">
        <v>0</v>
      </c>
      <c r="Z22" s="124">
        <f t="shared" si="2"/>
        <v>0</v>
      </c>
      <c r="AA22" s="210"/>
      <c r="AB22" s="210"/>
      <c r="AC22" s="245"/>
      <c r="AD22" s="133"/>
      <c r="AE22" s="133"/>
      <c r="AF22" s="133"/>
    </row>
    <row r="23" spans="1:32" ht="45" hidden="1" customHeight="1" x14ac:dyDescent="0.35">
      <c r="A23" s="210"/>
      <c r="B23" s="210"/>
      <c r="C23" s="134"/>
      <c r="D23" s="119"/>
      <c r="E23" s="119"/>
      <c r="F23" s="151"/>
      <c r="G23" s="151"/>
      <c r="H23" s="147"/>
      <c r="I23" s="135"/>
      <c r="J23" s="120"/>
      <c r="K23" s="135"/>
      <c r="L23" s="122"/>
      <c r="M23" s="123"/>
      <c r="N23" s="123"/>
      <c r="O23" s="123"/>
      <c r="P23" s="123"/>
      <c r="Q23" s="123"/>
      <c r="R23" s="123"/>
      <c r="S23" s="123"/>
      <c r="T23" s="123"/>
      <c r="U23" s="123"/>
      <c r="V23" s="123">
        <f t="shared" si="0"/>
        <v>0</v>
      </c>
      <c r="W23" s="124">
        <f t="shared" si="1"/>
        <v>0</v>
      </c>
      <c r="X23" s="125">
        <v>1</v>
      </c>
      <c r="Y23" s="125">
        <v>0</v>
      </c>
      <c r="Z23" s="124">
        <f t="shared" si="2"/>
        <v>0</v>
      </c>
      <c r="AA23" s="210"/>
      <c r="AB23" s="210"/>
      <c r="AC23" s="245"/>
      <c r="AD23" s="133"/>
      <c r="AE23" s="133"/>
      <c r="AF23" s="133"/>
    </row>
    <row r="24" spans="1:32" ht="45" hidden="1" customHeight="1" x14ac:dyDescent="0.3">
      <c r="A24" s="213"/>
      <c r="B24" s="213"/>
      <c r="C24" s="136"/>
      <c r="D24" s="119"/>
      <c r="E24" s="119"/>
      <c r="F24" s="119"/>
      <c r="G24" s="119"/>
      <c r="H24" s="130"/>
      <c r="I24" s="119"/>
      <c r="J24" s="120"/>
      <c r="K24" s="119"/>
      <c r="L24" s="122"/>
      <c r="M24" s="123"/>
      <c r="N24" s="123"/>
      <c r="O24" s="123"/>
      <c r="P24" s="123"/>
      <c r="Q24" s="123"/>
      <c r="R24" s="123"/>
      <c r="S24" s="123"/>
      <c r="T24" s="123"/>
      <c r="U24" s="123"/>
      <c r="V24" s="123">
        <f t="shared" si="0"/>
        <v>0</v>
      </c>
      <c r="W24" s="124">
        <f t="shared" si="1"/>
        <v>0</v>
      </c>
      <c r="X24" s="125">
        <v>1</v>
      </c>
      <c r="Y24" s="125">
        <v>0</v>
      </c>
      <c r="Z24" s="124">
        <f t="shared" si="2"/>
        <v>0</v>
      </c>
      <c r="AA24" s="213"/>
      <c r="AB24" s="213"/>
      <c r="AC24" s="245"/>
      <c r="AD24" s="133"/>
      <c r="AE24" s="133"/>
      <c r="AF24" s="133"/>
    </row>
    <row r="25" spans="1:32" ht="208.5" customHeight="1" x14ac:dyDescent="0.3">
      <c r="A25" s="219" t="s">
        <v>358</v>
      </c>
      <c r="B25" s="220" t="s">
        <v>359</v>
      </c>
      <c r="C25" s="146" t="s">
        <v>360</v>
      </c>
      <c r="D25" s="155" t="s">
        <v>391</v>
      </c>
      <c r="E25" s="119" t="s">
        <v>361</v>
      </c>
      <c r="F25" s="128" t="s">
        <v>437</v>
      </c>
      <c r="G25" s="119" t="s">
        <v>362</v>
      </c>
      <c r="H25" s="157" t="s">
        <v>409</v>
      </c>
      <c r="I25" s="119"/>
      <c r="J25" s="120"/>
      <c r="K25" s="119" t="s">
        <v>343</v>
      </c>
      <c r="L25" s="122"/>
      <c r="M25" s="123"/>
      <c r="N25" s="123"/>
      <c r="O25" s="123"/>
      <c r="P25" s="123"/>
      <c r="Q25" s="123"/>
      <c r="R25" s="123"/>
      <c r="S25" s="123"/>
      <c r="T25" s="123"/>
      <c r="U25" s="123"/>
      <c r="V25" s="123">
        <f t="shared" si="0"/>
        <v>0</v>
      </c>
      <c r="W25" s="124">
        <f t="shared" si="1"/>
        <v>0</v>
      </c>
      <c r="X25" s="125">
        <v>3</v>
      </c>
      <c r="Y25" s="125">
        <v>0</v>
      </c>
      <c r="Z25" s="124">
        <f t="shared" si="2"/>
        <v>0</v>
      </c>
      <c r="AA25" s="242">
        <v>0</v>
      </c>
      <c r="AB25" s="242">
        <v>0</v>
      </c>
      <c r="AC25" s="245"/>
      <c r="AD25" s="133"/>
      <c r="AE25" s="133"/>
      <c r="AF25" s="133"/>
    </row>
    <row r="26" spans="1:32" ht="45" hidden="1" customHeight="1" x14ac:dyDescent="0.3">
      <c r="A26" s="210"/>
      <c r="B26" s="210"/>
      <c r="C26" s="136"/>
      <c r="D26" s="119"/>
      <c r="E26" s="119"/>
      <c r="F26" s="150"/>
      <c r="G26" s="150"/>
      <c r="H26" s="130"/>
      <c r="I26" s="119"/>
      <c r="J26" s="120"/>
      <c r="K26" s="119"/>
      <c r="L26" s="122"/>
      <c r="M26" s="123"/>
      <c r="N26" s="123"/>
      <c r="O26" s="123"/>
      <c r="P26" s="123"/>
      <c r="Q26" s="123"/>
      <c r="R26" s="123"/>
      <c r="S26" s="123"/>
      <c r="T26" s="123"/>
      <c r="U26" s="123"/>
      <c r="V26" s="123">
        <f t="shared" si="0"/>
        <v>0</v>
      </c>
      <c r="W26" s="124">
        <f t="shared" si="1"/>
        <v>0</v>
      </c>
      <c r="X26" s="125">
        <v>1</v>
      </c>
      <c r="Y26" s="125">
        <v>0</v>
      </c>
      <c r="Z26" s="124">
        <f t="shared" si="2"/>
        <v>0</v>
      </c>
      <c r="AA26" s="210"/>
      <c r="AB26" s="210"/>
      <c r="AC26" s="245"/>
      <c r="AD26" s="133"/>
      <c r="AE26" s="133"/>
      <c r="AF26" s="133"/>
    </row>
    <row r="27" spans="1:32" ht="45" hidden="1" customHeight="1" x14ac:dyDescent="0.3">
      <c r="A27" s="210"/>
      <c r="B27" s="210"/>
      <c r="C27" s="136"/>
      <c r="D27" s="119"/>
      <c r="E27" s="119"/>
      <c r="F27" s="150"/>
      <c r="G27" s="150"/>
      <c r="H27" s="130"/>
      <c r="I27" s="119"/>
      <c r="J27" s="120"/>
      <c r="K27" s="119"/>
      <c r="L27" s="122"/>
      <c r="M27" s="123"/>
      <c r="N27" s="123"/>
      <c r="O27" s="123"/>
      <c r="P27" s="123"/>
      <c r="Q27" s="123"/>
      <c r="R27" s="123"/>
      <c r="S27" s="123"/>
      <c r="T27" s="123"/>
      <c r="U27" s="123"/>
      <c r="V27" s="123">
        <f t="shared" si="0"/>
        <v>0</v>
      </c>
      <c r="W27" s="124">
        <f t="shared" si="1"/>
        <v>0</v>
      </c>
      <c r="X27" s="125">
        <v>1</v>
      </c>
      <c r="Y27" s="125">
        <v>0</v>
      </c>
      <c r="Z27" s="124">
        <f t="shared" si="2"/>
        <v>0</v>
      </c>
      <c r="AA27" s="210"/>
      <c r="AB27" s="210"/>
      <c r="AC27" s="245"/>
      <c r="AD27" s="133"/>
      <c r="AE27" s="133"/>
      <c r="AF27" s="133"/>
    </row>
    <row r="28" spans="1:32" ht="45" hidden="1" customHeight="1" x14ac:dyDescent="0.3">
      <c r="A28" s="210"/>
      <c r="B28" s="210"/>
      <c r="C28" s="136"/>
      <c r="D28" s="119"/>
      <c r="E28" s="119"/>
      <c r="F28" s="119"/>
      <c r="G28" s="119"/>
      <c r="H28" s="130"/>
      <c r="I28" s="119"/>
      <c r="J28" s="120"/>
      <c r="K28" s="119"/>
      <c r="L28" s="122"/>
      <c r="M28" s="123"/>
      <c r="N28" s="123"/>
      <c r="O28" s="123"/>
      <c r="P28" s="123"/>
      <c r="Q28" s="123"/>
      <c r="R28" s="123"/>
      <c r="S28" s="123"/>
      <c r="T28" s="123"/>
      <c r="U28" s="123"/>
      <c r="V28" s="123">
        <f t="shared" si="0"/>
        <v>0</v>
      </c>
      <c r="W28" s="124">
        <f t="shared" si="1"/>
        <v>0</v>
      </c>
      <c r="X28" s="125">
        <v>1</v>
      </c>
      <c r="Y28" s="125">
        <v>0</v>
      </c>
      <c r="Z28" s="124">
        <f t="shared" si="2"/>
        <v>0</v>
      </c>
      <c r="AA28" s="210"/>
      <c r="AB28" s="210"/>
      <c r="AC28" s="245"/>
      <c r="AD28" s="133"/>
      <c r="AE28" s="133"/>
      <c r="AF28" s="133"/>
    </row>
    <row r="29" spans="1:32" ht="45" hidden="1" customHeight="1" x14ac:dyDescent="0.3">
      <c r="A29" s="210"/>
      <c r="B29" s="210"/>
      <c r="C29" s="136"/>
      <c r="D29" s="119"/>
      <c r="E29" s="119"/>
      <c r="F29" s="119"/>
      <c r="G29" s="119"/>
      <c r="H29" s="130"/>
      <c r="I29" s="119"/>
      <c r="J29" s="120"/>
      <c r="K29" s="119"/>
      <c r="L29" s="122"/>
      <c r="M29" s="123"/>
      <c r="N29" s="123"/>
      <c r="O29" s="123"/>
      <c r="P29" s="123"/>
      <c r="Q29" s="123"/>
      <c r="R29" s="123"/>
      <c r="S29" s="123"/>
      <c r="T29" s="123"/>
      <c r="U29" s="123"/>
      <c r="V29" s="123">
        <f t="shared" si="0"/>
        <v>0</v>
      </c>
      <c r="W29" s="124">
        <f t="shared" si="1"/>
        <v>0</v>
      </c>
      <c r="X29" s="125">
        <v>1</v>
      </c>
      <c r="Y29" s="125">
        <v>0</v>
      </c>
      <c r="Z29" s="124">
        <f t="shared" si="2"/>
        <v>0</v>
      </c>
      <c r="AA29" s="210"/>
      <c r="AB29" s="210"/>
      <c r="AC29" s="245"/>
      <c r="AD29" s="133"/>
      <c r="AE29" s="133"/>
      <c r="AF29" s="133"/>
    </row>
    <row r="30" spans="1:32" ht="45" hidden="1" customHeight="1" x14ac:dyDescent="0.3">
      <c r="A30" s="210"/>
      <c r="B30" s="210"/>
      <c r="C30" s="134"/>
      <c r="D30" s="119"/>
      <c r="E30" s="119"/>
      <c r="F30" s="119"/>
      <c r="G30" s="119"/>
      <c r="H30" s="130"/>
      <c r="I30" s="119"/>
      <c r="J30" s="120"/>
      <c r="K30" s="119"/>
      <c r="L30" s="122"/>
      <c r="M30" s="123"/>
      <c r="N30" s="123"/>
      <c r="O30" s="123"/>
      <c r="P30" s="123"/>
      <c r="Q30" s="123"/>
      <c r="R30" s="123"/>
      <c r="S30" s="123"/>
      <c r="T30" s="123"/>
      <c r="U30" s="123"/>
      <c r="V30" s="123">
        <f t="shared" si="0"/>
        <v>0</v>
      </c>
      <c r="W30" s="124">
        <f t="shared" si="1"/>
        <v>0</v>
      </c>
      <c r="X30" s="125">
        <v>1</v>
      </c>
      <c r="Y30" s="125">
        <v>0</v>
      </c>
      <c r="Z30" s="124">
        <f t="shared" si="2"/>
        <v>0</v>
      </c>
      <c r="AA30" s="210"/>
      <c r="AB30" s="210"/>
      <c r="AC30" s="245"/>
      <c r="AD30" s="133"/>
      <c r="AE30" s="133"/>
      <c r="AF30" s="133"/>
    </row>
    <row r="31" spans="1:32" ht="45" hidden="1" customHeight="1" x14ac:dyDescent="0.35">
      <c r="A31" s="210"/>
      <c r="B31" s="210"/>
      <c r="C31" s="134"/>
      <c r="D31" s="119"/>
      <c r="E31" s="119"/>
      <c r="F31" s="151"/>
      <c r="G31" s="151"/>
      <c r="H31" s="147"/>
      <c r="I31" s="135"/>
      <c r="J31" s="120"/>
      <c r="K31" s="135"/>
      <c r="L31" s="122"/>
      <c r="M31" s="123"/>
      <c r="N31" s="123"/>
      <c r="O31" s="123"/>
      <c r="P31" s="123"/>
      <c r="Q31" s="123"/>
      <c r="R31" s="123"/>
      <c r="S31" s="123"/>
      <c r="T31" s="123"/>
      <c r="U31" s="123"/>
      <c r="V31" s="123">
        <f t="shared" si="0"/>
        <v>0</v>
      </c>
      <c r="W31" s="124">
        <f t="shared" si="1"/>
        <v>0</v>
      </c>
      <c r="X31" s="125">
        <v>1</v>
      </c>
      <c r="Y31" s="125">
        <v>0</v>
      </c>
      <c r="Z31" s="124">
        <f t="shared" si="2"/>
        <v>0</v>
      </c>
      <c r="AA31" s="210"/>
      <c r="AB31" s="210"/>
      <c r="AC31" s="245"/>
      <c r="AD31" s="133"/>
      <c r="AE31" s="133"/>
      <c r="AF31" s="133"/>
    </row>
    <row r="32" spans="1:32" ht="72.75" hidden="1" customHeight="1" x14ac:dyDescent="0.3">
      <c r="A32" s="213"/>
      <c r="B32" s="213"/>
      <c r="C32" s="136"/>
      <c r="D32" s="119"/>
      <c r="E32" s="119"/>
      <c r="F32" s="119"/>
      <c r="G32" s="119"/>
      <c r="H32" s="130"/>
      <c r="I32" s="119"/>
      <c r="J32" s="120"/>
      <c r="K32" s="119"/>
      <c r="L32" s="122"/>
      <c r="M32" s="123"/>
      <c r="N32" s="123"/>
      <c r="O32" s="123"/>
      <c r="P32" s="123"/>
      <c r="Q32" s="123"/>
      <c r="R32" s="123"/>
      <c r="S32" s="123"/>
      <c r="T32" s="123"/>
      <c r="U32" s="123"/>
      <c r="V32" s="123">
        <f t="shared" si="0"/>
        <v>0</v>
      </c>
      <c r="W32" s="124">
        <f t="shared" si="1"/>
        <v>0</v>
      </c>
      <c r="X32" s="125">
        <v>1</v>
      </c>
      <c r="Y32" s="125">
        <v>0</v>
      </c>
      <c r="Z32" s="124">
        <f t="shared" si="2"/>
        <v>0</v>
      </c>
      <c r="AA32" s="213"/>
      <c r="AB32" s="213"/>
      <c r="AC32" s="245"/>
      <c r="AD32" s="133"/>
      <c r="AE32" s="133"/>
      <c r="AF32" s="133"/>
    </row>
    <row r="33" spans="1:32" ht="219" customHeight="1" x14ac:dyDescent="0.3">
      <c r="A33" s="221" t="s">
        <v>364</v>
      </c>
      <c r="B33" s="222" t="s">
        <v>365</v>
      </c>
      <c r="C33" s="223" t="s">
        <v>366</v>
      </c>
      <c r="D33" s="155" t="s">
        <v>367</v>
      </c>
      <c r="E33" s="119" t="s">
        <v>338</v>
      </c>
      <c r="F33" s="128" t="s">
        <v>446</v>
      </c>
      <c r="G33" s="119" t="s">
        <v>388</v>
      </c>
      <c r="H33" s="157" t="s">
        <v>417</v>
      </c>
      <c r="I33" s="119"/>
      <c r="J33" s="120"/>
      <c r="K33" s="119" t="s">
        <v>343</v>
      </c>
      <c r="L33" s="122"/>
      <c r="M33" s="123"/>
      <c r="N33" s="123"/>
      <c r="O33" s="123"/>
      <c r="P33" s="123"/>
      <c r="Q33" s="123"/>
      <c r="R33" s="123"/>
      <c r="S33" s="123"/>
      <c r="T33" s="123"/>
      <c r="U33" s="123"/>
      <c r="V33" s="123">
        <f t="shared" si="0"/>
        <v>0</v>
      </c>
      <c r="W33" s="124">
        <f t="shared" si="1"/>
        <v>0</v>
      </c>
      <c r="X33" s="125">
        <v>3</v>
      </c>
      <c r="Y33" s="125">
        <v>0</v>
      </c>
      <c r="Z33" s="124">
        <f t="shared" si="2"/>
        <v>0</v>
      </c>
      <c r="AA33" s="242">
        <f t="shared" ref="AA33:AB33" si="11">AVERAGE(Z33:Z36)</f>
        <v>0</v>
      </c>
      <c r="AB33" s="242">
        <f t="shared" si="11"/>
        <v>0</v>
      </c>
      <c r="AC33" s="245"/>
      <c r="AD33" s="133"/>
      <c r="AE33" s="133"/>
      <c r="AF33" s="133"/>
    </row>
    <row r="34" spans="1:32" ht="203.25" customHeight="1" x14ac:dyDescent="0.3">
      <c r="A34" s="210"/>
      <c r="B34" s="210"/>
      <c r="C34" s="202"/>
      <c r="D34" s="155" t="s">
        <v>389</v>
      </c>
      <c r="E34" s="119" t="s">
        <v>368</v>
      </c>
      <c r="F34" s="128" t="s">
        <v>445</v>
      </c>
      <c r="G34" s="119" t="s">
        <v>369</v>
      </c>
      <c r="H34" s="157" t="s">
        <v>417</v>
      </c>
      <c r="I34" s="119"/>
      <c r="J34" s="120"/>
      <c r="K34" s="119" t="s">
        <v>406</v>
      </c>
      <c r="L34" s="122"/>
      <c r="M34" s="123"/>
      <c r="N34" s="123"/>
      <c r="O34" s="123"/>
      <c r="P34" s="123"/>
      <c r="Q34" s="123"/>
      <c r="R34" s="123"/>
      <c r="S34" s="123"/>
      <c r="T34" s="123"/>
      <c r="U34" s="123"/>
      <c r="V34" s="123">
        <f t="shared" ref="V34" si="12">SUM(L34:U34)</f>
        <v>0</v>
      </c>
      <c r="W34" s="124">
        <f t="shared" ref="W34" si="13">(+U34+T34+S34+R34+Q34+P34+O34+N34+M34+L34)/10</f>
        <v>0</v>
      </c>
      <c r="X34" s="125">
        <v>3</v>
      </c>
      <c r="Y34" s="125">
        <v>0</v>
      </c>
      <c r="Z34" s="124">
        <f t="shared" si="2"/>
        <v>0</v>
      </c>
      <c r="AA34" s="210"/>
      <c r="AB34" s="210"/>
      <c r="AC34" s="245"/>
      <c r="AD34" s="133"/>
      <c r="AE34" s="133"/>
      <c r="AF34" s="133"/>
    </row>
    <row r="35" spans="1:32" ht="135.75" customHeight="1" x14ac:dyDescent="0.3">
      <c r="A35" s="210"/>
      <c r="B35" s="210"/>
      <c r="C35" s="138" t="s">
        <v>370</v>
      </c>
      <c r="D35" s="155" t="s">
        <v>371</v>
      </c>
      <c r="E35" s="119" t="s">
        <v>361</v>
      </c>
      <c r="F35" s="128" t="s">
        <v>438</v>
      </c>
      <c r="G35" s="119" t="s">
        <v>362</v>
      </c>
      <c r="H35" s="119" t="s">
        <v>372</v>
      </c>
      <c r="I35" s="119"/>
      <c r="J35" s="120"/>
      <c r="K35" s="119" t="s">
        <v>397</v>
      </c>
      <c r="L35" s="122"/>
      <c r="M35" s="123"/>
      <c r="N35" s="123"/>
      <c r="O35" s="123"/>
      <c r="P35" s="123"/>
      <c r="Q35" s="123"/>
      <c r="R35" s="123"/>
      <c r="S35" s="123"/>
      <c r="T35" s="123"/>
      <c r="U35" s="123"/>
      <c r="V35" s="123">
        <f t="shared" ref="V35" si="14">SUM(L35:U35)</f>
        <v>0</v>
      </c>
      <c r="W35" s="124">
        <f t="shared" ref="W35" si="15">(+U35+T35+S35+R35+Q35+P35+O35+N35+M35+L35)/10</f>
        <v>0</v>
      </c>
      <c r="X35" s="125">
        <v>1</v>
      </c>
      <c r="Y35" s="125">
        <v>0</v>
      </c>
      <c r="Z35" s="124">
        <f t="shared" si="2"/>
        <v>0</v>
      </c>
      <c r="AA35" s="210"/>
      <c r="AB35" s="210"/>
      <c r="AC35" s="245"/>
      <c r="AD35" s="133"/>
      <c r="AE35" s="133"/>
      <c r="AF35" s="133"/>
    </row>
    <row r="36" spans="1:32" ht="45" hidden="1" customHeight="1" x14ac:dyDescent="0.3">
      <c r="A36" s="210"/>
      <c r="B36" s="210"/>
      <c r="C36" s="139"/>
      <c r="D36" s="119"/>
      <c r="E36" s="119"/>
      <c r="F36" s="150"/>
      <c r="G36" s="150"/>
      <c r="H36" s="130"/>
      <c r="I36" s="119"/>
      <c r="J36" s="120"/>
      <c r="K36" s="119"/>
      <c r="L36" s="122"/>
      <c r="M36" s="123"/>
      <c r="N36" s="123"/>
      <c r="O36" s="123"/>
      <c r="P36" s="123"/>
      <c r="Q36" s="123"/>
      <c r="R36" s="123"/>
      <c r="S36" s="123"/>
      <c r="T36" s="123"/>
      <c r="U36" s="123"/>
      <c r="V36" s="123">
        <f t="shared" ref="V36:V54" si="16">SUM(L36:U36)</f>
        <v>0</v>
      </c>
      <c r="W36" s="124">
        <f t="shared" ref="W36:W54" si="17">(+U36+T36+S36+R36+Q36+P36+O36+N36+M36+L36)/10</f>
        <v>0</v>
      </c>
      <c r="X36" s="125">
        <v>1</v>
      </c>
      <c r="Y36" s="125">
        <v>0</v>
      </c>
      <c r="Z36" s="124">
        <f t="shared" si="2"/>
        <v>0</v>
      </c>
      <c r="AA36" s="210"/>
      <c r="AB36" s="210"/>
      <c r="AC36" s="245"/>
      <c r="AD36" s="133"/>
      <c r="AE36" s="133"/>
      <c r="AF36" s="133"/>
    </row>
    <row r="37" spans="1:32" ht="45" hidden="1" customHeight="1" x14ac:dyDescent="0.3">
      <c r="A37" s="210"/>
      <c r="B37" s="210"/>
      <c r="C37" s="139"/>
      <c r="D37" s="119"/>
      <c r="E37" s="119"/>
      <c r="F37" s="119"/>
      <c r="G37" s="119"/>
      <c r="H37" s="130"/>
      <c r="I37" s="119"/>
      <c r="J37" s="120"/>
      <c r="K37" s="119"/>
      <c r="L37" s="122"/>
      <c r="M37" s="123"/>
      <c r="N37" s="123"/>
      <c r="O37" s="123"/>
      <c r="P37" s="123"/>
      <c r="Q37" s="123"/>
      <c r="R37" s="123"/>
      <c r="S37" s="123"/>
      <c r="T37" s="123"/>
      <c r="U37" s="123"/>
      <c r="V37" s="123">
        <f t="shared" si="16"/>
        <v>0</v>
      </c>
      <c r="W37" s="124">
        <f t="shared" si="17"/>
        <v>0</v>
      </c>
      <c r="X37" s="125">
        <v>1</v>
      </c>
      <c r="Y37" s="125">
        <v>0</v>
      </c>
      <c r="Z37" s="124">
        <f t="shared" si="2"/>
        <v>0</v>
      </c>
      <c r="AA37" s="210"/>
      <c r="AB37" s="210"/>
      <c r="AC37" s="245"/>
      <c r="AD37" s="133"/>
      <c r="AE37" s="133"/>
      <c r="AF37" s="133"/>
    </row>
    <row r="38" spans="1:32" ht="193.5" customHeight="1" x14ac:dyDescent="0.3">
      <c r="A38" s="217"/>
      <c r="B38" s="217"/>
      <c r="C38" s="138" t="s">
        <v>421</v>
      </c>
      <c r="D38" s="155" t="s">
        <v>422</v>
      </c>
      <c r="E38" s="119" t="s">
        <v>361</v>
      </c>
      <c r="F38" s="128" t="s">
        <v>439</v>
      </c>
      <c r="G38" s="119" t="s">
        <v>369</v>
      </c>
      <c r="H38" s="157" t="s">
        <v>413</v>
      </c>
      <c r="I38" s="119"/>
      <c r="J38" s="120"/>
      <c r="K38" s="119"/>
      <c r="L38" s="142"/>
      <c r="M38" s="123"/>
      <c r="N38" s="123"/>
      <c r="O38" s="123"/>
      <c r="P38" s="123"/>
      <c r="Q38" s="123"/>
      <c r="R38" s="123"/>
      <c r="S38" s="123"/>
      <c r="T38" s="123"/>
      <c r="U38" s="123"/>
      <c r="V38" s="123">
        <f t="shared" ref="V38" si="18">SUM(L38:U38)</f>
        <v>0</v>
      </c>
      <c r="W38" s="124">
        <f t="shared" ref="W38" si="19">(+U38+T38+S38+R38+Q38+P38+O38+N38+M38+L38)/10</f>
        <v>0</v>
      </c>
      <c r="X38" s="125">
        <v>3</v>
      </c>
      <c r="Y38" s="125">
        <v>0</v>
      </c>
      <c r="Z38" s="124">
        <f t="shared" si="2"/>
        <v>0</v>
      </c>
      <c r="AA38" s="217"/>
      <c r="AB38" s="217"/>
      <c r="AC38" s="245"/>
      <c r="AD38" s="133"/>
      <c r="AE38" s="133"/>
      <c r="AF38" s="133"/>
    </row>
    <row r="39" spans="1:32" ht="283.5" customHeight="1" x14ac:dyDescent="0.3">
      <c r="A39" s="217"/>
      <c r="B39" s="217"/>
      <c r="C39" s="138" t="s">
        <v>420</v>
      </c>
      <c r="D39" s="155" t="s">
        <v>363</v>
      </c>
      <c r="E39" s="119" t="s">
        <v>361</v>
      </c>
      <c r="F39" s="128" t="s">
        <v>442</v>
      </c>
      <c r="G39" s="119" t="s">
        <v>369</v>
      </c>
      <c r="H39" s="157" t="s">
        <v>440</v>
      </c>
      <c r="I39" s="119"/>
      <c r="J39" s="120"/>
      <c r="K39" s="119" t="s">
        <v>343</v>
      </c>
      <c r="L39" s="142"/>
      <c r="M39" s="123"/>
      <c r="N39" s="123"/>
      <c r="O39" s="123"/>
      <c r="P39" s="123"/>
      <c r="Q39" s="123"/>
      <c r="R39" s="123"/>
      <c r="S39" s="123"/>
      <c r="T39" s="123"/>
      <c r="U39" s="123"/>
      <c r="V39" s="123">
        <f t="shared" si="16"/>
        <v>0</v>
      </c>
      <c r="W39" s="124">
        <f t="shared" si="17"/>
        <v>0</v>
      </c>
      <c r="X39" s="125">
        <v>15</v>
      </c>
      <c r="Y39" s="125">
        <v>0</v>
      </c>
      <c r="Z39" s="124">
        <f t="shared" ref="Z39" si="20">Y39/X39</f>
        <v>0</v>
      </c>
      <c r="AA39" s="217"/>
      <c r="AB39" s="217"/>
      <c r="AC39" s="245"/>
      <c r="AD39" s="133"/>
      <c r="AE39" s="133"/>
      <c r="AF39" s="133"/>
    </row>
    <row r="40" spans="1:32" ht="237.75" customHeight="1" x14ac:dyDescent="0.3">
      <c r="A40" s="213"/>
      <c r="B40" s="213"/>
      <c r="C40" s="137" t="s">
        <v>373</v>
      </c>
      <c r="D40" s="163" t="s">
        <v>374</v>
      </c>
      <c r="E40" s="119" t="s">
        <v>361</v>
      </c>
      <c r="F40" s="144" t="s">
        <v>441</v>
      </c>
      <c r="G40" s="119" t="s">
        <v>375</v>
      </c>
      <c r="H40" s="157" t="s">
        <v>390</v>
      </c>
      <c r="I40" s="119"/>
      <c r="J40" s="120"/>
      <c r="K40" s="119" t="s">
        <v>343</v>
      </c>
      <c r="L40" s="122"/>
      <c r="M40" s="123"/>
      <c r="N40" s="123"/>
      <c r="O40" s="123"/>
      <c r="P40" s="123"/>
      <c r="Q40" s="123"/>
      <c r="R40" s="123"/>
      <c r="S40" s="123"/>
      <c r="T40" s="123"/>
      <c r="U40" s="123"/>
      <c r="V40" s="123">
        <f t="shared" si="16"/>
        <v>0</v>
      </c>
      <c r="W40" s="124">
        <f t="shared" si="17"/>
        <v>0</v>
      </c>
      <c r="X40" s="125">
        <v>4</v>
      </c>
      <c r="Y40" s="125">
        <v>0</v>
      </c>
      <c r="Z40" s="124">
        <f t="shared" si="2"/>
        <v>0</v>
      </c>
      <c r="AA40" s="213"/>
      <c r="AB40" s="213"/>
      <c r="AC40" s="245"/>
      <c r="AD40" s="133"/>
      <c r="AE40" s="133"/>
      <c r="AF40" s="133"/>
    </row>
    <row r="41" spans="1:32" ht="144" customHeight="1" x14ac:dyDescent="0.3">
      <c r="A41" s="209" t="s">
        <v>376</v>
      </c>
      <c r="B41" s="211" t="s">
        <v>377</v>
      </c>
      <c r="C41" s="212" t="s">
        <v>378</v>
      </c>
      <c r="D41" s="145" t="s">
        <v>379</v>
      </c>
      <c r="E41" s="159" t="s">
        <v>338</v>
      </c>
      <c r="F41" s="128" t="s">
        <v>443</v>
      </c>
      <c r="G41" s="119" t="s">
        <v>362</v>
      </c>
      <c r="H41" s="157" t="s">
        <v>413</v>
      </c>
      <c r="I41" s="119"/>
      <c r="J41" s="120"/>
      <c r="K41" s="119" t="s">
        <v>343</v>
      </c>
      <c r="L41" s="122"/>
      <c r="M41" s="123"/>
      <c r="N41" s="123"/>
      <c r="O41" s="123"/>
      <c r="P41" s="123"/>
      <c r="Q41" s="123"/>
      <c r="R41" s="123"/>
      <c r="S41" s="123"/>
      <c r="T41" s="123"/>
      <c r="U41" s="123"/>
      <c r="V41" s="123">
        <f t="shared" si="16"/>
        <v>0</v>
      </c>
      <c r="W41" s="124">
        <f t="shared" si="17"/>
        <v>0</v>
      </c>
      <c r="X41" s="125">
        <v>3</v>
      </c>
      <c r="Y41" s="125">
        <v>0</v>
      </c>
      <c r="Z41" s="124">
        <f t="shared" si="2"/>
        <v>0</v>
      </c>
      <c r="AA41" s="242">
        <f t="shared" ref="AA41:AB41" si="21">AVERAGE(Z41:Z42)</f>
        <v>0</v>
      </c>
      <c r="AB41" s="242">
        <f t="shared" si="21"/>
        <v>0</v>
      </c>
      <c r="AC41" s="245"/>
      <c r="AD41" s="133"/>
      <c r="AE41" s="133"/>
      <c r="AF41" s="133"/>
    </row>
    <row r="42" spans="1:32" ht="45" hidden="1" customHeight="1" x14ac:dyDescent="0.3">
      <c r="A42" s="210"/>
      <c r="B42" s="210"/>
      <c r="C42" s="210"/>
      <c r="D42" s="140"/>
      <c r="E42" s="140"/>
      <c r="F42" s="156"/>
      <c r="G42" s="150"/>
      <c r="H42" s="130"/>
      <c r="I42" s="119"/>
      <c r="J42" s="120"/>
      <c r="K42" s="119"/>
      <c r="L42" s="122"/>
      <c r="M42" s="123"/>
      <c r="N42" s="123"/>
      <c r="O42" s="123"/>
      <c r="P42" s="123"/>
      <c r="Q42" s="123"/>
      <c r="R42" s="123"/>
      <c r="S42" s="123"/>
      <c r="T42" s="123"/>
      <c r="U42" s="123"/>
      <c r="V42" s="123">
        <f t="shared" si="16"/>
        <v>0</v>
      </c>
      <c r="W42" s="124">
        <f t="shared" si="17"/>
        <v>0</v>
      </c>
      <c r="X42" s="125">
        <v>1</v>
      </c>
      <c r="Y42" s="125">
        <v>0</v>
      </c>
      <c r="Z42" s="124">
        <f t="shared" si="2"/>
        <v>0</v>
      </c>
      <c r="AA42" s="210"/>
      <c r="AB42" s="210"/>
      <c r="AC42" s="245"/>
      <c r="AD42" s="133"/>
      <c r="AE42" s="133"/>
      <c r="AF42" s="133"/>
    </row>
    <row r="43" spans="1:32" ht="45" hidden="1" customHeight="1" x14ac:dyDescent="0.3">
      <c r="A43" s="210"/>
      <c r="B43" s="210"/>
      <c r="C43" s="210"/>
      <c r="D43" s="119"/>
      <c r="E43" s="119"/>
      <c r="F43" s="119"/>
      <c r="G43" s="119"/>
      <c r="H43" s="130"/>
      <c r="I43" s="119"/>
      <c r="J43" s="120"/>
      <c r="K43" s="119"/>
      <c r="L43" s="122"/>
      <c r="M43" s="123"/>
      <c r="N43" s="123"/>
      <c r="O43" s="123"/>
      <c r="P43" s="123"/>
      <c r="Q43" s="123"/>
      <c r="R43" s="123"/>
      <c r="S43" s="123"/>
      <c r="T43" s="123"/>
      <c r="U43" s="123"/>
      <c r="V43" s="123">
        <f t="shared" si="16"/>
        <v>0</v>
      </c>
      <c r="W43" s="124">
        <f t="shared" si="17"/>
        <v>0</v>
      </c>
      <c r="X43" s="125">
        <v>1</v>
      </c>
      <c r="Y43" s="125">
        <v>0</v>
      </c>
      <c r="Z43" s="124">
        <f t="shared" si="2"/>
        <v>0</v>
      </c>
      <c r="AA43" s="210"/>
      <c r="AB43" s="210"/>
      <c r="AC43" s="245"/>
      <c r="AD43" s="133"/>
      <c r="AE43" s="133"/>
      <c r="AF43" s="133"/>
    </row>
    <row r="44" spans="1:32" ht="45" hidden="1" customHeight="1" x14ac:dyDescent="0.3">
      <c r="A44" s="210"/>
      <c r="B44" s="210"/>
      <c r="C44" s="210"/>
      <c r="D44" s="119"/>
      <c r="E44" s="119"/>
      <c r="F44" s="119"/>
      <c r="G44" s="119"/>
      <c r="H44" s="130"/>
      <c r="I44" s="119"/>
      <c r="J44" s="120"/>
      <c r="K44" s="119"/>
      <c r="L44" s="122"/>
      <c r="M44" s="123"/>
      <c r="N44" s="123"/>
      <c r="O44" s="123"/>
      <c r="P44" s="123"/>
      <c r="Q44" s="123"/>
      <c r="R44" s="123"/>
      <c r="S44" s="123"/>
      <c r="T44" s="123"/>
      <c r="U44" s="123"/>
      <c r="V44" s="123">
        <f t="shared" si="16"/>
        <v>0</v>
      </c>
      <c r="W44" s="124">
        <f t="shared" si="17"/>
        <v>0</v>
      </c>
      <c r="X44" s="125">
        <v>1</v>
      </c>
      <c r="Y44" s="125">
        <v>0</v>
      </c>
      <c r="Z44" s="124">
        <f t="shared" si="2"/>
        <v>0</v>
      </c>
      <c r="AA44" s="210"/>
      <c r="AB44" s="210"/>
      <c r="AC44" s="245"/>
      <c r="AD44" s="133"/>
      <c r="AE44" s="133"/>
      <c r="AF44" s="133"/>
    </row>
    <row r="45" spans="1:32" ht="45" hidden="1" customHeight="1" x14ac:dyDescent="0.3">
      <c r="A45" s="210"/>
      <c r="B45" s="210"/>
      <c r="C45" s="210"/>
      <c r="D45" s="119"/>
      <c r="E45" s="119"/>
      <c r="F45" s="119"/>
      <c r="G45" s="119"/>
      <c r="H45" s="130"/>
      <c r="I45" s="119"/>
      <c r="J45" s="120"/>
      <c r="K45" s="119"/>
      <c r="L45" s="122"/>
      <c r="M45" s="123"/>
      <c r="N45" s="123"/>
      <c r="O45" s="123"/>
      <c r="P45" s="123"/>
      <c r="Q45" s="123"/>
      <c r="R45" s="123"/>
      <c r="S45" s="123"/>
      <c r="T45" s="123"/>
      <c r="U45" s="123"/>
      <c r="V45" s="123">
        <f t="shared" si="16"/>
        <v>0</v>
      </c>
      <c r="W45" s="124">
        <f t="shared" si="17"/>
        <v>0</v>
      </c>
      <c r="X45" s="125">
        <v>1</v>
      </c>
      <c r="Y45" s="125">
        <v>0</v>
      </c>
      <c r="Z45" s="124">
        <f t="shared" si="2"/>
        <v>0</v>
      </c>
      <c r="AA45" s="210"/>
      <c r="AB45" s="210"/>
      <c r="AC45" s="245"/>
      <c r="AD45" s="133"/>
      <c r="AE45" s="133"/>
      <c r="AF45" s="133"/>
    </row>
    <row r="46" spans="1:32" ht="45" hidden="1" customHeight="1" x14ac:dyDescent="0.35">
      <c r="A46" s="210"/>
      <c r="B46" s="210"/>
      <c r="C46" s="210"/>
      <c r="D46" s="119"/>
      <c r="E46" s="119"/>
      <c r="F46" s="151"/>
      <c r="G46" s="151"/>
      <c r="H46" s="147"/>
      <c r="I46" s="135"/>
      <c r="J46" s="120"/>
      <c r="K46" s="135"/>
      <c r="L46" s="122"/>
      <c r="M46" s="123"/>
      <c r="N46" s="123"/>
      <c r="O46" s="123"/>
      <c r="P46" s="123"/>
      <c r="Q46" s="123"/>
      <c r="R46" s="123"/>
      <c r="S46" s="123"/>
      <c r="T46" s="123"/>
      <c r="U46" s="123"/>
      <c r="V46" s="123">
        <f t="shared" si="16"/>
        <v>0</v>
      </c>
      <c r="W46" s="124">
        <f t="shared" si="17"/>
        <v>0</v>
      </c>
      <c r="X46" s="125">
        <v>1</v>
      </c>
      <c r="Y46" s="125">
        <v>0</v>
      </c>
      <c r="Z46" s="124">
        <f t="shared" si="2"/>
        <v>0</v>
      </c>
      <c r="AA46" s="210"/>
      <c r="AB46" s="210"/>
      <c r="AC46" s="245"/>
      <c r="AD46" s="133"/>
      <c r="AE46" s="133"/>
      <c r="AF46" s="133"/>
    </row>
    <row r="47" spans="1:32" ht="234" customHeight="1" x14ac:dyDescent="0.3">
      <c r="A47" s="210"/>
      <c r="B47" s="210"/>
      <c r="C47" s="213"/>
      <c r="D47" s="119" t="s">
        <v>394</v>
      </c>
      <c r="E47" s="119" t="s">
        <v>380</v>
      </c>
      <c r="F47" s="128" t="s">
        <v>444</v>
      </c>
      <c r="G47" s="119" t="s">
        <v>395</v>
      </c>
      <c r="H47" s="157" t="s">
        <v>390</v>
      </c>
      <c r="I47" s="119"/>
      <c r="J47" s="120"/>
      <c r="K47" s="119" t="s">
        <v>398</v>
      </c>
      <c r="L47" s="122"/>
      <c r="M47" s="123"/>
      <c r="N47" s="123"/>
      <c r="O47" s="123"/>
      <c r="P47" s="123"/>
      <c r="Q47" s="123"/>
      <c r="R47" s="123"/>
      <c r="S47" s="123"/>
      <c r="T47" s="123"/>
      <c r="U47" s="123"/>
      <c r="V47" s="123">
        <f t="shared" si="16"/>
        <v>0</v>
      </c>
      <c r="W47" s="124">
        <f t="shared" si="17"/>
        <v>0</v>
      </c>
      <c r="X47" s="125">
        <v>4</v>
      </c>
      <c r="Y47" s="125">
        <v>0</v>
      </c>
      <c r="Z47" s="124">
        <f t="shared" si="2"/>
        <v>0</v>
      </c>
      <c r="AA47" s="213"/>
      <c r="AB47" s="213"/>
      <c r="AC47" s="245"/>
      <c r="AD47" s="133"/>
      <c r="AE47" s="133"/>
      <c r="AF47" s="133"/>
    </row>
    <row r="48" spans="1:32" ht="45" hidden="1" customHeight="1" x14ac:dyDescent="0.3">
      <c r="A48" s="214"/>
      <c r="B48" s="215"/>
      <c r="C48" s="119"/>
      <c r="D48" s="139"/>
      <c r="E48" s="119"/>
      <c r="F48" s="150"/>
      <c r="G48" s="150"/>
      <c r="H48" s="130"/>
      <c r="I48" s="119"/>
      <c r="J48" s="120"/>
      <c r="K48" s="119"/>
      <c r="L48" s="122"/>
      <c r="M48" s="123"/>
      <c r="N48" s="123"/>
      <c r="O48" s="123"/>
      <c r="P48" s="123"/>
      <c r="Q48" s="123"/>
      <c r="R48" s="123"/>
      <c r="S48" s="123"/>
      <c r="T48" s="123"/>
      <c r="U48" s="123"/>
      <c r="V48" s="123">
        <f t="shared" si="16"/>
        <v>0</v>
      </c>
      <c r="W48" s="124">
        <f t="shared" si="17"/>
        <v>0</v>
      </c>
      <c r="X48" s="125">
        <v>1</v>
      </c>
      <c r="Y48" s="125">
        <v>0</v>
      </c>
      <c r="Z48" s="124">
        <f t="shared" si="2"/>
        <v>0</v>
      </c>
      <c r="AA48" s="242"/>
      <c r="AB48" s="242"/>
      <c r="AC48" s="245"/>
      <c r="AD48" s="133"/>
      <c r="AE48" s="133"/>
      <c r="AF48" s="133"/>
    </row>
    <row r="49" spans="1:32" ht="45" hidden="1" customHeight="1" x14ac:dyDescent="0.3">
      <c r="A49" s="210"/>
      <c r="B49" s="210"/>
      <c r="C49" s="119"/>
      <c r="D49" s="139"/>
      <c r="E49" s="119"/>
      <c r="F49" s="150"/>
      <c r="G49" s="150"/>
      <c r="H49" s="130"/>
      <c r="I49" s="119"/>
      <c r="J49" s="120"/>
      <c r="K49" s="119"/>
      <c r="L49" s="122"/>
      <c r="M49" s="123"/>
      <c r="N49" s="123"/>
      <c r="O49" s="123"/>
      <c r="P49" s="123"/>
      <c r="Q49" s="123"/>
      <c r="R49" s="123"/>
      <c r="S49" s="123"/>
      <c r="T49" s="123"/>
      <c r="U49" s="123"/>
      <c r="V49" s="123">
        <f t="shared" si="16"/>
        <v>0</v>
      </c>
      <c r="W49" s="124">
        <f t="shared" si="17"/>
        <v>0</v>
      </c>
      <c r="X49" s="125">
        <v>1</v>
      </c>
      <c r="Y49" s="125">
        <v>0</v>
      </c>
      <c r="Z49" s="124">
        <f t="shared" si="2"/>
        <v>0</v>
      </c>
      <c r="AA49" s="210"/>
      <c r="AB49" s="210"/>
      <c r="AC49" s="245"/>
      <c r="AD49" s="133"/>
      <c r="AE49" s="133"/>
      <c r="AF49" s="133"/>
    </row>
    <row r="50" spans="1:32" ht="45" hidden="1" customHeight="1" x14ac:dyDescent="0.3">
      <c r="A50" s="210"/>
      <c r="B50" s="210"/>
      <c r="C50" s="119"/>
      <c r="D50" s="139"/>
      <c r="E50" s="119"/>
      <c r="F50" s="150"/>
      <c r="G50" s="150"/>
      <c r="H50" s="130"/>
      <c r="I50" s="119"/>
      <c r="J50" s="120"/>
      <c r="K50" s="119"/>
      <c r="L50" s="122"/>
      <c r="M50" s="123"/>
      <c r="N50" s="123"/>
      <c r="O50" s="123"/>
      <c r="P50" s="123"/>
      <c r="Q50" s="123"/>
      <c r="R50" s="123"/>
      <c r="S50" s="123"/>
      <c r="T50" s="123"/>
      <c r="U50" s="123"/>
      <c r="V50" s="123">
        <f t="shared" si="16"/>
        <v>0</v>
      </c>
      <c r="W50" s="124">
        <f t="shared" si="17"/>
        <v>0</v>
      </c>
      <c r="X50" s="125">
        <v>1</v>
      </c>
      <c r="Y50" s="125">
        <v>0</v>
      </c>
      <c r="Z50" s="124">
        <f t="shared" si="2"/>
        <v>0</v>
      </c>
      <c r="AA50" s="210"/>
      <c r="AB50" s="210"/>
      <c r="AC50" s="245"/>
      <c r="AD50" s="133"/>
      <c r="AE50" s="133"/>
      <c r="AF50" s="133"/>
    </row>
    <row r="51" spans="1:32" ht="45" hidden="1" customHeight="1" x14ac:dyDescent="0.3">
      <c r="A51" s="210"/>
      <c r="B51" s="210"/>
      <c r="C51" s="119"/>
      <c r="D51" s="139"/>
      <c r="E51" s="119"/>
      <c r="F51" s="119"/>
      <c r="G51" s="119"/>
      <c r="H51" s="130"/>
      <c r="I51" s="119"/>
      <c r="J51" s="120"/>
      <c r="K51" s="119"/>
      <c r="L51" s="122"/>
      <c r="M51" s="123"/>
      <c r="N51" s="123"/>
      <c r="O51" s="123"/>
      <c r="P51" s="123"/>
      <c r="Q51" s="123"/>
      <c r="R51" s="123"/>
      <c r="S51" s="123"/>
      <c r="T51" s="123"/>
      <c r="U51" s="123"/>
      <c r="V51" s="123">
        <f t="shared" si="16"/>
        <v>0</v>
      </c>
      <c r="W51" s="124">
        <f t="shared" si="17"/>
        <v>0</v>
      </c>
      <c r="X51" s="125">
        <v>1</v>
      </c>
      <c r="Y51" s="125">
        <v>0</v>
      </c>
      <c r="Z51" s="124">
        <f t="shared" si="2"/>
        <v>0</v>
      </c>
      <c r="AA51" s="210"/>
      <c r="AB51" s="210"/>
      <c r="AC51" s="245"/>
      <c r="AD51" s="133"/>
      <c r="AE51" s="133"/>
      <c r="AF51" s="133"/>
    </row>
    <row r="52" spans="1:32" ht="45" hidden="1" customHeight="1" x14ac:dyDescent="0.3">
      <c r="A52" s="210"/>
      <c r="B52" s="210"/>
      <c r="C52" s="119"/>
      <c r="D52" s="139"/>
      <c r="E52" s="119"/>
      <c r="F52" s="119"/>
      <c r="G52" s="119"/>
      <c r="H52" s="130"/>
      <c r="I52" s="119"/>
      <c r="J52" s="120"/>
      <c r="K52" s="119"/>
      <c r="L52" s="122"/>
      <c r="M52" s="123"/>
      <c r="N52" s="123"/>
      <c r="O52" s="123"/>
      <c r="P52" s="123"/>
      <c r="Q52" s="123"/>
      <c r="R52" s="123"/>
      <c r="S52" s="123"/>
      <c r="T52" s="123"/>
      <c r="U52" s="123"/>
      <c r="V52" s="123">
        <f t="shared" si="16"/>
        <v>0</v>
      </c>
      <c r="W52" s="124">
        <f t="shared" si="17"/>
        <v>0</v>
      </c>
      <c r="X52" s="125">
        <v>1</v>
      </c>
      <c r="Y52" s="125">
        <v>0</v>
      </c>
      <c r="Z52" s="124">
        <f t="shared" si="2"/>
        <v>0</v>
      </c>
      <c r="AA52" s="210"/>
      <c r="AB52" s="210"/>
      <c r="AC52" s="245"/>
      <c r="AD52" s="133"/>
      <c r="AE52" s="133"/>
      <c r="AF52" s="133"/>
    </row>
    <row r="53" spans="1:32" ht="45" hidden="1" customHeight="1" x14ac:dyDescent="0.3">
      <c r="A53" s="210"/>
      <c r="B53" s="210"/>
      <c r="C53" s="141"/>
      <c r="D53" s="139"/>
      <c r="E53" s="119"/>
      <c r="F53" s="119"/>
      <c r="G53" s="119"/>
      <c r="H53" s="130"/>
      <c r="I53" s="119"/>
      <c r="J53" s="120"/>
      <c r="K53" s="119"/>
      <c r="L53" s="122"/>
      <c r="M53" s="123"/>
      <c r="N53" s="123"/>
      <c r="O53" s="123"/>
      <c r="P53" s="123"/>
      <c r="Q53" s="123"/>
      <c r="R53" s="123"/>
      <c r="S53" s="123"/>
      <c r="T53" s="123"/>
      <c r="U53" s="123"/>
      <c r="V53" s="123">
        <f t="shared" si="16"/>
        <v>0</v>
      </c>
      <c r="W53" s="124">
        <f t="shared" si="17"/>
        <v>0</v>
      </c>
      <c r="X53" s="125">
        <v>1</v>
      </c>
      <c r="Y53" s="125">
        <v>0</v>
      </c>
      <c r="Z53" s="124">
        <f t="shared" si="2"/>
        <v>0</v>
      </c>
      <c r="AA53" s="210"/>
      <c r="AB53" s="210"/>
      <c r="AC53" s="245"/>
      <c r="AD53" s="133"/>
      <c r="AE53" s="133"/>
      <c r="AF53" s="133"/>
    </row>
    <row r="54" spans="1:32" ht="36" hidden="1" customHeight="1" x14ac:dyDescent="0.35">
      <c r="A54" s="213"/>
      <c r="B54" s="213"/>
      <c r="C54" s="141"/>
      <c r="D54" s="139"/>
      <c r="E54" s="119"/>
      <c r="F54" s="151"/>
      <c r="G54" s="151"/>
      <c r="H54" s="147"/>
      <c r="I54" s="135"/>
      <c r="J54" s="120"/>
      <c r="K54" s="135"/>
      <c r="L54" s="122"/>
      <c r="M54" s="123"/>
      <c r="N54" s="123"/>
      <c r="O54" s="123"/>
      <c r="P54" s="123"/>
      <c r="Q54" s="123"/>
      <c r="R54" s="123"/>
      <c r="S54" s="123"/>
      <c r="T54" s="123"/>
      <c r="U54" s="123"/>
      <c r="V54" s="123">
        <f t="shared" si="16"/>
        <v>0</v>
      </c>
      <c r="W54" s="124">
        <f t="shared" si="17"/>
        <v>0</v>
      </c>
      <c r="X54" s="125">
        <v>1</v>
      </c>
      <c r="Y54" s="125">
        <v>0</v>
      </c>
      <c r="Z54" s="124">
        <f t="shared" si="2"/>
        <v>0</v>
      </c>
      <c r="AA54" s="210"/>
      <c r="AB54" s="210"/>
      <c r="AC54" s="245"/>
      <c r="AD54" s="133"/>
      <c r="AE54" s="133"/>
      <c r="AF54" s="133"/>
    </row>
    <row r="55" spans="1:32" ht="15.75" customHeight="1" x14ac:dyDescent="0.3">
      <c r="A55" s="133"/>
      <c r="B55" s="133"/>
      <c r="C55" s="133"/>
      <c r="D55" s="133"/>
      <c r="E55" s="164"/>
      <c r="F55" s="152"/>
      <c r="G55" s="152"/>
      <c r="H55" s="148"/>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row>
    <row r="56" spans="1:32" ht="15.75" customHeight="1" x14ac:dyDescent="0.3">
      <c r="A56" s="133"/>
      <c r="B56" s="133"/>
      <c r="C56" s="133"/>
      <c r="D56" s="133"/>
      <c r="E56" s="164"/>
      <c r="F56" s="152"/>
      <c r="G56" s="152"/>
      <c r="H56" s="148"/>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row>
    <row r="57" spans="1:32" ht="15.75" customHeight="1" x14ac:dyDescent="0.3">
      <c r="A57" s="133"/>
      <c r="B57" s="133"/>
      <c r="C57" s="133"/>
      <c r="D57" s="133"/>
      <c r="E57" s="164"/>
      <c r="F57" s="152"/>
      <c r="G57" s="152"/>
      <c r="H57" s="148"/>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row>
    <row r="58" spans="1:32" ht="15.75" customHeight="1" x14ac:dyDescent="0.3">
      <c r="A58" s="133"/>
      <c r="B58" s="133"/>
      <c r="C58" s="133"/>
      <c r="D58" s="133"/>
      <c r="E58" s="164"/>
      <c r="F58" s="152"/>
      <c r="G58" s="152"/>
      <c r="H58" s="148"/>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row>
    <row r="59" spans="1:32" ht="15.75" customHeight="1" x14ac:dyDescent="0.3">
      <c r="A59" s="133"/>
      <c r="B59" s="133"/>
      <c r="C59" s="133"/>
      <c r="D59" s="133"/>
      <c r="E59" s="164"/>
      <c r="F59" s="152"/>
      <c r="G59" s="152"/>
      <c r="H59" s="148"/>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row>
    <row r="60" spans="1:32" ht="15.75" customHeight="1" x14ac:dyDescent="0.3">
      <c r="A60" s="133"/>
      <c r="B60" s="133"/>
      <c r="C60" s="133"/>
      <c r="D60" s="133"/>
      <c r="E60" s="164"/>
      <c r="F60" s="152"/>
      <c r="G60" s="152"/>
      <c r="H60" s="148"/>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row>
    <row r="61" spans="1:32" ht="15.75" customHeight="1" x14ac:dyDescent="0.3">
      <c r="A61" s="133"/>
      <c r="B61" s="133"/>
      <c r="C61" s="133"/>
      <c r="D61" s="133"/>
      <c r="E61" s="164"/>
      <c r="F61" s="152"/>
      <c r="G61" s="152"/>
      <c r="H61" s="148"/>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row>
    <row r="62" spans="1:32" ht="15.75" customHeight="1" x14ac:dyDescent="0.3">
      <c r="A62" s="133"/>
      <c r="B62" s="133"/>
      <c r="C62" s="133"/>
      <c r="D62" s="133"/>
      <c r="E62" s="164"/>
      <c r="F62" s="152"/>
      <c r="G62" s="152"/>
      <c r="H62" s="148"/>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row>
    <row r="63" spans="1:32" ht="15.75" customHeight="1" x14ac:dyDescent="0.3">
      <c r="A63" s="133"/>
      <c r="B63" s="133"/>
      <c r="C63" s="133"/>
      <c r="D63" s="133"/>
      <c r="E63" s="164"/>
      <c r="F63" s="152"/>
      <c r="G63" s="152"/>
      <c r="H63" s="148"/>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row>
    <row r="64" spans="1:32" ht="15.75" customHeight="1" x14ac:dyDescent="0.3">
      <c r="A64" s="133"/>
      <c r="B64" s="133"/>
      <c r="C64" s="133"/>
      <c r="D64" s="133"/>
      <c r="E64" s="164"/>
      <c r="F64" s="152"/>
      <c r="G64" s="152"/>
      <c r="H64" s="148"/>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row>
    <row r="65" spans="1:32" ht="15.75" customHeight="1" x14ac:dyDescent="0.3">
      <c r="A65" s="133"/>
      <c r="B65" s="133"/>
      <c r="C65" s="133"/>
      <c r="D65" s="133"/>
      <c r="E65" s="164"/>
      <c r="F65" s="152"/>
      <c r="G65" s="152"/>
      <c r="H65" s="148"/>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row>
    <row r="66" spans="1:32" ht="15.75" customHeight="1" x14ac:dyDescent="0.3">
      <c r="A66" s="133"/>
      <c r="B66" s="133"/>
      <c r="C66" s="133"/>
      <c r="D66" s="133"/>
      <c r="E66" s="164"/>
      <c r="F66" s="152"/>
      <c r="G66" s="152"/>
      <c r="H66" s="148"/>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row>
    <row r="67" spans="1:32" ht="15.75" customHeight="1" x14ac:dyDescent="0.3">
      <c r="A67" s="133"/>
      <c r="B67" s="133"/>
      <c r="C67" s="133"/>
      <c r="D67" s="133"/>
      <c r="E67" s="164"/>
      <c r="F67" s="152"/>
      <c r="G67" s="152"/>
      <c r="H67" s="148"/>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row>
    <row r="68" spans="1:32" ht="15.75" customHeight="1" x14ac:dyDescent="0.3">
      <c r="A68" s="133"/>
      <c r="B68" s="133"/>
      <c r="C68" s="133"/>
      <c r="D68" s="133"/>
      <c r="E68" s="164"/>
      <c r="F68" s="152"/>
      <c r="G68" s="152"/>
      <c r="H68" s="148"/>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row>
    <row r="69" spans="1:32" ht="15.75" customHeight="1" x14ac:dyDescent="0.3">
      <c r="A69" s="133"/>
      <c r="B69" s="133"/>
      <c r="C69" s="133"/>
      <c r="D69" s="133"/>
      <c r="E69" s="164"/>
      <c r="F69" s="152"/>
      <c r="G69" s="152"/>
      <c r="H69" s="148"/>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row>
    <row r="70" spans="1:32" ht="15.75" customHeight="1" x14ac:dyDescent="0.3">
      <c r="A70" s="133"/>
      <c r="B70" s="133"/>
      <c r="C70" s="133"/>
      <c r="D70" s="133"/>
      <c r="E70" s="164"/>
      <c r="F70" s="152"/>
      <c r="G70" s="152"/>
      <c r="H70" s="148"/>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row>
    <row r="71" spans="1:32" ht="15.75" customHeight="1" x14ac:dyDescent="0.3">
      <c r="A71" s="133"/>
      <c r="B71" s="133"/>
      <c r="C71" s="133"/>
      <c r="D71" s="133"/>
      <c r="E71" s="164"/>
      <c r="F71" s="152"/>
      <c r="G71" s="152"/>
      <c r="H71" s="148"/>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row>
    <row r="72" spans="1:32" ht="15.75" customHeight="1" x14ac:dyDescent="0.3">
      <c r="A72" s="133"/>
      <c r="B72" s="133"/>
      <c r="C72" s="133"/>
      <c r="D72" s="133"/>
      <c r="E72" s="164"/>
      <c r="F72" s="152"/>
      <c r="G72" s="152"/>
      <c r="H72" s="148"/>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row>
    <row r="73" spans="1:32" ht="15.75" customHeight="1" x14ac:dyDescent="0.3">
      <c r="A73" s="133"/>
      <c r="B73" s="133"/>
      <c r="C73" s="133"/>
      <c r="D73" s="133"/>
      <c r="E73" s="164"/>
      <c r="F73" s="152"/>
      <c r="G73" s="152"/>
      <c r="H73" s="148"/>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row>
    <row r="74" spans="1:32" ht="15.75" customHeight="1" x14ac:dyDescent="0.3">
      <c r="A74" s="133"/>
      <c r="B74" s="133"/>
      <c r="C74" s="133"/>
      <c r="D74" s="133"/>
      <c r="E74" s="164"/>
      <c r="F74" s="152"/>
      <c r="G74" s="152"/>
      <c r="H74" s="148"/>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row>
    <row r="75" spans="1:32" ht="15.75" customHeight="1" x14ac:dyDescent="0.3">
      <c r="A75" s="133"/>
      <c r="B75" s="133"/>
      <c r="C75" s="133"/>
      <c r="D75" s="133"/>
      <c r="E75" s="164"/>
      <c r="F75" s="152"/>
      <c r="G75" s="152"/>
      <c r="H75" s="148"/>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row>
    <row r="76" spans="1:32" ht="15.75" customHeight="1" x14ac:dyDescent="0.3">
      <c r="A76" s="133"/>
      <c r="B76" s="133"/>
      <c r="C76" s="133"/>
      <c r="D76" s="133"/>
      <c r="E76" s="164"/>
      <c r="F76" s="152"/>
      <c r="G76" s="152"/>
      <c r="H76" s="148"/>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row>
    <row r="77" spans="1:32" ht="15.75" customHeight="1" x14ac:dyDescent="0.3">
      <c r="A77" s="133"/>
      <c r="B77" s="133"/>
      <c r="C77" s="133"/>
      <c r="D77" s="133"/>
      <c r="E77" s="164"/>
      <c r="F77" s="152"/>
      <c r="G77" s="152"/>
      <c r="H77" s="148"/>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row>
    <row r="78" spans="1:32" ht="15.75" customHeight="1" x14ac:dyDescent="0.3">
      <c r="A78" s="133"/>
      <c r="B78" s="133"/>
      <c r="C78" s="133"/>
      <c r="D78" s="133"/>
      <c r="E78" s="164"/>
      <c r="F78" s="152"/>
      <c r="G78" s="152"/>
      <c r="H78" s="148"/>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row>
    <row r="79" spans="1:32" ht="15.75" customHeight="1" x14ac:dyDescent="0.3">
      <c r="A79" s="133"/>
      <c r="B79" s="133"/>
      <c r="C79" s="133"/>
      <c r="D79" s="133"/>
      <c r="E79" s="164"/>
      <c r="F79" s="152"/>
      <c r="G79" s="152"/>
      <c r="H79" s="148"/>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row>
    <row r="80" spans="1:32" ht="15.75" customHeight="1" x14ac:dyDescent="0.3">
      <c r="A80" s="133"/>
      <c r="B80" s="133"/>
      <c r="C80" s="133"/>
      <c r="D80" s="133"/>
      <c r="E80" s="164"/>
      <c r="F80" s="152"/>
      <c r="G80" s="152"/>
      <c r="H80" s="148"/>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row>
    <row r="81" spans="1:32" ht="15.75" customHeight="1" x14ac:dyDescent="0.3">
      <c r="A81" s="133"/>
      <c r="B81" s="133"/>
      <c r="C81" s="133"/>
      <c r="D81" s="133"/>
      <c r="E81" s="164"/>
      <c r="F81" s="152"/>
      <c r="G81" s="152"/>
      <c r="H81" s="148"/>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row>
    <row r="82" spans="1:32" ht="15.75" customHeight="1" x14ac:dyDescent="0.3">
      <c r="A82" s="133"/>
      <c r="B82" s="133"/>
      <c r="C82" s="133"/>
      <c r="D82" s="133"/>
      <c r="E82" s="164"/>
      <c r="F82" s="152"/>
      <c r="G82" s="152"/>
      <c r="H82" s="148"/>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row>
    <row r="83" spans="1:32" ht="15.75" customHeight="1" x14ac:dyDescent="0.3">
      <c r="A83" s="133"/>
      <c r="B83" s="133"/>
      <c r="C83" s="133"/>
      <c r="D83" s="133"/>
      <c r="E83" s="164"/>
      <c r="F83" s="152"/>
      <c r="G83" s="152"/>
      <c r="H83" s="148"/>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row>
    <row r="84" spans="1:32" ht="15.75" customHeight="1" x14ac:dyDescent="0.3">
      <c r="A84" s="133"/>
      <c r="B84" s="133"/>
      <c r="C84" s="133"/>
      <c r="D84" s="133"/>
      <c r="E84" s="164"/>
      <c r="F84" s="152"/>
      <c r="G84" s="152"/>
      <c r="H84" s="148"/>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row>
    <row r="85" spans="1:32" ht="15.75" customHeight="1" x14ac:dyDescent="0.3">
      <c r="A85" s="133"/>
      <c r="B85" s="133"/>
      <c r="C85" s="133"/>
      <c r="D85" s="133"/>
      <c r="E85" s="164"/>
      <c r="F85" s="152"/>
      <c r="G85" s="152"/>
      <c r="H85" s="148"/>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row>
    <row r="86" spans="1:32" ht="15.75" customHeight="1" x14ac:dyDescent="0.3">
      <c r="A86" s="133"/>
      <c r="B86" s="133"/>
      <c r="C86" s="133"/>
      <c r="D86" s="133"/>
      <c r="E86" s="164"/>
      <c r="F86" s="152"/>
      <c r="G86" s="152"/>
      <c r="H86" s="148"/>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row>
    <row r="87" spans="1:32" ht="15.75" customHeight="1" x14ac:dyDescent="0.3">
      <c r="A87" s="133"/>
      <c r="B87" s="133"/>
      <c r="C87" s="133"/>
      <c r="D87" s="133"/>
      <c r="E87" s="164"/>
      <c r="F87" s="152"/>
      <c r="G87" s="152"/>
      <c r="H87" s="148"/>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row>
    <row r="88" spans="1:32" ht="15.75" customHeight="1" x14ac:dyDescent="0.3">
      <c r="A88" s="133"/>
      <c r="B88" s="133"/>
      <c r="C88" s="133"/>
      <c r="D88" s="133"/>
      <c r="E88" s="164"/>
      <c r="F88" s="152"/>
      <c r="G88" s="152"/>
      <c r="H88" s="148"/>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row>
    <row r="89" spans="1:32" ht="15.75" customHeight="1" x14ac:dyDescent="0.3">
      <c r="A89" s="133"/>
      <c r="B89" s="133"/>
      <c r="C89" s="133"/>
      <c r="D89" s="133"/>
      <c r="E89" s="164"/>
      <c r="F89" s="152"/>
      <c r="G89" s="152"/>
      <c r="H89" s="148"/>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row>
    <row r="90" spans="1:32" ht="15.75" customHeight="1" x14ac:dyDescent="0.3">
      <c r="A90" s="133"/>
      <c r="B90" s="133"/>
      <c r="C90" s="133"/>
      <c r="D90" s="133"/>
      <c r="E90" s="164"/>
      <c r="F90" s="152"/>
      <c r="G90" s="152"/>
      <c r="H90" s="148"/>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row>
    <row r="91" spans="1:32" ht="15.75" customHeight="1" x14ac:dyDescent="0.3">
      <c r="A91" s="133"/>
      <c r="B91" s="133"/>
      <c r="C91" s="133"/>
      <c r="D91" s="133"/>
      <c r="E91" s="164"/>
      <c r="F91" s="152"/>
      <c r="G91" s="152"/>
      <c r="H91" s="148"/>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row>
    <row r="92" spans="1:32" ht="15.75" customHeight="1" x14ac:dyDescent="0.3">
      <c r="A92" s="133"/>
      <c r="B92" s="133"/>
      <c r="C92" s="133"/>
      <c r="D92" s="133"/>
      <c r="E92" s="164"/>
      <c r="F92" s="152"/>
      <c r="G92" s="152"/>
      <c r="H92" s="148"/>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row>
    <row r="93" spans="1:32" ht="15.75" customHeight="1" x14ac:dyDescent="0.3">
      <c r="A93" s="133"/>
      <c r="B93" s="133"/>
      <c r="C93" s="133"/>
      <c r="D93" s="133"/>
      <c r="E93" s="164"/>
      <c r="F93" s="152"/>
      <c r="G93" s="152"/>
      <c r="H93" s="148"/>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row>
    <row r="94" spans="1:32" ht="15.75" customHeight="1" x14ac:dyDescent="0.3">
      <c r="A94" s="133"/>
      <c r="B94" s="133"/>
      <c r="C94" s="133"/>
      <c r="D94" s="133"/>
      <c r="E94" s="164"/>
      <c r="F94" s="152"/>
      <c r="G94" s="152"/>
      <c r="H94" s="148"/>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row>
    <row r="95" spans="1:32" ht="15.75" customHeight="1" x14ac:dyDescent="0.3">
      <c r="A95" s="133"/>
      <c r="B95" s="133"/>
      <c r="C95" s="133"/>
      <c r="D95" s="133"/>
      <c r="E95" s="164"/>
      <c r="F95" s="152"/>
      <c r="G95" s="152"/>
      <c r="H95" s="148"/>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row>
    <row r="96" spans="1:32" ht="15.75" customHeight="1" x14ac:dyDescent="0.3">
      <c r="A96" s="133"/>
      <c r="B96" s="133"/>
      <c r="C96" s="133"/>
      <c r="D96" s="133"/>
      <c r="E96" s="164"/>
      <c r="F96" s="152"/>
      <c r="G96" s="152"/>
      <c r="H96" s="148"/>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row>
    <row r="97" spans="1:32" ht="15.75" customHeight="1" x14ac:dyDescent="0.3">
      <c r="A97" s="133"/>
      <c r="B97" s="133"/>
      <c r="C97" s="133"/>
      <c r="D97" s="133"/>
      <c r="E97" s="164"/>
      <c r="F97" s="152"/>
      <c r="G97" s="152"/>
      <c r="H97" s="148"/>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row>
    <row r="98" spans="1:32" ht="15.75" customHeight="1" x14ac:dyDescent="0.3">
      <c r="A98" s="133"/>
      <c r="B98" s="133"/>
      <c r="C98" s="133"/>
      <c r="D98" s="133"/>
      <c r="E98" s="164"/>
      <c r="F98" s="152"/>
      <c r="G98" s="152"/>
      <c r="H98" s="148"/>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row>
    <row r="99" spans="1:32" ht="15.75" customHeight="1" x14ac:dyDescent="0.3">
      <c r="A99" s="133"/>
      <c r="B99" s="133"/>
      <c r="C99" s="133"/>
      <c r="D99" s="133"/>
      <c r="E99" s="164"/>
      <c r="F99" s="152"/>
      <c r="G99" s="152"/>
      <c r="H99" s="148"/>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row>
    <row r="100" spans="1:32" ht="15.75" customHeight="1" x14ac:dyDescent="0.3">
      <c r="A100" s="133"/>
      <c r="B100" s="133"/>
      <c r="C100" s="133"/>
      <c r="D100" s="133"/>
      <c r="E100" s="164"/>
      <c r="F100" s="152"/>
      <c r="G100" s="152"/>
      <c r="H100" s="148"/>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row>
    <row r="101" spans="1:32" ht="15.75" customHeight="1" x14ac:dyDescent="0.3">
      <c r="A101" s="133"/>
      <c r="B101" s="133"/>
      <c r="C101" s="133"/>
      <c r="D101" s="133"/>
      <c r="E101" s="164"/>
      <c r="F101" s="152"/>
      <c r="G101" s="152"/>
      <c r="H101" s="148"/>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row>
    <row r="102" spans="1:32" ht="15.75" customHeight="1" x14ac:dyDescent="0.3">
      <c r="A102" s="133"/>
      <c r="B102" s="133"/>
      <c r="C102" s="133"/>
      <c r="D102" s="133"/>
      <c r="E102" s="164"/>
      <c r="F102" s="152"/>
      <c r="G102" s="152"/>
      <c r="H102" s="148"/>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row>
    <row r="103" spans="1:32" ht="15.75" customHeight="1" x14ac:dyDescent="0.3">
      <c r="A103" s="133"/>
      <c r="B103" s="133"/>
      <c r="C103" s="133"/>
      <c r="D103" s="133"/>
      <c r="E103" s="164"/>
      <c r="F103" s="152"/>
      <c r="G103" s="152"/>
      <c r="H103" s="148"/>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row>
    <row r="104" spans="1:32" ht="15.75" customHeight="1" x14ac:dyDescent="0.3">
      <c r="A104" s="133"/>
      <c r="B104" s="133"/>
      <c r="C104" s="133"/>
      <c r="D104" s="133"/>
      <c r="E104" s="164"/>
      <c r="F104" s="152"/>
      <c r="G104" s="152"/>
      <c r="H104" s="148"/>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row>
    <row r="105" spans="1:32" ht="15.75" customHeight="1" x14ac:dyDescent="0.3">
      <c r="A105" s="133"/>
      <c r="B105" s="133"/>
      <c r="C105" s="133"/>
      <c r="D105" s="133"/>
      <c r="E105" s="164"/>
      <c r="F105" s="152"/>
      <c r="G105" s="152"/>
      <c r="H105" s="148"/>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row>
    <row r="106" spans="1:32" ht="15.75" customHeight="1" x14ac:dyDescent="0.3">
      <c r="A106" s="133"/>
      <c r="B106" s="133"/>
      <c r="C106" s="133"/>
      <c r="D106" s="133"/>
      <c r="E106" s="164"/>
      <c r="F106" s="152"/>
      <c r="G106" s="152"/>
      <c r="H106" s="148"/>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row>
    <row r="107" spans="1:32" ht="15.75" customHeight="1" x14ac:dyDescent="0.3">
      <c r="A107" s="133"/>
      <c r="B107" s="133"/>
      <c r="C107" s="133"/>
      <c r="D107" s="133"/>
      <c r="E107" s="164"/>
      <c r="F107" s="152"/>
      <c r="G107" s="152"/>
      <c r="H107" s="148"/>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row>
    <row r="108" spans="1:32" ht="15.75" customHeight="1" x14ac:dyDescent="0.3">
      <c r="A108" s="133"/>
      <c r="B108" s="133"/>
      <c r="C108" s="133"/>
      <c r="D108" s="133"/>
      <c r="E108" s="164"/>
      <c r="F108" s="152"/>
      <c r="G108" s="152"/>
      <c r="H108" s="148"/>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row>
    <row r="109" spans="1:32" ht="15.75" customHeight="1" x14ac:dyDescent="0.3">
      <c r="A109" s="133"/>
      <c r="B109" s="133"/>
      <c r="C109" s="133"/>
      <c r="D109" s="133"/>
      <c r="E109" s="164"/>
      <c r="F109" s="152"/>
      <c r="G109" s="152"/>
      <c r="H109" s="148"/>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row>
    <row r="110" spans="1:32" ht="15.75" customHeight="1" x14ac:dyDescent="0.3">
      <c r="A110" s="133"/>
      <c r="B110" s="133"/>
      <c r="C110" s="133"/>
      <c r="D110" s="133"/>
      <c r="E110" s="164"/>
      <c r="F110" s="152"/>
      <c r="G110" s="152"/>
      <c r="H110" s="148"/>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row>
    <row r="111" spans="1:32" ht="15.75" customHeight="1" x14ac:dyDescent="0.3">
      <c r="A111" s="133"/>
      <c r="B111" s="133"/>
      <c r="C111" s="133"/>
      <c r="D111" s="133"/>
      <c r="E111" s="164"/>
      <c r="F111" s="152"/>
      <c r="G111" s="152"/>
      <c r="H111" s="148"/>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row>
    <row r="112" spans="1:32" ht="15.75" customHeight="1" x14ac:dyDescent="0.3">
      <c r="A112" s="133"/>
      <c r="B112" s="133"/>
      <c r="C112" s="133"/>
      <c r="D112" s="133"/>
      <c r="E112" s="164"/>
      <c r="F112" s="152"/>
      <c r="G112" s="152"/>
      <c r="H112" s="148"/>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row>
    <row r="113" spans="1:32" ht="15.75" customHeight="1" x14ac:dyDescent="0.3">
      <c r="A113" s="133"/>
      <c r="B113" s="133"/>
      <c r="C113" s="133"/>
      <c r="D113" s="133"/>
      <c r="E113" s="164"/>
      <c r="F113" s="152"/>
      <c r="G113" s="152"/>
      <c r="H113" s="148"/>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row>
    <row r="114" spans="1:32" ht="15.75" customHeight="1" x14ac:dyDescent="0.3">
      <c r="A114" s="133"/>
      <c r="B114" s="133"/>
      <c r="C114" s="133"/>
      <c r="D114" s="133"/>
      <c r="E114" s="164"/>
      <c r="F114" s="152"/>
      <c r="G114" s="152"/>
      <c r="H114" s="148"/>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row>
    <row r="115" spans="1:32" ht="15.75" customHeight="1" x14ac:dyDescent="0.3">
      <c r="A115" s="133"/>
      <c r="B115" s="133"/>
      <c r="C115" s="133"/>
      <c r="D115" s="133"/>
      <c r="E115" s="164"/>
      <c r="F115" s="152"/>
      <c r="G115" s="152"/>
      <c r="H115" s="148"/>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row>
    <row r="116" spans="1:32" ht="15.75" customHeight="1" x14ac:dyDescent="0.3">
      <c r="A116" s="133"/>
      <c r="B116" s="133"/>
      <c r="C116" s="133"/>
      <c r="D116" s="133"/>
      <c r="E116" s="164"/>
      <c r="F116" s="152"/>
      <c r="G116" s="152"/>
      <c r="H116" s="148"/>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row>
    <row r="117" spans="1:32" ht="15.75" customHeight="1" x14ac:dyDescent="0.3">
      <c r="A117" s="133"/>
      <c r="B117" s="133"/>
      <c r="C117" s="133"/>
      <c r="D117" s="133"/>
      <c r="E117" s="164"/>
      <c r="F117" s="152"/>
      <c r="G117" s="152"/>
      <c r="H117" s="148"/>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row>
    <row r="118" spans="1:32" ht="15.75" customHeight="1" x14ac:dyDescent="0.3">
      <c r="A118" s="133"/>
      <c r="B118" s="133"/>
      <c r="C118" s="133"/>
      <c r="D118" s="133"/>
      <c r="E118" s="164"/>
      <c r="F118" s="152"/>
      <c r="G118" s="152"/>
      <c r="H118" s="148"/>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row>
    <row r="119" spans="1:32" ht="15.75" customHeight="1" x14ac:dyDescent="0.3">
      <c r="A119" s="133"/>
      <c r="B119" s="133"/>
      <c r="C119" s="133"/>
      <c r="D119" s="133"/>
      <c r="E119" s="164"/>
      <c r="F119" s="152"/>
      <c r="G119" s="152"/>
      <c r="H119" s="148"/>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row>
    <row r="120" spans="1:32" ht="15.75" customHeight="1" x14ac:dyDescent="0.3">
      <c r="A120" s="133"/>
      <c r="B120" s="133"/>
      <c r="C120" s="133"/>
      <c r="D120" s="133"/>
      <c r="E120" s="164"/>
      <c r="F120" s="152"/>
      <c r="G120" s="152"/>
      <c r="H120" s="148"/>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row>
    <row r="121" spans="1:32" ht="15.75" customHeight="1" x14ac:dyDescent="0.3">
      <c r="A121" s="133"/>
      <c r="B121" s="133"/>
      <c r="C121" s="133"/>
      <c r="D121" s="133"/>
      <c r="E121" s="164"/>
      <c r="F121" s="152"/>
      <c r="G121" s="152"/>
      <c r="H121" s="148"/>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row>
    <row r="122" spans="1:32" ht="15.75" customHeight="1" x14ac:dyDescent="0.3">
      <c r="A122" s="133"/>
      <c r="B122" s="133"/>
      <c r="C122" s="133"/>
      <c r="D122" s="133"/>
      <c r="E122" s="164"/>
      <c r="F122" s="152"/>
      <c r="G122" s="152"/>
      <c r="H122" s="148"/>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row>
    <row r="123" spans="1:32" ht="15.75" customHeight="1" x14ac:dyDescent="0.3">
      <c r="A123" s="133"/>
      <c r="B123" s="133"/>
      <c r="C123" s="133"/>
      <c r="D123" s="133"/>
      <c r="E123" s="164"/>
      <c r="F123" s="152"/>
      <c r="G123" s="152"/>
      <c r="H123" s="148"/>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row>
    <row r="124" spans="1:32" ht="15.75" customHeight="1" x14ac:dyDescent="0.3">
      <c r="A124" s="133"/>
      <c r="B124" s="133"/>
      <c r="C124" s="133"/>
      <c r="D124" s="133"/>
      <c r="E124" s="164"/>
      <c r="F124" s="152"/>
      <c r="G124" s="152"/>
      <c r="H124" s="148"/>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row>
    <row r="125" spans="1:32" ht="15.75" customHeight="1" x14ac:dyDescent="0.3">
      <c r="A125" s="133"/>
      <c r="B125" s="133"/>
      <c r="C125" s="133"/>
      <c r="D125" s="133"/>
      <c r="E125" s="164"/>
      <c r="F125" s="152"/>
      <c r="G125" s="152"/>
      <c r="H125" s="148"/>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row>
    <row r="126" spans="1:32" ht="15.75" customHeight="1" x14ac:dyDescent="0.3">
      <c r="A126" s="133"/>
      <c r="B126" s="133"/>
      <c r="C126" s="133"/>
      <c r="D126" s="133"/>
      <c r="E126" s="164"/>
      <c r="F126" s="152"/>
      <c r="G126" s="152"/>
      <c r="H126" s="148"/>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row>
    <row r="127" spans="1:32" ht="15.75" customHeight="1" x14ac:dyDescent="0.3">
      <c r="A127" s="133"/>
      <c r="B127" s="133"/>
      <c r="C127" s="133"/>
      <c r="D127" s="133"/>
      <c r="E127" s="164"/>
      <c r="F127" s="152"/>
      <c r="G127" s="152"/>
      <c r="H127" s="148"/>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row>
    <row r="128" spans="1:32" ht="15.75" customHeight="1" x14ac:dyDescent="0.3">
      <c r="A128" s="133"/>
      <c r="B128" s="133"/>
      <c r="C128" s="133"/>
      <c r="D128" s="133"/>
      <c r="E128" s="164"/>
      <c r="F128" s="152"/>
      <c r="G128" s="152"/>
      <c r="H128" s="148"/>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row>
    <row r="129" spans="1:32" ht="15.75" customHeight="1" x14ac:dyDescent="0.3">
      <c r="A129" s="133"/>
      <c r="B129" s="133"/>
      <c r="C129" s="133"/>
      <c r="D129" s="133"/>
      <c r="E129" s="164"/>
      <c r="F129" s="152"/>
      <c r="G129" s="152"/>
      <c r="H129" s="148"/>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row>
    <row r="130" spans="1:32" ht="15.75" customHeight="1" x14ac:dyDescent="0.3">
      <c r="A130" s="133"/>
      <c r="B130" s="133"/>
      <c r="C130" s="133"/>
      <c r="D130" s="133"/>
      <c r="E130" s="164"/>
      <c r="F130" s="152"/>
      <c r="G130" s="152"/>
      <c r="H130" s="148"/>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row>
    <row r="131" spans="1:32" ht="15.75" customHeight="1" x14ac:dyDescent="0.3">
      <c r="A131" s="133"/>
      <c r="B131" s="133"/>
      <c r="C131" s="133"/>
      <c r="D131" s="133"/>
      <c r="E131" s="164"/>
      <c r="F131" s="152"/>
      <c r="G131" s="152"/>
      <c r="H131" s="148"/>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row>
    <row r="132" spans="1:32" ht="15.75" customHeight="1" x14ac:dyDescent="0.3">
      <c r="A132" s="133"/>
      <c r="B132" s="133"/>
      <c r="C132" s="133"/>
      <c r="D132" s="133"/>
      <c r="E132" s="164"/>
      <c r="F132" s="152"/>
      <c r="G132" s="152"/>
      <c r="H132" s="148"/>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row>
    <row r="133" spans="1:32" ht="15.75" customHeight="1" x14ac:dyDescent="0.3">
      <c r="A133" s="133"/>
      <c r="B133" s="133"/>
      <c r="C133" s="133"/>
      <c r="D133" s="133"/>
      <c r="E133" s="164"/>
      <c r="F133" s="152"/>
      <c r="G133" s="152"/>
      <c r="H133" s="148"/>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row>
    <row r="134" spans="1:32" ht="15.75" customHeight="1" x14ac:dyDescent="0.3">
      <c r="A134" s="133"/>
      <c r="B134" s="133"/>
      <c r="C134" s="133"/>
      <c r="D134" s="133"/>
      <c r="E134" s="164"/>
      <c r="F134" s="152"/>
      <c r="G134" s="152"/>
      <c r="H134" s="148"/>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row>
    <row r="135" spans="1:32" ht="15.75" customHeight="1" x14ac:dyDescent="0.3">
      <c r="A135" s="133"/>
      <c r="B135" s="133"/>
      <c r="C135" s="133"/>
      <c r="D135" s="133"/>
      <c r="E135" s="164"/>
      <c r="F135" s="152"/>
      <c r="G135" s="152"/>
      <c r="H135" s="148"/>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row>
    <row r="136" spans="1:32" ht="15.75" customHeight="1" x14ac:dyDescent="0.3">
      <c r="A136" s="133"/>
      <c r="B136" s="133"/>
      <c r="C136" s="133"/>
      <c r="D136" s="133"/>
      <c r="E136" s="164"/>
      <c r="F136" s="152"/>
      <c r="G136" s="152"/>
      <c r="H136" s="148"/>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row>
    <row r="137" spans="1:32" ht="15.75" customHeight="1" x14ac:dyDescent="0.3">
      <c r="A137" s="133"/>
      <c r="B137" s="133"/>
      <c r="C137" s="133"/>
      <c r="D137" s="133"/>
      <c r="E137" s="164"/>
      <c r="F137" s="152"/>
      <c r="G137" s="152"/>
      <c r="H137" s="148"/>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row>
    <row r="138" spans="1:32" ht="15.75" customHeight="1" x14ac:dyDescent="0.3">
      <c r="A138" s="133"/>
      <c r="B138" s="133"/>
      <c r="C138" s="133"/>
      <c r="D138" s="133"/>
      <c r="E138" s="164"/>
      <c r="F138" s="152"/>
      <c r="G138" s="152"/>
      <c r="H138" s="148"/>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row>
    <row r="139" spans="1:32" ht="15.75" customHeight="1" x14ac:dyDescent="0.3">
      <c r="A139" s="133"/>
      <c r="B139" s="133"/>
      <c r="C139" s="133"/>
      <c r="D139" s="133"/>
      <c r="E139" s="164"/>
      <c r="F139" s="152"/>
      <c r="G139" s="152"/>
      <c r="H139" s="148"/>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row>
    <row r="140" spans="1:32" ht="15.75" customHeight="1" x14ac:dyDescent="0.3">
      <c r="A140" s="133"/>
      <c r="B140" s="133"/>
      <c r="C140" s="133"/>
      <c r="D140" s="133"/>
      <c r="E140" s="164"/>
      <c r="F140" s="152"/>
      <c r="G140" s="152"/>
      <c r="H140" s="148"/>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row>
    <row r="141" spans="1:32" ht="15.75" customHeight="1" x14ac:dyDescent="0.3">
      <c r="A141" s="133"/>
      <c r="B141" s="133"/>
      <c r="C141" s="133"/>
      <c r="D141" s="133"/>
      <c r="E141" s="164"/>
      <c r="F141" s="152"/>
      <c r="G141" s="152"/>
      <c r="H141" s="148"/>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row>
    <row r="142" spans="1:32" ht="15.75" customHeight="1" x14ac:dyDescent="0.3">
      <c r="A142" s="133"/>
      <c r="B142" s="133"/>
      <c r="C142" s="133"/>
      <c r="D142" s="133"/>
      <c r="E142" s="164"/>
      <c r="F142" s="152"/>
      <c r="G142" s="152"/>
      <c r="H142" s="148"/>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row>
    <row r="143" spans="1:32" ht="15.75" customHeight="1" x14ac:dyDescent="0.3">
      <c r="A143" s="133"/>
      <c r="B143" s="133"/>
      <c r="C143" s="133"/>
      <c r="D143" s="133"/>
      <c r="E143" s="164"/>
      <c r="F143" s="152"/>
      <c r="G143" s="152"/>
      <c r="H143" s="148"/>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row>
    <row r="144" spans="1:32" ht="15.75" customHeight="1" x14ac:dyDescent="0.3">
      <c r="A144" s="133"/>
      <c r="B144" s="133"/>
      <c r="C144" s="133"/>
      <c r="D144" s="133"/>
      <c r="E144" s="164"/>
      <c r="F144" s="152"/>
      <c r="G144" s="152"/>
      <c r="H144" s="148"/>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row>
    <row r="145" spans="1:32" ht="15.75" customHeight="1" x14ac:dyDescent="0.3">
      <c r="A145" s="133"/>
      <c r="B145" s="133"/>
      <c r="C145" s="133"/>
      <c r="D145" s="133"/>
      <c r="E145" s="164"/>
      <c r="F145" s="152"/>
      <c r="G145" s="152"/>
      <c r="H145" s="148"/>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row>
    <row r="146" spans="1:32" ht="15.75" customHeight="1" x14ac:dyDescent="0.3">
      <c r="A146" s="133"/>
      <c r="B146" s="133"/>
      <c r="C146" s="133"/>
      <c r="D146" s="133"/>
      <c r="E146" s="164"/>
      <c r="F146" s="152"/>
      <c r="G146" s="152"/>
      <c r="H146" s="148"/>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row>
    <row r="147" spans="1:32" ht="15.75" customHeight="1" x14ac:dyDescent="0.3">
      <c r="A147" s="133"/>
      <c r="B147" s="133"/>
      <c r="C147" s="133"/>
      <c r="D147" s="133"/>
      <c r="E147" s="164"/>
      <c r="F147" s="152"/>
      <c r="G147" s="152"/>
      <c r="H147" s="148"/>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row>
    <row r="148" spans="1:32" ht="15.75" customHeight="1" x14ac:dyDescent="0.3">
      <c r="A148" s="133"/>
      <c r="B148" s="133"/>
      <c r="C148" s="133"/>
      <c r="D148" s="133"/>
      <c r="E148" s="164"/>
      <c r="F148" s="152"/>
      <c r="G148" s="152"/>
      <c r="H148" s="148"/>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row>
    <row r="149" spans="1:32" ht="15.75" customHeight="1" x14ac:dyDescent="0.3">
      <c r="A149" s="133"/>
      <c r="B149" s="133"/>
      <c r="C149" s="133"/>
      <c r="D149" s="133"/>
      <c r="E149" s="164"/>
      <c r="F149" s="152"/>
      <c r="G149" s="152"/>
      <c r="H149" s="148"/>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row>
    <row r="150" spans="1:32" ht="15.75" customHeight="1" x14ac:dyDescent="0.3">
      <c r="A150" s="133"/>
      <c r="B150" s="133"/>
      <c r="C150" s="133"/>
      <c r="D150" s="133"/>
      <c r="E150" s="164"/>
      <c r="F150" s="152"/>
      <c r="G150" s="152"/>
      <c r="H150" s="148"/>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row>
    <row r="151" spans="1:32" ht="15.75" customHeight="1" x14ac:dyDescent="0.3">
      <c r="A151" s="133"/>
      <c r="B151" s="133"/>
      <c r="C151" s="133"/>
      <c r="D151" s="133"/>
      <c r="E151" s="164"/>
      <c r="F151" s="152"/>
      <c r="G151" s="152"/>
      <c r="H151" s="148"/>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row>
    <row r="152" spans="1:32" ht="15.75" customHeight="1" x14ac:dyDescent="0.3">
      <c r="A152" s="133"/>
      <c r="B152" s="133"/>
      <c r="C152" s="133"/>
      <c r="D152" s="133"/>
      <c r="E152" s="164"/>
      <c r="F152" s="152"/>
      <c r="G152" s="152"/>
      <c r="H152" s="148"/>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row>
    <row r="153" spans="1:32" ht="15.75" customHeight="1" x14ac:dyDescent="0.3">
      <c r="A153" s="133"/>
      <c r="B153" s="133"/>
      <c r="C153" s="133"/>
      <c r="D153" s="133"/>
      <c r="E153" s="164"/>
      <c r="F153" s="152"/>
      <c r="G153" s="152"/>
      <c r="H153" s="148"/>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row>
    <row r="154" spans="1:32" ht="15.75" customHeight="1" x14ac:dyDescent="0.3">
      <c r="A154" s="133"/>
      <c r="B154" s="133"/>
      <c r="C154" s="133"/>
      <c r="D154" s="133"/>
      <c r="E154" s="164"/>
      <c r="F154" s="152"/>
      <c r="G154" s="152"/>
      <c r="H154" s="148"/>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row>
    <row r="155" spans="1:32" ht="15.75" customHeight="1" x14ac:dyDescent="0.3">
      <c r="A155" s="133"/>
      <c r="B155" s="133"/>
      <c r="C155" s="133"/>
      <c r="D155" s="133"/>
      <c r="E155" s="164"/>
      <c r="F155" s="152"/>
      <c r="G155" s="152"/>
      <c r="H155" s="148"/>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row>
    <row r="156" spans="1:32" ht="15.75" customHeight="1" x14ac:dyDescent="0.3">
      <c r="A156" s="133"/>
      <c r="B156" s="133"/>
      <c r="C156" s="133"/>
      <c r="D156" s="133"/>
      <c r="E156" s="164"/>
      <c r="F156" s="152"/>
      <c r="G156" s="152"/>
      <c r="H156" s="148"/>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row>
    <row r="157" spans="1:32" ht="15.75" customHeight="1" x14ac:dyDescent="0.3">
      <c r="A157" s="133"/>
      <c r="B157" s="133"/>
      <c r="C157" s="133"/>
      <c r="D157" s="133"/>
      <c r="E157" s="164"/>
      <c r="F157" s="152"/>
      <c r="G157" s="152"/>
      <c r="H157" s="148"/>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row>
    <row r="158" spans="1:32" ht="15.75" customHeight="1" x14ac:dyDescent="0.3">
      <c r="A158" s="133"/>
      <c r="B158" s="133"/>
      <c r="C158" s="133"/>
      <c r="D158" s="133"/>
      <c r="E158" s="164"/>
      <c r="F158" s="152"/>
      <c r="G158" s="152"/>
      <c r="H158" s="148"/>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row>
    <row r="159" spans="1:32" ht="15.75" customHeight="1" x14ac:dyDescent="0.3">
      <c r="A159" s="133"/>
      <c r="B159" s="133"/>
      <c r="C159" s="133"/>
      <c r="D159" s="133"/>
      <c r="E159" s="164"/>
      <c r="F159" s="152"/>
      <c r="G159" s="152"/>
      <c r="H159" s="148"/>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row>
    <row r="160" spans="1:32" ht="15.75" customHeight="1" x14ac:dyDescent="0.3">
      <c r="A160" s="133"/>
      <c r="B160" s="133"/>
      <c r="C160" s="133"/>
      <c r="D160" s="133"/>
      <c r="E160" s="164"/>
      <c r="F160" s="152"/>
      <c r="G160" s="152"/>
      <c r="H160" s="148"/>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row>
    <row r="161" spans="1:32" ht="15.75" customHeight="1" x14ac:dyDescent="0.3">
      <c r="A161" s="133"/>
      <c r="B161" s="133"/>
      <c r="C161" s="133"/>
      <c r="D161" s="133"/>
      <c r="E161" s="164"/>
      <c r="F161" s="152"/>
      <c r="G161" s="152"/>
      <c r="H161" s="148"/>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row>
    <row r="162" spans="1:32" ht="15.75" customHeight="1" x14ac:dyDescent="0.3">
      <c r="A162" s="133"/>
      <c r="B162" s="133"/>
      <c r="C162" s="133"/>
      <c r="D162" s="133"/>
      <c r="E162" s="164"/>
      <c r="F162" s="152"/>
      <c r="G162" s="152"/>
      <c r="H162" s="148"/>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row>
    <row r="163" spans="1:32" ht="15.75" customHeight="1" x14ac:dyDescent="0.3">
      <c r="A163" s="133"/>
      <c r="B163" s="133"/>
      <c r="C163" s="133"/>
      <c r="D163" s="133"/>
      <c r="E163" s="164"/>
      <c r="F163" s="152"/>
      <c r="G163" s="152"/>
      <c r="H163" s="148"/>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row>
    <row r="164" spans="1:32" ht="15.75" customHeight="1" x14ac:dyDescent="0.3">
      <c r="A164" s="133"/>
      <c r="B164" s="133"/>
      <c r="C164" s="133"/>
      <c r="D164" s="133"/>
      <c r="E164" s="164"/>
      <c r="F164" s="152"/>
      <c r="G164" s="152"/>
      <c r="H164" s="148"/>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row>
    <row r="165" spans="1:32" ht="15.75" customHeight="1" x14ac:dyDescent="0.3">
      <c r="A165" s="133"/>
      <c r="B165" s="133"/>
      <c r="C165" s="133"/>
      <c r="D165" s="133"/>
      <c r="E165" s="164"/>
      <c r="F165" s="152"/>
      <c r="G165" s="152"/>
      <c r="H165" s="148"/>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row>
    <row r="166" spans="1:32" ht="15.75" customHeight="1" x14ac:dyDescent="0.3">
      <c r="A166" s="133"/>
      <c r="B166" s="133"/>
      <c r="C166" s="133"/>
      <c r="D166" s="133"/>
      <c r="E166" s="164"/>
      <c r="F166" s="152"/>
      <c r="G166" s="152"/>
      <c r="H166" s="148"/>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row>
    <row r="167" spans="1:32" ht="15.75" customHeight="1" x14ac:dyDescent="0.3">
      <c r="A167" s="133"/>
      <c r="B167" s="133"/>
      <c r="C167" s="133"/>
      <c r="D167" s="133"/>
      <c r="E167" s="164"/>
      <c r="F167" s="152"/>
      <c r="G167" s="152"/>
      <c r="H167" s="148"/>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row>
    <row r="168" spans="1:32" ht="15.75" customHeight="1" x14ac:dyDescent="0.3">
      <c r="A168" s="133"/>
      <c r="B168" s="133"/>
      <c r="C168" s="133"/>
      <c r="D168" s="133"/>
      <c r="E168" s="164"/>
      <c r="F168" s="152"/>
      <c r="G168" s="152"/>
      <c r="H168" s="148"/>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row>
    <row r="169" spans="1:32" ht="15.75" customHeight="1" x14ac:dyDescent="0.3">
      <c r="A169" s="133"/>
      <c r="B169" s="133"/>
      <c r="C169" s="133"/>
      <c r="D169" s="133"/>
      <c r="E169" s="164"/>
      <c r="F169" s="152"/>
      <c r="G169" s="152"/>
      <c r="H169" s="148"/>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row>
    <row r="170" spans="1:32" ht="15.75" customHeight="1" x14ac:dyDescent="0.3">
      <c r="A170" s="133"/>
      <c r="B170" s="133"/>
      <c r="C170" s="133"/>
      <c r="D170" s="133"/>
      <c r="E170" s="164"/>
      <c r="F170" s="152"/>
      <c r="G170" s="152"/>
      <c r="H170" s="148"/>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row>
    <row r="171" spans="1:32" ht="15.75" customHeight="1" x14ac:dyDescent="0.3">
      <c r="A171" s="133"/>
      <c r="B171" s="133"/>
      <c r="C171" s="133"/>
      <c r="D171" s="133"/>
      <c r="E171" s="164"/>
      <c r="F171" s="152"/>
      <c r="G171" s="152"/>
      <c r="H171" s="148"/>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row>
    <row r="172" spans="1:32" ht="15.75" customHeight="1" x14ac:dyDescent="0.3">
      <c r="A172" s="133"/>
      <c r="B172" s="133"/>
      <c r="C172" s="133"/>
      <c r="D172" s="133"/>
      <c r="E172" s="164"/>
      <c r="F172" s="152"/>
      <c r="G172" s="152"/>
      <c r="H172" s="148"/>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row>
    <row r="173" spans="1:32" ht="15.75" customHeight="1" x14ac:dyDescent="0.3">
      <c r="A173" s="133"/>
      <c r="B173" s="133"/>
      <c r="C173" s="133"/>
      <c r="D173" s="133"/>
      <c r="E173" s="164"/>
      <c r="F173" s="152"/>
      <c r="G173" s="152"/>
      <c r="H173" s="148"/>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row>
    <row r="174" spans="1:32" ht="15.75" customHeight="1" x14ac:dyDescent="0.3">
      <c r="A174" s="133"/>
      <c r="B174" s="133"/>
      <c r="C174" s="133"/>
      <c r="D174" s="133"/>
      <c r="E174" s="164"/>
      <c r="F174" s="152"/>
      <c r="G174" s="152"/>
      <c r="H174" s="148"/>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row>
    <row r="175" spans="1:32" ht="15.75" customHeight="1" x14ac:dyDescent="0.3">
      <c r="A175" s="133"/>
      <c r="B175" s="133"/>
      <c r="C175" s="133"/>
      <c r="D175" s="133"/>
      <c r="E175" s="164"/>
      <c r="F175" s="152"/>
      <c r="G175" s="152"/>
      <c r="H175" s="148"/>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row>
    <row r="176" spans="1:32" ht="15.75" customHeight="1" x14ac:dyDescent="0.3">
      <c r="A176" s="133"/>
      <c r="B176" s="133"/>
      <c r="C176" s="133"/>
      <c r="D176" s="133"/>
      <c r="E176" s="164"/>
      <c r="F176" s="152"/>
      <c r="G176" s="152"/>
      <c r="H176" s="148"/>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row>
    <row r="177" spans="1:32" ht="15.75" customHeight="1" x14ac:dyDescent="0.3">
      <c r="A177" s="133"/>
      <c r="B177" s="133"/>
      <c r="C177" s="133"/>
      <c r="D177" s="133"/>
      <c r="E177" s="164"/>
      <c r="F177" s="152"/>
      <c r="G177" s="152"/>
      <c r="H177" s="148"/>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row>
    <row r="178" spans="1:32" ht="15.75" customHeight="1" x14ac:dyDescent="0.3">
      <c r="A178" s="133"/>
      <c r="B178" s="133"/>
      <c r="C178" s="133"/>
      <c r="D178" s="133"/>
      <c r="E178" s="164"/>
      <c r="F178" s="152"/>
      <c r="G178" s="152"/>
      <c r="H178" s="148"/>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row>
    <row r="179" spans="1:32" ht="15.75" customHeight="1" x14ac:dyDescent="0.3">
      <c r="A179" s="133"/>
      <c r="B179" s="133"/>
      <c r="C179" s="133"/>
      <c r="D179" s="133"/>
      <c r="E179" s="164"/>
      <c r="F179" s="152"/>
      <c r="G179" s="152"/>
      <c r="H179" s="148"/>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row>
    <row r="180" spans="1:32" ht="15.75" customHeight="1" x14ac:dyDescent="0.3">
      <c r="A180" s="133"/>
      <c r="B180" s="133"/>
      <c r="C180" s="133"/>
      <c r="D180" s="133"/>
      <c r="E180" s="164"/>
      <c r="F180" s="152"/>
      <c r="G180" s="152"/>
      <c r="H180" s="148"/>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row>
    <row r="181" spans="1:32" ht="15.75" customHeight="1" x14ac:dyDescent="0.3">
      <c r="A181" s="133"/>
      <c r="B181" s="133"/>
      <c r="C181" s="133"/>
      <c r="D181" s="133"/>
      <c r="E181" s="164"/>
      <c r="F181" s="152"/>
      <c r="G181" s="152"/>
      <c r="H181" s="148"/>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row>
    <row r="182" spans="1:32" ht="15.75" customHeight="1" x14ac:dyDescent="0.3">
      <c r="A182" s="133"/>
      <c r="B182" s="133"/>
      <c r="C182" s="133"/>
      <c r="D182" s="133"/>
      <c r="E182" s="164"/>
      <c r="F182" s="152"/>
      <c r="G182" s="152"/>
      <c r="H182" s="148"/>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row>
    <row r="183" spans="1:32" ht="15.75" customHeight="1" x14ac:dyDescent="0.3">
      <c r="A183" s="133"/>
      <c r="B183" s="133"/>
      <c r="C183" s="133"/>
      <c r="D183" s="133"/>
      <c r="E183" s="164"/>
      <c r="F183" s="152"/>
      <c r="G183" s="152"/>
      <c r="H183" s="148"/>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row>
    <row r="184" spans="1:32" ht="15.75" customHeight="1" x14ac:dyDescent="0.3">
      <c r="A184" s="133"/>
      <c r="B184" s="133"/>
      <c r="C184" s="133"/>
      <c r="D184" s="133"/>
      <c r="E184" s="164"/>
      <c r="F184" s="152"/>
      <c r="G184" s="152"/>
      <c r="H184" s="148"/>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row>
    <row r="185" spans="1:32" ht="15.75" customHeight="1" x14ac:dyDescent="0.3">
      <c r="A185" s="133"/>
      <c r="B185" s="133"/>
      <c r="C185" s="133"/>
      <c r="D185" s="133"/>
      <c r="E185" s="164"/>
      <c r="F185" s="152"/>
      <c r="G185" s="152"/>
      <c r="H185" s="148"/>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row>
    <row r="186" spans="1:32" ht="15.75" customHeight="1" x14ac:dyDescent="0.3">
      <c r="A186" s="133"/>
      <c r="B186" s="133"/>
      <c r="C186" s="133"/>
      <c r="D186" s="133"/>
      <c r="E186" s="164"/>
      <c r="F186" s="152"/>
      <c r="G186" s="152"/>
      <c r="H186" s="148"/>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row>
    <row r="187" spans="1:32" ht="15.75" customHeight="1" x14ac:dyDescent="0.3">
      <c r="A187" s="133"/>
      <c r="B187" s="133"/>
      <c r="C187" s="133"/>
      <c r="D187" s="133"/>
      <c r="E187" s="164"/>
      <c r="F187" s="152"/>
      <c r="G187" s="152"/>
      <c r="H187" s="148"/>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row>
    <row r="188" spans="1:32" ht="15.75" customHeight="1" x14ac:dyDescent="0.3">
      <c r="A188" s="133"/>
      <c r="B188" s="133"/>
      <c r="C188" s="133"/>
      <c r="D188" s="133"/>
      <c r="E188" s="164"/>
      <c r="F188" s="152"/>
      <c r="G188" s="152"/>
      <c r="H188" s="148"/>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row>
    <row r="189" spans="1:32" ht="15.75" customHeight="1" x14ac:dyDescent="0.3">
      <c r="A189" s="133"/>
      <c r="B189" s="133"/>
      <c r="C189" s="133"/>
      <c r="D189" s="133"/>
      <c r="E189" s="164"/>
      <c r="F189" s="152"/>
      <c r="G189" s="152"/>
      <c r="H189" s="148"/>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row>
    <row r="190" spans="1:32" ht="15.75" customHeight="1" x14ac:dyDescent="0.3">
      <c r="A190" s="133"/>
      <c r="B190" s="133"/>
      <c r="C190" s="133"/>
      <c r="D190" s="133"/>
      <c r="E190" s="164"/>
      <c r="F190" s="152"/>
      <c r="G190" s="152"/>
      <c r="H190" s="148"/>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row>
    <row r="191" spans="1:32" ht="15.75" customHeight="1" x14ac:dyDescent="0.3">
      <c r="A191" s="133"/>
      <c r="B191" s="133"/>
      <c r="C191" s="133"/>
      <c r="D191" s="133"/>
      <c r="E191" s="164"/>
      <c r="F191" s="152"/>
      <c r="G191" s="152"/>
      <c r="H191" s="148"/>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row>
    <row r="192" spans="1:32" ht="15.75" customHeight="1" x14ac:dyDescent="0.3">
      <c r="A192" s="133"/>
      <c r="B192" s="133"/>
      <c r="C192" s="133"/>
      <c r="D192" s="133"/>
      <c r="E192" s="164"/>
      <c r="F192" s="152"/>
      <c r="G192" s="152"/>
      <c r="H192" s="148"/>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row>
    <row r="193" spans="1:32" ht="15.75" customHeight="1" x14ac:dyDescent="0.3">
      <c r="A193" s="133"/>
      <c r="B193" s="133"/>
      <c r="C193" s="133"/>
      <c r="D193" s="133"/>
      <c r="E193" s="164"/>
      <c r="F193" s="152"/>
      <c r="G193" s="152"/>
      <c r="H193" s="148"/>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row>
    <row r="194" spans="1:32" ht="15.75" customHeight="1" x14ac:dyDescent="0.3">
      <c r="A194" s="133"/>
      <c r="B194" s="133"/>
      <c r="C194" s="133"/>
      <c r="D194" s="133"/>
      <c r="E194" s="164"/>
      <c r="F194" s="152"/>
      <c r="G194" s="152"/>
      <c r="H194" s="148"/>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row>
    <row r="195" spans="1:32" ht="15.75" customHeight="1" x14ac:dyDescent="0.3">
      <c r="A195" s="133"/>
      <c r="B195" s="133"/>
      <c r="C195" s="133"/>
      <c r="D195" s="133"/>
      <c r="E195" s="164"/>
      <c r="F195" s="152"/>
      <c r="G195" s="152"/>
      <c r="H195" s="148"/>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row>
    <row r="196" spans="1:32" ht="15.75" customHeight="1" x14ac:dyDescent="0.3">
      <c r="A196" s="133"/>
      <c r="B196" s="133"/>
      <c r="C196" s="133"/>
      <c r="D196" s="133"/>
      <c r="E196" s="164"/>
      <c r="F196" s="152"/>
      <c r="G196" s="152"/>
      <c r="H196" s="148"/>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row>
    <row r="197" spans="1:32" ht="15.75" customHeight="1" x14ac:dyDescent="0.3">
      <c r="A197" s="133"/>
      <c r="B197" s="133"/>
      <c r="C197" s="133"/>
      <c r="D197" s="133"/>
      <c r="E197" s="164"/>
      <c r="F197" s="152"/>
      <c r="G197" s="152"/>
      <c r="H197" s="148"/>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row>
    <row r="198" spans="1:32" ht="15.75" customHeight="1" x14ac:dyDescent="0.3">
      <c r="A198" s="133"/>
      <c r="B198" s="133"/>
      <c r="C198" s="133"/>
      <c r="D198" s="133"/>
      <c r="E198" s="164"/>
      <c r="F198" s="152"/>
      <c r="G198" s="152"/>
      <c r="H198" s="148"/>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row>
    <row r="199" spans="1:32" ht="15.75" customHeight="1" x14ac:dyDescent="0.3">
      <c r="A199" s="133"/>
      <c r="B199" s="133"/>
      <c r="C199" s="133"/>
      <c r="D199" s="133"/>
      <c r="E199" s="164"/>
      <c r="F199" s="152"/>
      <c r="G199" s="152"/>
      <c r="H199" s="148"/>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row>
    <row r="200" spans="1:32" ht="15.75" customHeight="1" x14ac:dyDescent="0.3">
      <c r="A200" s="133"/>
      <c r="B200" s="133"/>
      <c r="C200" s="133"/>
      <c r="D200" s="133"/>
      <c r="E200" s="164"/>
      <c r="F200" s="152"/>
      <c r="G200" s="152"/>
      <c r="H200" s="148"/>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row>
    <row r="201" spans="1:32" ht="15.75" customHeight="1" x14ac:dyDescent="0.3">
      <c r="A201" s="133"/>
      <c r="B201" s="133"/>
      <c r="C201" s="133"/>
      <c r="D201" s="133"/>
      <c r="E201" s="164"/>
      <c r="F201" s="152"/>
      <c r="G201" s="152"/>
      <c r="H201" s="148"/>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row>
    <row r="202" spans="1:32" ht="15.75" customHeight="1" x14ac:dyDescent="0.3">
      <c r="A202" s="133"/>
      <c r="B202" s="133"/>
      <c r="C202" s="133"/>
      <c r="D202" s="133"/>
      <c r="E202" s="164"/>
      <c r="F202" s="152"/>
      <c r="G202" s="152"/>
      <c r="H202" s="148"/>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row>
    <row r="203" spans="1:32" ht="15.75" customHeight="1" x14ac:dyDescent="0.3">
      <c r="A203" s="133"/>
      <c r="B203" s="133"/>
      <c r="C203" s="133"/>
      <c r="D203" s="133"/>
      <c r="E203" s="164"/>
      <c r="F203" s="152"/>
      <c r="G203" s="152"/>
      <c r="H203" s="148"/>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row>
    <row r="204" spans="1:32" ht="15.75" customHeight="1" x14ac:dyDescent="0.3">
      <c r="A204" s="133"/>
      <c r="B204" s="133"/>
      <c r="C204" s="133"/>
      <c r="D204" s="133"/>
      <c r="E204" s="164"/>
      <c r="F204" s="152"/>
      <c r="G204" s="152"/>
      <c r="H204" s="148"/>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row>
    <row r="205" spans="1:32" ht="15.75" customHeight="1" x14ac:dyDescent="0.3">
      <c r="A205" s="133"/>
      <c r="B205" s="133"/>
      <c r="C205" s="133"/>
      <c r="D205" s="133"/>
      <c r="E205" s="164"/>
      <c r="F205" s="152"/>
      <c r="G205" s="152"/>
      <c r="H205" s="148"/>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row>
    <row r="206" spans="1:32" ht="15.75" customHeight="1" x14ac:dyDescent="0.3">
      <c r="A206" s="133"/>
      <c r="B206" s="133"/>
      <c r="C206" s="133"/>
      <c r="D206" s="133"/>
      <c r="E206" s="164"/>
      <c r="F206" s="152"/>
      <c r="G206" s="152"/>
      <c r="H206" s="148"/>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row>
    <row r="207" spans="1:32" ht="15.75" customHeight="1" x14ac:dyDescent="0.3">
      <c r="A207" s="133"/>
      <c r="B207" s="133"/>
      <c r="C207" s="133"/>
      <c r="D207" s="133"/>
      <c r="E207" s="164"/>
      <c r="F207" s="152"/>
      <c r="G207" s="152"/>
      <c r="H207" s="148"/>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row>
    <row r="208" spans="1:32" ht="15.75" customHeight="1" x14ac:dyDescent="0.3">
      <c r="A208" s="133"/>
      <c r="B208" s="133"/>
      <c r="C208" s="133"/>
      <c r="D208" s="133"/>
      <c r="E208" s="164"/>
      <c r="F208" s="152"/>
      <c r="G208" s="152"/>
      <c r="H208" s="148"/>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row>
    <row r="209" spans="1:32" ht="15.75" customHeight="1" x14ac:dyDescent="0.3">
      <c r="A209" s="133"/>
      <c r="B209" s="133"/>
      <c r="C209" s="133"/>
      <c r="D209" s="133"/>
      <c r="E209" s="164"/>
      <c r="F209" s="152"/>
      <c r="G209" s="152"/>
      <c r="H209" s="148"/>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row>
    <row r="210" spans="1:32" ht="15.75" customHeight="1" x14ac:dyDescent="0.3">
      <c r="A210" s="133"/>
      <c r="B210" s="133"/>
      <c r="C210" s="133"/>
      <c r="D210" s="133"/>
      <c r="E210" s="164"/>
      <c r="F210" s="152"/>
      <c r="G210" s="152"/>
      <c r="H210" s="148"/>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row>
    <row r="211" spans="1:32" ht="15.75" customHeight="1" x14ac:dyDescent="0.3">
      <c r="A211" s="133"/>
      <c r="B211" s="133"/>
      <c r="C211" s="133"/>
      <c r="D211" s="133"/>
      <c r="E211" s="164"/>
      <c r="F211" s="152"/>
      <c r="G211" s="152"/>
      <c r="H211" s="148"/>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row>
    <row r="212" spans="1:32" ht="15.75" customHeight="1" x14ac:dyDescent="0.3">
      <c r="A212" s="133"/>
      <c r="B212" s="133"/>
      <c r="C212" s="133"/>
      <c r="D212" s="133"/>
      <c r="E212" s="164"/>
      <c r="F212" s="152"/>
      <c r="G212" s="152"/>
      <c r="H212" s="148"/>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row>
    <row r="213" spans="1:32" ht="15.75" customHeight="1" x14ac:dyDescent="0.3">
      <c r="A213" s="133"/>
      <c r="B213" s="133"/>
      <c r="C213" s="133"/>
      <c r="D213" s="133"/>
      <c r="E213" s="164"/>
      <c r="F213" s="152"/>
      <c r="G213" s="152"/>
      <c r="H213" s="148"/>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row>
    <row r="214" spans="1:32" ht="15.75" customHeight="1" x14ac:dyDescent="0.3">
      <c r="A214" s="133"/>
      <c r="B214" s="133"/>
      <c r="C214" s="133"/>
      <c r="D214" s="133"/>
      <c r="E214" s="164"/>
      <c r="F214" s="152"/>
      <c r="G214" s="152"/>
      <c r="H214" s="148"/>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row>
    <row r="215" spans="1:32" ht="15.75" customHeight="1" x14ac:dyDescent="0.3">
      <c r="A215" s="133"/>
      <c r="B215" s="133"/>
      <c r="C215" s="133"/>
      <c r="D215" s="133"/>
      <c r="E215" s="164"/>
      <c r="F215" s="152"/>
      <c r="G215" s="152"/>
      <c r="H215" s="148"/>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row>
    <row r="216" spans="1:32" ht="15.75" customHeight="1" x14ac:dyDescent="0.3">
      <c r="A216" s="133"/>
      <c r="B216" s="133"/>
      <c r="C216" s="133"/>
      <c r="D216" s="133"/>
      <c r="E216" s="164"/>
      <c r="F216" s="152"/>
      <c r="G216" s="152"/>
      <c r="H216" s="148"/>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row>
    <row r="217" spans="1:32" ht="15.75" customHeight="1" x14ac:dyDescent="0.3">
      <c r="A217" s="133"/>
      <c r="B217" s="133"/>
      <c r="C217" s="133"/>
      <c r="D217" s="133"/>
      <c r="E217" s="164"/>
      <c r="F217" s="152"/>
      <c r="G217" s="152"/>
      <c r="H217" s="148"/>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row>
    <row r="218" spans="1:32" ht="15.75" customHeight="1" x14ac:dyDescent="0.3">
      <c r="A218" s="133"/>
      <c r="B218" s="133"/>
      <c r="C218" s="133"/>
      <c r="D218" s="133"/>
      <c r="E218" s="164"/>
      <c r="F218" s="152"/>
      <c r="G218" s="152"/>
      <c r="H218" s="148"/>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row>
    <row r="219" spans="1:32" ht="15.75" customHeight="1" x14ac:dyDescent="0.3">
      <c r="A219" s="133"/>
      <c r="B219" s="133"/>
      <c r="C219" s="133"/>
      <c r="D219" s="133"/>
      <c r="E219" s="164"/>
      <c r="F219" s="152"/>
      <c r="G219" s="152"/>
      <c r="H219" s="148"/>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row>
    <row r="220" spans="1:32" ht="15.75" customHeight="1" x14ac:dyDescent="0.3">
      <c r="A220" s="133"/>
      <c r="B220" s="133"/>
      <c r="C220" s="133"/>
      <c r="D220" s="133"/>
      <c r="E220" s="164"/>
      <c r="F220" s="152"/>
      <c r="G220" s="152"/>
      <c r="H220" s="148"/>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row>
    <row r="221" spans="1:32" ht="15.75" customHeight="1" x14ac:dyDescent="0.3">
      <c r="A221" s="133"/>
      <c r="B221" s="133"/>
      <c r="C221" s="133"/>
      <c r="D221" s="133"/>
      <c r="E221" s="164"/>
      <c r="F221" s="152"/>
      <c r="G221" s="152"/>
      <c r="H221" s="148"/>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row>
    <row r="222" spans="1:32" ht="15.75" customHeight="1" x14ac:dyDescent="0.3">
      <c r="A222" s="133"/>
      <c r="B222" s="133"/>
      <c r="C222" s="133"/>
      <c r="D222" s="133"/>
      <c r="E222" s="164"/>
      <c r="F222" s="152"/>
      <c r="G222" s="152"/>
      <c r="H222" s="148"/>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row>
    <row r="223" spans="1:32" ht="15.75" customHeight="1" x14ac:dyDescent="0.3">
      <c r="A223" s="133"/>
      <c r="B223" s="133"/>
      <c r="C223" s="133"/>
      <c r="D223" s="133"/>
      <c r="E223" s="164"/>
      <c r="F223" s="152"/>
      <c r="G223" s="152"/>
      <c r="H223" s="148"/>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row>
    <row r="224" spans="1:32" ht="15.75" customHeight="1" x14ac:dyDescent="0.3">
      <c r="A224" s="133"/>
      <c r="B224" s="133"/>
      <c r="C224" s="133"/>
      <c r="D224" s="133"/>
      <c r="E224" s="164"/>
      <c r="F224" s="152"/>
      <c r="G224" s="152"/>
      <c r="H224" s="148"/>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row>
    <row r="225" spans="1:32" ht="15.75" customHeight="1" x14ac:dyDescent="0.3">
      <c r="A225" s="133"/>
      <c r="B225" s="133"/>
      <c r="C225" s="133"/>
      <c r="D225" s="133"/>
      <c r="E225" s="164"/>
      <c r="F225" s="152"/>
      <c r="G225" s="152"/>
      <c r="H225" s="148"/>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row>
    <row r="226" spans="1:32" ht="15.75" customHeight="1" x14ac:dyDescent="0.3">
      <c r="A226" s="133"/>
      <c r="B226" s="133"/>
      <c r="C226" s="133"/>
      <c r="D226" s="133"/>
      <c r="E226" s="164"/>
      <c r="F226" s="152"/>
      <c r="G226" s="152"/>
      <c r="H226" s="148"/>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row>
    <row r="227" spans="1:32" ht="15.75" customHeight="1" x14ac:dyDescent="0.3">
      <c r="A227" s="133"/>
      <c r="B227" s="133"/>
      <c r="C227" s="133"/>
      <c r="D227" s="133"/>
      <c r="E227" s="164"/>
      <c r="F227" s="152"/>
      <c r="G227" s="152"/>
      <c r="H227" s="148"/>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row>
    <row r="228" spans="1:32" ht="15.75" customHeight="1" x14ac:dyDescent="0.3">
      <c r="A228" s="133"/>
      <c r="B228" s="133"/>
      <c r="C228" s="133"/>
      <c r="D228" s="133"/>
      <c r="E228" s="164"/>
      <c r="F228" s="152"/>
      <c r="G228" s="152"/>
      <c r="H228" s="148"/>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row>
    <row r="229" spans="1:32" ht="15.75" customHeight="1" x14ac:dyDescent="0.3">
      <c r="A229" s="133"/>
      <c r="B229" s="133"/>
      <c r="C229" s="133"/>
      <c r="D229" s="133"/>
      <c r="E229" s="164"/>
      <c r="F229" s="152"/>
      <c r="G229" s="152"/>
      <c r="H229" s="148"/>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row>
    <row r="230" spans="1:32" ht="15.75" customHeight="1" x14ac:dyDescent="0.3">
      <c r="A230" s="133"/>
      <c r="B230" s="133"/>
      <c r="C230" s="133"/>
      <c r="D230" s="133"/>
      <c r="E230" s="164"/>
      <c r="F230" s="152"/>
      <c r="G230" s="152"/>
      <c r="H230" s="148"/>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row>
    <row r="231" spans="1:32" ht="15.75" customHeight="1" x14ac:dyDescent="0.3">
      <c r="A231" s="133"/>
      <c r="B231" s="133"/>
      <c r="C231" s="133"/>
      <c r="D231" s="133"/>
      <c r="E231" s="164"/>
      <c r="F231" s="152"/>
      <c r="G231" s="152"/>
      <c r="H231" s="148"/>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row>
    <row r="232" spans="1:32" ht="15.75" customHeight="1" x14ac:dyDescent="0.3">
      <c r="A232" s="133"/>
      <c r="B232" s="133"/>
      <c r="C232" s="133"/>
      <c r="D232" s="133"/>
      <c r="E232" s="164"/>
      <c r="F232" s="152"/>
      <c r="G232" s="152"/>
      <c r="H232" s="148"/>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row>
    <row r="233" spans="1:32" ht="15.75" customHeight="1" x14ac:dyDescent="0.3">
      <c r="A233" s="133"/>
      <c r="B233" s="133"/>
      <c r="C233" s="133"/>
      <c r="D233" s="133"/>
      <c r="E233" s="164"/>
      <c r="F233" s="152"/>
      <c r="G233" s="152"/>
      <c r="H233" s="148"/>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row>
    <row r="234" spans="1:32" ht="15.75" customHeight="1" x14ac:dyDescent="0.3">
      <c r="A234" s="133"/>
      <c r="B234" s="133"/>
      <c r="C234" s="133"/>
      <c r="D234" s="133"/>
      <c r="E234" s="164"/>
      <c r="F234" s="152"/>
      <c r="G234" s="152"/>
      <c r="H234" s="148"/>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row>
    <row r="235" spans="1:32" ht="15.75" customHeight="1" x14ac:dyDescent="0.3">
      <c r="A235" s="133"/>
      <c r="B235" s="133"/>
      <c r="C235" s="133"/>
      <c r="D235" s="133"/>
      <c r="E235" s="164"/>
      <c r="F235" s="152"/>
      <c r="G235" s="152"/>
      <c r="H235" s="148"/>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row>
    <row r="236" spans="1:32" ht="15.75" customHeight="1" x14ac:dyDescent="0.3">
      <c r="A236" s="133"/>
      <c r="B236" s="133"/>
      <c r="C236" s="133"/>
      <c r="D236" s="133"/>
      <c r="E236" s="164"/>
      <c r="F236" s="152"/>
      <c r="G236" s="152"/>
      <c r="H236" s="148"/>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row>
    <row r="237" spans="1:32" ht="15.75" customHeight="1" x14ac:dyDescent="0.3">
      <c r="A237" s="133"/>
      <c r="B237" s="133"/>
      <c r="C237" s="133"/>
      <c r="D237" s="133"/>
      <c r="E237" s="164"/>
      <c r="F237" s="152"/>
      <c r="G237" s="152"/>
      <c r="H237" s="148"/>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row>
    <row r="238" spans="1:32" ht="15.75" customHeight="1" x14ac:dyDescent="0.3">
      <c r="A238" s="133"/>
      <c r="B238" s="133"/>
      <c r="C238" s="133"/>
      <c r="D238" s="133"/>
      <c r="E238" s="164"/>
      <c r="F238" s="152"/>
      <c r="G238" s="152"/>
      <c r="H238" s="148"/>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row>
    <row r="239" spans="1:32" ht="15.75" customHeight="1" x14ac:dyDescent="0.3">
      <c r="A239" s="133"/>
      <c r="B239" s="133"/>
      <c r="C239" s="133"/>
      <c r="D239" s="133"/>
      <c r="E239" s="164"/>
      <c r="F239" s="152"/>
      <c r="G239" s="152"/>
      <c r="H239" s="148"/>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row>
    <row r="240" spans="1:32" ht="15.75" customHeight="1" x14ac:dyDescent="0.3">
      <c r="A240" s="133"/>
      <c r="B240" s="133"/>
      <c r="C240" s="133"/>
      <c r="D240" s="133"/>
      <c r="E240" s="164"/>
      <c r="F240" s="152"/>
      <c r="G240" s="152"/>
      <c r="H240" s="148"/>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row>
    <row r="241" spans="1:32" ht="15.75" customHeight="1" x14ac:dyDescent="0.3">
      <c r="A241" s="133"/>
      <c r="B241" s="133"/>
      <c r="C241" s="133"/>
      <c r="D241" s="133"/>
      <c r="E241" s="164"/>
      <c r="F241" s="152"/>
      <c r="G241" s="152"/>
      <c r="H241" s="148"/>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row>
    <row r="242" spans="1:32" ht="15.75" customHeight="1" x14ac:dyDescent="0.3">
      <c r="A242" s="133"/>
      <c r="B242" s="133"/>
      <c r="C242" s="133"/>
      <c r="D242" s="133"/>
      <c r="E242" s="164"/>
      <c r="F242" s="152"/>
      <c r="G242" s="152"/>
      <c r="H242" s="148"/>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row>
    <row r="243" spans="1:32" ht="15.75" customHeight="1" x14ac:dyDescent="0.3">
      <c r="A243" s="133"/>
      <c r="B243" s="133"/>
      <c r="C243" s="133"/>
      <c r="D243" s="133"/>
      <c r="E243" s="164"/>
      <c r="F243" s="152"/>
      <c r="G243" s="152"/>
      <c r="H243" s="148"/>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row>
    <row r="244" spans="1:32" ht="15.75" customHeight="1" x14ac:dyDescent="0.3">
      <c r="A244" s="133"/>
      <c r="B244" s="133"/>
      <c r="C244" s="133"/>
      <c r="D244" s="133"/>
      <c r="E244" s="164"/>
      <c r="F244" s="152"/>
      <c r="G244" s="152"/>
      <c r="H244" s="148"/>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row>
    <row r="245" spans="1:32" ht="15.75" customHeight="1" x14ac:dyDescent="0.3">
      <c r="A245" s="133"/>
      <c r="B245" s="133"/>
      <c r="C245" s="133"/>
      <c r="D245" s="133"/>
      <c r="E245" s="164"/>
      <c r="F245" s="152"/>
      <c r="G245" s="152"/>
      <c r="H245" s="148"/>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row>
    <row r="246" spans="1:32" ht="15.75" customHeight="1" x14ac:dyDescent="0.3">
      <c r="A246" s="133"/>
      <c r="B246" s="133"/>
      <c r="C246" s="133"/>
      <c r="D246" s="133"/>
      <c r="E246" s="164"/>
      <c r="F246" s="152"/>
      <c r="G246" s="152"/>
      <c r="H246" s="148"/>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row>
    <row r="247" spans="1:32" ht="15.75" customHeight="1" x14ac:dyDescent="0.3">
      <c r="A247" s="133"/>
      <c r="B247" s="133"/>
      <c r="C247" s="133"/>
      <c r="D247" s="133"/>
      <c r="E247" s="164"/>
      <c r="F247" s="152"/>
      <c r="G247" s="152"/>
      <c r="H247" s="148"/>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row>
    <row r="248" spans="1:32" ht="15.75" customHeight="1" x14ac:dyDescent="0.3">
      <c r="A248" s="133"/>
      <c r="B248" s="133"/>
      <c r="C248" s="133"/>
      <c r="D248" s="133"/>
      <c r="E248" s="164"/>
      <c r="F248" s="152"/>
      <c r="G248" s="152"/>
      <c r="H248" s="148"/>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row>
    <row r="249" spans="1:32" ht="15.75" customHeight="1" x14ac:dyDescent="0.3">
      <c r="A249" s="133"/>
      <c r="B249" s="133"/>
      <c r="C249" s="133"/>
      <c r="D249" s="133"/>
      <c r="E249" s="164"/>
      <c r="F249" s="152"/>
      <c r="G249" s="152"/>
      <c r="H249" s="148"/>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row>
    <row r="250" spans="1:32" ht="15.75" customHeight="1" x14ac:dyDescent="0.3">
      <c r="A250" s="133"/>
      <c r="B250" s="133"/>
      <c r="C250" s="133"/>
      <c r="D250" s="133"/>
      <c r="E250" s="164"/>
      <c r="F250" s="152"/>
      <c r="G250" s="152"/>
      <c r="H250" s="148"/>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row>
    <row r="251" spans="1:32" ht="15.75" customHeight="1" x14ac:dyDescent="0.3">
      <c r="A251" s="133"/>
      <c r="B251" s="133"/>
      <c r="C251" s="133"/>
      <c r="D251" s="133"/>
      <c r="E251" s="164"/>
      <c r="F251" s="152"/>
      <c r="G251" s="152"/>
      <c r="H251" s="148"/>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row>
    <row r="252" spans="1:32" ht="15.75" customHeight="1" x14ac:dyDescent="0.3">
      <c r="A252" s="133"/>
      <c r="B252" s="133"/>
      <c r="C252" s="133"/>
      <c r="D252" s="133"/>
      <c r="E252" s="164"/>
      <c r="F252" s="152"/>
      <c r="G252" s="152"/>
      <c r="H252" s="148"/>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row>
    <row r="253" spans="1:32" ht="15.75" customHeight="1" x14ac:dyDescent="0.3">
      <c r="A253" s="133"/>
      <c r="B253" s="133"/>
      <c r="C253" s="133"/>
      <c r="D253" s="133"/>
      <c r="E253" s="164"/>
      <c r="F253" s="152"/>
      <c r="G253" s="152"/>
      <c r="H253" s="148"/>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row>
    <row r="254" spans="1:32" ht="15.75" customHeight="1" x14ac:dyDescent="0.3">
      <c r="A254" s="133"/>
      <c r="B254" s="133"/>
      <c r="C254" s="133"/>
      <c r="D254" s="133"/>
      <c r="E254" s="164"/>
      <c r="F254" s="152"/>
      <c r="G254" s="152"/>
      <c r="H254" s="148"/>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row>
    <row r="255" spans="1:32" ht="15.75" customHeight="1" x14ac:dyDescent="0.3">
      <c r="A255" s="133"/>
      <c r="B255" s="133"/>
      <c r="C255" s="133"/>
      <c r="D255" s="133"/>
      <c r="E255" s="164"/>
      <c r="F255" s="152"/>
      <c r="G255" s="152"/>
      <c r="H255" s="148"/>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row>
    <row r="256" spans="1:32" ht="15.75" customHeight="1" x14ac:dyDescent="0.3">
      <c r="A256" s="133"/>
      <c r="B256" s="133"/>
      <c r="C256" s="133"/>
      <c r="D256" s="133"/>
      <c r="E256" s="164"/>
      <c r="F256" s="152"/>
      <c r="G256" s="152"/>
      <c r="H256" s="148"/>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row>
    <row r="257" spans="1:32" ht="15.75" customHeight="1" x14ac:dyDescent="0.3">
      <c r="A257" s="133"/>
      <c r="B257" s="133"/>
      <c r="C257" s="133"/>
      <c r="D257" s="133"/>
      <c r="E257" s="164"/>
      <c r="F257" s="152"/>
      <c r="G257" s="152"/>
      <c r="H257" s="148"/>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row>
    <row r="258" spans="1:32" ht="15.75" customHeight="1" x14ac:dyDescent="0.3">
      <c r="A258" s="133"/>
      <c r="B258" s="133"/>
      <c r="C258" s="133"/>
      <c r="D258" s="133"/>
      <c r="E258" s="164"/>
      <c r="F258" s="152"/>
      <c r="G258" s="152"/>
      <c r="H258" s="148"/>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row>
    <row r="259" spans="1:32" ht="15.75" customHeight="1" x14ac:dyDescent="0.3">
      <c r="A259" s="133"/>
      <c r="B259" s="133"/>
      <c r="C259" s="133"/>
      <c r="D259" s="133"/>
      <c r="E259" s="164"/>
      <c r="F259" s="152"/>
      <c r="G259" s="152"/>
      <c r="H259" s="148"/>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row>
    <row r="260" spans="1:32" ht="15.75" customHeight="1" x14ac:dyDescent="0.3">
      <c r="A260" s="133"/>
      <c r="B260" s="133"/>
      <c r="C260" s="133"/>
      <c r="D260" s="133"/>
      <c r="E260" s="164"/>
      <c r="F260" s="152"/>
      <c r="G260" s="152"/>
      <c r="H260" s="148"/>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row>
    <row r="261" spans="1:32" ht="15.75" customHeight="1" x14ac:dyDescent="0.3">
      <c r="A261" s="133"/>
      <c r="B261" s="133"/>
      <c r="C261" s="133"/>
      <c r="D261" s="133"/>
      <c r="E261" s="164"/>
      <c r="F261" s="152"/>
      <c r="G261" s="152"/>
      <c r="H261" s="148"/>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row>
    <row r="262" spans="1:32" ht="15.75" customHeight="1" x14ac:dyDescent="0.3">
      <c r="A262" s="133"/>
      <c r="B262" s="133"/>
      <c r="C262" s="133"/>
      <c r="D262" s="133"/>
      <c r="E262" s="164"/>
      <c r="F262" s="152"/>
      <c r="G262" s="152"/>
      <c r="H262" s="148"/>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row>
    <row r="263" spans="1:32" ht="15.75" customHeight="1" x14ac:dyDescent="0.3">
      <c r="A263" s="133"/>
      <c r="B263" s="133"/>
      <c r="C263" s="133"/>
      <c r="D263" s="133"/>
      <c r="E263" s="164"/>
      <c r="F263" s="152"/>
      <c r="G263" s="152"/>
      <c r="H263" s="148"/>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row>
    <row r="264" spans="1:32" ht="15.75" customHeight="1" x14ac:dyDescent="0.3">
      <c r="A264" s="133"/>
      <c r="B264" s="133"/>
      <c r="C264" s="133"/>
      <c r="D264" s="133"/>
      <c r="E264" s="164"/>
      <c r="F264" s="152"/>
      <c r="G264" s="152"/>
      <c r="H264" s="148"/>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row>
    <row r="265" spans="1:32" ht="15.75" customHeight="1" x14ac:dyDescent="0.3">
      <c r="A265" s="133"/>
      <c r="B265" s="133"/>
      <c r="C265" s="133"/>
      <c r="D265" s="133"/>
      <c r="E265" s="164"/>
      <c r="F265" s="152"/>
      <c r="G265" s="152"/>
      <c r="H265" s="148"/>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row>
    <row r="266" spans="1:32" ht="15.75" customHeight="1" x14ac:dyDescent="0.3">
      <c r="A266" s="133"/>
      <c r="B266" s="133"/>
      <c r="C266" s="133"/>
      <c r="D266" s="133"/>
      <c r="E266" s="164"/>
      <c r="F266" s="152"/>
      <c r="G266" s="152"/>
      <c r="H266" s="148"/>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row>
    <row r="267" spans="1:32" ht="15.75" customHeight="1" x14ac:dyDescent="0.3">
      <c r="A267" s="133"/>
      <c r="B267" s="133"/>
      <c r="C267" s="133"/>
      <c r="D267" s="133"/>
      <c r="E267" s="164"/>
      <c r="F267" s="152"/>
      <c r="G267" s="152"/>
      <c r="H267" s="148"/>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row>
    <row r="268" spans="1:32" ht="15.75" customHeight="1" x14ac:dyDescent="0.3">
      <c r="A268" s="133"/>
      <c r="B268" s="133"/>
      <c r="C268" s="133"/>
      <c r="D268" s="133"/>
      <c r="E268" s="164"/>
      <c r="F268" s="152"/>
      <c r="G268" s="152"/>
      <c r="H268" s="148"/>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row>
    <row r="269" spans="1:32" ht="15.75" customHeight="1" x14ac:dyDescent="0.3">
      <c r="A269" s="133"/>
      <c r="B269" s="133"/>
      <c r="C269" s="133"/>
      <c r="D269" s="133"/>
      <c r="E269" s="164"/>
      <c r="F269" s="152"/>
      <c r="G269" s="152"/>
      <c r="H269" s="148"/>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row>
    <row r="270" spans="1:32" ht="15.75" customHeight="1" x14ac:dyDescent="0.3">
      <c r="A270" s="133"/>
      <c r="B270" s="133"/>
      <c r="C270" s="133"/>
      <c r="D270" s="133"/>
      <c r="E270" s="164"/>
      <c r="F270" s="152"/>
      <c r="G270" s="152"/>
      <c r="H270" s="148"/>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row>
    <row r="271" spans="1:32" ht="15.75" customHeight="1" x14ac:dyDescent="0.3">
      <c r="A271" s="133"/>
      <c r="B271" s="133"/>
      <c r="C271" s="133"/>
      <c r="D271" s="133"/>
      <c r="E271" s="164"/>
      <c r="F271" s="152"/>
      <c r="G271" s="152"/>
      <c r="H271" s="148"/>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row>
    <row r="272" spans="1:32" ht="15.75" customHeight="1" x14ac:dyDescent="0.3">
      <c r="A272" s="133"/>
      <c r="B272" s="133"/>
      <c r="C272" s="133"/>
      <c r="D272" s="133"/>
      <c r="E272" s="164"/>
      <c r="F272" s="152"/>
      <c r="G272" s="152"/>
      <c r="H272" s="148"/>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row>
    <row r="273" spans="1:32" ht="15.75" customHeight="1" x14ac:dyDescent="0.3">
      <c r="A273" s="133"/>
      <c r="B273" s="133"/>
      <c r="C273" s="133"/>
      <c r="D273" s="133"/>
      <c r="E273" s="164"/>
      <c r="F273" s="152"/>
      <c r="G273" s="152"/>
      <c r="H273" s="148"/>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row>
    <row r="274" spans="1:32" ht="15.75" customHeight="1" x14ac:dyDescent="0.3">
      <c r="A274" s="133"/>
      <c r="B274" s="133"/>
      <c r="C274" s="133"/>
      <c r="D274" s="133"/>
      <c r="E274" s="164"/>
      <c r="F274" s="152"/>
      <c r="G274" s="152"/>
      <c r="H274" s="148"/>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row>
    <row r="275" spans="1:32" ht="15.75" customHeight="1" x14ac:dyDescent="0.3">
      <c r="A275" s="133"/>
      <c r="B275" s="133"/>
      <c r="C275" s="133"/>
      <c r="D275" s="133"/>
      <c r="E275" s="164"/>
      <c r="F275" s="152"/>
      <c r="G275" s="152"/>
      <c r="H275" s="148"/>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row>
    <row r="276" spans="1:32" ht="15.75" customHeight="1" x14ac:dyDescent="0.3">
      <c r="A276" s="133"/>
      <c r="B276" s="133"/>
      <c r="C276" s="133"/>
      <c r="D276" s="133"/>
      <c r="E276" s="164"/>
      <c r="F276" s="152"/>
      <c r="G276" s="152"/>
      <c r="H276" s="148"/>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row>
    <row r="277" spans="1:32" ht="15.75" customHeight="1" x14ac:dyDescent="0.3">
      <c r="A277" s="133"/>
      <c r="B277" s="133"/>
      <c r="C277" s="133"/>
      <c r="D277" s="133"/>
      <c r="E277" s="164"/>
      <c r="F277" s="152"/>
      <c r="G277" s="152"/>
      <c r="H277" s="148"/>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row>
    <row r="278" spans="1:32" ht="15.75" customHeight="1" x14ac:dyDescent="0.3">
      <c r="A278" s="133"/>
      <c r="B278" s="133"/>
      <c r="C278" s="133"/>
      <c r="D278" s="133"/>
      <c r="E278" s="164"/>
      <c r="F278" s="152"/>
      <c r="G278" s="152"/>
      <c r="H278" s="148"/>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row>
    <row r="279" spans="1:32" ht="15.75" customHeight="1" x14ac:dyDescent="0.3">
      <c r="A279" s="133"/>
      <c r="B279" s="133"/>
      <c r="C279" s="133"/>
      <c r="D279" s="133"/>
      <c r="E279" s="164"/>
      <c r="F279" s="152"/>
      <c r="G279" s="152"/>
      <c r="H279" s="148"/>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row>
    <row r="280" spans="1:32" ht="15.75" customHeight="1" x14ac:dyDescent="0.3">
      <c r="A280" s="133"/>
      <c r="B280" s="133"/>
      <c r="C280" s="133"/>
      <c r="D280" s="133"/>
      <c r="E280" s="164"/>
      <c r="F280" s="152"/>
      <c r="G280" s="152"/>
      <c r="H280" s="148"/>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row>
    <row r="281" spans="1:32" ht="15.75" customHeight="1" x14ac:dyDescent="0.3">
      <c r="A281" s="133"/>
      <c r="B281" s="133"/>
      <c r="C281" s="133"/>
      <c r="D281" s="133"/>
      <c r="E281" s="164"/>
      <c r="F281" s="152"/>
      <c r="G281" s="152"/>
      <c r="H281" s="148"/>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row>
    <row r="282" spans="1:32" ht="15.75" customHeight="1" x14ac:dyDescent="0.3">
      <c r="A282" s="133"/>
      <c r="B282" s="133"/>
      <c r="C282" s="133"/>
      <c r="D282" s="133"/>
      <c r="E282" s="164"/>
      <c r="F282" s="152"/>
      <c r="G282" s="152"/>
      <c r="H282" s="148"/>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row>
    <row r="283" spans="1:32" ht="15.75" customHeight="1" x14ac:dyDescent="0.3">
      <c r="A283" s="133"/>
      <c r="B283" s="133"/>
      <c r="C283" s="133"/>
      <c r="D283" s="133"/>
      <c r="E283" s="164"/>
      <c r="F283" s="152"/>
      <c r="G283" s="152"/>
      <c r="H283" s="148"/>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row>
    <row r="284" spans="1:32" ht="15.75" customHeight="1" x14ac:dyDescent="0.3">
      <c r="A284" s="133"/>
      <c r="B284" s="133"/>
      <c r="C284" s="133"/>
      <c r="D284" s="133"/>
      <c r="E284" s="164"/>
      <c r="F284" s="152"/>
      <c r="G284" s="152"/>
      <c r="H284" s="148"/>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row>
    <row r="285" spans="1:32" ht="15.75" customHeight="1" x14ac:dyDescent="0.3">
      <c r="A285" s="133"/>
      <c r="B285" s="133"/>
      <c r="C285" s="133"/>
      <c r="D285" s="133"/>
      <c r="E285" s="164"/>
      <c r="F285" s="152"/>
      <c r="G285" s="152"/>
      <c r="H285" s="148"/>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row>
    <row r="286" spans="1:32" ht="15.75" customHeight="1" x14ac:dyDescent="0.3">
      <c r="A286" s="133"/>
      <c r="B286" s="133"/>
      <c r="C286" s="133"/>
      <c r="D286" s="133"/>
      <c r="E286" s="164"/>
      <c r="F286" s="152"/>
      <c r="G286" s="152"/>
      <c r="H286" s="148"/>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row>
    <row r="287" spans="1:32" ht="15.75" customHeight="1" x14ac:dyDescent="0.3">
      <c r="A287" s="133"/>
      <c r="B287" s="133"/>
      <c r="C287" s="133"/>
      <c r="D287" s="133"/>
      <c r="E287" s="164"/>
      <c r="F287" s="152"/>
      <c r="G287" s="152"/>
      <c r="H287" s="148"/>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row>
    <row r="288" spans="1:32" ht="15.75" customHeight="1" x14ac:dyDescent="0.3">
      <c r="A288" s="133"/>
      <c r="B288" s="133"/>
      <c r="C288" s="133"/>
      <c r="D288" s="133"/>
      <c r="E288" s="164"/>
      <c r="F288" s="152"/>
      <c r="G288" s="152"/>
      <c r="H288" s="148"/>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row>
    <row r="289" spans="1:32" ht="15.75" customHeight="1" x14ac:dyDescent="0.3">
      <c r="A289" s="133"/>
      <c r="B289" s="133"/>
      <c r="C289" s="133"/>
      <c r="D289" s="133"/>
      <c r="E289" s="164"/>
      <c r="F289" s="152"/>
      <c r="G289" s="152"/>
      <c r="H289" s="148"/>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row>
    <row r="290" spans="1:32" ht="15.75" customHeight="1" x14ac:dyDescent="0.3">
      <c r="A290" s="133"/>
      <c r="B290" s="133"/>
      <c r="C290" s="133"/>
      <c r="D290" s="133"/>
      <c r="E290" s="164"/>
      <c r="F290" s="152"/>
      <c r="G290" s="152"/>
      <c r="H290" s="148"/>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row>
    <row r="291" spans="1:32" ht="15.75" customHeight="1" x14ac:dyDescent="0.3">
      <c r="A291" s="133"/>
      <c r="B291" s="133"/>
      <c r="C291" s="133"/>
      <c r="D291" s="133"/>
      <c r="E291" s="164"/>
      <c r="F291" s="152"/>
      <c r="G291" s="152"/>
      <c r="H291" s="148"/>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row>
    <row r="292" spans="1:32" ht="15.75" customHeight="1" x14ac:dyDescent="0.3">
      <c r="A292" s="133"/>
      <c r="B292" s="133"/>
      <c r="C292" s="133"/>
      <c r="D292" s="133"/>
      <c r="E292" s="164"/>
      <c r="F292" s="152"/>
      <c r="G292" s="152"/>
      <c r="H292" s="148"/>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row>
    <row r="293" spans="1:32" ht="15.75" customHeight="1" x14ac:dyDescent="0.3">
      <c r="A293" s="133"/>
      <c r="B293" s="133"/>
      <c r="C293" s="133"/>
      <c r="D293" s="133"/>
      <c r="E293" s="164"/>
      <c r="F293" s="152"/>
      <c r="G293" s="152"/>
      <c r="H293" s="148"/>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row>
    <row r="294" spans="1:32" ht="15.75" customHeight="1" x14ac:dyDescent="0.3">
      <c r="A294" s="133"/>
      <c r="B294" s="133"/>
      <c r="C294" s="133"/>
      <c r="D294" s="133"/>
      <c r="E294" s="164"/>
      <c r="F294" s="152"/>
      <c r="G294" s="152"/>
      <c r="H294" s="148"/>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row>
    <row r="295" spans="1:32" ht="15.75" customHeight="1" x14ac:dyDescent="0.3">
      <c r="A295" s="133"/>
      <c r="B295" s="133"/>
      <c r="C295" s="133"/>
      <c r="D295" s="133"/>
      <c r="E295" s="164"/>
      <c r="F295" s="152"/>
      <c r="G295" s="152"/>
      <c r="H295" s="148"/>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row>
    <row r="296" spans="1:32" ht="15.75" customHeight="1" x14ac:dyDescent="0.3">
      <c r="A296" s="133"/>
      <c r="B296" s="133"/>
      <c r="C296" s="133"/>
      <c r="D296" s="133"/>
      <c r="E296" s="164"/>
      <c r="F296" s="152"/>
      <c r="G296" s="152"/>
      <c r="H296" s="148"/>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row>
    <row r="297" spans="1:32" ht="15.75" customHeight="1" x14ac:dyDescent="0.3">
      <c r="A297" s="133"/>
      <c r="B297" s="133"/>
      <c r="C297" s="133"/>
      <c r="D297" s="133"/>
      <c r="E297" s="164"/>
      <c r="F297" s="152"/>
      <c r="G297" s="152"/>
      <c r="H297" s="148"/>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row>
    <row r="298" spans="1:32" ht="15.75" customHeight="1" x14ac:dyDescent="0.3">
      <c r="A298" s="133"/>
      <c r="B298" s="133"/>
      <c r="C298" s="133"/>
      <c r="D298" s="133"/>
      <c r="E298" s="164"/>
      <c r="F298" s="152"/>
      <c r="G298" s="152"/>
      <c r="H298" s="148"/>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row>
    <row r="299" spans="1:32" ht="15.75" customHeight="1" x14ac:dyDescent="0.3">
      <c r="A299" s="133"/>
      <c r="B299" s="133"/>
      <c r="C299" s="133"/>
      <c r="D299" s="133"/>
      <c r="E299" s="164"/>
      <c r="F299" s="152"/>
      <c r="G299" s="152"/>
      <c r="H299" s="148"/>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row>
    <row r="300" spans="1:32" ht="15.75" customHeight="1" x14ac:dyDescent="0.3">
      <c r="A300" s="133"/>
      <c r="B300" s="133"/>
      <c r="C300" s="133"/>
      <c r="D300" s="133"/>
      <c r="E300" s="164"/>
      <c r="F300" s="152"/>
      <c r="G300" s="152"/>
      <c r="H300" s="148"/>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row>
    <row r="301" spans="1:32" ht="15.75" customHeight="1" x14ac:dyDescent="0.3">
      <c r="A301" s="133"/>
      <c r="B301" s="133"/>
      <c r="C301" s="133"/>
      <c r="D301" s="133"/>
      <c r="E301" s="164"/>
      <c r="F301" s="152"/>
      <c r="G301" s="152"/>
      <c r="H301" s="148"/>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row>
    <row r="302" spans="1:32" ht="15.75" customHeight="1" x14ac:dyDescent="0.3">
      <c r="A302" s="133"/>
      <c r="B302" s="133"/>
      <c r="C302" s="133"/>
      <c r="D302" s="133"/>
      <c r="E302" s="164"/>
      <c r="F302" s="152"/>
      <c r="G302" s="152"/>
      <c r="H302" s="148"/>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row>
    <row r="303" spans="1:32" ht="15.75" customHeight="1" x14ac:dyDescent="0.3">
      <c r="A303" s="133"/>
      <c r="B303" s="133"/>
      <c r="C303" s="133"/>
      <c r="D303" s="133"/>
      <c r="E303" s="164"/>
      <c r="F303" s="152"/>
      <c r="G303" s="152"/>
      <c r="H303" s="148"/>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row>
    <row r="304" spans="1:32" ht="15.75" customHeight="1" x14ac:dyDescent="0.3">
      <c r="A304" s="133"/>
      <c r="B304" s="133"/>
      <c r="C304" s="133"/>
      <c r="D304" s="133"/>
      <c r="E304" s="164"/>
      <c r="F304" s="152"/>
      <c r="G304" s="152"/>
      <c r="H304" s="148"/>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row>
    <row r="305" spans="1:32" ht="15.75" customHeight="1" x14ac:dyDescent="0.3">
      <c r="A305" s="133"/>
      <c r="B305" s="133"/>
      <c r="C305" s="133"/>
      <c r="D305" s="133"/>
      <c r="E305" s="164"/>
      <c r="F305" s="152"/>
      <c r="G305" s="152"/>
      <c r="H305" s="148"/>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row>
    <row r="306" spans="1:32" ht="15.75" customHeight="1" x14ac:dyDescent="0.3">
      <c r="A306" s="133"/>
      <c r="B306" s="133"/>
      <c r="C306" s="133"/>
      <c r="D306" s="133"/>
      <c r="E306" s="164"/>
      <c r="F306" s="152"/>
      <c r="G306" s="152"/>
      <c r="H306" s="148"/>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row>
    <row r="307" spans="1:32" ht="15.75" customHeight="1" x14ac:dyDescent="0.3">
      <c r="A307" s="133"/>
      <c r="B307" s="133"/>
      <c r="C307" s="133"/>
      <c r="D307" s="133"/>
      <c r="E307" s="164"/>
      <c r="F307" s="152"/>
      <c r="G307" s="152"/>
      <c r="H307" s="148"/>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row>
    <row r="308" spans="1:32" ht="15.75" customHeight="1" x14ac:dyDescent="0.3">
      <c r="A308" s="133"/>
      <c r="B308" s="133"/>
      <c r="C308" s="133"/>
      <c r="D308" s="133"/>
      <c r="E308" s="164"/>
      <c r="F308" s="152"/>
      <c r="G308" s="152"/>
      <c r="H308" s="148"/>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row>
    <row r="309" spans="1:32" ht="15.75" customHeight="1" x14ac:dyDescent="0.3">
      <c r="A309" s="133"/>
      <c r="B309" s="133"/>
      <c r="C309" s="133"/>
      <c r="D309" s="133"/>
      <c r="E309" s="164"/>
      <c r="F309" s="152"/>
      <c r="G309" s="152"/>
      <c r="H309" s="148"/>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row>
    <row r="310" spans="1:32" ht="15.75" customHeight="1" x14ac:dyDescent="0.3">
      <c r="A310" s="133"/>
      <c r="B310" s="133"/>
      <c r="C310" s="133"/>
      <c r="D310" s="133"/>
      <c r="E310" s="164"/>
      <c r="F310" s="152"/>
      <c r="G310" s="152"/>
      <c r="H310" s="148"/>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row>
    <row r="311" spans="1:32" ht="15.75" customHeight="1" x14ac:dyDescent="0.3">
      <c r="A311" s="133"/>
      <c r="B311" s="133"/>
      <c r="C311" s="133"/>
      <c r="D311" s="133"/>
      <c r="E311" s="164"/>
      <c r="F311" s="152"/>
      <c r="G311" s="152"/>
      <c r="H311" s="148"/>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row>
    <row r="312" spans="1:32" ht="15.75" customHeight="1" x14ac:dyDescent="0.3">
      <c r="A312" s="133"/>
      <c r="B312" s="133"/>
      <c r="C312" s="133"/>
      <c r="D312" s="133"/>
      <c r="E312" s="164"/>
      <c r="F312" s="152"/>
      <c r="G312" s="152"/>
      <c r="H312" s="148"/>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row>
    <row r="313" spans="1:32" ht="15.75" customHeight="1" x14ac:dyDescent="0.3">
      <c r="A313" s="133"/>
      <c r="B313" s="133"/>
      <c r="C313" s="133"/>
      <c r="D313" s="133"/>
      <c r="E313" s="164"/>
      <c r="F313" s="152"/>
      <c r="G313" s="152"/>
      <c r="H313" s="148"/>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row>
    <row r="314" spans="1:32" ht="15.75" customHeight="1" x14ac:dyDescent="0.3">
      <c r="A314" s="133"/>
      <c r="B314" s="133"/>
      <c r="C314" s="133"/>
      <c r="D314" s="133"/>
      <c r="E314" s="164"/>
      <c r="F314" s="152"/>
      <c r="G314" s="152"/>
      <c r="H314" s="148"/>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row>
    <row r="315" spans="1:32" ht="15.75" customHeight="1" x14ac:dyDescent="0.3">
      <c r="A315" s="133"/>
      <c r="B315" s="133"/>
      <c r="C315" s="133"/>
      <c r="D315" s="133"/>
      <c r="E315" s="164"/>
      <c r="F315" s="152"/>
      <c r="G315" s="152"/>
      <c r="H315" s="148"/>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row>
    <row r="316" spans="1:32" ht="15.75" customHeight="1" x14ac:dyDescent="0.3">
      <c r="A316" s="133"/>
      <c r="B316" s="133"/>
      <c r="C316" s="133"/>
      <c r="D316" s="133"/>
      <c r="E316" s="164"/>
      <c r="F316" s="152"/>
      <c r="G316" s="152"/>
      <c r="H316" s="148"/>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row>
    <row r="317" spans="1:32" ht="15.75" customHeight="1" x14ac:dyDescent="0.3">
      <c r="A317" s="133"/>
      <c r="B317" s="133"/>
      <c r="C317" s="133"/>
      <c r="D317" s="133"/>
      <c r="E317" s="164"/>
      <c r="F317" s="152"/>
      <c r="G317" s="152"/>
      <c r="H317" s="148"/>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row>
    <row r="318" spans="1:32" ht="15.75" customHeight="1" x14ac:dyDescent="0.3">
      <c r="A318" s="133"/>
      <c r="B318" s="133"/>
      <c r="C318" s="133"/>
      <c r="D318" s="133"/>
      <c r="E318" s="164"/>
      <c r="F318" s="152"/>
      <c r="G318" s="152"/>
      <c r="H318" s="148"/>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row>
    <row r="319" spans="1:32" ht="15.75" customHeight="1" x14ac:dyDescent="0.3">
      <c r="A319" s="133"/>
      <c r="B319" s="133"/>
      <c r="C319" s="133"/>
      <c r="D319" s="133"/>
      <c r="E319" s="164"/>
      <c r="F319" s="152"/>
      <c r="G319" s="152"/>
      <c r="H319" s="148"/>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row>
    <row r="320" spans="1:32" ht="15.75" customHeight="1" x14ac:dyDescent="0.3">
      <c r="A320" s="133"/>
      <c r="B320" s="133"/>
      <c r="C320" s="133"/>
      <c r="D320" s="133"/>
      <c r="E320" s="164"/>
      <c r="F320" s="152"/>
      <c r="G320" s="152"/>
      <c r="H320" s="148"/>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row>
    <row r="321" spans="1:32" ht="15.75" customHeight="1" x14ac:dyDescent="0.3">
      <c r="A321" s="133"/>
      <c r="B321" s="133"/>
      <c r="C321" s="133"/>
      <c r="D321" s="133"/>
      <c r="E321" s="164"/>
      <c r="F321" s="152"/>
      <c r="G321" s="152"/>
      <c r="H321" s="148"/>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row>
    <row r="322" spans="1:32" ht="15.75" customHeight="1" x14ac:dyDescent="0.3">
      <c r="A322" s="133"/>
      <c r="B322" s="133"/>
      <c r="C322" s="133"/>
      <c r="D322" s="133"/>
      <c r="E322" s="164"/>
      <c r="F322" s="152"/>
      <c r="G322" s="152"/>
      <c r="H322" s="148"/>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row>
    <row r="323" spans="1:32" ht="15.75" customHeight="1" x14ac:dyDescent="0.3">
      <c r="A323" s="133"/>
      <c r="B323" s="133"/>
      <c r="C323" s="133"/>
      <c r="D323" s="133"/>
      <c r="E323" s="164"/>
      <c r="F323" s="152"/>
      <c r="G323" s="152"/>
      <c r="H323" s="148"/>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row>
    <row r="324" spans="1:32" ht="15.75" customHeight="1" x14ac:dyDescent="0.3">
      <c r="A324" s="133"/>
      <c r="B324" s="133"/>
      <c r="C324" s="133"/>
      <c r="D324" s="133"/>
      <c r="E324" s="164"/>
      <c r="F324" s="152"/>
      <c r="G324" s="152"/>
      <c r="H324" s="148"/>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row>
    <row r="325" spans="1:32" ht="15.75" customHeight="1" x14ac:dyDescent="0.3">
      <c r="A325" s="133"/>
      <c r="B325" s="133"/>
      <c r="C325" s="133"/>
      <c r="D325" s="133"/>
      <c r="E325" s="164"/>
      <c r="F325" s="152"/>
      <c r="G325" s="152"/>
      <c r="H325" s="148"/>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row>
    <row r="326" spans="1:32" ht="15.75" customHeight="1" x14ac:dyDescent="0.3">
      <c r="A326" s="133"/>
      <c r="B326" s="133"/>
      <c r="C326" s="133"/>
      <c r="D326" s="133"/>
      <c r="E326" s="164"/>
      <c r="F326" s="152"/>
      <c r="G326" s="152"/>
      <c r="H326" s="148"/>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row>
    <row r="327" spans="1:32" ht="15.75" customHeight="1" x14ac:dyDescent="0.3">
      <c r="A327" s="133"/>
      <c r="B327" s="133"/>
      <c r="C327" s="133"/>
      <c r="D327" s="133"/>
      <c r="E327" s="164"/>
      <c r="F327" s="152"/>
      <c r="G327" s="152"/>
      <c r="H327" s="148"/>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row>
    <row r="328" spans="1:32" ht="15.75" customHeight="1" x14ac:dyDescent="0.3">
      <c r="A328" s="133"/>
      <c r="B328" s="133"/>
      <c r="C328" s="133"/>
      <c r="D328" s="133"/>
      <c r="E328" s="164"/>
      <c r="F328" s="152"/>
      <c r="G328" s="152"/>
      <c r="H328" s="148"/>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row>
    <row r="329" spans="1:32" ht="15.75" customHeight="1" x14ac:dyDescent="0.3">
      <c r="A329" s="133"/>
      <c r="B329" s="133"/>
      <c r="C329" s="133"/>
      <c r="D329" s="133"/>
      <c r="E329" s="164"/>
      <c r="F329" s="152"/>
      <c r="G329" s="152"/>
      <c r="H329" s="148"/>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row>
    <row r="330" spans="1:32" ht="15.75" customHeight="1" x14ac:dyDescent="0.3">
      <c r="A330" s="133"/>
      <c r="B330" s="133"/>
      <c r="C330" s="133"/>
      <c r="D330" s="133"/>
      <c r="E330" s="164"/>
      <c r="F330" s="152"/>
      <c r="G330" s="152"/>
      <c r="H330" s="148"/>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row>
    <row r="331" spans="1:32" ht="15.75" customHeight="1" x14ac:dyDescent="0.3">
      <c r="A331" s="133"/>
      <c r="B331" s="133"/>
      <c r="C331" s="133"/>
      <c r="D331" s="133"/>
      <c r="E331" s="164"/>
      <c r="F331" s="152"/>
      <c r="G331" s="152"/>
      <c r="H331" s="148"/>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row>
    <row r="332" spans="1:32" ht="15.75" customHeight="1" x14ac:dyDescent="0.3">
      <c r="A332" s="133"/>
      <c r="B332" s="133"/>
      <c r="C332" s="133"/>
      <c r="D332" s="133"/>
      <c r="E332" s="164"/>
      <c r="F332" s="152"/>
      <c r="G332" s="152"/>
      <c r="H332" s="148"/>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row>
    <row r="333" spans="1:32" ht="15.75" customHeight="1" x14ac:dyDescent="0.3">
      <c r="A333" s="133"/>
      <c r="B333" s="133"/>
      <c r="C333" s="133"/>
      <c r="D333" s="133"/>
      <c r="E333" s="164"/>
      <c r="F333" s="152"/>
      <c r="G333" s="152"/>
      <c r="H333" s="148"/>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row>
    <row r="334" spans="1:32" ht="15.75" customHeight="1" x14ac:dyDescent="0.3">
      <c r="A334" s="133"/>
      <c r="B334" s="133"/>
      <c r="C334" s="133"/>
      <c r="D334" s="133"/>
      <c r="E334" s="164"/>
      <c r="F334" s="152"/>
      <c r="G334" s="152"/>
      <c r="H334" s="148"/>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row>
    <row r="335" spans="1:32" ht="15.75" customHeight="1" x14ac:dyDescent="0.3">
      <c r="A335" s="133"/>
      <c r="B335" s="133"/>
      <c r="C335" s="133"/>
      <c r="D335" s="133"/>
      <c r="E335" s="164"/>
      <c r="F335" s="152"/>
      <c r="G335" s="152"/>
      <c r="H335" s="148"/>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row>
    <row r="336" spans="1:32" ht="15.75" customHeight="1" x14ac:dyDescent="0.3">
      <c r="A336" s="133"/>
      <c r="B336" s="133"/>
      <c r="C336" s="133"/>
      <c r="D336" s="133"/>
      <c r="E336" s="164"/>
      <c r="F336" s="152"/>
      <c r="G336" s="152"/>
      <c r="H336" s="148"/>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row>
    <row r="337" spans="1:32" ht="15.75" customHeight="1" x14ac:dyDescent="0.3">
      <c r="A337" s="133"/>
      <c r="B337" s="133"/>
      <c r="C337" s="133"/>
      <c r="D337" s="133"/>
      <c r="E337" s="164"/>
      <c r="F337" s="152"/>
      <c r="G337" s="152"/>
      <c r="H337" s="148"/>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row>
    <row r="338" spans="1:32" ht="15.75" customHeight="1" x14ac:dyDescent="0.3">
      <c r="A338" s="133"/>
      <c r="B338" s="133"/>
      <c r="C338" s="133"/>
      <c r="D338" s="133"/>
      <c r="E338" s="164"/>
      <c r="F338" s="152"/>
      <c r="G338" s="152"/>
      <c r="H338" s="148"/>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row>
    <row r="339" spans="1:32" ht="15.75" customHeight="1" x14ac:dyDescent="0.3">
      <c r="A339" s="133"/>
      <c r="B339" s="133"/>
      <c r="C339" s="133"/>
      <c r="D339" s="133"/>
      <c r="E339" s="164"/>
      <c r="F339" s="152"/>
      <c r="G339" s="152"/>
      <c r="H339" s="148"/>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row>
    <row r="340" spans="1:32" ht="15.75" customHeight="1" x14ac:dyDescent="0.3">
      <c r="A340" s="133"/>
      <c r="B340" s="133"/>
      <c r="C340" s="133"/>
      <c r="D340" s="133"/>
      <c r="E340" s="164"/>
      <c r="F340" s="152"/>
      <c r="G340" s="152"/>
      <c r="H340" s="148"/>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row>
    <row r="341" spans="1:32" ht="15.75" customHeight="1" x14ac:dyDescent="0.3">
      <c r="A341" s="133"/>
      <c r="B341" s="133"/>
      <c r="C341" s="133"/>
      <c r="D341" s="133"/>
      <c r="E341" s="164"/>
      <c r="F341" s="152"/>
      <c r="G341" s="152"/>
      <c r="H341" s="148"/>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row>
    <row r="342" spans="1:32" ht="15.75" customHeight="1" x14ac:dyDescent="0.3">
      <c r="A342" s="133"/>
      <c r="B342" s="133"/>
      <c r="C342" s="133"/>
      <c r="D342" s="133"/>
      <c r="E342" s="164"/>
      <c r="F342" s="152"/>
      <c r="G342" s="152"/>
      <c r="H342" s="148"/>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row>
    <row r="343" spans="1:32" ht="15.75" customHeight="1" x14ac:dyDescent="0.3">
      <c r="A343" s="133"/>
      <c r="B343" s="133"/>
      <c r="C343" s="133"/>
      <c r="D343" s="133"/>
      <c r="E343" s="164"/>
      <c r="F343" s="152"/>
      <c r="G343" s="152"/>
      <c r="H343" s="148"/>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row>
    <row r="344" spans="1:32" ht="15.75" customHeight="1" x14ac:dyDescent="0.3">
      <c r="A344" s="133"/>
      <c r="B344" s="133"/>
      <c r="C344" s="133"/>
      <c r="D344" s="133"/>
      <c r="E344" s="164"/>
      <c r="F344" s="152"/>
      <c r="G344" s="152"/>
      <c r="H344" s="148"/>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row>
    <row r="345" spans="1:32" ht="15.75" customHeight="1" x14ac:dyDescent="0.3">
      <c r="A345" s="133"/>
      <c r="B345" s="133"/>
      <c r="C345" s="133"/>
      <c r="D345" s="133"/>
      <c r="E345" s="164"/>
      <c r="F345" s="152"/>
      <c r="G345" s="152"/>
      <c r="H345" s="148"/>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row>
    <row r="346" spans="1:32" ht="15.75" customHeight="1" x14ac:dyDescent="0.3">
      <c r="A346" s="133"/>
      <c r="B346" s="133"/>
      <c r="C346" s="133"/>
      <c r="D346" s="133"/>
      <c r="E346" s="164"/>
      <c r="F346" s="152"/>
      <c r="G346" s="152"/>
      <c r="H346" s="148"/>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row>
    <row r="347" spans="1:32" ht="15.75" customHeight="1" x14ac:dyDescent="0.3">
      <c r="A347" s="133"/>
      <c r="B347" s="133"/>
      <c r="C347" s="133"/>
      <c r="D347" s="133"/>
      <c r="E347" s="164"/>
      <c r="F347" s="152"/>
      <c r="G347" s="152"/>
      <c r="H347" s="148"/>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row>
    <row r="348" spans="1:32" ht="15.75" customHeight="1" x14ac:dyDescent="0.3">
      <c r="A348" s="133"/>
      <c r="B348" s="133"/>
      <c r="C348" s="133"/>
      <c r="D348" s="133"/>
      <c r="E348" s="164"/>
      <c r="F348" s="152"/>
      <c r="G348" s="152"/>
      <c r="H348" s="148"/>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row>
    <row r="349" spans="1:32" ht="15.75" customHeight="1" x14ac:dyDescent="0.3">
      <c r="A349" s="133"/>
      <c r="B349" s="133"/>
      <c r="C349" s="133"/>
      <c r="D349" s="133"/>
      <c r="E349" s="164"/>
      <c r="F349" s="152"/>
      <c r="G349" s="152"/>
      <c r="H349" s="148"/>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row>
    <row r="350" spans="1:32" ht="15.75" customHeight="1" x14ac:dyDescent="0.3">
      <c r="A350" s="133"/>
      <c r="B350" s="133"/>
      <c r="C350" s="133"/>
      <c r="D350" s="133"/>
      <c r="E350" s="164"/>
      <c r="F350" s="152"/>
      <c r="G350" s="152"/>
      <c r="H350" s="148"/>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row>
    <row r="351" spans="1:32" ht="15.75" customHeight="1" x14ac:dyDescent="0.3">
      <c r="A351" s="133"/>
      <c r="B351" s="133"/>
      <c r="C351" s="133"/>
      <c r="D351" s="133"/>
      <c r="E351" s="164"/>
      <c r="F351" s="152"/>
      <c r="G351" s="152"/>
      <c r="H351" s="148"/>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row>
    <row r="352" spans="1:32" ht="15.75" customHeight="1" x14ac:dyDescent="0.3">
      <c r="A352" s="133"/>
      <c r="B352" s="133"/>
      <c r="C352" s="133"/>
      <c r="D352" s="133"/>
      <c r="E352" s="164"/>
      <c r="F352" s="152"/>
      <c r="G352" s="152"/>
      <c r="H352" s="148"/>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row>
    <row r="353" spans="1:32" ht="15.75" customHeight="1" x14ac:dyDescent="0.3">
      <c r="A353" s="133"/>
      <c r="B353" s="133"/>
      <c r="C353" s="133"/>
      <c r="D353" s="133"/>
      <c r="E353" s="164"/>
      <c r="F353" s="152"/>
      <c r="G353" s="152"/>
      <c r="H353" s="148"/>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row>
    <row r="354" spans="1:32" ht="15.75" customHeight="1" x14ac:dyDescent="0.3">
      <c r="A354" s="133"/>
      <c r="B354" s="133"/>
      <c r="C354" s="133"/>
      <c r="D354" s="133"/>
      <c r="E354" s="164"/>
      <c r="F354" s="152"/>
      <c r="G354" s="152"/>
      <c r="H354" s="148"/>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row>
    <row r="355" spans="1:32" ht="15.75" customHeight="1" x14ac:dyDescent="0.3">
      <c r="A355" s="133"/>
      <c r="B355" s="133"/>
      <c r="C355" s="133"/>
      <c r="D355" s="133"/>
      <c r="E355" s="164"/>
      <c r="F355" s="152"/>
      <c r="G355" s="152"/>
      <c r="H355" s="148"/>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row>
    <row r="356" spans="1:32" ht="15.75" customHeight="1" x14ac:dyDescent="0.3">
      <c r="A356" s="133"/>
      <c r="B356" s="133"/>
      <c r="C356" s="133"/>
      <c r="D356" s="133"/>
      <c r="E356" s="164"/>
      <c r="F356" s="152"/>
      <c r="G356" s="152"/>
      <c r="H356" s="148"/>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row>
    <row r="357" spans="1:32" ht="15.75" customHeight="1" x14ac:dyDescent="0.3">
      <c r="A357" s="133"/>
      <c r="B357" s="133"/>
      <c r="C357" s="133"/>
      <c r="D357" s="133"/>
      <c r="E357" s="164"/>
      <c r="F357" s="152"/>
      <c r="G357" s="152"/>
      <c r="H357" s="148"/>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row>
    <row r="358" spans="1:32" ht="15.75" customHeight="1" x14ac:dyDescent="0.3">
      <c r="A358" s="133"/>
      <c r="B358" s="133"/>
      <c r="C358" s="133"/>
      <c r="D358" s="133"/>
      <c r="E358" s="164"/>
      <c r="F358" s="152"/>
      <c r="G358" s="152"/>
      <c r="H358" s="148"/>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row>
    <row r="359" spans="1:32" ht="15.75" customHeight="1" x14ac:dyDescent="0.3">
      <c r="A359" s="133"/>
      <c r="B359" s="133"/>
      <c r="C359" s="133"/>
      <c r="D359" s="133"/>
      <c r="E359" s="164"/>
      <c r="F359" s="152"/>
      <c r="G359" s="152"/>
      <c r="H359" s="148"/>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row>
    <row r="360" spans="1:32" ht="15.75" customHeight="1" x14ac:dyDescent="0.3">
      <c r="A360" s="133"/>
      <c r="B360" s="133"/>
      <c r="C360" s="133"/>
      <c r="D360" s="133"/>
      <c r="E360" s="164"/>
      <c r="F360" s="152"/>
      <c r="G360" s="152"/>
      <c r="H360" s="148"/>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row>
    <row r="361" spans="1:32" ht="15.75" customHeight="1" x14ac:dyDescent="0.3">
      <c r="A361" s="133"/>
      <c r="B361" s="133"/>
      <c r="C361" s="133"/>
      <c r="D361" s="133"/>
      <c r="E361" s="164"/>
      <c r="F361" s="152"/>
      <c r="G361" s="152"/>
      <c r="H361" s="148"/>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row>
    <row r="362" spans="1:32" ht="15.75" customHeight="1" x14ac:dyDescent="0.3">
      <c r="A362" s="133"/>
      <c r="B362" s="133"/>
      <c r="C362" s="133"/>
      <c r="D362" s="133"/>
      <c r="E362" s="164"/>
      <c r="F362" s="152"/>
      <c r="G362" s="152"/>
      <c r="H362" s="148"/>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row>
    <row r="363" spans="1:32" ht="15.75" customHeight="1" x14ac:dyDescent="0.3">
      <c r="A363" s="133"/>
      <c r="B363" s="133"/>
      <c r="C363" s="133"/>
      <c r="D363" s="133"/>
      <c r="E363" s="164"/>
      <c r="F363" s="152"/>
      <c r="G363" s="152"/>
      <c r="H363" s="148"/>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row>
    <row r="364" spans="1:32" ht="15.75" customHeight="1" x14ac:dyDescent="0.3">
      <c r="A364" s="133"/>
      <c r="B364" s="133"/>
      <c r="C364" s="133"/>
      <c r="D364" s="133"/>
      <c r="E364" s="164"/>
      <c r="F364" s="152"/>
      <c r="G364" s="152"/>
      <c r="H364" s="148"/>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row>
    <row r="365" spans="1:32" ht="15.75" customHeight="1" x14ac:dyDescent="0.3">
      <c r="A365" s="133"/>
      <c r="B365" s="133"/>
      <c r="C365" s="133"/>
      <c r="D365" s="133"/>
      <c r="E365" s="164"/>
      <c r="F365" s="152"/>
      <c r="G365" s="152"/>
      <c r="H365" s="148"/>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row>
    <row r="366" spans="1:32" ht="15.75" customHeight="1" x14ac:dyDescent="0.3">
      <c r="A366" s="133"/>
      <c r="B366" s="133"/>
      <c r="C366" s="133"/>
      <c r="D366" s="133"/>
      <c r="E366" s="164"/>
      <c r="F366" s="152"/>
      <c r="G366" s="152"/>
      <c r="H366" s="148"/>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row>
    <row r="367" spans="1:32" ht="15.75" customHeight="1" x14ac:dyDescent="0.3">
      <c r="A367" s="133"/>
      <c r="B367" s="133"/>
      <c r="C367" s="133"/>
      <c r="D367" s="133"/>
      <c r="E367" s="164"/>
      <c r="F367" s="152"/>
      <c r="G367" s="152"/>
      <c r="H367" s="148"/>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row>
    <row r="368" spans="1:32" ht="15.75" customHeight="1" x14ac:dyDescent="0.3">
      <c r="A368" s="133"/>
      <c r="B368" s="133"/>
      <c r="C368" s="133"/>
      <c r="D368" s="133"/>
      <c r="E368" s="164"/>
      <c r="F368" s="152"/>
      <c r="G368" s="152"/>
      <c r="H368" s="148"/>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row>
    <row r="369" spans="1:32" ht="15.75" customHeight="1" x14ac:dyDescent="0.3">
      <c r="A369" s="133"/>
      <c r="B369" s="133"/>
      <c r="C369" s="133"/>
      <c r="D369" s="133"/>
      <c r="E369" s="164"/>
      <c r="F369" s="152"/>
      <c r="G369" s="152"/>
      <c r="H369" s="148"/>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row>
    <row r="370" spans="1:32" ht="15.75" customHeight="1" x14ac:dyDescent="0.3">
      <c r="A370" s="133"/>
      <c r="B370" s="133"/>
      <c r="C370" s="133"/>
      <c r="D370" s="133"/>
      <c r="E370" s="164"/>
      <c r="F370" s="152"/>
      <c r="G370" s="152"/>
      <c r="H370" s="148"/>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row>
    <row r="371" spans="1:32" ht="15.75" customHeight="1" x14ac:dyDescent="0.3">
      <c r="A371" s="133"/>
      <c r="B371" s="133"/>
      <c r="C371" s="133"/>
      <c r="D371" s="133"/>
      <c r="E371" s="164"/>
      <c r="F371" s="152"/>
      <c r="G371" s="152"/>
      <c r="H371" s="148"/>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row>
    <row r="372" spans="1:32" ht="15.75" customHeight="1" x14ac:dyDescent="0.3">
      <c r="A372" s="133"/>
      <c r="B372" s="133"/>
      <c r="C372" s="133"/>
      <c r="D372" s="133"/>
      <c r="E372" s="164"/>
      <c r="F372" s="152"/>
      <c r="G372" s="152"/>
      <c r="H372" s="148"/>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row>
    <row r="373" spans="1:32" ht="15.75" customHeight="1" x14ac:dyDescent="0.3">
      <c r="A373" s="133"/>
      <c r="B373" s="133"/>
      <c r="C373" s="133"/>
      <c r="D373" s="133"/>
      <c r="E373" s="164"/>
      <c r="F373" s="152"/>
      <c r="G373" s="152"/>
      <c r="H373" s="148"/>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row>
    <row r="374" spans="1:32" ht="15.75" customHeight="1" x14ac:dyDescent="0.3">
      <c r="A374" s="133"/>
      <c r="B374" s="133"/>
      <c r="C374" s="133"/>
      <c r="D374" s="133"/>
      <c r="E374" s="164"/>
      <c r="F374" s="152"/>
      <c r="G374" s="152"/>
      <c r="H374" s="148"/>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row>
    <row r="375" spans="1:32" ht="15.75" customHeight="1" x14ac:dyDescent="0.3">
      <c r="A375" s="133"/>
      <c r="B375" s="133"/>
      <c r="C375" s="133"/>
      <c r="D375" s="133"/>
      <c r="E375" s="164"/>
      <c r="F375" s="152"/>
      <c r="G375" s="152"/>
      <c r="H375" s="148"/>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row>
    <row r="376" spans="1:32" ht="15.75" customHeight="1" x14ac:dyDescent="0.3">
      <c r="A376" s="133"/>
      <c r="B376" s="133"/>
      <c r="C376" s="133"/>
      <c r="D376" s="133"/>
      <c r="E376" s="164"/>
      <c r="F376" s="152"/>
      <c r="G376" s="152"/>
      <c r="H376" s="148"/>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row>
    <row r="377" spans="1:32" ht="15.75" customHeight="1" x14ac:dyDescent="0.3">
      <c r="A377" s="133"/>
      <c r="B377" s="133"/>
      <c r="C377" s="133"/>
      <c r="D377" s="133"/>
      <c r="E377" s="164"/>
      <c r="F377" s="152"/>
      <c r="G377" s="152"/>
      <c r="H377" s="148"/>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row>
    <row r="378" spans="1:32" ht="15.75" customHeight="1" x14ac:dyDescent="0.3">
      <c r="A378" s="133"/>
      <c r="B378" s="133"/>
      <c r="C378" s="133"/>
      <c r="D378" s="133"/>
      <c r="E378" s="164"/>
      <c r="F378" s="152"/>
      <c r="G378" s="152"/>
      <c r="H378" s="148"/>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row>
    <row r="379" spans="1:32" ht="15.75" customHeight="1" x14ac:dyDescent="0.3">
      <c r="A379" s="133"/>
      <c r="B379" s="133"/>
      <c r="C379" s="133"/>
      <c r="D379" s="133"/>
      <c r="E379" s="164"/>
      <c r="F379" s="152"/>
      <c r="G379" s="152"/>
      <c r="H379" s="148"/>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row>
    <row r="380" spans="1:32" ht="15.75" customHeight="1" x14ac:dyDescent="0.3">
      <c r="A380" s="133"/>
      <c r="B380" s="133"/>
      <c r="C380" s="133"/>
      <c r="D380" s="133"/>
      <c r="E380" s="164"/>
      <c r="F380" s="152"/>
      <c r="G380" s="152"/>
      <c r="H380" s="148"/>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row>
    <row r="381" spans="1:32" ht="15.75" customHeight="1" x14ac:dyDescent="0.3">
      <c r="A381" s="133"/>
      <c r="B381" s="133"/>
      <c r="C381" s="133"/>
      <c r="D381" s="133"/>
      <c r="E381" s="164"/>
      <c r="F381" s="152"/>
      <c r="G381" s="152"/>
      <c r="H381" s="148"/>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row>
    <row r="382" spans="1:32" ht="15.75" customHeight="1" x14ac:dyDescent="0.3">
      <c r="A382" s="133"/>
      <c r="B382" s="133"/>
      <c r="C382" s="133"/>
      <c r="D382" s="133"/>
      <c r="E382" s="164"/>
      <c r="F382" s="152"/>
      <c r="G382" s="152"/>
      <c r="H382" s="148"/>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row>
    <row r="383" spans="1:32" ht="15.75" customHeight="1" x14ac:dyDescent="0.3">
      <c r="A383" s="133"/>
      <c r="B383" s="133"/>
      <c r="C383" s="133"/>
      <c r="D383" s="133"/>
      <c r="E383" s="164"/>
      <c r="F383" s="152"/>
      <c r="G383" s="152"/>
      <c r="H383" s="148"/>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row>
    <row r="384" spans="1:32" ht="15.75" customHeight="1" x14ac:dyDescent="0.3">
      <c r="A384" s="133"/>
      <c r="B384" s="133"/>
      <c r="C384" s="133"/>
      <c r="D384" s="133"/>
      <c r="E384" s="164"/>
      <c r="F384" s="152"/>
      <c r="G384" s="152"/>
      <c r="H384" s="148"/>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row>
    <row r="385" spans="1:32" ht="15.75" customHeight="1" x14ac:dyDescent="0.3">
      <c r="A385" s="133"/>
      <c r="B385" s="133"/>
      <c r="C385" s="133"/>
      <c r="D385" s="133"/>
      <c r="E385" s="164"/>
      <c r="F385" s="152"/>
      <c r="G385" s="152"/>
      <c r="H385" s="148"/>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row>
    <row r="386" spans="1:32" ht="15.75" customHeight="1" x14ac:dyDescent="0.3">
      <c r="A386" s="133"/>
      <c r="B386" s="133"/>
      <c r="C386" s="133"/>
      <c r="D386" s="133"/>
      <c r="E386" s="164"/>
      <c r="F386" s="152"/>
      <c r="G386" s="152"/>
      <c r="H386" s="148"/>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row>
    <row r="387" spans="1:32" ht="15.75" customHeight="1" x14ac:dyDescent="0.3">
      <c r="A387" s="133"/>
      <c r="B387" s="133"/>
      <c r="C387" s="133"/>
      <c r="D387" s="133"/>
      <c r="E387" s="164"/>
      <c r="F387" s="152"/>
      <c r="G387" s="152"/>
      <c r="H387" s="148"/>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row>
    <row r="388" spans="1:32" ht="15.75" customHeight="1" x14ac:dyDescent="0.3">
      <c r="A388" s="133"/>
      <c r="B388" s="133"/>
      <c r="C388" s="133"/>
      <c r="D388" s="133"/>
      <c r="E388" s="164"/>
      <c r="F388" s="152"/>
      <c r="G388" s="152"/>
      <c r="H388" s="148"/>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row>
    <row r="389" spans="1:32" ht="15.75" customHeight="1" x14ac:dyDescent="0.3">
      <c r="A389" s="133"/>
      <c r="B389" s="133"/>
      <c r="C389" s="133"/>
      <c r="D389" s="133"/>
      <c r="E389" s="164"/>
      <c r="F389" s="152"/>
      <c r="G389" s="152"/>
      <c r="H389" s="148"/>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row>
    <row r="390" spans="1:32" ht="15.75" customHeight="1" x14ac:dyDescent="0.3">
      <c r="A390" s="133"/>
      <c r="B390" s="133"/>
      <c r="C390" s="133"/>
      <c r="D390" s="133"/>
      <c r="E390" s="164"/>
      <c r="F390" s="152"/>
      <c r="G390" s="152"/>
      <c r="H390" s="148"/>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row>
    <row r="391" spans="1:32" ht="15.75" customHeight="1" x14ac:dyDescent="0.3">
      <c r="A391" s="133"/>
      <c r="B391" s="133"/>
      <c r="C391" s="133"/>
      <c r="D391" s="133"/>
      <c r="E391" s="164"/>
      <c r="F391" s="152"/>
      <c r="G391" s="152"/>
      <c r="H391" s="148"/>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row>
    <row r="392" spans="1:32" ht="15.75" customHeight="1" x14ac:dyDescent="0.3">
      <c r="A392" s="133"/>
      <c r="B392" s="133"/>
      <c r="C392" s="133"/>
      <c r="D392" s="133"/>
      <c r="E392" s="164"/>
      <c r="F392" s="152"/>
      <c r="G392" s="152"/>
      <c r="H392" s="148"/>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row>
    <row r="393" spans="1:32" ht="15.75" customHeight="1" x14ac:dyDescent="0.3">
      <c r="A393" s="133"/>
      <c r="B393" s="133"/>
      <c r="C393" s="133"/>
      <c r="D393" s="133"/>
      <c r="E393" s="164"/>
      <c r="F393" s="152"/>
      <c r="G393" s="152"/>
      <c r="H393" s="148"/>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row>
    <row r="394" spans="1:32" ht="15.75" customHeight="1" x14ac:dyDescent="0.3">
      <c r="A394" s="133"/>
      <c r="B394" s="133"/>
      <c r="C394" s="133"/>
      <c r="D394" s="133"/>
      <c r="E394" s="164"/>
      <c r="F394" s="152"/>
      <c r="G394" s="152"/>
      <c r="H394" s="148"/>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row>
    <row r="395" spans="1:32" ht="15.75" customHeight="1" x14ac:dyDescent="0.3">
      <c r="A395" s="133"/>
      <c r="B395" s="133"/>
      <c r="C395" s="133"/>
      <c r="D395" s="133"/>
      <c r="E395" s="164"/>
      <c r="F395" s="152"/>
      <c r="G395" s="152"/>
      <c r="H395" s="148"/>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row>
    <row r="396" spans="1:32" ht="15.75" customHeight="1" x14ac:dyDescent="0.3">
      <c r="A396" s="133"/>
      <c r="B396" s="133"/>
      <c r="C396" s="133"/>
      <c r="D396" s="133"/>
      <c r="E396" s="164"/>
      <c r="F396" s="152"/>
      <c r="G396" s="152"/>
      <c r="H396" s="148"/>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row>
    <row r="397" spans="1:32" ht="15.75" customHeight="1" x14ac:dyDescent="0.3">
      <c r="A397" s="133"/>
      <c r="B397" s="133"/>
      <c r="C397" s="133"/>
      <c r="D397" s="133"/>
      <c r="E397" s="164"/>
      <c r="F397" s="152"/>
      <c r="G397" s="152"/>
      <c r="H397" s="148"/>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row>
    <row r="398" spans="1:32" ht="15.75" customHeight="1" x14ac:dyDescent="0.3">
      <c r="A398" s="133"/>
      <c r="B398" s="133"/>
      <c r="C398" s="133"/>
      <c r="D398" s="133"/>
      <c r="E398" s="164"/>
      <c r="F398" s="152"/>
      <c r="G398" s="152"/>
      <c r="H398" s="148"/>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row>
    <row r="399" spans="1:32" ht="15.75" customHeight="1" x14ac:dyDescent="0.3">
      <c r="A399" s="133"/>
      <c r="B399" s="133"/>
      <c r="C399" s="133"/>
      <c r="D399" s="133"/>
      <c r="E399" s="164"/>
      <c r="F399" s="152"/>
      <c r="G399" s="152"/>
      <c r="H399" s="148"/>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row>
    <row r="400" spans="1:32" ht="15.75" customHeight="1" x14ac:dyDescent="0.3">
      <c r="A400" s="133"/>
      <c r="B400" s="133"/>
      <c r="C400" s="133"/>
      <c r="D400" s="133"/>
      <c r="E400" s="164"/>
      <c r="F400" s="152"/>
      <c r="G400" s="152"/>
      <c r="H400" s="148"/>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row>
    <row r="401" spans="1:32" ht="15.75" customHeight="1" x14ac:dyDescent="0.3">
      <c r="A401" s="133"/>
      <c r="B401" s="133"/>
      <c r="C401" s="133"/>
      <c r="D401" s="133"/>
      <c r="E401" s="164"/>
      <c r="F401" s="152"/>
      <c r="G401" s="152"/>
      <c r="H401" s="148"/>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row>
    <row r="402" spans="1:32" ht="15.75" customHeight="1" x14ac:dyDescent="0.3">
      <c r="A402" s="133"/>
      <c r="B402" s="133"/>
      <c r="C402" s="133"/>
      <c r="D402" s="133"/>
      <c r="E402" s="164"/>
      <c r="F402" s="152"/>
      <c r="G402" s="152"/>
      <c r="H402" s="148"/>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row>
    <row r="403" spans="1:32" ht="15.75" customHeight="1" x14ac:dyDescent="0.3">
      <c r="A403" s="133"/>
      <c r="B403" s="133"/>
      <c r="C403" s="133"/>
      <c r="D403" s="133"/>
      <c r="E403" s="164"/>
      <c r="F403" s="152"/>
      <c r="G403" s="152"/>
      <c r="H403" s="148"/>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row>
    <row r="404" spans="1:32" ht="15.75" customHeight="1" x14ac:dyDescent="0.3">
      <c r="A404" s="133"/>
      <c r="B404" s="133"/>
      <c r="C404" s="133"/>
      <c r="D404" s="133"/>
      <c r="E404" s="164"/>
      <c r="F404" s="152"/>
      <c r="G404" s="152"/>
      <c r="H404" s="148"/>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row>
    <row r="405" spans="1:32" ht="15.75" customHeight="1" x14ac:dyDescent="0.3">
      <c r="A405" s="133"/>
      <c r="B405" s="133"/>
      <c r="C405" s="133"/>
      <c r="D405" s="133"/>
      <c r="E405" s="164"/>
      <c r="F405" s="152"/>
      <c r="G405" s="152"/>
      <c r="H405" s="148"/>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row>
    <row r="406" spans="1:32" ht="15.75" customHeight="1" x14ac:dyDescent="0.3">
      <c r="A406" s="133"/>
      <c r="B406" s="133"/>
      <c r="C406" s="133"/>
      <c r="D406" s="133"/>
      <c r="E406" s="164"/>
      <c r="F406" s="152"/>
      <c r="G406" s="152"/>
      <c r="H406" s="148"/>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row>
    <row r="407" spans="1:32" ht="15.75" customHeight="1" x14ac:dyDescent="0.3">
      <c r="A407" s="133"/>
      <c r="B407" s="133"/>
      <c r="C407" s="133"/>
      <c r="D407" s="133"/>
      <c r="E407" s="164"/>
      <c r="F407" s="152"/>
      <c r="G407" s="152"/>
      <c r="H407" s="148"/>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row>
    <row r="408" spans="1:32" ht="15.75" customHeight="1" x14ac:dyDescent="0.3">
      <c r="A408" s="133"/>
      <c r="B408" s="133"/>
      <c r="C408" s="133"/>
      <c r="D408" s="133"/>
      <c r="E408" s="164"/>
      <c r="F408" s="152"/>
      <c r="G408" s="152"/>
      <c r="H408" s="148"/>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row>
    <row r="409" spans="1:32" ht="15.75" customHeight="1" x14ac:dyDescent="0.3">
      <c r="A409" s="133"/>
      <c r="B409" s="133"/>
      <c r="C409" s="133"/>
      <c r="D409" s="133"/>
      <c r="E409" s="164"/>
      <c r="F409" s="152"/>
      <c r="G409" s="152"/>
      <c r="H409" s="148"/>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row>
    <row r="410" spans="1:32" ht="15.75" customHeight="1" x14ac:dyDescent="0.3">
      <c r="A410" s="133"/>
      <c r="B410" s="133"/>
      <c r="C410" s="133"/>
      <c r="D410" s="133"/>
      <c r="E410" s="164"/>
      <c r="F410" s="152"/>
      <c r="G410" s="152"/>
      <c r="H410" s="148"/>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row>
    <row r="411" spans="1:32" ht="15.75" customHeight="1" x14ac:dyDescent="0.3">
      <c r="A411" s="133"/>
      <c r="B411" s="133"/>
      <c r="C411" s="133"/>
      <c r="D411" s="133"/>
      <c r="E411" s="164"/>
      <c r="F411" s="152"/>
      <c r="G411" s="152"/>
      <c r="H411" s="148"/>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row>
    <row r="412" spans="1:32" ht="15.75" customHeight="1" x14ac:dyDescent="0.3">
      <c r="A412" s="133"/>
      <c r="B412" s="133"/>
      <c r="C412" s="133"/>
      <c r="D412" s="133"/>
      <c r="E412" s="164"/>
      <c r="F412" s="152"/>
      <c r="G412" s="152"/>
      <c r="H412" s="148"/>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row>
    <row r="413" spans="1:32" ht="15.75" customHeight="1" x14ac:dyDescent="0.3">
      <c r="A413" s="133"/>
      <c r="B413" s="133"/>
      <c r="C413" s="133"/>
      <c r="D413" s="133"/>
      <c r="E413" s="164"/>
      <c r="F413" s="152"/>
      <c r="G413" s="152"/>
      <c r="H413" s="148"/>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row>
    <row r="414" spans="1:32" ht="15.75" customHeight="1" x14ac:dyDescent="0.3">
      <c r="A414" s="133"/>
      <c r="B414" s="133"/>
      <c r="C414" s="133"/>
      <c r="D414" s="133"/>
      <c r="E414" s="164"/>
      <c r="F414" s="152"/>
      <c r="G414" s="152"/>
      <c r="H414" s="148"/>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row>
    <row r="415" spans="1:32" ht="15.75" customHeight="1" x14ac:dyDescent="0.3">
      <c r="A415" s="133"/>
      <c r="B415" s="133"/>
      <c r="C415" s="133"/>
      <c r="D415" s="133"/>
      <c r="E415" s="164"/>
      <c r="F415" s="152"/>
      <c r="G415" s="152"/>
      <c r="H415" s="148"/>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row>
    <row r="416" spans="1:32" ht="15.75" customHeight="1" x14ac:dyDescent="0.3">
      <c r="A416" s="133"/>
      <c r="B416" s="133"/>
      <c r="C416" s="133"/>
      <c r="D416" s="133"/>
      <c r="E416" s="164"/>
      <c r="F416" s="152"/>
      <c r="G416" s="152"/>
      <c r="H416" s="148"/>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row>
    <row r="417" spans="1:32" ht="15.75" customHeight="1" x14ac:dyDescent="0.3">
      <c r="A417" s="133"/>
      <c r="B417" s="133"/>
      <c r="C417" s="133"/>
      <c r="D417" s="133"/>
      <c r="E417" s="164"/>
      <c r="F417" s="152"/>
      <c r="G417" s="152"/>
      <c r="H417" s="148"/>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row>
    <row r="418" spans="1:32" ht="15.75" customHeight="1" x14ac:dyDescent="0.3">
      <c r="A418" s="133"/>
      <c r="B418" s="133"/>
      <c r="C418" s="133"/>
      <c r="D418" s="133"/>
      <c r="E418" s="164"/>
      <c r="F418" s="152"/>
      <c r="G418" s="152"/>
      <c r="H418" s="148"/>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row>
    <row r="419" spans="1:32" ht="15.75" customHeight="1" x14ac:dyDescent="0.3">
      <c r="A419" s="133"/>
      <c r="B419" s="133"/>
      <c r="C419" s="133"/>
      <c r="D419" s="133"/>
      <c r="E419" s="164"/>
      <c r="F419" s="152"/>
      <c r="G419" s="152"/>
      <c r="H419" s="148"/>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row>
    <row r="420" spans="1:32" ht="15.75" customHeight="1" x14ac:dyDescent="0.3">
      <c r="A420" s="133"/>
      <c r="B420" s="133"/>
      <c r="C420" s="133"/>
      <c r="D420" s="133"/>
      <c r="E420" s="164"/>
      <c r="F420" s="152"/>
      <c r="G420" s="152"/>
      <c r="H420" s="148"/>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row>
    <row r="421" spans="1:32" ht="15.75" customHeight="1" x14ac:dyDescent="0.3">
      <c r="A421" s="133"/>
      <c r="B421" s="133"/>
      <c r="C421" s="133"/>
      <c r="D421" s="133"/>
      <c r="E421" s="164"/>
      <c r="F421" s="152"/>
      <c r="G421" s="152"/>
      <c r="H421" s="148"/>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row>
    <row r="422" spans="1:32" ht="15.75" customHeight="1" x14ac:dyDescent="0.3">
      <c r="A422" s="133"/>
      <c r="B422" s="133"/>
      <c r="C422" s="133"/>
      <c r="D422" s="133"/>
      <c r="E422" s="164"/>
      <c r="F422" s="152"/>
      <c r="G422" s="152"/>
      <c r="H422" s="148"/>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row>
    <row r="423" spans="1:32" ht="15.75" customHeight="1" x14ac:dyDescent="0.3">
      <c r="A423" s="133"/>
      <c r="B423" s="133"/>
      <c r="C423" s="133"/>
      <c r="D423" s="133"/>
      <c r="E423" s="164"/>
      <c r="F423" s="152"/>
      <c r="G423" s="152"/>
      <c r="H423" s="148"/>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row>
    <row r="424" spans="1:32" ht="15.75" customHeight="1" x14ac:dyDescent="0.3">
      <c r="A424" s="133"/>
      <c r="B424" s="133"/>
      <c r="C424" s="133"/>
      <c r="D424" s="133"/>
      <c r="E424" s="164"/>
      <c r="F424" s="152"/>
      <c r="G424" s="152"/>
      <c r="H424" s="148"/>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row>
    <row r="425" spans="1:32" ht="15.75" customHeight="1" x14ac:dyDescent="0.3">
      <c r="A425" s="133"/>
      <c r="B425" s="133"/>
      <c r="C425" s="133"/>
      <c r="D425" s="133"/>
      <c r="E425" s="164"/>
      <c r="F425" s="152"/>
      <c r="G425" s="152"/>
      <c r="H425" s="148"/>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row>
    <row r="426" spans="1:32" ht="15.75" customHeight="1" x14ac:dyDescent="0.3">
      <c r="A426" s="133"/>
      <c r="B426" s="133"/>
      <c r="C426" s="133"/>
      <c r="D426" s="133"/>
      <c r="E426" s="164"/>
      <c r="F426" s="152"/>
      <c r="G426" s="152"/>
      <c r="H426" s="148"/>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row>
    <row r="427" spans="1:32" ht="15.75" customHeight="1" x14ac:dyDescent="0.3">
      <c r="A427" s="133"/>
      <c r="B427" s="133"/>
      <c r="C427" s="133"/>
      <c r="D427" s="133"/>
      <c r="E427" s="164"/>
      <c r="F427" s="152"/>
      <c r="G427" s="152"/>
      <c r="H427" s="148"/>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row>
    <row r="428" spans="1:32" ht="15.75" customHeight="1" x14ac:dyDescent="0.3">
      <c r="A428" s="133"/>
      <c r="B428" s="133"/>
      <c r="C428" s="133"/>
      <c r="D428" s="133"/>
      <c r="E428" s="164"/>
      <c r="F428" s="152"/>
      <c r="G428" s="152"/>
      <c r="H428" s="148"/>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row>
    <row r="429" spans="1:32" ht="15.75" customHeight="1" x14ac:dyDescent="0.3">
      <c r="A429" s="133"/>
      <c r="B429" s="133"/>
      <c r="C429" s="133"/>
      <c r="D429" s="133"/>
      <c r="E429" s="164"/>
      <c r="F429" s="152"/>
      <c r="G429" s="152"/>
      <c r="H429" s="148"/>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row>
    <row r="430" spans="1:32" ht="15.75" customHeight="1" x14ac:dyDescent="0.3">
      <c r="A430" s="133"/>
      <c r="B430" s="133"/>
      <c r="C430" s="133"/>
      <c r="D430" s="133"/>
      <c r="E430" s="164"/>
      <c r="F430" s="152"/>
      <c r="G430" s="152"/>
      <c r="H430" s="148"/>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row>
    <row r="431" spans="1:32" ht="15.75" customHeight="1" x14ac:dyDescent="0.3">
      <c r="A431" s="133"/>
      <c r="B431" s="133"/>
      <c r="C431" s="133"/>
      <c r="D431" s="133"/>
      <c r="E431" s="164"/>
      <c r="F431" s="152"/>
      <c r="G431" s="152"/>
      <c r="H431" s="148"/>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row>
    <row r="432" spans="1:32" ht="15.75" customHeight="1" x14ac:dyDescent="0.3">
      <c r="A432" s="133"/>
      <c r="B432" s="133"/>
      <c r="C432" s="133"/>
      <c r="D432" s="133"/>
      <c r="E432" s="164"/>
      <c r="F432" s="152"/>
      <c r="G432" s="152"/>
      <c r="H432" s="148"/>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row>
    <row r="433" spans="1:32" ht="15.75" customHeight="1" x14ac:dyDescent="0.3">
      <c r="A433" s="133"/>
      <c r="B433" s="133"/>
      <c r="C433" s="133"/>
      <c r="D433" s="133"/>
      <c r="E433" s="164"/>
      <c r="F433" s="152"/>
      <c r="G433" s="152"/>
      <c r="H433" s="148"/>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row>
    <row r="434" spans="1:32" ht="15.75" customHeight="1" x14ac:dyDescent="0.3">
      <c r="A434" s="133"/>
      <c r="B434" s="133"/>
      <c r="C434" s="133"/>
      <c r="D434" s="133"/>
      <c r="E434" s="164"/>
      <c r="F434" s="152"/>
      <c r="G434" s="152"/>
      <c r="H434" s="148"/>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row>
    <row r="435" spans="1:32" ht="15.75" customHeight="1" x14ac:dyDescent="0.3">
      <c r="A435" s="133"/>
      <c r="B435" s="133"/>
      <c r="C435" s="133"/>
      <c r="D435" s="133"/>
      <c r="E435" s="164"/>
      <c r="F435" s="152"/>
      <c r="G435" s="152"/>
      <c r="H435" s="148"/>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row>
    <row r="436" spans="1:32" ht="15.75" customHeight="1" x14ac:dyDescent="0.3">
      <c r="A436" s="133"/>
      <c r="B436" s="133"/>
      <c r="C436" s="133"/>
      <c r="D436" s="133"/>
      <c r="E436" s="164"/>
      <c r="F436" s="152"/>
      <c r="G436" s="152"/>
      <c r="H436" s="148"/>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row>
    <row r="437" spans="1:32" ht="15.75" customHeight="1" x14ac:dyDescent="0.3">
      <c r="A437" s="133"/>
      <c r="B437" s="133"/>
      <c r="C437" s="133"/>
      <c r="D437" s="133"/>
      <c r="E437" s="164"/>
      <c r="F437" s="152"/>
      <c r="G437" s="152"/>
      <c r="H437" s="148"/>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row>
    <row r="438" spans="1:32" ht="15.75" customHeight="1" x14ac:dyDescent="0.3">
      <c r="A438" s="133"/>
      <c r="B438" s="133"/>
      <c r="C438" s="133"/>
      <c r="D438" s="133"/>
      <c r="E438" s="164"/>
      <c r="F438" s="152"/>
      <c r="G438" s="152"/>
      <c r="H438" s="148"/>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row>
    <row r="439" spans="1:32" ht="15.75" customHeight="1" x14ac:dyDescent="0.3">
      <c r="A439" s="133"/>
      <c r="B439" s="133"/>
      <c r="C439" s="133"/>
      <c r="D439" s="133"/>
      <c r="E439" s="164"/>
      <c r="F439" s="152"/>
      <c r="G439" s="152"/>
      <c r="H439" s="148"/>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row>
    <row r="440" spans="1:32" ht="15.75" customHeight="1" x14ac:dyDescent="0.3">
      <c r="A440" s="133"/>
      <c r="B440" s="133"/>
      <c r="C440" s="133"/>
      <c r="D440" s="133"/>
      <c r="E440" s="164"/>
      <c r="F440" s="152"/>
      <c r="G440" s="152"/>
      <c r="H440" s="148"/>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row>
    <row r="441" spans="1:32" ht="15.75" customHeight="1" x14ac:dyDescent="0.3">
      <c r="A441" s="133"/>
      <c r="B441" s="133"/>
      <c r="C441" s="133"/>
      <c r="D441" s="133"/>
      <c r="E441" s="164"/>
      <c r="F441" s="152"/>
      <c r="G441" s="152"/>
      <c r="H441" s="148"/>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row>
    <row r="442" spans="1:32" ht="15.75" customHeight="1" x14ac:dyDescent="0.3">
      <c r="A442" s="133"/>
      <c r="B442" s="133"/>
      <c r="C442" s="133"/>
      <c r="D442" s="133"/>
      <c r="E442" s="164"/>
      <c r="F442" s="152"/>
      <c r="G442" s="152"/>
      <c r="H442" s="148"/>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row>
    <row r="443" spans="1:32" ht="15.75" customHeight="1" x14ac:dyDescent="0.3">
      <c r="A443" s="133"/>
      <c r="B443" s="133"/>
      <c r="C443" s="133"/>
      <c r="D443" s="133"/>
      <c r="E443" s="164"/>
      <c r="F443" s="152"/>
      <c r="G443" s="152"/>
      <c r="H443" s="148"/>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row>
    <row r="444" spans="1:32" ht="15.75" customHeight="1" x14ac:dyDescent="0.3">
      <c r="A444" s="133"/>
      <c r="B444" s="133"/>
      <c r="C444" s="133"/>
      <c r="D444" s="133"/>
      <c r="E444" s="164"/>
      <c r="F444" s="152"/>
      <c r="G444" s="152"/>
      <c r="H444" s="148"/>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row>
    <row r="445" spans="1:32" ht="15.75" customHeight="1" x14ac:dyDescent="0.3">
      <c r="A445" s="133"/>
      <c r="B445" s="133"/>
      <c r="C445" s="133"/>
      <c r="D445" s="133"/>
      <c r="E445" s="164"/>
      <c r="F445" s="152"/>
      <c r="G445" s="152"/>
      <c r="H445" s="148"/>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row>
    <row r="446" spans="1:32" ht="15.75" customHeight="1" x14ac:dyDescent="0.3">
      <c r="A446" s="133"/>
      <c r="B446" s="133"/>
      <c r="C446" s="133"/>
      <c r="D446" s="133"/>
      <c r="E446" s="164"/>
      <c r="F446" s="152"/>
      <c r="G446" s="152"/>
      <c r="H446" s="148"/>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row>
    <row r="447" spans="1:32" ht="15.75" customHeight="1" x14ac:dyDescent="0.3">
      <c r="A447" s="133"/>
      <c r="B447" s="133"/>
      <c r="C447" s="133"/>
      <c r="D447" s="133"/>
      <c r="E447" s="164"/>
      <c r="F447" s="152"/>
      <c r="G447" s="152"/>
      <c r="H447" s="148"/>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row>
    <row r="448" spans="1:32" ht="15.75" customHeight="1" x14ac:dyDescent="0.3">
      <c r="A448" s="133"/>
      <c r="B448" s="133"/>
      <c r="C448" s="133"/>
      <c r="D448" s="133"/>
      <c r="E448" s="164"/>
      <c r="F448" s="152"/>
      <c r="G448" s="152"/>
      <c r="H448" s="148"/>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row>
    <row r="449" spans="1:32" ht="15.75" customHeight="1" x14ac:dyDescent="0.3">
      <c r="A449" s="133"/>
      <c r="B449" s="133"/>
      <c r="C449" s="133"/>
      <c r="D449" s="133"/>
      <c r="E449" s="164"/>
      <c r="F449" s="152"/>
      <c r="G449" s="152"/>
      <c r="H449" s="148"/>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row>
    <row r="450" spans="1:32" ht="15.75" customHeight="1" x14ac:dyDescent="0.3">
      <c r="A450" s="133"/>
      <c r="B450" s="133"/>
      <c r="C450" s="133"/>
      <c r="D450" s="133"/>
      <c r="E450" s="164"/>
      <c r="F450" s="152"/>
      <c r="G450" s="152"/>
      <c r="H450" s="148"/>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row>
    <row r="451" spans="1:32" ht="15.75" customHeight="1" x14ac:dyDescent="0.3">
      <c r="A451" s="133"/>
      <c r="B451" s="133"/>
      <c r="C451" s="133"/>
      <c r="D451" s="133"/>
      <c r="E451" s="164"/>
      <c r="F451" s="152"/>
      <c r="G451" s="152"/>
      <c r="H451" s="148"/>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row>
    <row r="452" spans="1:32" ht="15.75" customHeight="1" x14ac:dyDescent="0.3">
      <c r="A452" s="133"/>
      <c r="B452" s="133"/>
      <c r="C452" s="133"/>
      <c r="D452" s="133"/>
      <c r="E452" s="164"/>
      <c r="F452" s="152"/>
      <c r="G452" s="152"/>
      <c r="H452" s="148"/>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row>
    <row r="453" spans="1:32" ht="15.75" customHeight="1" x14ac:dyDescent="0.3">
      <c r="A453" s="133"/>
      <c r="B453" s="133"/>
      <c r="C453" s="133"/>
      <c r="D453" s="133"/>
      <c r="E453" s="164"/>
      <c r="F453" s="152"/>
      <c r="G453" s="152"/>
      <c r="H453" s="148"/>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row>
    <row r="454" spans="1:32" ht="15.75" customHeight="1" x14ac:dyDescent="0.3">
      <c r="A454" s="133"/>
      <c r="B454" s="133"/>
      <c r="C454" s="133"/>
      <c r="D454" s="133"/>
      <c r="E454" s="164"/>
      <c r="F454" s="152"/>
      <c r="G454" s="152"/>
      <c r="H454" s="148"/>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row>
    <row r="455" spans="1:32" ht="15.75" customHeight="1" x14ac:dyDescent="0.3">
      <c r="A455" s="133"/>
      <c r="B455" s="133"/>
      <c r="C455" s="133"/>
      <c r="D455" s="133"/>
      <c r="E455" s="164"/>
      <c r="F455" s="152"/>
      <c r="G455" s="152"/>
      <c r="H455" s="148"/>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row>
    <row r="456" spans="1:32" ht="15.75" customHeight="1" x14ac:dyDescent="0.3">
      <c r="A456" s="133"/>
      <c r="B456" s="133"/>
      <c r="C456" s="133"/>
      <c r="D456" s="133"/>
      <c r="E456" s="164"/>
      <c r="F456" s="152"/>
      <c r="G456" s="152"/>
      <c r="H456" s="148"/>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row>
    <row r="457" spans="1:32" ht="15.75" customHeight="1" x14ac:dyDescent="0.3">
      <c r="A457" s="133"/>
      <c r="B457" s="133"/>
      <c r="C457" s="133"/>
      <c r="D457" s="133"/>
      <c r="E457" s="164"/>
      <c r="F457" s="152"/>
      <c r="G457" s="152"/>
      <c r="H457" s="148"/>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row>
    <row r="458" spans="1:32" ht="15.75" customHeight="1" x14ac:dyDescent="0.3">
      <c r="A458" s="133"/>
      <c r="B458" s="133"/>
      <c r="C458" s="133"/>
      <c r="D458" s="133"/>
      <c r="E458" s="164"/>
      <c r="F458" s="152"/>
      <c r="G458" s="152"/>
      <c r="H458" s="148"/>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row>
    <row r="459" spans="1:32" ht="15.75" customHeight="1" x14ac:dyDescent="0.3">
      <c r="A459" s="133"/>
      <c r="B459" s="133"/>
      <c r="C459" s="133"/>
      <c r="D459" s="133"/>
      <c r="E459" s="164"/>
      <c r="F459" s="152"/>
      <c r="G459" s="152"/>
      <c r="H459" s="148"/>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row>
    <row r="460" spans="1:32" ht="15.75" customHeight="1" x14ac:dyDescent="0.3">
      <c r="A460" s="133"/>
      <c r="B460" s="133"/>
      <c r="C460" s="133"/>
      <c r="D460" s="133"/>
      <c r="E460" s="164"/>
      <c r="F460" s="152"/>
      <c r="G460" s="152"/>
      <c r="H460" s="148"/>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row>
    <row r="461" spans="1:32" ht="15.75" customHeight="1" x14ac:dyDescent="0.3">
      <c r="A461" s="133"/>
      <c r="B461" s="133"/>
      <c r="C461" s="133"/>
      <c r="D461" s="133"/>
      <c r="E461" s="164"/>
      <c r="F461" s="152"/>
      <c r="G461" s="152"/>
      <c r="H461" s="148"/>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row>
    <row r="462" spans="1:32" ht="15.75" customHeight="1" x14ac:dyDescent="0.3">
      <c r="A462" s="133"/>
      <c r="B462" s="133"/>
      <c r="C462" s="133"/>
      <c r="D462" s="133"/>
      <c r="E462" s="164"/>
      <c r="F462" s="152"/>
      <c r="G462" s="152"/>
      <c r="H462" s="148"/>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row>
    <row r="463" spans="1:32" ht="15.75" customHeight="1" x14ac:dyDescent="0.3">
      <c r="A463" s="133"/>
      <c r="B463" s="133"/>
      <c r="C463" s="133"/>
      <c r="D463" s="133"/>
      <c r="E463" s="164"/>
      <c r="F463" s="152"/>
      <c r="G463" s="152"/>
      <c r="H463" s="148"/>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row>
    <row r="464" spans="1:32" ht="15.75" customHeight="1" x14ac:dyDescent="0.3">
      <c r="A464" s="133"/>
      <c r="B464" s="133"/>
      <c r="C464" s="133"/>
      <c r="D464" s="133"/>
      <c r="E464" s="164"/>
      <c r="F464" s="152"/>
      <c r="G464" s="152"/>
      <c r="H464" s="148"/>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row>
    <row r="465" spans="1:32" ht="15.75" customHeight="1" x14ac:dyDescent="0.3">
      <c r="A465" s="133"/>
      <c r="B465" s="133"/>
      <c r="C465" s="133"/>
      <c r="D465" s="133"/>
      <c r="E465" s="164"/>
      <c r="F465" s="152"/>
      <c r="G465" s="152"/>
      <c r="H465" s="148"/>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row>
    <row r="466" spans="1:32" ht="15.75" customHeight="1" x14ac:dyDescent="0.3">
      <c r="A466" s="133"/>
      <c r="B466" s="133"/>
      <c r="C466" s="133"/>
      <c r="D466" s="133"/>
      <c r="E466" s="164"/>
      <c r="F466" s="152"/>
      <c r="G466" s="152"/>
      <c r="H466" s="148"/>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row>
    <row r="467" spans="1:32" ht="15.75" customHeight="1" x14ac:dyDescent="0.3">
      <c r="A467" s="133"/>
      <c r="B467" s="133"/>
      <c r="C467" s="133"/>
      <c r="D467" s="133"/>
      <c r="E467" s="164"/>
      <c r="F467" s="152"/>
      <c r="G467" s="152"/>
      <c r="H467" s="148"/>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row>
    <row r="468" spans="1:32" ht="15.75" customHeight="1" x14ac:dyDescent="0.3">
      <c r="A468" s="133"/>
      <c r="B468" s="133"/>
      <c r="C468" s="133"/>
      <c r="D468" s="133"/>
      <c r="E468" s="164"/>
      <c r="F468" s="152"/>
      <c r="G468" s="152"/>
      <c r="H468" s="148"/>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row>
    <row r="469" spans="1:32" ht="15.75" customHeight="1" x14ac:dyDescent="0.3">
      <c r="A469" s="133"/>
      <c r="B469" s="133"/>
      <c r="C469" s="133"/>
      <c r="D469" s="133"/>
      <c r="E469" s="164"/>
      <c r="F469" s="152"/>
      <c r="G469" s="152"/>
      <c r="H469" s="148"/>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row>
    <row r="470" spans="1:32" ht="15.75" customHeight="1" x14ac:dyDescent="0.3">
      <c r="A470" s="133"/>
      <c r="B470" s="133"/>
      <c r="C470" s="133"/>
      <c r="D470" s="133"/>
      <c r="E470" s="164"/>
      <c r="F470" s="152"/>
      <c r="G470" s="152"/>
      <c r="H470" s="148"/>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row>
    <row r="471" spans="1:32" ht="15.75" customHeight="1" x14ac:dyDescent="0.3">
      <c r="A471" s="133"/>
      <c r="B471" s="133"/>
      <c r="C471" s="133"/>
      <c r="D471" s="133"/>
      <c r="E471" s="164"/>
      <c r="F471" s="152"/>
      <c r="G471" s="152"/>
      <c r="H471" s="148"/>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row>
    <row r="472" spans="1:32" ht="15.75" customHeight="1" x14ac:dyDescent="0.3">
      <c r="A472" s="133"/>
      <c r="B472" s="133"/>
      <c r="C472" s="133"/>
      <c r="D472" s="133"/>
      <c r="E472" s="164"/>
      <c r="F472" s="152"/>
      <c r="G472" s="152"/>
      <c r="H472" s="148"/>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row>
    <row r="473" spans="1:32" ht="15.75" customHeight="1" x14ac:dyDescent="0.3">
      <c r="A473" s="133"/>
      <c r="B473" s="133"/>
      <c r="C473" s="133"/>
      <c r="D473" s="133"/>
      <c r="E473" s="164"/>
      <c r="F473" s="152"/>
      <c r="G473" s="152"/>
      <c r="H473" s="148"/>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row>
    <row r="474" spans="1:32" ht="15.75" customHeight="1" x14ac:dyDescent="0.3">
      <c r="A474" s="133"/>
      <c r="B474" s="133"/>
      <c r="C474" s="133"/>
      <c r="D474" s="133"/>
      <c r="E474" s="164"/>
      <c r="F474" s="152"/>
      <c r="G474" s="152"/>
      <c r="H474" s="148"/>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row>
    <row r="475" spans="1:32" ht="15.75" customHeight="1" x14ac:dyDescent="0.3">
      <c r="A475" s="133"/>
      <c r="B475" s="133"/>
      <c r="C475" s="133"/>
      <c r="D475" s="133"/>
      <c r="E475" s="164"/>
      <c r="F475" s="152"/>
      <c r="G475" s="152"/>
      <c r="H475" s="148"/>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row>
    <row r="476" spans="1:32" ht="15.75" customHeight="1" x14ac:dyDescent="0.3">
      <c r="A476" s="133"/>
      <c r="B476" s="133"/>
      <c r="C476" s="133"/>
      <c r="D476" s="133"/>
      <c r="E476" s="164"/>
      <c r="F476" s="152"/>
      <c r="G476" s="152"/>
      <c r="H476" s="148"/>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row>
    <row r="477" spans="1:32" ht="15.75" customHeight="1" x14ac:dyDescent="0.3">
      <c r="A477" s="133"/>
      <c r="B477" s="133"/>
      <c r="C477" s="133"/>
      <c r="D477" s="133"/>
      <c r="E477" s="164"/>
      <c r="F477" s="152"/>
      <c r="G477" s="152"/>
      <c r="H477" s="148"/>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row>
    <row r="478" spans="1:32" ht="15.75" customHeight="1" x14ac:dyDescent="0.3">
      <c r="A478" s="133"/>
      <c r="B478" s="133"/>
      <c r="C478" s="133"/>
      <c r="D478" s="133"/>
      <c r="E478" s="164"/>
      <c r="F478" s="152"/>
      <c r="G478" s="152"/>
      <c r="H478" s="148"/>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row>
    <row r="479" spans="1:32" ht="15.75" customHeight="1" x14ac:dyDescent="0.3">
      <c r="A479" s="133"/>
      <c r="B479" s="133"/>
      <c r="C479" s="133"/>
      <c r="D479" s="133"/>
      <c r="E479" s="164"/>
      <c r="F479" s="152"/>
      <c r="G479" s="152"/>
      <c r="H479" s="148"/>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row>
    <row r="480" spans="1:32" ht="15.75" customHeight="1" x14ac:dyDescent="0.3">
      <c r="A480" s="133"/>
      <c r="B480" s="133"/>
      <c r="C480" s="133"/>
      <c r="D480" s="133"/>
      <c r="E480" s="164"/>
      <c r="F480" s="152"/>
      <c r="G480" s="152"/>
      <c r="H480" s="148"/>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row>
    <row r="481" spans="1:32" ht="15.75" customHeight="1" x14ac:dyDescent="0.3">
      <c r="A481" s="133"/>
      <c r="B481" s="133"/>
      <c r="C481" s="133"/>
      <c r="D481" s="133"/>
      <c r="E481" s="164"/>
      <c r="F481" s="152"/>
      <c r="G481" s="152"/>
      <c r="H481" s="148"/>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row>
    <row r="482" spans="1:32" ht="15.75" customHeight="1" x14ac:dyDescent="0.3">
      <c r="A482" s="133"/>
      <c r="B482" s="133"/>
      <c r="C482" s="133"/>
      <c r="D482" s="133"/>
      <c r="E482" s="164"/>
      <c r="F482" s="152"/>
      <c r="G482" s="152"/>
      <c r="H482" s="148"/>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row>
    <row r="483" spans="1:32" ht="15.75" customHeight="1" x14ac:dyDescent="0.3">
      <c r="A483" s="133"/>
      <c r="B483" s="133"/>
      <c r="C483" s="133"/>
      <c r="D483" s="133"/>
      <c r="E483" s="164"/>
      <c r="F483" s="152"/>
      <c r="G483" s="152"/>
      <c r="H483" s="148"/>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row>
    <row r="484" spans="1:32" ht="15.75" customHeight="1" x14ac:dyDescent="0.3">
      <c r="A484" s="133"/>
      <c r="B484" s="133"/>
      <c r="C484" s="133"/>
      <c r="D484" s="133"/>
      <c r="E484" s="164"/>
      <c r="F484" s="152"/>
      <c r="G484" s="152"/>
      <c r="H484" s="148"/>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row>
    <row r="485" spans="1:32" ht="15.75" customHeight="1" x14ac:dyDescent="0.3">
      <c r="A485" s="133"/>
      <c r="B485" s="133"/>
      <c r="C485" s="133"/>
      <c r="D485" s="133"/>
      <c r="E485" s="164"/>
      <c r="F485" s="152"/>
      <c r="G485" s="152"/>
      <c r="H485" s="148"/>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row>
    <row r="486" spans="1:32" ht="15.75" customHeight="1" x14ac:dyDescent="0.3">
      <c r="A486" s="133"/>
      <c r="B486" s="133"/>
      <c r="C486" s="133"/>
      <c r="D486" s="133"/>
      <c r="E486" s="164"/>
      <c r="F486" s="152"/>
      <c r="G486" s="152"/>
      <c r="H486" s="148"/>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row>
    <row r="487" spans="1:32" ht="15.75" customHeight="1" x14ac:dyDescent="0.3">
      <c r="A487" s="133"/>
      <c r="B487" s="133"/>
      <c r="C487" s="133"/>
      <c r="D487" s="133"/>
      <c r="E487" s="164"/>
      <c r="F487" s="152"/>
      <c r="G487" s="152"/>
      <c r="H487" s="148"/>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row>
    <row r="488" spans="1:32" ht="15.75" customHeight="1" x14ac:dyDescent="0.3">
      <c r="A488" s="133"/>
      <c r="B488" s="133"/>
      <c r="C488" s="133"/>
      <c r="D488" s="133"/>
      <c r="E488" s="164"/>
      <c r="F488" s="152"/>
      <c r="G488" s="152"/>
      <c r="H488" s="148"/>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row>
    <row r="489" spans="1:32" ht="15.75" customHeight="1" x14ac:dyDescent="0.3">
      <c r="A489" s="133"/>
      <c r="B489" s="133"/>
      <c r="C489" s="133"/>
      <c r="D489" s="133"/>
      <c r="E489" s="164"/>
      <c r="F489" s="152"/>
      <c r="G489" s="152"/>
      <c r="H489" s="148"/>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row>
    <row r="490" spans="1:32" ht="15.75" customHeight="1" x14ac:dyDescent="0.3">
      <c r="A490" s="133"/>
      <c r="B490" s="133"/>
      <c r="C490" s="133"/>
      <c r="D490" s="133"/>
      <c r="E490" s="164"/>
      <c r="F490" s="152"/>
      <c r="G490" s="152"/>
      <c r="H490" s="148"/>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row>
    <row r="491" spans="1:32" ht="15.75" customHeight="1" x14ac:dyDescent="0.3">
      <c r="A491" s="133"/>
      <c r="B491" s="133"/>
      <c r="C491" s="133"/>
      <c r="D491" s="133"/>
      <c r="E491" s="164"/>
      <c r="F491" s="152"/>
      <c r="G491" s="152"/>
      <c r="H491" s="148"/>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row>
    <row r="492" spans="1:32" ht="15.75" customHeight="1" x14ac:dyDescent="0.3">
      <c r="A492" s="133"/>
      <c r="B492" s="133"/>
      <c r="C492" s="133"/>
      <c r="D492" s="133"/>
      <c r="E492" s="164"/>
      <c r="F492" s="152"/>
      <c r="G492" s="152"/>
      <c r="H492" s="148"/>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row>
    <row r="493" spans="1:32" ht="15.75" customHeight="1" x14ac:dyDescent="0.3">
      <c r="A493" s="133"/>
      <c r="B493" s="133"/>
      <c r="C493" s="133"/>
      <c r="D493" s="133"/>
      <c r="E493" s="164"/>
      <c r="F493" s="152"/>
      <c r="G493" s="152"/>
      <c r="H493" s="148"/>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row>
    <row r="494" spans="1:32" ht="15.75" customHeight="1" x14ac:dyDescent="0.3">
      <c r="A494" s="133"/>
      <c r="B494" s="133"/>
      <c r="C494" s="133"/>
      <c r="D494" s="133"/>
      <c r="E494" s="164"/>
      <c r="F494" s="152"/>
      <c r="G494" s="152"/>
      <c r="H494" s="148"/>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row>
    <row r="495" spans="1:32" ht="15.75" customHeight="1" x14ac:dyDescent="0.3">
      <c r="A495" s="133"/>
      <c r="B495" s="133"/>
      <c r="C495" s="133"/>
      <c r="D495" s="133"/>
      <c r="E495" s="164"/>
      <c r="F495" s="152"/>
      <c r="G495" s="152"/>
      <c r="H495" s="148"/>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row>
    <row r="496" spans="1:32" ht="15.75" customHeight="1" x14ac:dyDescent="0.3">
      <c r="A496" s="133"/>
      <c r="B496" s="133"/>
      <c r="C496" s="133"/>
      <c r="D496" s="133"/>
      <c r="E496" s="164"/>
      <c r="F496" s="152"/>
      <c r="G496" s="152"/>
      <c r="H496" s="148"/>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row>
    <row r="497" spans="1:32" ht="15.75" customHeight="1" x14ac:dyDescent="0.3">
      <c r="A497" s="133"/>
      <c r="B497" s="133"/>
      <c r="C497" s="133"/>
      <c r="D497" s="133"/>
      <c r="E497" s="164"/>
      <c r="F497" s="152"/>
      <c r="G497" s="152"/>
      <c r="H497" s="148"/>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row>
    <row r="498" spans="1:32" ht="15.75" customHeight="1" x14ac:dyDescent="0.3">
      <c r="A498" s="133"/>
      <c r="B498" s="133"/>
      <c r="C498" s="133"/>
      <c r="D498" s="133"/>
      <c r="E498" s="164"/>
      <c r="F498" s="152"/>
      <c r="G498" s="152"/>
      <c r="H498" s="148"/>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row>
    <row r="499" spans="1:32" ht="15.75" customHeight="1" x14ac:dyDescent="0.3">
      <c r="A499" s="133"/>
      <c r="B499" s="133"/>
      <c r="C499" s="133"/>
      <c r="D499" s="133"/>
      <c r="E499" s="164"/>
      <c r="F499" s="152"/>
      <c r="G499" s="152"/>
      <c r="H499" s="148"/>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row>
    <row r="500" spans="1:32" ht="15.75" customHeight="1" x14ac:dyDescent="0.3">
      <c r="A500" s="133"/>
      <c r="B500" s="133"/>
      <c r="C500" s="133"/>
      <c r="D500" s="133"/>
      <c r="E500" s="164"/>
      <c r="F500" s="152"/>
      <c r="G500" s="152"/>
      <c r="H500" s="148"/>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row>
    <row r="501" spans="1:32" ht="15.75" customHeight="1" x14ac:dyDescent="0.3">
      <c r="A501" s="133"/>
      <c r="B501" s="133"/>
      <c r="C501" s="133"/>
      <c r="D501" s="133"/>
      <c r="E501" s="164"/>
      <c r="F501" s="152"/>
      <c r="G501" s="152"/>
      <c r="H501" s="148"/>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row>
    <row r="502" spans="1:32" ht="15.75" customHeight="1" x14ac:dyDescent="0.3">
      <c r="A502" s="133"/>
      <c r="B502" s="133"/>
      <c r="C502" s="133"/>
      <c r="D502" s="133"/>
      <c r="E502" s="164"/>
      <c r="F502" s="152"/>
      <c r="G502" s="152"/>
      <c r="H502" s="148"/>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row>
    <row r="503" spans="1:32" ht="15.75" customHeight="1" x14ac:dyDescent="0.3">
      <c r="A503" s="133"/>
      <c r="B503" s="133"/>
      <c r="C503" s="133"/>
      <c r="D503" s="133"/>
      <c r="E503" s="164"/>
      <c r="F503" s="152"/>
      <c r="G503" s="152"/>
      <c r="H503" s="148"/>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row>
    <row r="504" spans="1:32" ht="15.75" customHeight="1" x14ac:dyDescent="0.3">
      <c r="A504" s="133"/>
      <c r="B504" s="133"/>
      <c r="C504" s="133"/>
      <c r="D504" s="133"/>
      <c r="E504" s="164"/>
      <c r="F504" s="152"/>
      <c r="G504" s="152"/>
      <c r="H504" s="148"/>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row>
    <row r="505" spans="1:32" ht="15.75" customHeight="1" x14ac:dyDescent="0.3">
      <c r="A505" s="133"/>
      <c r="B505" s="133"/>
      <c r="C505" s="133"/>
      <c r="D505" s="133"/>
      <c r="E505" s="164"/>
      <c r="F505" s="152"/>
      <c r="G505" s="152"/>
      <c r="H505" s="148"/>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row>
    <row r="506" spans="1:32" ht="15.75" customHeight="1" x14ac:dyDescent="0.3">
      <c r="A506" s="133"/>
      <c r="B506" s="133"/>
      <c r="C506" s="133"/>
      <c r="D506" s="133"/>
      <c r="E506" s="164"/>
      <c r="F506" s="152"/>
      <c r="G506" s="152"/>
      <c r="H506" s="148"/>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row>
    <row r="507" spans="1:32" ht="15.75" customHeight="1" x14ac:dyDescent="0.3">
      <c r="A507" s="133"/>
      <c r="B507" s="133"/>
      <c r="C507" s="133"/>
      <c r="D507" s="133"/>
      <c r="E507" s="164"/>
      <c r="F507" s="152"/>
      <c r="G507" s="152"/>
      <c r="H507" s="148"/>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row>
    <row r="508" spans="1:32" ht="15.75" customHeight="1" x14ac:dyDescent="0.3">
      <c r="A508" s="133"/>
      <c r="B508" s="133"/>
      <c r="C508" s="133"/>
      <c r="D508" s="133"/>
      <c r="E508" s="164"/>
      <c r="F508" s="152"/>
      <c r="G508" s="152"/>
      <c r="H508" s="148"/>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row>
    <row r="509" spans="1:32" ht="15.75" customHeight="1" x14ac:dyDescent="0.3">
      <c r="A509" s="133"/>
      <c r="B509" s="133"/>
      <c r="C509" s="133"/>
      <c r="D509" s="133"/>
      <c r="E509" s="164"/>
      <c r="F509" s="152"/>
      <c r="G509" s="152"/>
      <c r="H509" s="148"/>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row>
    <row r="510" spans="1:32" ht="15.75" customHeight="1" x14ac:dyDescent="0.3">
      <c r="A510" s="133"/>
      <c r="B510" s="133"/>
      <c r="C510" s="133"/>
      <c r="D510" s="133"/>
      <c r="E510" s="164"/>
      <c r="F510" s="152"/>
      <c r="G510" s="152"/>
      <c r="H510" s="148"/>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row>
    <row r="511" spans="1:32" ht="15.75" customHeight="1" x14ac:dyDescent="0.3">
      <c r="A511" s="133"/>
      <c r="B511" s="133"/>
      <c r="C511" s="133"/>
      <c r="D511" s="133"/>
      <c r="E511" s="164"/>
      <c r="F511" s="152"/>
      <c r="G511" s="152"/>
      <c r="H511" s="148"/>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row>
    <row r="512" spans="1:32" ht="15.75" customHeight="1" x14ac:dyDescent="0.3">
      <c r="A512" s="133"/>
      <c r="B512" s="133"/>
      <c r="C512" s="133"/>
      <c r="D512" s="133"/>
      <c r="E512" s="164"/>
      <c r="F512" s="152"/>
      <c r="G512" s="152"/>
      <c r="H512" s="148"/>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row>
    <row r="513" spans="1:32" ht="15.75" customHeight="1" x14ac:dyDescent="0.3">
      <c r="A513" s="133"/>
      <c r="B513" s="133"/>
      <c r="C513" s="133"/>
      <c r="D513" s="133"/>
      <c r="E513" s="164"/>
      <c r="F513" s="152"/>
      <c r="G513" s="152"/>
      <c r="H513" s="148"/>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row>
    <row r="514" spans="1:32" ht="15.75" customHeight="1" x14ac:dyDescent="0.3">
      <c r="A514" s="133"/>
      <c r="B514" s="133"/>
      <c r="C514" s="133"/>
      <c r="D514" s="133"/>
      <c r="E514" s="164"/>
      <c r="F514" s="152"/>
      <c r="G514" s="152"/>
      <c r="H514" s="148"/>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row>
    <row r="515" spans="1:32" ht="15.75" customHeight="1" x14ac:dyDescent="0.3">
      <c r="A515" s="133"/>
      <c r="B515" s="133"/>
      <c r="C515" s="133"/>
      <c r="D515" s="133"/>
      <c r="E515" s="164"/>
      <c r="F515" s="152"/>
      <c r="G515" s="152"/>
      <c r="H515" s="148"/>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row>
    <row r="516" spans="1:32" ht="15.75" customHeight="1" x14ac:dyDescent="0.3">
      <c r="A516" s="133"/>
      <c r="B516" s="133"/>
      <c r="C516" s="133"/>
      <c r="D516" s="133"/>
      <c r="E516" s="164"/>
      <c r="F516" s="152"/>
      <c r="G516" s="152"/>
      <c r="H516" s="148"/>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row>
    <row r="517" spans="1:32" ht="15.75" customHeight="1" x14ac:dyDescent="0.3">
      <c r="A517" s="133"/>
      <c r="B517" s="133"/>
      <c r="C517" s="133"/>
      <c r="D517" s="133"/>
      <c r="E517" s="164"/>
      <c r="F517" s="152"/>
      <c r="G517" s="152"/>
      <c r="H517" s="148"/>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row>
    <row r="518" spans="1:32" ht="15.75" customHeight="1" x14ac:dyDescent="0.3">
      <c r="A518" s="133"/>
      <c r="B518" s="133"/>
      <c r="C518" s="133"/>
      <c r="D518" s="133"/>
      <c r="E518" s="164"/>
      <c r="F518" s="152"/>
      <c r="G518" s="152"/>
      <c r="H518" s="148"/>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row>
    <row r="519" spans="1:32" ht="15.75" customHeight="1" x14ac:dyDescent="0.3">
      <c r="A519" s="133"/>
      <c r="B519" s="133"/>
      <c r="C519" s="133"/>
      <c r="D519" s="133"/>
      <c r="E519" s="164"/>
      <c r="F519" s="152"/>
      <c r="G519" s="152"/>
      <c r="H519" s="148"/>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row>
    <row r="520" spans="1:32" ht="15.75" customHeight="1" x14ac:dyDescent="0.3">
      <c r="A520" s="133"/>
      <c r="B520" s="133"/>
      <c r="C520" s="133"/>
      <c r="D520" s="133"/>
      <c r="E520" s="164"/>
      <c r="F520" s="152"/>
      <c r="G520" s="152"/>
      <c r="H520" s="148"/>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row>
    <row r="521" spans="1:32" ht="15.75" customHeight="1" x14ac:dyDescent="0.3">
      <c r="A521" s="133"/>
      <c r="B521" s="133"/>
      <c r="C521" s="133"/>
      <c r="D521" s="133"/>
      <c r="E521" s="164"/>
      <c r="F521" s="152"/>
      <c r="G521" s="152"/>
      <c r="H521" s="148"/>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row>
    <row r="522" spans="1:32" ht="15.75" customHeight="1" x14ac:dyDescent="0.3">
      <c r="A522" s="133"/>
      <c r="B522" s="133"/>
      <c r="C522" s="133"/>
      <c r="D522" s="133"/>
      <c r="E522" s="164"/>
      <c r="F522" s="152"/>
      <c r="G522" s="152"/>
      <c r="H522" s="148"/>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row>
    <row r="523" spans="1:32" ht="15.75" customHeight="1" x14ac:dyDescent="0.3">
      <c r="A523" s="133"/>
      <c r="B523" s="133"/>
      <c r="C523" s="133"/>
      <c r="D523" s="133"/>
      <c r="E523" s="164"/>
      <c r="F523" s="152"/>
      <c r="G523" s="152"/>
      <c r="H523" s="148"/>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row>
    <row r="524" spans="1:32" ht="15.75" customHeight="1" x14ac:dyDescent="0.3">
      <c r="A524" s="133"/>
      <c r="B524" s="133"/>
      <c r="C524" s="133"/>
      <c r="D524" s="133"/>
      <c r="E524" s="164"/>
      <c r="F524" s="152"/>
      <c r="G524" s="152"/>
      <c r="H524" s="148"/>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row>
    <row r="525" spans="1:32" ht="15.75" customHeight="1" x14ac:dyDescent="0.3">
      <c r="A525" s="133"/>
      <c r="B525" s="133"/>
      <c r="C525" s="133"/>
      <c r="D525" s="133"/>
      <c r="E525" s="164"/>
      <c r="F525" s="152"/>
      <c r="G525" s="152"/>
      <c r="H525" s="148"/>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row>
    <row r="526" spans="1:32" ht="15.75" customHeight="1" x14ac:dyDescent="0.3">
      <c r="A526" s="133"/>
      <c r="B526" s="133"/>
      <c r="C526" s="133"/>
      <c r="D526" s="133"/>
      <c r="E526" s="164"/>
      <c r="F526" s="152"/>
      <c r="G526" s="152"/>
      <c r="H526" s="148"/>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row>
    <row r="527" spans="1:32" ht="15.75" customHeight="1" x14ac:dyDescent="0.3">
      <c r="A527" s="133"/>
      <c r="B527" s="133"/>
      <c r="C527" s="133"/>
      <c r="D527" s="133"/>
      <c r="E527" s="164"/>
      <c r="F527" s="152"/>
      <c r="G527" s="152"/>
      <c r="H527" s="148"/>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row>
    <row r="528" spans="1:32" ht="15.75" customHeight="1" x14ac:dyDescent="0.3">
      <c r="A528" s="133"/>
      <c r="B528" s="133"/>
      <c r="C528" s="133"/>
      <c r="D528" s="133"/>
      <c r="E528" s="164"/>
      <c r="F528" s="152"/>
      <c r="G528" s="152"/>
      <c r="H528" s="148"/>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row>
    <row r="529" spans="1:32" ht="15.75" customHeight="1" x14ac:dyDescent="0.3">
      <c r="A529" s="133"/>
      <c r="B529" s="133"/>
      <c r="C529" s="133"/>
      <c r="D529" s="133"/>
      <c r="E529" s="164"/>
      <c r="F529" s="152"/>
      <c r="G529" s="152"/>
      <c r="H529" s="148"/>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row>
    <row r="530" spans="1:32" ht="15.75" customHeight="1" x14ac:dyDescent="0.3">
      <c r="A530" s="133"/>
      <c r="B530" s="133"/>
      <c r="C530" s="133"/>
      <c r="D530" s="133"/>
      <c r="E530" s="164"/>
      <c r="F530" s="152"/>
      <c r="G530" s="152"/>
      <c r="H530" s="148"/>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row>
    <row r="531" spans="1:32" ht="15.75" customHeight="1" x14ac:dyDescent="0.3">
      <c r="A531" s="133"/>
      <c r="B531" s="133"/>
      <c r="C531" s="133"/>
      <c r="D531" s="133"/>
      <c r="E531" s="164"/>
      <c r="F531" s="152"/>
      <c r="G531" s="152"/>
      <c r="H531" s="148"/>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row>
    <row r="532" spans="1:32" ht="15.75" customHeight="1" x14ac:dyDescent="0.3">
      <c r="A532" s="133"/>
      <c r="B532" s="133"/>
      <c r="C532" s="133"/>
      <c r="D532" s="133"/>
      <c r="E532" s="164"/>
      <c r="F532" s="152"/>
      <c r="G532" s="152"/>
      <c r="H532" s="148"/>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row>
    <row r="533" spans="1:32" ht="15.75" customHeight="1" x14ac:dyDescent="0.3">
      <c r="A533" s="133"/>
      <c r="B533" s="133"/>
      <c r="C533" s="133"/>
      <c r="D533" s="133"/>
      <c r="E533" s="164"/>
      <c r="F533" s="152"/>
      <c r="G533" s="152"/>
      <c r="H533" s="148"/>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row>
    <row r="534" spans="1:32" ht="15.75" customHeight="1" x14ac:dyDescent="0.3">
      <c r="A534" s="133"/>
      <c r="B534" s="133"/>
      <c r="C534" s="133"/>
      <c r="D534" s="133"/>
      <c r="E534" s="164"/>
      <c r="F534" s="152"/>
      <c r="G534" s="152"/>
      <c r="H534" s="148"/>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row>
    <row r="535" spans="1:32" ht="15.75" customHeight="1" x14ac:dyDescent="0.3">
      <c r="A535" s="133"/>
      <c r="B535" s="133"/>
      <c r="C535" s="133"/>
      <c r="D535" s="133"/>
      <c r="E535" s="164"/>
      <c r="F535" s="152"/>
      <c r="G535" s="152"/>
      <c r="H535" s="148"/>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row>
    <row r="536" spans="1:32" ht="15.75" customHeight="1" x14ac:dyDescent="0.3">
      <c r="A536" s="133"/>
      <c r="B536" s="133"/>
      <c r="C536" s="133"/>
      <c r="D536" s="133"/>
      <c r="E536" s="164"/>
      <c r="F536" s="152"/>
      <c r="G536" s="152"/>
      <c r="H536" s="148"/>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row>
    <row r="537" spans="1:32" ht="15.75" customHeight="1" x14ac:dyDescent="0.3">
      <c r="A537" s="133"/>
      <c r="B537" s="133"/>
      <c r="C537" s="133"/>
      <c r="D537" s="133"/>
      <c r="E537" s="164"/>
      <c r="F537" s="152"/>
      <c r="G537" s="152"/>
      <c r="H537" s="148"/>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row>
    <row r="538" spans="1:32" ht="15.75" customHeight="1" x14ac:dyDescent="0.3">
      <c r="A538" s="133"/>
      <c r="B538" s="133"/>
      <c r="C538" s="133"/>
      <c r="D538" s="133"/>
      <c r="E538" s="164"/>
      <c r="F538" s="152"/>
      <c r="G538" s="152"/>
      <c r="H538" s="148"/>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row>
    <row r="539" spans="1:32" ht="15.75" customHeight="1" x14ac:dyDescent="0.3">
      <c r="A539" s="133"/>
      <c r="B539" s="133"/>
      <c r="C539" s="133"/>
      <c r="D539" s="133"/>
      <c r="E539" s="164"/>
      <c r="F539" s="152"/>
      <c r="G539" s="152"/>
      <c r="H539" s="148"/>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row>
    <row r="540" spans="1:32" ht="15.75" customHeight="1" x14ac:dyDescent="0.3">
      <c r="A540" s="133"/>
      <c r="B540" s="133"/>
      <c r="C540" s="133"/>
      <c r="D540" s="133"/>
      <c r="E540" s="164"/>
      <c r="F540" s="152"/>
      <c r="G540" s="152"/>
      <c r="H540" s="148"/>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row>
    <row r="541" spans="1:32" ht="15.75" customHeight="1" x14ac:dyDescent="0.3">
      <c r="A541" s="133"/>
      <c r="B541" s="133"/>
      <c r="C541" s="133"/>
      <c r="D541" s="133"/>
      <c r="E541" s="164"/>
      <c r="F541" s="152"/>
      <c r="G541" s="152"/>
      <c r="H541" s="148"/>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row>
    <row r="542" spans="1:32" ht="15.75" customHeight="1" x14ac:dyDescent="0.3">
      <c r="A542" s="133"/>
      <c r="B542" s="133"/>
      <c r="C542" s="133"/>
      <c r="D542" s="133"/>
      <c r="E542" s="164"/>
      <c r="F542" s="152"/>
      <c r="G542" s="152"/>
      <c r="H542" s="148"/>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row>
    <row r="543" spans="1:32" ht="15.75" customHeight="1" x14ac:dyDescent="0.3">
      <c r="A543" s="133"/>
      <c r="B543" s="133"/>
      <c r="C543" s="133"/>
      <c r="D543" s="133"/>
      <c r="E543" s="164"/>
      <c r="F543" s="152"/>
      <c r="G543" s="152"/>
      <c r="H543" s="148"/>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row>
    <row r="544" spans="1:32" ht="15.75" customHeight="1" x14ac:dyDescent="0.3">
      <c r="A544" s="133"/>
      <c r="B544" s="133"/>
      <c r="C544" s="133"/>
      <c r="D544" s="133"/>
      <c r="E544" s="164"/>
      <c r="F544" s="152"/>
      <c r="G544" s="152"/>
      <c r="H544" s="148"/>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row>
    <row r="545" spans="1:32" ht="15.75" customHeight="1" x14ac:dyDescent="0.3">
      <c r="A545" s="133"/>
      <c r="B545" s="133"/>
      <c r="C545" s="133"/>
      <c r="D545" s="133"/>
      <c r="E545" s="164"/>
      <c r="F545" s="152"/>
      <c r="G545" s="152"/>
      <c r="H545" s="148"/>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row>
    <row r="546" spans="1:32" ht="15.75" customHeight="1" x14ac:dyDescent="0.3">
      <c r="A546" s="133"/>
      <c r="B546" s="133"/>
      <c r="C546" s="133"/>
      <c r="D546" s="133"/>
      <c r="E546" s="164"/>
      <c r="F546" s="152"/>
      <c r="G546" s="152"/>
      <c r="H546" s="148"/>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row>
    <row r="547" spans="1:32" ht="15.75" customHeight="1" x14ac:dyDescent="0.3">
      <c r="A547" s="133"/>
      <c r="B547" s="133"/>
      <c r="C547" s="133"/>
      <c r="D547" s="133"/>
      <c r="E547" s="164"/>
      <c r="F547" s="152"/>
      <c r="G547" s="152"/>
      <c r="H547" s="148"/>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row>
    <row r="548" spans="1:32" ht="15.75" customHeight="1" x14ac:dyDescent="0.3">
      <c r="A548" s="133"/>
      <c r="B548" s="133"/>
      <c r="C548" s="133"/>
      <c r="D548" s="133"/>
      <c r="E548" s="164"/>
      <c r="F548" s="152"/>
      <c r="G548" s="152"/>
      <c r="H548" s="148"/>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row>
    <row r="549" spans="1:32" ht="15.75" customHeight="1" x14ac:dyDescent="0.3">
      <c r="A549" s="133"/>
      <c r="B549" s="133"/>
      <c r="C549" s="133"/>
      <c r="D549" s="133"/>
      <c r="E549" s="164"/>
      <c r="F549" s="152"/>
      <c r="G549" s="152"/>
      <c r="H549" s="148"/>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row>
    <row r="550" spans="1:32" ht="15.75" customHeight="1" x14ac:dyDescent="0.3">
      <c r="A550" s="133"/>
      <c r="B550" s="133"/>
      <c r="C550" s="133"/>
      <c r="D550" s="133"/>
      <c r="E550" s="164"/>
      <c r="F550" s="152"/>
      <c r="G550" s="152"/>
      <c r="H550" s="148"/>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row>
    <row r="551" spans="1:32" ht="15.75" customHeight="1" x14ac:dyDescent="0.3">
      <c r="A551" s="133"/>
      <c r="B551" s="133"/>
      <c r="C551" s="133"/>
      <c r="D551" s="133"/>
      <c r="E551" s="164"/>
      <c r="F551" s="152"/>
      <c r="G551" s="152"/>
      <c r="H551" s="148"/>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row>
    <row r="552" spans="1:32" ht="15.75" customHeight="1" x14ac:dyDescent="0.3">
      <c r="A552" s="133"/>
      <c r="B552" s="133"/>
      <c r="C552" s="133"/>
      <c r="D552" s="133"/>
      <c r="E552" s="164"/>
      <c r="F552" s="152"/>
      <c r="G552" s="152"/>
      <c r="H552" s="148"/>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row>
    <row r="553" spans="1:32" ht="15.75" customHeight="1" x14ac:dyDescent="0.3">
      <c r="A553" s="133"/>
      <c r="B553" s="133"/>
      <c r="C553" s="133"/>
      <c r="D553" s="133"/>
      <c r="E553" s="164"/>
      <c r="F553" s="152"/>
      <c r="G553" s="152"/>
      <c r="H553" s="148"/>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row>
    <row r="554" spans="1:32" ht="15.75" customHeight="1" x14ac:dyDescent="0.3">
      <c r="A554" s="133"/>
      <c r="B554" s="133"/>
      <c r="C554" s="133"/>
      <c r="D554" s="133"/>
      <c r="E554" s="164"/>
      <c r="F554" s="152"/>
      <c r="G554" s="152"/>
      <c r="H554" s="148"/>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row>
    <row r="555" spans="1:32" ht="15.75" customHeight="1" x14ac:dyDescent="0.3">
      <c r="A555" s="133"/>
      <c r="B555" s="133"/>
      <c r="C555" s="133"/>
      <c r="D555" s="133"/>
      <c r="E555" s="164"/>
      <c r="F555" s="152"/>
      <c r="G555" s="152"/>
      <c r="H555" s="148"/>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row>
    <row r="556" spans="1:32" ht="15.75" customHeight="1" x14ac:dyDescent="0.3">
      <c r="A556" s="133"/>
      <c r="B556" s="133"/>
      <c r="C556" s="133"/>
      <c r="D556" s="133"/>
      <c r="E556" s="164"/>
      <c r="F556" s="152"/>
      <c r="G556" s="152"/>
      <c r="H556" s="148"/>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row>
    <row r="557" spans="1:32" ht="15.75" customHeight="1" x14ac:dyDescent="0.3">
      <c r="A557" s="133"/>
      <c r="B557" s="133"/>
      <c r="C557" s="133"/>
      <c r="D557" s="133"/>
      <c r="E557" s="164"/>
      <c r="F557" s="152"/>
      <c r="G557" s="152"/>
      <c r="H557" s="148"/>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row>
    <row r="558" spans="1:32" ht="15.75" customHeight="1" x14ac:dyDescent="0.3">
      <c r="A558" s="133"/>
      <c r="B558" s="133"/>
      <c r="C558" s="133"/>
      <c r="D558" s="133"/>
      <c r="E558" s="164"/>
      <c r="F558" s="152"/>
      <c r="G558" s="152"/>
      <c r="H558" s="148"/>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row>
    <row r="559" spans="1:32" ht="15.75" customHeight="1" x14ac:dyDescent="0.3">
      <c r="A559" s="133"/>
      <c r="B559" s="133"/>
      <c r="C559" s="133"/>
      <c r="D559" s="133"/>
      <c r="E559" s="164"/>
      <c r="F559" s="152"/>
      <c r="G559" s="152"/>
      <c r="H559" s="148"/>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row>
    <row r="560" spans="1:32" ht="15.75" customHeight="1" x14ac:dyDescent="0.3">
      <c r="A560" s="133"/>
      <c r="B560" s="133"/>
      <c r="C560" s="133"/>
      <c r="D560" s="133"/>
      <c r="E560" s="164"/>
      <c r="F560" s="152"/>
      <c r="G560" s="152"/>
      <c r="H560" s="148"/>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row>
    <row r="561" spans="1:32" ht="15.75" customHeight="1" x14ac:dyDescent="0.3">
      <c r="A561" s="133"/>
      <c r="B561" s="133"/>
      <c r="C561" s="133"/>
      <c r="D561" s="133"/>
      <c r="E561" s="164"/>
      <c r="F561" s="152"/>
      <c r="G561" s="152"/>
      <c r="H561" s="148"/>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row>
    <row r="562" spans="1:32" ht="15.75" customHeight="1" x14ac:dyDescent="0.3">
      <c r="A562" s="133"/>
      <c r="B562" s="133"/>
      <c r="C562" s="133"/>
      <c r="D562" s="133"/>
      <c r="E562" s="164"/>
      <c r="F562" s="152"/>
      <c r="G562" s="152"/>
      <c r="H562" s="148"/>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row>
    <row r="563" spans="1:32" ht="15.75" customHeight="1" x14ac:dyDescent="0.3">
      <c r="A563" s="133"/>
      <c r="B563" s="133"/>
      <c r="C563" s="133"/>
      <c r="D563" s="133"/>
      <c r="E563" s="164"/>
      <c r="F563" s="152"/>
      <c r="G563" s="152"/>
      <c r="H563" s="148"/>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row>
    <row r="564" spans="1:32" ht="15.75" customHeight="1" x14ac:dyDescent="0.3">
      <c r="A564" s="133"/>
      <c r="B564" s="133"/>
      <c r="C564" s="133"/>
      <c r="D564" s="133"/>
      <c r="E564" s="164"/>
      <c r="F564" s="152"/>
      <c r="G564" s="152"/>
      <c r="H564" s="148"/>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row>
    <row r="565" spans="1:32" ht="15.75" customHeight="1" x14ac:dyDescent="0.3">
      <c r="A565" s="133"/>
      <c r="B565" s="133"/>
      <c r="C565" s="133"/>
      <c r="D565" s="133"/>
      <c r="E565" s="164"/>
      <c r="F565" s="152"/>
      <c r="G565" s="152"/>
      <c r="H565" s="148"/>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row>
    <row r="566" spans="1:32" ht="15.75" customHeight="1" x14ac:dyDescent="0.3">
      <c r="A566" s="133"/>
      <c r="B566" s="133"/>
      <c r="C566" s="133"/>
      <c r="D566" s="133"/>
      <c r="E566" s="164"/>
      <c r="F566" s="152"/>
      <c r="G566" s="152"/>
      <c r="H566" s="148"/>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row>
    <row r="567" spans="1:32" ht="15.75" customHeight="1" x14ac:dyDescent="0.3">
      <c r="A567" s="133"/>
      <c r="B567" s="133"/>
      <c r="C567" s="133"/>
      <c r="D567" s="133"/>
      <c r="E567" s="164"/>
      <c r="F567" s="152"/>
      <c r="G567" s="152"/>
      <c r="H567" s="148"/>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row>
    <row r="568" spans="1:32" ht="15.75" customHeight="1" x14ac:dyDescent="0.3">
      <c r="A568" s="133"/>
      <c r="B568" s="133"/>
      <c r="C568" s="133"/>
      <c r="D568" s="133"/>
      <c r="E568" s="164"/>
      <c r="F568" s="152"/>
      <c r="G568" s="152"/>
      <c r="H568" s="148"/>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row>
    <row r="569" spans="1:32" ht="15.75" customHeight="1" x14ac:dyDescent="0.3">
      <c r="A569" s="133"/>
      <c r="B569" s="133"/>
      <c r="C569" s="133"/>
      <c r="D569" s="133"/>
      <c r="E569" s="164"/>
      <c r="F569" s="152"/>
      <c r="G569" s="152"/>
      <c r="H569" s="148"/>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row>
    <row r="570" spans="1:32" ht="15.75" customHeight="1" x14ac:dyDescent="0.3">
      <c r="A570" s="133"/>
      <c r="B570" s="133"/>
      <c r="C570" s="133"/>
      <c r="D570" s="133"/>
      <c r="E570" s="164"/>
      <c r="F570" s="152"/>
      <c r="G570" s="152"/>
      <c r="H570" s="148"/>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row>
    <row r="571" spans="1:32" ht="15.75" customHeight="1" x14ac:dyDescent="0.3">
      <c r="A571" s="133"/>
      <c r="B571" s="133"/>
      <c r="C571" s="133"/>
      <c r="D571" s="133"/>
      <c r="E571" s="164"/>
      <c r="F571" s="152"/>
      <c r="G571" s="152"/>
      <c r="H571" s="148"/>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row>
    <row r="572" spans="1:32" ht="15.75" customHeight="1" x14ac:dyDescent="0.3">
      <c r="A572" s="133"/>
      <c r="B572" s="133"/>
      <c r="C572" s="133"/>
      <c r="D572" s="133"/>
      <c r="E572" s="164"/>
      <c r="F572" s="152"/>
      <c r="G572" s="152"/>
      <c r="H572" s="148"/>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row>
    <row r="573" spans="1:32" ht="15.75" customHeight="1" x14ac:dyDescent="0.3">
      <c r="A573" s="133"/>
      <c r="B573" s="133"/>
      <c r="C573" s="133"/>
      <c r="D573" s="133"/>
      <c r="E573" s="164"/>
      <c r="F573" s="152"/>
      <c r="G573" s="152"/>
      <c r="H573" s="148"/>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row>
    <row r="574" spans="1:32" ht="15.75" customHeight="1" x14ac:dyDescent="0.3">
      <c r="A574" s="133"/>
      <c r="B574" s="133"/>
      <c r="C574" s="133"/>
      <c r="D574" s="133"/>
      <c r="E574" s="164"/>
      <c r="F574" s="152"/>
      <c r="G574" s="152"/>
      <c r="H574" s="148"/>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row>
    <row r="575" spans="1:32" ht="15.75" customHeight="1" x14ac:dyDescent="0.3">
      <c r="A575" s="133"/>
      <c r="B575" s="133"/>
      <c r="C575" s="133"/>
      <c r="D575" s="133"/>
      <c r="E575" s="164"/>
      <c r="F575" s="152"/>
      <c r="G575" s="152"/>
      <c r="H575" s="148"/>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row>
    <row r="576" spans="1:32" ht="15.75" customHeight="1" x14ac:dyDescent="0.3">
      <c r="A576" s="133"/>
      <c r="B576" s="133"/>
      <c r="C576" s="133"/>
      <c r="D576" s="133"/>
      <c r="E576" s="164"/>
      <c r="F576" s="152"/>
      <c r="G576" s="152"/>
      <c r="H576" s="148"/>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row>
    <row r="577" spans="1:32" ht="15.75" customHeight="1" x14ac:dyDescent="0.3">
      <c r="A577" s="133"/>
      <c r="B577" s="133"/>
      <c r="C577" s="133"/>
      <c r="D577" s="133"/>
      <c r="E577" s="164"/>
      <c r="F577" s="152"/>
      <c r="G577" s="152"/>
      <c r="H577" s="148"/>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row>
    <row r="578" spans="1:32" ht="15.75" customHeight="1" x14ac:dyDescent="0.3">
      <c r="A578" s="133"/>
      <c r="B578" s="133"/>
      <c r="C578" s="133"/>
      <c r="D578" s="133"/>
      <c r="E578" s="164"/>
      <c r="F578" s="152"/>
      <c r="G578" s="152"/>
      <c r="H578" s="148"/>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row>
    <row r="579" spans="1:32" ht="15.75" customHeight="1" x14ac:dyDescent="0.3">
      <c r="A579" s="133"/>
      <c r="B579" s="133"/>
      <c r="C579" s="133"/>
      <c r="D579" s="133"/>
      <c r="E579" s="164"/>
      <c r="F579" s="152"/>
      <c r="G579" s="152"/>
      <c r="H579" s="148"/>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row>
    <row r="580" spans="1:32" ht="15.75" customHeight="1" x14ac:dyDescent="0.3">
      <c r="A580" s="133"/>
      <c r="B580" s="133"/>
      <c r="C580" s="133"/>
      <c r="D580" s="133"/>
      <c r="E580" s="164"/>
      <c r="F580" s="152"/>
      <c r="G580" s="152"/>
      <c r="H580" s="148"/>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row>
    <row r="581" spans="1:32" ht="15.75" customHeight="1" x14ac:dyDescent="0.3">
      <c r="A581" s="133"/>
      <c r="B581" s="133"/>
      <c r="C581" s="133"/>
      <c r="D581" s="133"/>
      <c r="E581" s="164"/>
      <c r="F581" s="152"/>
      <c r="G581" s="152"/>
      <c r="H581" s="148"/>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row>
    <row r="582" spans="1:32" ht="15.75" customHeight="1" x14ac:dyDescent="0.3">
      <c r="A582" s="133"/>
      <c r="B582" s="133"/>
      <c r="C582" s="133"/>
      <c r="D582" s="133"/>
      <c r="E582" s="164"/>
      <c r="F582" s="152"/>
      <c r="G582" s="152"/>
      <c r="H582" s="148"/>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row>
    <row r="583" spans="1:32" ht="15.75" customHeight="1" x14ac:dyDescent="0.3">
      <c r="A583" s="133"/>
      <c r="B583" s="133"/>
      <c r="C583" s="133"/>
      <c r="D583" s="133"/>
      <c r="E583" s="164"/>
      <c r="F583" s="152"/>
      <c r="G583" s="152"/>
      <c r="H583" s="148"/>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row>
    <row r="584" spans="1:32" ht="15.75" customHeight="1" x14ac:dyDescent="0.3">
      <c r="A584" s="133"/>
      <c r="B584" s="133"/>
      <c r="C584" s="133"/>
      <c r="D584" s="133"/>
      <c r="E584" s="164"/>
      <c r="F584" s="152"/>
      <c r="G584" s="152"/>
      <c r="H584" s="148"/>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row>
    <row r="585" spans="1:32" ht="15.75" customHeight="1" x14ac:dyDescent="0.3">
      <c r="A585" s="133"/>
      <c r="B585" s="133"/>
      <c r="C585" s="133"/>
      <c r="D585" s="133"/>
      <c r="E585" s="164"/>
      <c r="F585" s="152"/>
      <c r="G585" s="152"/>
      <c r="H585" s="148"/>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row>
    <row r="586" spans="1:32" ht="15.75" customHeight="1" x14ac:dyDescent="0.3">
      <c r="A586" s="133"/>
      <c r="B586" s="133"/>
      <c r="C586" s="133"/>
      <c r="D586" s="133"/>
      <c r="E586" s="164"/>
      <c r="F586" s="152"/>
      <c r="G586" s="152"/>
      <c r="H586" s="148"/>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row>
    <row r="587" spans="1:32" ht="15.75" customHeight="1" x14ac:dyDescent="0.3">
      <c r="A587" s="133"/>
      <c r="B587" s="133"/>
      <c r="C587" s="133"/>
      <c r="D587" s="133"/>
      <c r="E587" s="164"/>
      <c r="F587" s="152"/>
      <c r="G587" s="152"/>
      <c r="H587" s="148"/>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row>
    <row r="588" spans="1:32" ht="15.75" customHeight="1" x14ac:dyDescent="0.3">
      <c r="A588" s="133"/>
      <c r="B588" s="133"/>
      <c r="C588" s="133"/>
      <c r="D588" s="133"/>
      <c r="E588" s="164"/>
      <c r="F588" s="152"/>
      <c r="G588" s="152"/>
      <c r="H588" s="148"/>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row>
    <row r="589" spans="1:32" ht="15.75" customHeight="1" x14ac:dyDescent="0.3">
      <c r="A589" s="133"/>
      <c r="B589" s="133"/>
      <c r="C589" s="133"/>
      <c r="D589" s="133"/>
      <c r="E589" s="164"/>
      <c r="F589" s="152"/>
      <c r="G589" s="152"/>
      <c r="H589" s="148"/>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row>
    <row r="590" spans="1:32" ht="15.75" customHeight="1" x14ac:dyDescent="0.3">
      <c r="A590" s="133"/>
      <c r="B590" s="133"/>
      <c r="C590" s="133"/>
      <c r="D590" s="133"/>
      <c r="E590" s="164"/>
      <c r="F590" s="152"/>
      <c r="G590" s="152"/>
      <c r="H590" s="148"/>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row>
    <row r="591" spans="1:32" ht="15.75" customHeight="1" x14ac:dyDescent="0.3">
      <c r="A591" s="133"/>
      <c r="B591" s="133"/>
      <c r="C591" s="133"/>
      <c r="D591" s="133"/>
      <c r="E591" s="164"/>
      <c r="F591" s="152"/>
      <c r="G591" s="152"/>
      <c r="H591" s="148"/>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row>
    <row r="592" spans="1:32" ht="15.75" customHeight="1" x14ac:dyDescent="0.3">
      <c r="A592" s="133"/>
      <c r="B592" s="133"/>
      <c r="C592" s="133"/>
      <c r="D592" s="133"/>
      <c r="E592" s="164"/>
      <c r="F592" s="152"/>
      <c r="G592" s="152"/>
      <c r="H592" s="148"/>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row>
    <row r="593" spans="1:32" ht="15.75" customHeight="1" x14ac:dyDescent="0.3">
      <c r="A593" s="133"/>
      <c r="B593" s="133"/>
      <c r="C593" s="133"/>
      <c r="D593" s="133"/>
      <c r="E593" s="164"/>
      <c r="F593" s="152"/>
      <c r="G593" s="152"/>
      <c r="H593" s="148"/>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row>
    <row r="594" spans="1:32" ht="15.75" customHeight="1" x14ac:dyDescent="0.3">
      <c r="A594" s="133"/>
      <c r="B594" s="133"/>
      <c r="C594" s="133"/>
      <c r="D594" s="133"/>
      <c r="E594" s="164"/>
      <c r="F594" s="152"/>
      <c r="G594" s="152"/>
      <c r="H594" s="148"/>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row>
    <row r="595" spans="1:32" ht="15.75" customHeight="1" x14ac:dyDescent="0.3">
      <c r="A595" s="133"/>
      <c r="B595" s="133"/>
      <c r="C595" s="133"/>
      <c r="D595" s="133"/>
      <c r="E595" s="164"/>
      <c r="F595" s="152"/>
      <c r="G595" s="152"/>
      <c r="H595" s="148"/>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row>
    <row r="596" spans="1:32" ht="15.75" customHeight="1" x14ac:dyDescent="0.3">
      <c r="A596" s="133"/>
      <c r="B596" s="133"/>
      <c r="C596" s="133"/>
      <c r="D596" s="133"/>
      <c r="E596" s="164"/>
      <c r="F596" s="152"/>
      <c r="G596" s="152"/>
      <c r="H596" s="148"/>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row>
    <row r="597" spans="1:32" ht="15.75" customHeight="1" x14ac:dyDescent="0.3">
      <c r="A597" s="133"/>
      <c r="B597" s="133"/>
      <c r="C597" s="133"/>
      <c r="D597" s="133"/>
      <c r="E597" s="164"/>
      <c r="F597" s="152"/>
      <c r="G597" s="152"/>
      <c r="H597" s="148"/>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row>
    <row r="598" spans="1:32" ht="15.75" customHeight="1" x14ac:dyDescent="0.3">
      <c r="A598" s="133"/>
      <c r="B598" s="133"/>
      <c r="C598" s="133"/>
      <c r="D598" s="133"/>
      <c r="E598" s="164"/>
      <c r="F598" s="152"/>
      <c r="G598" s="152"/>
      <c r="H598" s="148"/>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row>
    <row r="599" spans="1:32" ht="15.75" customHeight="1" x14ac:dyDescent="0.3">
      <c r="A599" s="133"/>
      <c r="B599" s="133"/>
      <c r="C599" s="133"/>
      <c r="D599" s="133"/>
      <c r="E599" s="164"/>
      <c r="F599" s="152"/>
      <c r="G599" s="152"/>
      <c r="H599" s="148"/>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row>
    <row r="600" spans="1:32" ht="15.75" customHeight="1" x14ac:dyDescent="0.3">
      <c r="A600" s="133"/>
      <c r="B600" s="133"/>
      <c r="C600" s="133"/>
      <c r="D600" s="133"/>
      <c r="E600" s="164"/>
      <c r="F600" s="152"/>
      <c r="G600" s="152"/>
      <c r="H600" s="148"/>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row>
    <row r="601" spans="1:32" ht="15.75" customHeight="1" x14ac:dyDescent="0.3">
      <c r="A601" s="133"/>
      <c r="B601" s="133"/>
      <c r="C601" s="133"/>
      <c r="D601" s="133"/>
      <c r="E601" s="164"/>
      <c r="F601" s="152"/>
      <c r="G601" s="152"/>
      <c r="H601" s="148"/>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row>
    <row r="602" spans="1:32" ht="15.75" customHeight="1" x14ac:dyDescent="0.3">
      <c r="A602" s="133"/>
      <c r="B602" s="133"/>
      <c r="C602" s="133"/>
      <c r="D602" s="133"/>
      <c r="E602" s="164"/>
      <c r="F602" s="152"/>
      <c r="G602" s="152"/>
      <c r="H602" s="148"/>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row>
    <row r="603" spans="1:32" ht="15.75" customHeight="1" x14ac:dyDescent="0.3">
      <c r="A603" s="133"/>
      <c r="B603" s="133"/>
      <c r="C603" s="133"/>
      <c r="D603" s="133"/>
      <c r="E603" s="164"/>
      <c r="F603" s="152"/>
      <c r="G603" s="152"/>
      <c r="H603" s="148"/>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row>
    <row r="604" spans="1:32" ht="15.75" customHeight="1" x14ac:dyDescent="0.3">
      <c r="A604" s="133"/>
      <c r="B604" s="133"/>
      <c r="C604" s="133"/>
      <c r="D604" s="133"/>
      <c r="E604" s="164"/>
      <c r="F604" s="152"/>
      <c r="G604" s="152"/>
      <c r="H604" s="148"/>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row>
    <row r="605" spans="1:32" ht="15.75" customHeight="1" x14ac:dyDescent="0.3">
      <c r="A605" s="133"/>
      <c r="B605" s="133"/>
      <c r="C605" s="133"/>
      <c r="D605" s="133"/>
      <c r="E605" s="164"/>
      <c r="F605" s="152"/>
      <c r="G605" s="152"/>
      <c r="H605" s="148"/>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row>
    <row r="606" spans="1:32" ht="15.75" customHeight="1" x14ac:dyDescent="0.3">
      <c r="A606" s="133"/>
      <c r="B606" s="133"/>
      <c r="C606" s="133"/>
      <c r="D606" s="133"/>
      <c r="E606" s="164"/>
      <c r="F606" s="152"/>
      <c r="G606" s="152"/>
      <c r="H606" s="148"/>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row>
    <row r="607" spans="1:32" ht="15.75" customHeight="1" x14ac:dyDescent="0.3">
      <c r="A607" s="133"/>
      <c r="B607" s="133"/>
      <c r="C607" s="133"/>
      <c r="D607" s="133"/>
      <c r="E607" s="164"/>
      <c r="F607" s="152"/>
      <c r="G607" s="152"/>
      <c r="H607" s="148"/>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row>
    <row r="608" spans="1:32" ht="15.75" customHeight="1" x14ac:dyDescent="0.3">
      <c r="A608" s="133"/>
      <c r="B608" s="133"/>
      <c r="C608" s="133"/>
      <c r="D608" s="133"/>
      <c r="E608" s="164"/>
      <c r="F608" s="152"/>
      <c r="G608" s="152"/>
      <c r="H608" s="148"/>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row>
    <row r="609" spans="1:32" ht="15.75" customHeight="1" x14ac:dyDescent="0.3">
      <c r="A609" s="133"/>
      <c r="B609" s="133"/>
      <c r="C609" s="133"/>
      <c r="D609" s="133"/>
      <c r="E609" s="164"/>
      <c r="F609" s="152"/>
      <c r="G609" s="152"/>
      <c r="H609" s="148"/>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row>
    <row r="610" spans="1:32" ht="15.75" customHeight="1" x14ac:dyDescent="0.3">
      <c r="A610" s="133"/>
      <c r="B610" s="133"/>
      <c r="C610" s="133"/>
      <c r="D610" s="133"/>
      <c r="E610" s="164"/>
      <c r="F610" s="152"/>
      <c r="G610" s="152"/>
      <c r="H610" s="148"/>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row>
    <row r="611" spans="1:32" ht="15.75" customHeight="1" x14ac:dyDescent="0.3">
      <c r="A611" s="133"/>
      <c r="B611" s="133"/>
      <c r="C611" s="133"/>
      <c r="D611" s="133"/>
      <c r="E611" s="164"/>
      <c r="F611" s="152"/>
      <c r="G611" s="152"/>
      <c r="H611" s="148"/>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row>
    <row r="612" spans="1:32" ht="15.75" customHeight="1" x14ac:dyDescent="0.3">
      <c r="A612" s="133"/>
      <c r="B612" s="133"/>
      <c r="C612" s="133"/>
      <c r="D612" s="133"/>
      <c r="E612" s="164"/>
      <c r="F612" s="152"/>
      <c r="G612" s="152"/>
      <c r="H612" s="148"/>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row>
    <row r="613" spans="1:32" ht="15.75" customHeight="1" x14ac:dyDescent="0.3">
      <c r="A613" s="133"/>
      <c r="B613" s="133"/>
      <c r="C613" s="133"/>
      <c r="D613" s="133"/>
      <c r="E613" s="164"/>
      <c r="F613" s="152"/>
      <c r="G613" s="152"/>
      <c r="H613" s="148"/>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row>
    <row r="614" spans="1:32" ht="15.75" customHeight="1" x14ac:dyDescent="0.3">
      <c r="A614" s="133"/>
      <c r="B614" s="133"/>
      <c r="C614" s="133"/>
      <c r="D614" s="133"/>
      <c r="E614" s="164"/>
      <c r="F614" s="152"/>
      <c r="G614" s="152"/>
      <c r="H614" s="148"/>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row>
    <row r="615" spans="1:32" ht="15.75" customHeight="1" x14ac:dyDescent="0.3">
      <c r="A615" s="133"/>
      <c r="B615" s="133"/>
      <c r="C615" s="133"/>
      <c r="D615" s="133"/>
      <c r="E615" s="164"/>
      <c r="F615" s="152"/>
      <c r="G615" s="152"/>
      <c r="H615" s="148"/>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row>
    <row r="616" spans="1:32" ht="15.75" customHeight="1" x14ac:dyDescent="0.3">
      <c r="A616" s="133"/>
      <c r="B616" s="133"/>
      <c r="C616" s="133"/>
      <c r="D616" s="133"/>
      <c r="E616" s="164"/>
      <c r="F616" s="152"/>
      <c r="G616" s="152"/>
      <c r="H616" s="148"/>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row>
    <row r="617" spans="1:32" ht="15.75" customHeight="1" x14ac:dyDescent="0.3">
      <c r="A617" s="133"/>
      <c r="B617" s="133"/>
      <c r="C617" s="133"/>
      <c r="D617" s="133"/>
      <c r="E617" s="164"/>
      <c r="F617" s="152"/>
      <c r="G617" s="152"/>
      <c r="H617" s="148"/>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row>
    <row r="618" spans="1:32" ht="15.75" customHeight="1" x14ac:dyDescent="0.3">
      <c r="A618" s="133"/>
      <c r="B618" s="133"/>
      <c r="C618" s="133"/>
      <c r="D618" s="133"/>
      <c r="E618" s="164"/>
      <c r="F618" s="152"/>
      <c r="G618" s="152"/>
      <c r="H618" s="148"/>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row>
    <row r="619" spans="1:32" ht="15.75" customHeight="1" x14ac:dyDescent="0.3">
      <c r="A619" s="133"/>
      <c r="B619" s="133"/>
      <c r="C619" s="133"/>
      <c r="D619" s="133"/>
      <c r="E619" s="164"/>
      <c r="F619" s="152"/>
      <c r="G619" s="152"/>
      <c r="H619" s="148"/>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row>
    <row r="620" spans="1:32" ht="15.75" customHeight="1" x14ac:dyDescent="0.3">
      <c r="A620" s="133"/>
      <c r="B620" s="133"/>
      <c r="C620" s="133"/>
      <c r="D620" s="133"/>
      <c r="E620" s="164"/>
      <c r="F620" s="152"/>
      <c r="G620" s="152"/>
      <c r="H620" s="148"/>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row>
    <row r="621" spans="1:32" ht="15.75" customHeight="1" x14ac:dyDescent="0.3">
      <c r="A621" s="133"/>
      <c r="B621" s="133"/>
      <c r="C621" s="133"/>
      <c r="D621" s="133"/>
      <c r="E621" s="164"/>
      <c r="F621" s="152"/>
      <c r="G621" s="152"/>
      <c r="H621" s="148"/>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row>
    <row r="622" spans="1:32" ht="15.75" customHeight="1" x14ac:dyDescent="0.3">
      <c r="A622" s="133"/>
      <c r="B622" s="133"/>
      <c r="C622" s="133"/>
      <c r="D622" s="133"/>
      <c r="E622" s="164"/>
      <c r="F622" s="152"/>
      <c r="G622" s="152"/>
      <c r="H622" s="148"/>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row>
    <row r="623" spans="1:32" ht="15.75" customHeight="1" x14ac:dyDescent="0.3">
      <c r="A623" s="133"/>
      <c r="B623" s="133"/>
      <c r="C623" s="133"/>
      <c r="D623" s="133"/>
      <c r="E623" s="164"/>
      <c r="F623" s="152"/>
      <c r="G623" s="152"/>
      <c r="H623" s="148"/>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row>
    <row r="624" spans="1:32" ht="15.75" customHeight="1" x14ac:dyDescent="0.3">
      <c r="A624" s="133"/>
      <c r="B624" s="133"/>
      <c r="C624" s="133"/>
      <c r="D624" s="133"/>
      <c r="E624" s="164"/>
      <c r="F624" s="152"/>
      <c r="G624" s="152"/>
      <c r="H624" s="148"/>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row>
    <row r="625" spans="1:32" ht="15.75" customHeight="1" x14ac:dyDescent="0.3">
      <c r="A625" s="133"/>
      <c r="B625" s="133"/>
      <c r="C625" s="133"/>
      <c r="D625" s="133"/>
      <c r="E625" s="164"/>
      <c r="F625" s="152"/>
      <c r="G625" s="152"/>
      <c r="H625" s="148"/>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row>
    <row r="626" spans="1:32" ht="15.75" customHeight="1" x14ac:dyDescent="0.3">
      <c r="A626" s="133"/>
      <c r="B626" s="133"/>
      <c r="C626" s="133"/>
      <c r="D626" s="133"/>
      <c r="E626" s="164"/>
      <c r="F626" s="152"/>
      <c r="G626" s="152"/>
      <c r="H626" s="148"/>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row>
    <row r="627" spans="1:32" ht="15.75" customHeight="1" x14ac:dyDescent="0.3">
      <c r="A627" s="133"/>
      <c r="B627" s="133"/>
      <c r="C627" s="133"/>
      <c r="D627" s="133"/>
      <c r="E627" s="164"/>
      <c r="F627" s="152"/>
      <c r="G627" s="152"/>
      <c r="H627" s="148"/>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row>
    <row r="628" spans="1:32" ht="15.75" customHeight="1" x14ac:dyDescent="0.3">
      <c r="A628" s="133"/>
      <c r="B628" s="133"/>
      <c r="C628" s="133"/>
      <c r="D628" s="133"/>
      <c r="E628" s="164"/>
      <c r="F628" s="152"/>
      <c r="G628" s="152"/>
      <c r="H628" s="148"/>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row>
    <row r="629" spans="1:32" ht="15.75" customHeight="1" x14ac:dyDescent="0.3">
      <c r="A629" s="133"/>
      <c r="B629" s="133"/>
      <c r="C629" s="133"/>
      <c r="D629" s="133"/>
      <c r="E629" s="164"/>
      <c r="F629" s="152"/>
      <c r="G629" s="152"/>
      <c r="H629" s="148"/>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row>
    <row r="630" spans="1:32" ht="15.75" customHeight="1" x14ac:dyDescent="0.3">
      <c r="A630" s="133"/>
      <c r="B630" s="133"/>
      <c r="C630" s="133"/>
      <c r="D630" s="133"/>
      <c r="E630" s="164"/>
      <c r="F630" s="152"/>
      <c r="G630" s="152"/>
      <c r="H630" s="148"/>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row>
    <row r="631" spans="1:32" ht="15.75" customHeight="1" x14ac:dyDescent="0.3">
      <c r="A631" s="133"/>
      <c r="B631" s="133"/>
      <c r="C631" s="133"/>
      <c r="D631" s="133"/>
      <c r="E631" s="164"/>
      <c r="F631" s="152"/>
      <c r="G631" s="152"/>
      <c r="H631" s="148"/>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row>
    <row r="632" spans="1:32" ht="15.75" customHeight="1" x14ac:dyDescent="0.3">
      <c r="A632" s="133"/>
      <c r="B632" s="133"/>
      <c r="C632" s="133"/>
      <c r="D632" s="133"/>
      <c r="E632" s="164"/>
      <c r="F632" s="152"/>
      <c r="G632" s="152"/>
      <c r="H632" s="148"/>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row>
    <row r="633" spans="1:32" ht="15.75" customHeight="1" x14ac:dyDescent="0.3">
      <c r="A633" s="133"/>
      <c r="B633" s="133"/>
      <c r="C633" s="133"/>
      <c r="D633" s="133"/>
      <c r="E633" s="164"/>
      <c r="F633" s="152"/>
      <c r="G633" s="152"/>
      <c r="H633" s="148"/>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row>
    <row r="634" spans="1:32" ht="15.75" customHeight="1" x14ac:dyDescent="0.3">
      <c r="A634" s="133"/>
      <c r="B634" s="133"/>
      <c r="C634" s="133"/>
      <c r="D634" s="133"/>
      <c r="E634" s="164"/>
      <c r="F634" s="152"/>
      <c r="G634" s="152"/>
      <c r="H634" s="148"/>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row>
    <row r="635" spans="1:32" ht="15.75" customHeight="1" x14ac:dyDescent="0.3">
      <c r="A635" s="133"/>
      <c r="B635" s="133"/>
      <c r="C635" s="133"/>
      <c r="D635" s="133"/>
      <c r="E635" s="164"/>
      <c r="F635" s="152"/>
      <c r="G635" s="152"/>
      <c r="H635" s="148"/>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row>
    <row r="636" spans="1:32" ht="15.75" customHeight="1" x14ac:dyDescent="0.3">
      <c r="A636" s="133"/>
      <c r="B636" s="133"/>
      <c r="C636" s="133"/>
      <c r="D636" s="133"/>
      <c r="E636" s="164"/>
      <c r="F636" s="152"/>
      <c r="G636" s="152"/>
      <c r="H636" s="148"/>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row>
    <row r="637" spans="1:32" ht="15.75" customHeight="1" x14ac:dyDescent="0.3">
      <c r="A637" s="133"/>
      <c r="B637" s="133"/>
      <c r="C637" s="133"/>
      <c r="D637" s="133"/>
      <c r="E637" s="164"/>
      <c r="F637" s="152"/>
      <c r="G637" s="152"/>
      <c r="H637" s="148"/>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row>
    <row r="638" spans="1:32" ht="15.75" customHeight="1" x14ac:dyDescent="0.3">
      <c r="A638" s="133"/>
      <c r="B638" s="133"/>
      <c r="C638" s="133"/>
      <c r="D638" s="133"/>
      <c r="E638" s="164"/>
      <c r="F638" s="152"/>
      <c r="G638" s="152"/>
      <c r="H638" s="148"/>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row>
    <row r="639" spans="1:32" ht="15.75" customHeight="1" x14ac:dyDescent="0.3">
      <c r="A639" s="133"/>
      <c r="B639" s="133"/>
      <c r="C639" s="133"/>
      <c r="D639" s="133"/>
      <c r="E639" s="164"/>
      <c r="F639" s="152"/>
      <c r="G639" s="152"/>
      <c r="H639" s="148"/>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row>
    <row r="640" spans="1:32" ht="15.75" customHeight="1" x14ac:dyDescent="0.3">
      <c r="A640" s="133"/>
      <c r="B640" s="133"/>
      <c r="C640" s="133"/>
      <c r="D640" s="133"/>
      <c r="E640" s="164"/>
      <c r="F640" s="152"/>
      <c r="G640" s="152"/>
      <c r="H640" s="148"/>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row>
    <row r="641" spans="1:32" ht="15.75" customHeight="1" x14ac:dyDescent="0.3">
      <c r="A641" s="133"/>
      <c r="B641" s="133"/>
      <c r="C641" s="133"/>
      <c r="D641" s="133"/>
      <c r="E641" s="164"/>
      <c r="F641" s="152"/>
      <c r="G641" s="152"/>
      <c r="H641" s="148"/>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row>
    <row r="642" spans="1:32" ht="15.75" customHeight="1" x14ac:dyDescent="0.3">
      <c r="A642" s="133"/>
      <c r="B642" s="133"/>
      <c r="C642" s="133"/>
      <c r="D642" s="133"/>
      <c r="E642" s="164"/>
      <c r="F642" s="152"/>
      <c r="G642" s="152"/>
      <c r="H642" s="148"/>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row>
    <row r="643" spans="1:32" ht="15.75" customHeight="1" x14ac:dyDescent="0.3">
      <c r="A643" s="133"/>
      <c r="B643" s="133"/>
      <c r="C643" s="133"/>
      <c r="D643" s="133"/>
      <c r="E643" s="164"/>
      <c r="F643" s="152"/>
      <c r="G643" s="152"/>
      <c r="H643" s="148"/>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row>
    <row r="644" spans="1:32" ht="15.75" customHeight="1" x14ac:dyDescent="0.3">
      <c r="A644" s="133"/>
      <c r="B644" s="133"/>
      <c r="C644" s="133"/>
      <c r="D644" s="133"/>
      <c r="E644" s="164"/>
      <c r="F644" s="152"/>
      <c r="G644" s="152"/>
      <c r="H644" s="148"/>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row>
    <row r="645" spans="1:32" ht="15.75" customHeight="1" x14ac:dyDescent="0.3">
      <c r="A645" s="133"/>
      <c r="B645" s="133"/>
      <c r="C645" s="133"/>
      <c r="D645" s="133"/>
      <c r="E645" s="164"/>
      <c r="F645" s="152"/>
      <c r="G645" s="152"/>
      <c r="H645" s="148"/>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row>
    <row r="646" spans="1:32" ht="15.75" customHeight="1" x14ac:dyDescent="0.3">
      <c r="A646" s="133"/>
      <c r="B646" s="133"/>
      <c r="C646" s="133"/>
      <c r="D646" s="133"/>
      <c r="E646" s="164"/>
      <c r="F646" s="152"/>
      <c r="G646" s="152"/>
      <c r="H646" s="148"/>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row>
    <row r="647" spans="1:32" ht="15.75" customHeight="1" x14ac:dyDescent="0.3">
      <c r="A647" s="133"/>
      <c r="B647" s="133"/>
      <c r="C647" s="133"/>
      <c r="D647" s="133"/>
      <c r="E647" s="164"/>
      <c r="F647" s="152"/>
      <c r="G647" s="152"/>
      <c r="H647" s="148"/>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row>
    <row r="648" spans="1:32" ht="15.75" customHeight="1" x14ac:dyDescent="0.3">
      <c r="A648" s="133"/>
      <c r="B648" s="133"/>
      <c r="C648" s="133"/>
      <c r="D648" s="133"/>
      <c r="E648" s="164"/>
      <c r="F648" s="152"/>
      <c r="G648" s="152"/>
      <c r="H648" s="148"/>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row>
    <row r="649" spans="1:32" ht="15.75" customHeight="1" x14ac:dyDescent="0.3">
      <c r="A649" s="133"/>
      <c r="B649" s="133"/>
      <c r="C649" s="133"/>
      <c r="D649" s="133"/>
      <c r="E649" s="164"/>
      <c r="F649" s="152"/>
      <c r="G649" s="152"/>
      <c r="H649" s="148"/>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row>
    <row r="650" spans="1:32" ht="15.75" customHeight="1" x14ac:dyDescent="0.3">
      <c r="A650" s="133"/>
      <c r="B650" s="133"/>
      <c r="C650" s="133"/>
      <c r="D650" s="133"/>
      <c r="E650" s="164"/>
      <c r="F650" s="152"/>
      <c r="G650" s="152"/>
      <c r="H650" s="148"/>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row>
    <row r="651" spans="1:32" ht="15.75" customHeight="1" x14ac:dyDescent="0.3">
      <c r="A651" s="133"/>
      <c r="B651" s="133"/>
      <c r="C651" s="133"/>
      <c r="D651" s="133"/>
      <c r="E651" s="164"/>
      <c r="F651" s="152"/>
      <c r="G651" s="152"/>
      <c r="H651" s="148"/>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row>
    <row r="652" spans="1:32" ht="15.75" customHeight="1" x14ac:dyDescent="0.3">
      <c r="A652" s="133"/>
      <c r="B652" s="133"/>
      <c r="C652" s="133"/>
      <c r="D652" s="133"/>
      <c r="E652" s="164"/>
      <c r="F652" s="152"/>
      <c r="G652" s="152"/>
      <c r="H652" s="148"/>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row>
    <row r="653" spans="1:32" ht="15.75" customHeight="1" x14ac:dyDescent="0.3">
      <c r="A653" s="133"/>
      <c r="B653" s="133"/>
      <c r="C653" s="133"/>
      <c r="D653" s="133"/>
      <c r="E653" s="164"/>
      <c r="F653" s="152"/>
      <c r="G653" s="152"/>
      <c r="H653" s="148"/>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row>
    <row r="654" spans="1:32" ht="15.75" customHeight="1" x14ac:dyDescent="0.3">
      <c r="A654" s="133"/>
      <c r="B654" s="133"/>
      <c r="C654" s="133"/>
      <c r="D654" s="133"/>
      <c r="E654" s="164"/>
      <c r="F654" s="152"/>
      <c r="G654" s="152"/>
      <c r="H654" s="148"/>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row>
    <row r="655" spans="1:32" ht="15.75" customHeight="1" x14ac:dyDescent="0.3">
      <c r="A655" s="133"/>
      <c r="B655" s="133"/>
      <c r="C655" s="133"/>
      <c r="D655" s="133"/>
      <c r="E655" s="164"/>
      <c r="F655" s="152"/>
      <c r="G655" s="152"/>
      <c r="H655" s="148"/>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row>
    <row r="656" spans="1:32" ht="15.75" customHeight="1" x14ac:dyDescent="0.3">
      <c r="A656" s="133"/>
      <c r="B656" s="133"/>
      <c r="C656" s="133"/>
      <c r="D656" s="133"/>
      <c r="E656" s="164"/>
      <c r="F656" s="152"/>
      <c r="G656" s="152"/>
      <c r="H656" s="148"/>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row>
    <row r="657" spans="1:32" ht="15.75" customHeight="1" x14ac:dyDescent="0.3">
      <c r="A657" s="133"/>
      <c r="B657" s="133"/>
      <c r="C657" s="133"/>
      <c r="D657" s="133"/>
      <c r="E657" s="164"/>
      <c r="F657" s="152"/>
      <c r="G657" s="152"/>
      <c r="H657" s="148"/>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row>
    <row r="658" spans="1:32" ht="15.75" customHeight="1" x14ac:dyDescent="0.3">
      <c r="A658" s="133"/>
      <c r="B658" s="133"/>
      <c r="C658" s="133"/>
      <c r="D658" s="133"/>
      <c r="E658" s="164"/>
      <c r="F658" s="152"/>
      <c r="G658" s="152"/>
      <c r="H658" s="148"/>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row>
    <row r="659" spans="1:32" ht="15.75" customHeight="1" x14ac:dyDescent="0.3">
      <c r="A659" s="133"/>
      <c r="B659" s="133"/>
      <c r="C659" s="133"/>
      <c r="D659" s="133"/>
      <c r="E659" s="164"/>
      <c r="F659" s="152"/>
      <c r="G659" s="152"/>
      <c r="H659" s="148"/>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row>
    <row r="660" spans="1:32" ht="15.75" customHeight="1" x14ac:dyDescent="0.3">
      <c r="A660" s="133"/>
      <c r="B660" s="133"/>
      <c r="C660" s="133"/>
      <c r="D660" s="133"/>
      <c r="E660" s="164"/>
      <c r="F660" s="152"/>
      <c r="G660" s="152"/>
      <c r="H660" s="148"/>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row>
    <row r="661" spans="1:32" ht="15.75" customHeight="1" x14ac:dyDescent="0.3">
      <c r="A661" s="133"/>
      <c r="B661" s="133"/>
      <c r="C661" s="133"/>
      <c r="D661" s="133"/>
      <c r="E661" s="164"/>
      <c r="F661" s="152"/>
      <c r="G661" s="152"/>
      <c r="H661" s="148"/>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row>
    <row r="662" spans="1:32" ht="15.75" customHeight="1" x14ac:dyDescent="0.3">
      <c r="A662" s="133"/>
      <c r="B662" s="133"/>
      <c r="C662" s="133"/>
      <c r="D662" s="133"/>
      <c r="E662" s="164"/>
      <c r="F662" s="152"/>
      <c r="G662" s="152"/>
      <c r="H662" s="148"/>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row>
    <row r="663" spans="1:32" ht="15.75" customHeight="1" x14ac:dyDescent="0.3">
      <c r="A663" s="133"/>
      <c r="B663" s="133"/>
      <c r="C663" s="133"/>
      <c r="D663" s="133"/>
      <c r="E663" s="164"/>
      <c r="F663" s="152"/>
      <c r="G663" s="152"/>
      <c r="H663" s="148"/>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row>
    <row r="664" spans="1:32" ht="15.75" customHeight="1" x14ac:dyDescent="0.3">
      <c r="A664" s="133"/>
      <c r="B664" s="133"/>
      <c r="C664" s="133"/>
      <c r="D664" s="133"/>
      <c r="E664" s="164"/>
      <c r="F664" s="152"/>
      <c r="G664" s="152"/>
      <c r="H664" s="148"/>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row>
    <row r="665" spans="1:32" ht="15.75" customHeight="1" x14ac:dyDescent="0.3">
      <c r="A665" s="133"/>
      <c r="B665" s="133"/>
      <c r="C665" s="133"/>
      <c r="D665" s="133"/>
      <c r="E665" s="164"/>
      <c r="F665" s="152"/>
      <c r="G665" s="152"/>
      <c r="H665" s="148"/>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row>
    <row r="666" spans="1:32" ht="15.75" customHeight="1" x14ac:dyDescent="0.3">
      <c r="A666" s="133"/>
      <c r="B666" s="133"/>
      <c r="C666" s="133"/>
      <c r="D666" s="133"/>
      <c r="E666" s="164"/>
      <c r="F666" s="152"/>
      <c r="G666" s="152"/>
      <c r="H666" s="148"/>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row>
    <row r="667" spans="1:32" ht="15.75" customHeight="1" x14ac:dyDescent="0.3">
      <c r="A667" s="133"/>
      <c r="B667" s="133"/>
      <c r="C667" s="133"/>
      <c r="D667" s="133"/>
      <c r="E667" s="164"/>
      <c r="F667" s="152"/>
      <c r="G667" s="152"/>
      <c r="H667" s="148"/>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row>
    <row r="668" spans="1:32" ht="15.75" customHeight="1" x14ac:dyDescent="0.3">
      <c r="A668" s="133"/>
      <c r="B668" s="133"/>
      <c r="C668" s="133"/>
      <c r="D668" s="133"/>
      <c r="E668" s="164"/>
      <c r="F668" s="152"/>
      <c r="G668" s="152"/>
      <c r="H668" s="148"/>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row>
    <row r="669" spans="1:32" ht="15.75" customHeight="1" x14ac:dyDescent="0.3">
      <c r="A669" s="133"/>
      <c r="B669" s="133"/>
      <c r="C669" s="133"/>
      <c r="D669" s="133"/>
      <c r="E669" s="164"/>
      <c r="F669" s="152"/>
      <c r="G669" s="152"/>
      <c r="H669" s="148"/>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row>
    <row r="670" spans="1:32" ht="15.75" customHeight="1" x14ac:dyDescent="0.3">
      <c r="A670" s="133"/>
      <c r="B670" s="133"/>
      <c r="C670" s="133"/>
      <c r="D670" s="133"/>
      <c r="E670" s="164"/>
      <c r="F670" s="152"/>
      <c r="G670" s="152"/>
      <c r="H670" s="148"/>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row>
    <row r="671" spans="1:32" ht="15.75" customHeight="1" x14ac:dyDescent="0.3">
      <c r="A671" s="133"/>
      <c r="B671" s="133"/>
      <c r="C671" s="133"/>
      <c r="D671" s="133"/>
      <c r="E671" s="164"/>
      <c r="F671" s="152"/>
      <c r="G671" s="152"/>
      <c r="H671" s="148"/>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row>
    <row r="672" spans="1:32" ht="15.75" customHeight="1" x14ac:dyDescent="0.3">
      <c r="A672" s="133"/>
      <c r="B672" s="133"/>
      <c r="C672" s="133"/>
      <c r="D672" s="133"/>
      <c r="E672" s="164"/>
      <c r="F672" s="152"/>
      <c r="G672" s="152"/>
      <c r="H672" s="148"/>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row>
    <row r="673" spans="1:32" ht="15.75" customHeight="1" x14ac:dyDescent="0.3">
      <c r="A673" s="133"/>
      <c r="B673" s="133"/>
      <c r="C673" s="133"/>
      <c r="D673" s="133"/>
      <c r="E673" s="164"/>
      <c r="F673" s="152"/>
      <c r="G673" s="152"/>
      <c r="H673" s="148"/>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row>
    <row r="674" spans="1:32" ht="15.75" customHeight="1" x14ac:dyDescent="0.3">
      <c r="A674" s="133"/>
      <c r="B674" s="133"/>
      <c r="C674" s="133"/>
      <c r="D674" s="133"/>
      <c r="E674" s="164"/>
      <c r="F674" s="152"/>
      <c r="G674" s="152"/>
      <c r="H674" s="148"/>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row>
    <row r="675" spans="1:32" ht="15.75" customHeight="1" x14ac:dyDescent="0.3">
      <c r="A675" s="133"/>
      <c r="B675" s="133"/>
      <c r="C675" s="133"/>
      <c r="D675" s="133"/>
      <c r="E675" s="164"/>
      <c r="F675" s="152"/>
      <c r="G675" s="152"/>
      <c r="H675" s="148"/>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row>
    <row r="676" spans="1:32" ht="15.75" customHeight="1" x14ac:dyDescent="0.3">
      <c r="A676" s="133"/>
      <c r="B676" s="133"/>
      <c r="C676" s="133"/>
      <c r="D676" s="133"/>
      <c r="E676" s="164"/>
      <c r="F676" s="152"/>
      <c r="G676" s="152"/>
      <c r="H676" s="148"/>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row>
    <row r="677" spans="1:32" ht="15.75" customHeight="1" x14ac:dyDescent="0.3">
      <c r="A677" s="133"/>
      <c r="B677" s="133"/>
      <c r="C677" s="133"/>
      <c r="D677" s="133"/>
      <c r="E677" s="164"/>
      <c r="F677" s="152"/>
      <c r="G677" s="152"/>
      <c r="H677" s="148"/>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row>
    <row r="678" spans="1:32" ht="15.75" customHeight="1" x14ac:dyDescent="0.3">
      <c r="A678" s="133"/>
      <c r="B678" s="133"/>
      <c r="C678" s="133"/>
      <c r="D678" s="133"/>
      <c r="E678" s="164"/>
      <c r="F678" s="152"/>
      <c r="G678" s="152"/>
      <c r="H678" s="148"/>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row>
    <row r="679" spans="1:32" ht="15.75" customHeight="1" x14ac:dyDescent="0.3">
      <c r="A679" s="133"/>
      <c r="B679" s="133"/>
      <c r="C679" s="133"/>
      <c r="D679" s="133"/>
      <c r="E679" s="164"/>
      <c r="F679" s="152"/>
      <c r="G679" s="152"/>
      <c r="H679" s="148"/>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row>
    <row r="680" spans="1:32" ht="15.75" customHeight="1" x14ac:dyDescent="0.3">
      <c r="A680" s="133"/>
      <c r="B680" s="133"/>
      <c r="C680" s="133"/>
      <c r="D680" s="133"/>
      <c r="E680" s="164"/>
      <c r="F680" s="152"/>
      <c r="G680" s="152"/>
      <c r="H680" s="148"/>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row>
    <row r="681" spans="1:32" ht="15.75" customHeight="1" x14ac:dyDescent="0.3">
      <c r="A681" s="133"/>
      <c r="B681" s="133"/>
      <c r="C681" s="133"/>
      <c r="D681" s="133"/>
      <c r="E681" s="164"/>
      <c r="F681" s="152"/>
      <c r="G681" s="152"/>
      <c r="H681" s="148"/>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row>
    <row r="682" spans="1:32" ht="15.75" customHeight="1" x14ac:dyDescent="0.3">
      <c r="A682" s="133"/>
      <c r="B682" s="133"/>
      <c r="C682" s="133"/>
      <c r="D682" s="133"/>
      <c r="E682" s="164"/>
      <c r="F682" s="152"/>
      <c r="G682" s="152"/>
      <c r="H682" s="148"/>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row>
    <row r="683" spans="1:32" ht="15.75" customHeight="1" x14ac:dyDescent="0.3">
      <c r="A683" s="133"/>
      <c r="B683" s="133"/>
      <c r="C683" s="133"/>
      <c r="D683" s="133"/>
      <c r="E683" s="164"/>
      <c r="F683" s="152"/>
      <c r="G683" s="152"/>
      <c r="H683" s="148"/>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row>
    <row r="684" spans="1:32" ht="15.75" customHeight="1" x14ac:dyDescent="0.3">
      <c r="A684" s="133"/>
      <c r="B684" s="133"/>
      <c r="C684" s="133"/>
      <c r="D684" s="133"/>
      <c r="E684" s="164"/>
      <c r="F684" s="152"/>
      <c r="G684" s="152"/>
      <c r="H684" s="148"/>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row>
    <row r="685" spans="1:32" ht="15.75" customHeight="1" x14ac:dyDescent="0.3">
      <c r="A685" s="133"/>
      <c r="B685" s="133"/>
      <c r="C685" s="133"/>
      <c r="D685" s="133"/>
      <c r="E685" s="164"/>
      <c r="F685" s="152"/>
      <c r="G685" s="152"/>
      <c r="H685" s="148"/>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row>
    <row r="686" spans="1:32" ht="15.75" customHeight="1" x14ac:dyDescent="0.3">
      <c r="A686" s="133"/>
      <c r="B686" s="133"/>
      <c r="C686" s="133"/>
      <c r="D686" s="133"/>
      <c r="E686" s="164"/>
      <c r="F686" s="152"/>
      <c r="G686" s="152"/>
      <c r="H686" s="148"/>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row>
    <row r="687" spans="1:32" ht="15.75" customHeight="1" x14ac:dyDescent="0.3">
      <c r="A687" s="133"/>
      <c r="B687" s="133"/>
      <c r="C687" s="133"/>
      <c r="D687" s="133"/>
      <c r="E687" s="164"/>
      <c r="F687" s="152"/>
      <c r="G687" s="152"/>
      <c r="H687" s="148"/>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row>
    <row r="688" spans="1:32" ht="15.75" customHeight="1" x14ac:dyDescent="0.3">
      <c r="A688" s="133"/>
      <c r="B688" s="133"/>
      <c r="C688" s="133"/>
      <c r="D688" s="133"/>
      <c r="E688" s="164"/>
      <c r="F688" s="152"/>
      <c r="G688" s="152"/>
      <c r="H688" s="148"/>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row>
    <row r="689" spans="1:32" ht="15.75" customHeight="1" x14ac:dyDescent="0.3">
      <c r="A689" s="133"/>
      <c r="B689" s="133"/>
      <c r="C689" s="133"/>
      <c r="D689" s="133"/>
      <c r="E689" s="164"/>
      <c r="F689" s="152"/>
      <c r="G689" s="152"/>
      <c r="H689" s="148"/>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row>
    <row r="690" spans="1:32" ht="15.75" customHeight="1" x14ac:dyDescent="0.3">
      <c r="A690" s="133"/>
      <c r="B690" s="133"/>
      <c r="C690" s="133"/>
      <c r="D690" s="133"/>
      <c r="E690" s="164"/>
      <c r="F690" s="152"/>
      <c r="G690" s="152"/>
      <c r="H690" s="148"/>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row>
    <row r="691" spans="1:32" ht="15.75" customHeight="1" x14ac:dyDescent="0.3">
      <c r="A691" s="133"/>
      <c r="B691" s="133"/>
      <c r="C691" s="133"/>
      <c r="D691" s="133"/>
      <c r="E691" s="164"/>
      <c r="F691" s="152"/>
      <c r="G691" s="152"/>
      <c r="H691" s="148"/>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row>
    <row r="692" spans="1:32" ht="15.75" customHeight="1" x14ac:dyDescent="0.3">
      <c r="A692" s="133"/>
      <c r="B692" s="133"/>
      <c r="C692" s="133"/>
      <c r="D692" s="133"/>
      <c r="E692" s="164"/>
      <c r="F692" s="152"/>
      <c r="G692" s="152"/>
      <c r="H692" s="148"/>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row>
    <row r="693" spans="1:32" ht="15.75" customHeight="1" x14ac:dyDescent="0.3">
      <c r="A693" s="133"/>
      <c r="B693" s="133"/>
      <c r="C693" s="133"/>
      <c r="D693" s="133"/>
      <c r="E693" s="164"/>
      <c r="F693" s="152"/>
      <c r="G693" s="152"/>
      <c r="H693" s="148"/>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row>
    <row r="694" spans="1:32" ht="15.75" customHeight="1" x14ac:dyDescent="0.3">
      <c r="A694" s="133"/>
      <c r="B694" s="133"/>
      <c r="C694" s="133"/>
      <c r="D694" s="133"/>
      <c r="E694" s="164"/>
      <c r="F694" s="152"/>
      <c r="G694" s="152"/>
      <c r="H694" s="148"/>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row>
    <row r="695" spans="1:32" ht="15.75" customHeight="1" x14ac:dyDescent="0.3">
      <c r="A695" s="133"/>
      <c r="B695" s="133"/>
      <c r="C695" s="133"/>
      <c r="D695" s="133"/>
      <c r="E695" s="164"/>
      <c r="F695" s="152"/>
      <c r="G695" s="152"/>
      <c r="H695" s="148"/>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row>
    <row r="696" spans="1:32" ht="15.75" customHeight="1" x14ac:dyDescent="0.3">
      <c r="A696" s="133"/>
      <c r="B696" s="133"/>
      <c r="C696" s="133"/>
      <c r="D696" s="133"/>
      <c r="E696" s="164"/>
      <c r="F696" s="152"/>
      <c r="G696" s="152"/>
      <c r="H696" s="148"/>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row>
    <row r="697" spans="1:32" ht="15.75" customHeight="1" x14ac:dyDescent="0.3">
      <c r="A697" s="133"/>
      <c r="B697" s="133"/>
      <c r="C697" s="133"/>
      <c r="D697" s="133"/>
      <c r="E697" s="164"/>
      <c r="F697" s="152"/>
      <c r="G697" s="152"/>
      <c r="H697" s="148"/>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row>
    <row r="698" spans="1:32" ht="15.75" customHeight="1" x14ac:dyDescent="0.3">
      <c r="A698" s="133"/>
      <c r="B698" s="133"/>
      <c r="C698" s="133"/>
      <c r="D698" s="133"/>
      <c r="E698" s="164"/>
      <c r="F698" s="152"/>
      <c r="G698" s="152"/>
      <c r="H698" s="148"/>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row>
    <row r="699" spans="1:32" ht="15.75" customHeight="1" x14ac:dyDescent="0.3">
      <c r="A699" s="133"/>
      <c r="B699" s="133"/>
      <c r="C699" s="133"/>
      <c r="D699" s="133"/>
      <c r="E699" s="164"/>
      <c r="F699" s="152"/>
      <c r="G699" s="152"/>
      <c r="H699" s="148"/>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row>
    <row r="700" spans="1:32" ht="15.75" customHeight="1" x14ac:dyDescent="0.3">
      <c r="A700" s="133"/>
      <c r="B700" s="133"/>
      <c r="C700" s="133"/>
      <c r="D700" s="133"/>
      <c r="E700" s="164"/>
      <c r="F700" s="152"/>
      <c r="G700" s="152"/>
      <c r="H700" s="148"/>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row>
    <row r="701" spans="1:32" ht="15.75" customHeight="1" x14ac:dyDescent="0.3">
      <c r="A701" s="133"/>
      <c r="B701" s="133"/>
      <c r="C701" s="133"/>
      <c r="D701" s="133"/>
      <c r="E701" s="164"/>
      <c r="F701" s="152"/>
      <c r="G701" s="152"/>
      <c r="H701" s="148"/>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row>
    <row r="702" spans="1:32" ht="15.75" customHeight="1" x14ac:dyDescent="0.3">
      <c r="A702" s="133"/>
      <c r="B702" s="133"/>
      <c r="C702" s="133"/>
      <c r="D702" s="133"/>
      <c r="E702" s="164"/>
      <c r="F702" s="152"/>
      <c r="G702" s="152"/>
      <c r="H702" s="148"/>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row>
    <row r="703" spans="1:32" ht="15.75" customHeight="1" x14ac:dyDescent="0.3">
      <c r="A703" s="133"/>
      <c r="B703" s="133"/>
      <c r="C703" s="133"/>
      <c r="D703" s="133"/>
      <c r="E703" s="164"/>
      <c r="F703" s="152"/>
      <c r="G703" s="152"/>
      <c r="H703" s="148"/>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row>
    <row r="704" spans="1:32" ht="15.75" customHeight="1" x14ac:dyDescent="0.3">
      <c r="A704" s="133"/>
      <c r="B704" s="133"/>
      <c r="C704" s="133"/>
      <c r="D704" s="133"/>
      <c r="E704" s="164"/>
      <c r="F704" s="152"/>
      <c r="G704" s="152"/>
      <c r="H704" s="148"/>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row>
    <row r="705" spans="1:32" ht="15.75" customHeight="1" x14ac:dyDescent="0.3">
      <c r="A705" s="133"/>
      <c r="B705" s="133"/>
      <c r="C705" s="133"/>
      <c r="D705" s="133"/>
      <c r="E705" s="164"/>
      <c r="F705" s="152"/>
      <c r="G705" s="152"/>
      <c r="H705" s="148"/>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row>
    <row r="706" spans="1:32" ht="15.75" customHeight="1" x14ac:dyDescent="0.3">
      <c r="A706" s="133"/>
      <c r="B706" s="133"/>
      <c r="C706" s="133"/>
      <c r="D706" s="133"/>
      <c r="E706" s="164"/>
      <c r="F706" s="152"/>
      <c r="G706" s="152"/>
      <c r="H706" s="148"/>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row>
    <row r="707" spans="1:32" ht="15.75" customHeight="1" x14ac:dyDescent="0.3">
      <c r="A707" s="133"/>
      <c r="B707" s="133"/>
      <c r="C707" s="133"/>
      <c r="D707" s="133"/>
      <c r="E707" s="164"/>
      <c r="F707" s="152"/>
      <c r="G707" s="152"/>
      <c r="H707" s="148"/>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row>
    <row r="708" spans="1:32" ht="15.75" customHeight="1" x14ac:dyDescent="0.3">
      <c r="A708" s="133"/>
      <c r="B708" s="133"/>
      <c r="C708" s="133"/>
      <c r="D708" s="133"/>
      <c r="E708" s="164"/>
      <c r="F708" s="152"/>
      <c r="G708" s="152"/>
      <c r="H708" s="148"/>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row>
    <row r="709" spans="1:32" ht="15.75" customHeight="1" x14ac:dyDescent="0.3">
      <c r="A709" s="133"/>
      <c r="B709" s="133"/>
      <c r="C709" s="133"/>
      <c r="D709" s="133"/>
      <c r="E709" s="164"/>
      <c r="F709" s="152"/>
      <c r="G709" s="152"/>
      <c r="H709" s="148"/>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row>
    <row r="710" spans="1:32" ht="15.75" customHeight="1" x14ac:dyDescent="0.3">
      <c r="A710" s="133"/>
      <c r="B710" s="133"/>
      <c r="C710" s="133"/>
      <c r="D710" s="133"/>
      <c r="E710" s="164"/>
      <c r="F710" s="152"/>
      <c r="G710" s="152"/>
      <c r="H710" s="148"/>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row>
    <row r="711" spans="1:32" ht="15.75" customHeight="1" x14ac:dyDescent="0.3">
      <c r="A711" s="133"/>
      <c r="B711" s="133"/>
      <c r="C711" s="133"/>
      <c r="D711" s="133"/>
      <c r="E711" s="164"/>
      <c r="F711" s="152"/>
      <c r="G711" s="152"/>
      <c r="H711" s="148"/>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row>
    <row r="712" spans="1:32" ht="15.75" customHeight="1" x14ac:dyDescent="0.3">
      <c r="A712" s="133"/>
      <c r="B712" s="133"/>
      <c r="C712" s="133"/>
      <c r="D712" s="133"/>
      <c r="E712" s="164"/>
      <c r="F712" s="152"/>
      <c r="G712" s="152"/>
      <c r="H712" s="148"/>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row>
    <row r="713" spans="1:32" ht="15.75" customHeight="1" x14ac:dyDescent="0.3">
      <c r="A713" s="133"/>
      <c r="B713" s="133"/>
      <c r="C713" s="133"/>
      <c r="D713" s="133"/>
      <c r="E713" s="164"/>
      <c r="F713" s="152"/>
      <c r="G713" s="152"/>
      <c r="H713" s="148"/>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row>
    <row r="714" spans="1:32" ht="15.75" customHeight="1" x14ac:dyDescent="0.3">
      <c r="A714" s="133"/>
      <c r="B714" s="133"/>
      <c r="C714" s="133"/>
      <c r="D714" s="133"/>
      <c r="E714" s="164"/>
      <c r="F714" s="152"/>
      <c r="G714" s="152"/>
      <c r="H714" s="148"/>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row>
    <row r="715" spans="1:32" ht="15.75" customHeight="1" x14ac:dyDescent="0.3">
      <c r="A715" s="133"/>
      <c r="B715" s="133"/>
      <c r="C715" s="133"/>
      <c r="D715" s="133"/>
      <c r="E715" s="164"/>
      <c r="F715" s="152"/>
      <c r="G715" s="152"/>
      <c r="H715" s="148"/>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row>
    <row r="716" spans="1:32" ht="15.75" customHeight="1" x14ac:dyDescent="0.3">
      <c r="A716" s="133"/>
      <c r="B716" s="133"/>
      <c r="C716" s="133"/>
      <c r="D716" s="133"/>
      <c r="E716" s="164"/>
      <c r="F716" s="152"/>
      <c r="G716" s="152"/>
      <c r="H716" s="148"/>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row>
    <row r="717" spans="1:32" ht="15.75" customHeight="1" x14ac:dyDescent="0.3">
      <c r="A717" s="133"/>
      <c r="B717" s="133"/>
      <c r="C717" s="133"/>
      <c r="D717" s="133"/>
      <c r="E717" s="164"/>
      <c r="F717" s="152"/>
      <c r="G717" s="152"/>
      <c r="H717" s="148"/>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row>
    <row r="718" spans="1:32" ht="15.75" customHeight="1" x14ac:dyDescent="0.3">
      <c r="A718" s="133"/>
      <c r="B718" s="133"/>
      <c r="C718" s="133"/>
      <c r="D718" s="133"/>
      <c r="E718" s="164"/>
      <c r="F718" s="152"/>
      <c r="G718" s="152"/>
      <c r="H718" s="148"/>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row>
    <row r="719" spans="1:32" ht="15.75" customHeight="1" x14ac:dyDescent="0.3">
      <c r="A719" s="133"/>
      <c r="B719" s="133"/>
      <c r="C719" s="133"/>
      <c r="D719" s="133"/>
      <c r="E719" s="164"/>
      <c r="F719" s="152"/>
      <c r="G719" s="152"/>
      <c r="H719" s="148"/>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row>
    <row r="720" spans="1:32" ht="15.75" customHeight="1" x14ac:dyDescent="0.3">
      <c r="A720" s="133"/>
      <c r="B720" s="133"/>
      <c r="C720" s="133"/>
      <c r="D720" s="133"/>
      <c r="E720" s="164"/>
      <c r="F720" s="152"/>
      <c r="G720" s="152"/>
      <c r="H720" s="148"/>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row>
    <row r="721" spans="1:32" ht="15.75" customHeight="1" x14ac:dyDescent="0.3">
      <c r="A721" s="133"/>
      <c r="B721" s="133"/>
      <c r="C721" s="133"/>
      <c r="D721" s="133"/>
      <c r="E721" s="164"/>
      <c r="F721" s="152"/>
      <c r="G721" s="152"/>
      <c r="H721" s="148"/>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row>
    <row r="722" spans="1:32" ht="15.75" customHeight="1" x14ac:dyDescent="0.3">
      <c r="A722" s="133"/>
      <c r="B722" s="133"/>
      <c r="C722" s="133"/>
      <c r="D722" s="133"/>
      <c r="E722" s="164"/>
      <c r="F722" s="152"/>
      <c r="G722" s="152"/>
      <c r="H722" s="148"/>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row>
    <row r="723" spans="1:32" ht="15.75" customHeight="1" x14ac:dyDescent="0.3">
      <c r="A723" s="133"/>
      <c r="B723" s="133"/>
      <c r="C723" s="133"/>
      <c r="D723" s="133"/>
      <c r="E723" s="164"/>
      <c r="F723" s="152"/>
      <c r="G723" s="152"/>
      <c r="H723" s="148"/>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row>
    <row r="724" spans="1:32" ht="15.75" customHeight="1" x14ac:dyDescent="0.3">
      <c r="A724" s="133"/>
      <c r="B724" s="133"/>
      <c r="C724" s="133"/>
      <c r="D724" s="133"/>
      <c r="E724" s="164"/>
      <c r="F724" s="152"/>
      <c r="G724" s="152"/>
      <c r="H724" s="148"/>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row>
    <row r="725" spans="1:32" ht="15.75" customHeight="1" x14ac:dyDescent="0.3">
      <c r="A725" s="133"/>
      <c r="B725" s="133"/>
      <c r="C725" s="133"/>
      <c r="D725" s="133"/>
      <c r="E725" s="164"/>
      <c r="F725" s="152"/>
      <c r="G725" s="152"/>
      <c r="H725" s="148"/>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row>
    <row r="726" spans="1:32" ht="15.75" customHeight="1" x14ac:dyDescent="0.3">
      <c r="A726" s="133"/>
      <c r="B726" s="133"/>
      <c r="C726" s="133"/>
      <c r="D726" s="133"/>
      <c r="E726" s="164"/>
      <c r="F726" s="152"/>
      <c r="G726" s="152"/>
      <c r="H726" s="148"/>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row>
    <row r="727" spans="1:32" ht="15.75" customHeight="1" x14ac:dyDescent="0.3">
      <c r="A727" s="133"/>
      <c r="B727" s="133"/>
      <c r="C727" s="133"/>
      <c r="D727" s="133"/>
      <c r="E727" s="164"/>
      <c r="F727" s="152"/>
      <c r="G727" s="152"/>
      <c r="H727" s="148"/>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row>
    <row r="728" spans="1:32" ht="15.75" customHeight="1" x14ac:dyDescent="0.3">
      <c r="A728" s="133"/>
      <c r="B728" s="133"/>
      <c r="C728" s="133"/>
      <c r="D728" s="133"/>
      <c r="E728" s="164"/>
      <c r="F728" s="152"/>
      <c r="G728" s="152"/>
      <c r="H728" s="148"/>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row>
    <row r="729" spans="1:32" ht="15.75" customHeight="1" x14ac:dyDescent="0.3">
      <c r="A729" s="133"/>
      <c r="B729" s="133"/>
      <c r="C729" s="133"/>
      <c r="D729" s="133"/>
      <c r="E729" s="164"/>
      <c r="F729" s="152"/>
      <c r="G729" s="152"/>
      <c r="H729" s="148"/>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row>
    <row r="730" spans="1:32" ht="15.75" customHeight="1" x14ac:dyDescent="0.3">
      <c r="A730" s="133"/>
      <c r="B730" s="133"/>
      <c r="C730" s="133"/>
      <c r="D730" s="133"/>
      <c r="E730" s="164"/>
      <c r="F730" s="152"/>
      <c r="G730" s="152"/>
      <c r="H730" s="148"/>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row>
    <row r="731" spans="1:32" ht="15.75" customHeight="1" x14ac:dyDescent="0.3">
      <c r="A731" s="133"/>
      <c r="B731" s="133"/>
      <c r="C731" s="133"/>
      <c r="D731" s="133"/>
      <c r="E731" s="164"/>
      <c r="F731" s="152"/>
      <c r="G731" s="152"/>
      <c r="H731" s="148"/>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row>
    <row r="732" spans="1:32" ht="15.75" customHeight="1" x14ac:dyDescent="0.3">
      <c r="A732" s="133"/>
      <c r="B732" s="133"/>
      <c r="C732" s="133"/>
      <c r="D732" s="133"/>
      <c r="E732" s="164"/>
      <c r="F732" s="152"/>
      <c r="G732" s="152"/>
      <c r="H732" s="148"/>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row>
    <row r="733" spans="1:32" ht="15.75" customHeight="1" x14ac:dyDescent="0.3">
      <c r="A733" s="133"/>
      <c r="B733" s="133"/>
      <c r="C733" s="133"/>
      <c r="D733" s="133"/>
      <c r="E733" s="164"/>
      <c r="F733" s="152"/>
      <c r="G733" s="152"/>
      <c r="H733" s="148"/>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row>
    <row r="734" spans="1:32" ht="15.75" customHeight="1" x14ac:dyDescent="0.3">
      <c r="A734" s="133"/>
      <c r="B734" s="133"/>
      <c r="C734" s="133"/>
      <c r="D734" s="133"/>
      <c r="E734" s="164"/>
      <c r="F734" s="152"/>
      <c r="G734" s="152"/>
      <c r="H734" s="148"/>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row>
    <row r="735" spans="1:32" ht="15.75" customHeight="1" x14ac:dyDescent="0.3">
      <c r="A735" s="133"/>
      <c r="B735" s="133"/>
      <c r="C735" s="133"/>
      <c r="D735" s="133"/>
      <c r="E735" s="164"/>
      <c r="F735" s="152"/>
      <c r="G735" s="152"/>
      <c r="H735" s="148"/>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row>
    <row r="736" spans="1:32" ht="15.75" customHeight="1" x14ac:dyDescent="0.3">
      <c r="A736" s="133"/>
      <c r="B736" s="133"/>
      <c r="C736" s="133"/>
      <c r="D736" s="133"/>
      <c r="E736" s="164"/>
      <c r="F736" s="152"/>
      <c r="G736" s="152"/>
      <c r="H736" s="148"/>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row>
    <row r="737" spans="1:32" ht="15.75" customHeight="1" x14ac:dyDescent="0.3">
      <c r="A737" s="133"/>
      <c r="B737" s="133"/>
      <c r="C737" s="133"/>
      <c r="D737" s="133"/>
      <c r="E737" s="164"/>
      <c r="F737" s="152"/>
      <c r="G737" s="152"/>
      <c r="H737" s="148"/>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row>
    <row r="738" spans="1:32" ht="15.75" customHeight="1" x14ac:dyDescent="0.3">
      <c r="A738" s="133"/>
      <c r="B738" s="133"/>
      <c r="C738" s="133"/>
      <c r="D738" s="133"/>
      <c r="E738" s="164"/>
      <c r="F738" s="152"/>
      <c r="G738" s="152"/>
      <c r="H738" s="148"/>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row>
    <row r="739" spans="1:32" ht="15.75" customHeight="1" x14ac:dyDescent="0.3">
      <c r="A739" s="133"/>
      <c r="B739" s="133"/>
      <c r="C739" s="133"/>
      <c r="D739" s="133"/>
      <c r="E739" s="164"/>
      <c r="F739" s="152"/>
      <c r="G739" s="152"/>
      <c r="H739" s="148"/>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row>
    <row r="740" spans="1:32" ht="15.75" customHeight="1" x14ac:dyDescent="0.3">
      <c r="A740" s="133"/>
      <c r="B740" s="133"/>
      <c r="C740" s="133"/>
      <c r="D740" s="133"/>
      <c r="E740" s="164"/>
      <c r="F740" s="152"/>
      <c r="G740" s="152"/>
      <c r="H740" s="148"/>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row>
    <row r="741" spans="1:32" ht="15.75" customHeight="1" x14ac:dyDescent="0.3">
      <c r="A741" s="133"/>
      <c r="B741" s="133"/>
      <c r="C741" s="133"/>
      <c r="D741" s="133"/>
      <c r="E741" s="164"/>
      <c r="F741" s="152"/>
      <c r="G741" s="152"/>
      <c r="H741" s="148"/>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row>
    <row r="742" spans="1:32" ht="15.75" customHeight="1" x14ac:dyDescent="0.3">
      <c r="A742" s="133"/>
      <c r="B742" s="133"/>
      <c r="C742" s="133"/>
      <c r="D742" s="133"/>
      <c r="E742" s="164"/>
      <c r="F742" s="152"/>
      <c r="G742" s="152"/>
      <c r="H742" s="148"/>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row>
    <row r="743" spans="1:32" ht="15.75" customHeight="1" x14ac:dyDescent="0.3">
      <c r="A743" s="133"/>
      <c r="B743" s="133"/>
      <c r="C743" s="133"/>
      <c r="D743" s="133"/>
      <c r="E743" s="164"/>
      <c r="F743" s="152"/>
      <c r="G743" s="152"/>
      <c r="H743" s="148"/>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row>
    <row r="744" spans="1:32" ht="15.75" customHeight="1" x14ac:dyDescent="0.3">
      <c r="A744" s="133"/>
      <c r="B744" s="133"/>
      <c r="C744" s="133"/>
      <c r="D744" s="133"/>
      <c r="E744" s="164"/>
      <c r="F744" s="152"/>
      <c r="G744" s="152"/>
      <c r="H744" s="148"/>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row>
    <row r="745" spans="1:32" ht="15.75" customHeight="1" x14ac:dyDescent="0.3">
      <c r="A745" s="133"/>
      <c r="B745" s="133"/>
      <c r="C745" s="133"/>
      <c r="D745" s="133"/>
      <c r="E745" s="164"/>
      <c r="F745" s="152"/>
      <c r="G745" s="152"/>
      <c r="H745" s="148"/>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row>
    <row r="746" spans="1:32" ht="15.75" customHeight="1" x14ac:dyDescent="0.3">
      <c r="A746" s="133"/>
      <c r="B746" s="133"/>
      <c r="C746" s="133"/>
      <c r="D746" s="133"/>
      <c r="E746" s="164"/>
      <c r="F746" s="152"/>
      <c r="G746" s="152"/>
      <c r="H746" s="148"/>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row>
    <row r="747" spans="1:32" ht="15.75" customHeight="1" x14ac:dyDescent="0.3">
      <c r="A747" s="133"/>
      <c r="B747" s="133"/>
      <c r="C747" s="133"/>
      <c r="D747" s="133"/>
      <c r="E747" s="164"/>
      <c r="F747" s="152"/>
      <c r="G747" s="152"/>
      <c r="H747" s="148"/>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row>
    <row r="748" spans="1:32" ht="15.75" customHeight="1" x14ac:dyDescent="0.3">
      <c r="A748" s="133"/>
      <c r="B748" s="133"/>
      <c r="C748" s="133"/>
      <c r="D748" s="133"/>
      <c r="E748" s="164"/>
      <c r="F748" s="152"/>
      <c r="G748" s="152"/>
      <c r="H748" s="148"/>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row>
    <row r="749" spans="1:32" ht="15.75" customHeight="1" x14ac:dyDescent="0.3">
      <c r="A749" s="133"/>
      <c r="B749" s="133"/>
      <c r="C749" s="133"/>
      <c r="D749" s="133"/>
      <c r="E749" s="164"/>
      <c r="F749" s="152"/>
      <c r="G749" s="152"/>
      <c r="H749" s="148"/>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row>
    <row r="750" spans="1:32" ht="15.75" customHeight="1" x14ac:dyDescent="0.3">
      <c r="A750" s="133"/>
      <c r="B750" s="133"/>
      <c r="C750" s="133"/>
      <c r="D750" s="133"/>
      <c r="E750" s="164"/>
      <c r="F750" s="152"/>
      <c r="G750" s="152"/>
      <c r="H750" s="148"/>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row>
    <row r="751" spans="1:32" ht="15.75" customHeight="1" x14ac:dyDescent="0.3">
      <c r="A751" s="133"/>
      <c r="B751" s="133"/>
      <c r="C751" s="133"/>
      <c r="D751" s="133"/>
      <c r="E751" s="164"/>
      <c r="F751" s="152"/>
      <c r="G751" s="152"/>
      <c r="H751" s="148"/>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row>
    <row r="752" spans="1:32" ht="15.75" customHeight="1" x14ac:dyDescent="0.3">
      <c r="A752" s="133"/>
      <c r="B752" s="133"/>
      <c r="C752" s="133"/>
      <c r="D752" s="133"/>
      <c r="E752" s="164"/>
      <c r="F752" s="152"/>
      <c r="G752" s="152"/>
      <c r="H752" s="148"/>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row>
    <row r="753" spans="1:32" ht="15.75" customHeight="1" x14ac:dyDescent="0.3">
      <c r="A753" s="133"/>
      <c r="B753" s="133"/>
      <c r="C753" s="133"/>
      <c r="D753" s="133"/>
      <c r="E753" s="164"/>
      <c r="F753" s="152"/>
      <c r="G753" s="152"/>
      <c r="H753" s="148"/>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row>
    <row r="754" spans="1:32" ht="15.75" customHeight="1" x14ac:dyDescent="0.3">
      <c r="A754" s="133"/>
      <c r="B754" s="133"/>
      <c r="C754" s="133"/>
      <c r="D754" s="133"/>
      <c r="E754" s="164"/>
      <c r="F754" s="152"/>
      <c r="G754" s="152"/>
      <c r="H754" s="148"/>
      <c r="I754" s="133"/>
      <c r="J754" s="133"/>
      <c r="K754" s="133"/>
      <c r="L754" s="133"/>
      <c r="M754" s="133"/>
      <c r="N754" s="133"/>
      <c r="O754" s="133"/>
      <c r="P754" s="133"/>
      <c r="Q754" s="133"/>
      <c r="R754" s="133"/>
      <c r="S754" s="133"/>
      <c r="T754" s="133"/>
      <c r="U754" s="133"/>
      <c r="V754" s="133"/>
      <c r="W754" s="133"/>
      <c r="X754" s="133"/>
      <c r="Y754" s="133"/>
      <c r="Z754" s="133"/>
      <c r="AA754" s="133"/>
      <c r="AB754" s="133"/>
      <c r="AC754" s="133"/>
      <c r="AD754" s="133"/>
      <c r="AE754" s="133"/>
      <c r="AF754" s="133"/>
    </row>
    <row r="755" spans="1:32" ht="15.75" customHeight="1" x14ac:dyDescent="0.3">
      <c r="A755" s="133"/>
      <c r="B755" s="133"/>
      <c r="C755" s="133"/>
      <c r="D755" s="133"/>
      <c r="E755" s="164"/>
      <c r="F755" s="152"/>
      <c r="G755" s="152"/>
      <c r="H755" s="148"/>
      <c r="I755" s="133"/>
      <c r="J755" s="133"/>
      <c r="K755" s="133"/>
      <c r="L755" s="133"/>
      <c r="M755" s="133"/>
      <c r="N755" s="133"/>
      <c r="O755" s="133"/>
      <c r="P755" s="133"/>
      <c r="Q755" s="133"/>
      <c r="R755" s="133"/>
      <c r="S755" s="133"/>
      <c r="T755" s="133"/>
      <c r="U755" s="133"/>
      <c r="V755" s="133"/>
      <c r="W755" s="133"/>
      <c r="X755" s="133"/>
      <c r="Y755" s="133"/>
      <c r="Z755" s="133"/>
      <c r="AA755" s="133"/>
      <c r="AB755" s="133"/>
      <c r="AC755" s="133"/>
      <c r="AD755" s="133"/>
      <c r="AE755" s="133"/>
      <c r="AF755" s="133"/>
    </row>
    <row r="756" spans="1:32" ht="15.75" customHeight="1" x14ac:dyDescent="0.3">
      <c r="A756" s="133"/>
      <c r="B756" s="133"/>
      <c r="C756" s="133"/>
      <c r="D756" s="133"/>
      <c r="E756" s="164"/>
      <c r="F756" s="152"/>
      <c r="G756" s="152"/>
      <c r="H756" s="148"/>
      <c r="I756" s="133"/>
      <c r="J756" s="133"/>
      <c r="K756" s="133"/>
      <c r="L756" s="133"/>
      <c r="M756" s="133"/>
      <c r="N756" s="133"/>
      <c r="O756" s="133"/>
      <c r="P756" s="133"/>
      <c r="Q756" s="133"/>
      <c r="R756" s="133"/>
      <c r="S756" s="133"/>
      <c r="T756" s="133"/>
      <c r="U756" s="133"/>
      <c r="V756" s="133"/>
      <c r="W756" s="133"/>
      <c r="X756" s="133"/>
      <c r="Y756" s="133"/>
      <c r="Z756" s="133"/>
      <c r="AA756" s="133"/>
      <c r="AB756" s="133"/>
      <c r="AC756" s="133"/>
      <c r="AD756" s="133"/>
      <c r="AE756" s="133"/>
      <c r="AF756" s="133"/>
    </row>
    <row r="757" spans="1:32" ht="15.75" customHeight="1" x14ac:dyDescent="0.3">
      <c r="A757" s="133"/>
      <c r="B757" s="133"/>
      <c r="C757" s="133"/>
      <c r="D757" s="133"/>
      <c r="E757" s="164"/>
      <c r="F757" s="152"/>
      <c r="G757" s="152"/>
      <c r="H757" s="148"/>
      <c r="I757" s="133"/>
      <c r="J757" s="133"/>
      <c r="K757" s="133"/>
      <c r="L757" s="133"/>
      <c r="M757" s="133"/>
      <c r="N757" s="133"/>
      <c r="O757" s="133"/>
      <c r="P757" s="133"/>
      <c r="Q757" s="133"/>
      <c r="R757" s="133"/>
      <c r="S757" s="133"/>
      <c r="T757" s="133"/>
      <c r="U757" s="133"/>
      <c r="V757" s="133"/>
      <c r="W757" s="133"/>
      <c r="X757" s="133"/>
      <c r="Y757" s="133"/>
      <c r="Z757" s="133"/>
      <c r="AA757" s="133"/>
      <c r="AB757" s="133"/>
      <c r="AC757" s="133"/>
      <c r="AD757" s="133"/>
      <c r="AE757" s="133"/>
      <c r="AF757" s="133"/>
    </row>
    <row r="758" spans="1:32" ht="15.75" customHeight="1" x14ac:dyDescent="0.3">
      <c r="A758" s="133"/>
      <c r="B758" s="133"/>
      <c r="C758" s="133"/>
      <c r="D758" s="133"/>
      <c r="E758" s="164"/>
      <c r="F758" s="152"/>
      <c r="G758" s="152"/>
      <c r="H758" s="148"/>
      <c r="I758" s="133"/>
      <c r="J758" s="133"/>
      <c r="K758" s="133"/>
      <c r="L758" s="133"/>
      <c r="M758" s="133"/>
      <c r="N758" s="133"/>
      <c r="O758" s="133"/>
      <c r="P758" s="133"/>
      <c r="Q758" s="133"/>
      <c r="R758" s="133"/>
      <c r="S758" s="133"/>
      <c r="T758" s="133"/>
      <c r="U758" s="133"/>
      <c r="V758" s="133"/>
      <c r="W758" s="133"/>
      <c r="X758" s="133"/>
      <c r="Y758" s="133"/>
      <c r="Z758" s="133"/>
      <c r="AA758" s="133"/>
      <c r="AB758" s="133"/>
      <c r="AC758" s="133"/>
      <c r="AD758" s="133"/>
      <c r="AE758" s="133"/>
      <c r="AF758" s="133"/>
    </row>
    <row r="759" spans="1:32" ht="15.75" customHeight="1" x14ac:dyDescent="0.3">
      <c r="A759" s="133"/>
      <c r="B759" s="133"/>
      <c r="C759" s="133"/>
      <c r="D759" s="133"/>
      <c r="E759" s="164"/>
      <c r="F759" s="152"/>
      <c r="G759" s="152"/>
      <c r="H759" s="148"/>
      <c r="I759" s="133"/>
      <c r="J759" s="133"/>
      <c r="K759" s="133"/>
      <c r="L759" s="133"/>
      <c r="M759" s="133"/>
      <c r="N759" s="133"/>
      <c r="O759" s="133"/>
      <c r="P759" s="133"/>
      <c r="Q759" s="133"/>
      <c r="R759" s="133"/>
      <c r="S759" s="133"/>
      <c r="T759" s="133"/>
      <c r="U759" s="133"/>
      <c r="V759" s="133"/>
      <c r="W759" s="133"/>
      <c r="X759" s="133"/>
      <c r="Y759" s="133"/>
      <c r="Z759" s="133"/>
      <c r="AA759" s="133"/>
      <c r="AB759" s="133"/>
      <c r="AC759" s="133"/>
      <c r="AD759" s="133"/>
      <c r="AE759" s="133"/>
      <c r="AF759" s="133"/>
    </row>
    <row r="760" spans="1:32" ht="15.75" customHeight="1" x14ac:dyDescent="0.3">
      <c r="A760" s="133"/>
      <c r="B760" s="133"/>
      <c r="C760" s="133"/>
      <c r="D760" s="133"/>
      <c r="E760" s="164"/>
      <c r="F760" s="152"/>
      <c r="G760" s="152"/>
      <c r="H760" s="148"/>
      <c r="I760" s="133"/>
      <c r="J760" s="133"/>
      <c r="K760" s="133"/>
      <c r="L760" s="133"/>
      <c r="M760" s="133"/>
      <c r="N760" s="133"/>
      <c r="O760" s="133"/>
      <c r="P760" s="133"/>
      <c r="Q760" s="133"/>
      <c r="R760" s="133"/>
      <c r="S760" s="133"/>
      <c r="T760" s="133"/>
      <c r="U760" s="133"/>
      <c r="V760" s="133"/>
      <c r="W760" s="133"/>
      <c r="X760" s="133"/>
      <c r="Y760" s="133"/>
      <c r="Z760" s="133"/>
      <c r="AA760" s="133"/>
      <c r="AB760" s="133"/>
      <c r="AC760" s="133"/>
      <c r="AD760" s="133"/>
      <c r="AE760" s="133"/>
      <c r="AF760" s="133"/>
    </row>
    <row r="761" spans="1:32" ht="15.75" customHeight="1" x14ac:dyDescent="0.3">
      <c r="A761" s="133"/>
      <c r="B761" s="133"/>
      <c r="C761" s="133"/>
      <c r="D761" s="133"/>
      <c r="E761" s="164"/>
      <c r="F761" s="152"/>
      <c r="G761" s="152"/>
      <c r="H761" s="148"/>
      <c r="I761" s="133"/>
      <c r="J761" s="133"/>
      <c r="K761" s="133"/>
      <c r="L761" s="133"/>
      <c r="M761" s="133"/>
      <c r="N761" s="133"/>
      <c r="O761" s="133"/>
      <c r="P761" s="133"/>
      <c r="Q761" s="133"/>
      <c r="R761" s="133"/>
      <c r="S761" s="133"/>
      <c r="T761" s="133"/>
      <c r="U761" s="133"/>
      <c r="V761" s="133"/>
      <c r="W761" s="133"/>
      <c r="X761" s="133"/>
      <c r="Y761" s="133"/>
      <c r="Z761" s="133"/>
      <c r="AA761" s="133"/>
      <c r="AB761" s="133"/>
      <c r="AC761" s="133"/>
      <c r="AD761" s="133"/>
      <c r="AE761" s="133"/>
      <c r="AF761" s="133"/>
    </row>
    <row r="762" spans="1:32" ht="15.75" customHeight="1" x14ac:dyDescent="0.3">
      <c r="A762" s="133"/>
      <c r="B762" s="133"/>
      <c r="C762" s="133"/>
      <c r="D762" s="133"/>
      <c r="E762" s="164"/>
      <c r="F762" s="152"/>
      <c r="G762" s="152"/>
      <c r="H762" s="148"/>
      <c r="I762" s="133"/>
      <c r="J762" s="133"/>
      <c r="K762" s="133"/>
      <c r="L762" s="133"/>
      <c r="M762" s="133"/>
      <c r="N762" s="133"/>
      <c r="O762" s="133"/>
      <c r="P762" s="133"/>
      <c r="Q762" s="133"/>
      <c r="R762" s="133"/>
      <c r="S762" s="133"/>
      <c r="T762" s="133"/>
      <c r="U762" s="133"/>
      <c r="V762" s="133"/>
      <c r="W762" s="133"/>
      <c r="X762" s="133"/>
      <c r="Y762" s="133"/>
      <c r="Z762" s="133"/>
      <c r="AA762" s="133"/>
      <c r="AB762" s="133"/>
      <c r="AC762" s="133"/>
      <c r="AD762" s="133"/>
      <c r="AE762" s="133"/>
      <c r="AF762" s="133"/>
    </row>
    <row r="763" spans="1:32" ht="15.75" customHeight="1" x14ac:dyDescent="0.3">
      <c r="A763" s="133"/>
      <c r="B763" s="133"/>
      <c r="C763" s="133"/>
      <c r="D763" s="133"/>
      <c r="E763" s="164"/>
      <c r="F763" s="152"/>
      <c r="G763" s="152"/>
      <c r="H763" s="148"/>
      <c r="I763" s="133"/>
      <c r="J763" s="133"/>
      <c r="K763" s="133"/>
      <c r="L763" s="133"/>
      <c r="M763" s="133"/>
      <c r="N763" s="133"/>
      <c r="O763" s="133"/>
      <c r="P763" s="133"/>
      <c r="Q763" s="133"/>
      <c r="R763" s="133"/>
      <c r="S763" s="133"/>
      <c r="T763" s="133"/>
      <c r="U763" s="133"/>
      <c r="V763" s="133"/>
      <c r="W763" s="133"/>
      <c r="X763" s="133"/>
      <c r="Y763" s="133"/>
      <c r="Z763" s="133"/>
      <c r="AA763" s="133"/>
      <c r="AB763" s="133"/>
      <c r="AC763" s="133"/>
      <c r="AD763" s="133"/>
      <c r="AE763" s="133"/>
      <c r="AF763" s="133"/>
    </row>
    <row r="764" spans="1:32" ht="15.75" customHeight="1" x14ac:dyDescent="0.3">
      <c r="A764" s="133"/>
      <c r="B764" s="133"/>
      <c r="C764" s="133"/>
      <c r="D764" s="133"/>
      <c r="E764" s="164"/>
      <c r="F764" s="152"/>
      <c r="G764" s="152"/>
      <c r="H764" s="148"/>
      <c r="I764" s="133"/>
      <c r="J764" s="133"/>
      <c r="K764" s="133"/>
      <c r="L764" s="133"/>
      <c r="M764" s="133"/>
      <c r="N764" s="133"/>
      <c r="O764" s="133"/>
      <c r="P764" s="133"/>
      <c r="Q764" s="133"/>
      <c r="R764" s="133"/>
      <c r="S764" s="133"/>
      <c r="T764" s="133"/>
      <c r="U764" s="133"/>
      <c r="V764" s="133"/>
      <c r="W764" s="133"/>
      <c r="X764" s="133"/>
      <c r="Y764" s="133"/>
      <c r="Z764" s="133"/>
      <c r="AA764" s="133"/>
      <c r="AB764" s="133"/>
      <c r="AC764" s="133"/>
      <c r="AD764" s="133"/>
      <c r="AE764" s="133"/>
      <c r="AF764" s="133"/>
    </row>
    <row r="765" spans="1:32" ht="15.75" customHeight="1" x14ac:dyDescent="0.3">
      <c r="A765" s="133"/>
      <c r="B765" s="133"/>
      <c r="C765" s="133"/>
      <c r="D765" s="133"/>
      <c r="E765" s="164"/>
      <c r="F765" s="152"/>
      <c r="G765" s="152"/>
      <c r="H765" s="148"/>
      <c r="I765" s="133"/>
      <c r="J765" s="133"/>
      <c r="K765" s="133"/>
      <c r="L765" s="133"/>
      <c r="M765" s="133"/>
      <c r="N765" s="133"/>
      <c r="O765" s="133"/>
      <c r="P765" s="133"/>
      <c r="Q765" s="133"/>
      <c r="R765" s="133"/>
      <c r="S765" s="133"/>
      <c r="T765" s="133"/>
      <c r="U765" s="133"/>
      <c r="V765" s="133"/>
      <c r="W765" s="133"/>
      <c r="X765" s="133"/>
      <c r="Y765" s="133"/>
      <c r="Z765" s="133"/>
      <c r="AA765" s="133"/>
      <c r="AB765" s="133"/>
      <c r="AC765" s="133"/>
      <c r="AD765" s="133"/>
      <c r="AE765" s="133"/>
      <c r="AF765" s="133"/>
    </row>
    <row r="766" spans="1:32" ht="15.75" customHeight="1" x14ac:dyDescent="0.3">
      <c r="A766" s="133"/>
      <c r="B766" s="133"/>
      <c r="C766" s="133"/>
      <c r="D766" s="133"/>
      <c r="E766" s="164"/>
      <c r="F766" s="152"/>
      <c r="G766" s="152"/>
      <c r="H766" s="148"/>
      <c r="I766" s="133"/>
      <c r="J766" s="133"/>
      <c r="K766" s="133"/>
      <c r="L766" s="133"/>
      <c r="M766" s="133"/>
      <c r="N766" s="133"/>
      <c r="O766" s="133"/>
      <c r="P766" s="133"/>
      <c r="Q766" s="133"/>
      <c r="R766" s="133"/>
      <c r="S766" s="133"/>
      <c r="T766" s="133"/>
      <c r="U766" s="133"/>
      <c r="V766" s="133"/>
      <c r="W766" s="133"/>
      <c r="X766" s="133"/>
      <c r="Y766" s="133"/>
      <c r="Z766" s="133"/>
      <c r="AA766" s="133"/>
      <c r="AB766" s="133"/>
      <c r="AC766" s="133"/>
      <c r="AD766" s="133"/>
      <c r="AE766" s="133"/>
      <c r="AF766" s="133"/>
    </row>
    <row r="767" spans="1:32" ht="15.75" customHeight="1" x14ac:dyDescent="0.3">
      <c r="A767" s="133"/>
      <c r="B767" s="133"/>
      <c r="C767" s="133"/>
      <c r="D767" s="133"/>
      <c r="E767" s="164"/>
      <c r="F767" s="152"/>
      <c r="G767" s="152"/>
      <c r="H767" s="148"/>
      <c r="I767" s="133"/>
      <c r="J767" s="133"/>
      <c r="K767" s="133"/>
      <c r="L767" s="133"/>
      <c r="M767" s="133"/>
      <c r="N767" s="133"/>
      <c r="O767" s="133"/>
      <c r="P767" s="133"/>
      <c r="Q767" s="133"/>
      <c r="R767" s="133"/>
      <c r="S767" s="133"/>
      <c r="T767" s="133"/>
      <c r="U767" s="133"/>
      <c r="V767" s="133"/>
      <c r="W767" s="133"/>
      <c r="X767" s="133"/>
      <c r="Y767" s="133"/>
      <c r="Z767" s="133"/>
      <c r="AA767" s="133"/>
      <c r="AB767" s="133"/>
      <c r="AC767" s="133"/>
      <c r="AD767" s="133"/>
      <c r="AE767" s="133"/>
      <c r="AF767" s="133"/>
    </row>
    <row r="768" spans="1:32" ht="15.75" customHeight="1" x14ac:dyDescent="0.3">
      <c r="A768" s="133"/>
      <c r="B768" s="133"/>
      <c r="C768" s="133"/>
      <c r="D768" s="133"/>
      <c r="E768" s="164"/>
      <c r="F768" s="152"/>
      <c r="G768" s="152"/>
      <c r="H768" s="148"/>
      <c r="I768" s="133"/>
      <c r="J768" s="133"/>
      <c r="K768" s="133"/>
      <c r="L768" s="133"/>
      <c r="M768" s="133"/>
      <c r="N768" s="133"/>
      <c r="O768" s="133"/>
      <c r="P768" s="133"/>
      <c r="Q768" s="133"/>
      <c r="R768" s="133"/>
      <c r="S768" s="133"/>
      <c r="T768" s="133"/>
      <c r="U768" s="133"/>
      <c r="V768" s="133"/>
      <c r="W768" s="133"/>
      <c r="X768" s="133"/>
      <c r="Y768" s="133"/>
      <c r="Z768" s="133"/>
      <c r="AA768" s="133"/>
      <c r="AB768" s="133"/>
      <c r="AC768" s="133"/>
      <c r="AD768" s="133"/>
      <c r="AE768" s="133"/>
      <c r="AF768" s="133"/>
    </row>
    <row r="769" spans="1:32" ht="15.75" customHeight="1" x14ac:dyDescent="0.3">
      <c r="A769" s="133"/>
      <c r="B769" s="133"/>
      <c r="C769" s="133"/>
      <c r="D769" s="133"/>
      <c r="E769" s="164"/>
      <c r="F769" s="152"/>
      <c r="G769" s="152"/>
      <c r="H769" s="148"/>
      <c r="I769" s="133"/>
      <c r="J769" s="133"/>
      <c r="K769" s="133"/>
      <c r="L769" s="133"/>
      <c r="M769" s="133"/>
      <c r="N769" s="133"/>
      <c r="O769" s="133"/>
      <c r="P769" s="133"/>
      <c r="Q769" s="133"/>
      <c r="R769" s="133"/>
      <c r="S769" s="133"/>
      <c r="T769" s="133"/>
      <c r="U769" s="133"/>
      <c r="V769" s="133"/>
      <c r="W769" s="133"/>
      <c r="X769" s="133"/>
      <c r="Y769" s="133"/>
      <c r="Z769" s="133"/>
      <c r="AA769" s="133"/>
      <c r="AB769" s="133"/>
      <c r="AC769" s="133"/>
      <c r="AD769" s="133"/>
      <c r="AE769" s="133"/>
      <c r="AF769" s="133"/>
    </row>
    <row r="770" spans="1:32" ht="15.75" customHeight="1" x14ac:dyDescent="0.3">
      <c r="A770" s="133"/>
      <c r="B770" s="133"/>
      <c r="C770" s="133"/>
      <c r="D770" s="133"/>
      <c r="E770" s="164"/>
      <c r="F770" s="152"/>
      <c r="G770" s="152"/>
      <c r="H770" s="148"/>
      <c r="I770" s="133"/>
      <c r="J770" s="133"/>
      <c r="K770" s="133"/>
      <c r="L770" s="133"/>
      <c r="M770" s="133"/>
      <c r="N770" s="133"/>
      <c r="O770" s="133"/>
      <c r="P770" s="133"/>
      <c r="Q770" s="133"/>
      <c r="R770" s="133"/>
      <c r="S770" s="133"/>
      <c r="T770" s="133"/>
      <c r="U770" s="133"/>
      <c r="V770" s="133"/>
      <c r="W770" s="133"/>
      <c r="X770" s="133"/>
      <c r="Y770" s="133"/>
      <c r="Z770" s="133"/>
      <c r="AA770" s="133"/>
      <c r="AB770" s="133"/>
      <c r="AC770" s="133"/>
      <c r="AD770" s="133"/>
      <c r="AE770" s="133"/>
      <c r="AF770" s="133"/>
    </row>
    <row r="771" spans="1:32" ht="15.75" customHeight="1" x14ac:dyDescent="0.3">
      <c r="A771" s="133"/>
      <c r="B771" s="133"/>
      <c r="C771" s="133"/>
      <c r="D771" s="133"/>
      <c r="E771" s="164"/>
      <c r="F771" s="152"/>
      <c r="G771" s="152"/>
      <c r="H771" s="148"/>
      <c r="I771" s="133"/>
      <c r="J771" s="133"/>
      <c r="K771" s="133"/>
      <c r="L771" s="133"/>
      <c r="M771" s="133"/>
      <c r="N771" s="133"/>
      <c r="O771" s="133"/>
      <c r="P771" s="133"/>
      <c r="Q771" s="133"/>
      <c r="R771" s="133"/>
      <c r="S771" s="133"/>
      <c r="T771" s="133"/>
      <c r="U771" s="133"/>
      <c r="V771" s="133"/>
      <c r="W771" s="133"/>
      <c r="X771" s="133"/>
      <c r="Y771" s="133"/>
      <c r="Z771" s="133"/>
      <c r="AA771" s="133"/>
      <c r="AB771" s="133"/>
      <c r="AC771" s="133"/>
      <c r="AD771" s="133"/>
      <c r="AE771" s="133"/>
      <c r="AF771" s="133"/>
    </row>
    <row r="772" spans="1:32" ht="15.75" customHeight="1" x14ac:dyDescent="0.3">
      <c r="A772" s="133"/>
      <c r="B772" s="133"/>
      <c r="C772" s="133"/>
      <c r="D772" s="133"/>
      <c r="E772" s="164"/>
      <c r="F772" s="152"/>
      <c r="G772" s="152"/>
      <c r="H772" s="148"/>
      <c r="I772" s="133"/>
      <c r="J772" s="133"/>
      <c r="K772" s="133"/>
      <c r="L772" s="133"/>
      <c r="M772" s="133"/>
      <c r="N772" s="133"/>
      <c r="O772" s="133"/>
      <c r="P772" s="133"/>
      <c r="Q772" s="133"/>
      <c r="R772" s="133"/>
      <c r="S772" s="133"/>
      <c r="T772" s="133"/>
      <c r="U772" s="133"/>
      <c r="V772" s="133"/>
      <c r="W772" s="133"/>
      <c r="X772" s="133"/>
      <c r="Y772" s="133"/>
      <c r="Z772" s="133"/>
      <c r="AA772" s="133"/>
      <c r="AB772" s="133"/>
      <c r="AC772" s="133"/>
      <c r="AD772" s="133"/>
      <c r="AE772" s="133"/>
      <c r="AF772" s="133"/>
    </row>
    <row r="773" spans="1:32" ht="15.75" customHeight="1" x14ac:dyDescent="0.3">
      <c r="A773" s="133"/>
      <c r="B773" s="133"/>
      <c r="C773" s="133"/>
      <c r="D773" s="133"/>
      <c r="E773" s="164"/>
      <c r="F773" s="152"/>
      <c r="G773" s="152"/>
      <c r="H773" s="148"/>
      <c r="I773" s="133"/>
      <c r="J773" s="133"/>
      <c r="K773" s="133"/>
      <c r="L773" s="133"/>
      <c r="M773" s="133"/>
      <c r="N773" s="133"/>
      <c r="O773" s="133"/>
      <c r="P773" s="133"/>
      <c r="Q773" s="133"/>
      <c r="R773" s="133"/>
      <c r="S773" s="133"/>
      <c r="T773" s="133"/>
      <c r="U773" s="133"/>
      <c r="V773" s="133"/>
      <c r="W773" s="133"/>
      <c r="X773" s="133"/>
      <c r="Y773" s="133"/>
      <c r="Z773" s="133"/>
      <c r="AA773" s="133"/>
      <c r="AB773" s="133"/>
      <c r="AC773" s="133"/>
      <c r="AD773" s="133"/>
      <c r="AE773" s="133"/>
      <c r="AF773" s="133"/>
    </row>
    <row r="774" spans="1:32" ht="15.75" customHeight="1" x14ac:dyDescent="0.3">
      <c r="A774" s="133"/>
      <c r="B774" s="133"/>
      <c r="C774" s="133"/>
      <c r="D774" s="133"/>
      <c r="E774" s="164"/>
      <c r="F774" s="152"/>
      <c r="G774" s="152"/>
      <c r="H774" s="148"/>
      <c r="I774" s="133"/>
      <c r="J774" s="133"/>
      <c r="K774" s="133"/>
      <c r="L774" s="133"/>
      <c r="M774" s="133"/>
      <c r="N774" s="133"/>
      <c r="O774" s="133"/>
      <c r="P774" s="133"/>
      <c r="Q774" s="133"/>
      <c r="R774" s="133"/>
      <c r="S774" s="133"/>
      <c r="T774" s="133"/>
      <c r="U774" s="133"/>
      <c r="V774" s="133"/>
      <c r="W774" s="133"/>
      <c r="X774" s="133"/>
      <c r="Y774" s="133"/>
      <c r="Z774" s="133"/>
      <c r="AA774" s="133"/>
      <c r="AB774" s="133"/>
      <c r="AC774" s="133"/>
      <c r="AD774" s="133"/>
      <c r="AE774" s="133"/>
      <c r="AF774" s="133"/>
    </row>
    <row r="775" spans="1:32" ht="15.75" customHeight="1" x14ac:dyDescent="0.3">
      <c r="A775" s="133"/>
      <c r="B775" s="133"/>
      <c r="C775" s="133"/>
      <c r="D775" s="133"/>
      <c r="E775" s="164"/>
      <c r="F775" s="152"/>
      <c r="G775" s="152"/>
      <c r="H775" s="148"/>
      <c r="I775" s="133"/>
      <c r="J775" s="133"/>
      <c r="K775" s="133"/>
      <c r="L775" s="133"/>
      <c r="M775" s="133"/>
      <c r="N775" s="133"/>
      <c r="O775" s="133"/>
      <c r="P775" s="133"/>
      <c r="Q775" s="133"/>
      <c r="R775" s="133"/>
      <c r="S775" s="133"/>
      <c r="T775" s="133"/>
      <c r="U775" s="133"/>
      <c r="V775" s="133"/>
      <c r="W775" s="133"/>
      <c r="X775" s="133"/>
      <c r="Y775" s="133"/>
      <c r="Z775" s="133"/>
      <c r="AA775" s="133"/>
      <c r="AB775" s="133"/>
      <c r="AC775" s="133"/>
      <c r="AD775" s="133"/>
      <c r="AE775" s="133"/>
      <c r="AF775" s="133"/>
    </row>
    <row r="776" spans="1:32" ht="15.75" customHeight="1" x14ac:dyDescent="0.3">
      <c r="A776" s="133"/>
      <c r="B776" s="133"/>
      <c r="C776" s="133"/>
      <c r="D776" s="133"/>
      <c r="E776" s="164"/>
      <c r="F776" s="152"/>
      <c r="G776" s="152"/>
      <c r="H776" s="148"/>
      <c r="I776" s="133"/>
      <c r="J776" s="133"/>
      <c r="K776" s="133"/>
      <c r="L776" s="133"/>
      <c r="M776" s="133"/>
      <c r="N776" s="133"/>
      <c r="O776" s="133"/>
      <c r="P776" s="133"/>
      <c r="Q776" s="133"/>
      <c r="R776" s="133"/>
      <c r="S776" s="133"/>
      <c r="T776" s="133"/>
      <c r="U776" s="133"/>
      <c r="V776" s="133"/>
      <c r="W776" s="133"/>
      <c r="X776" s="133"/>
      <c r="Y776" s="133"/>
      <c r="Z776" s="133"/>
      <c r="AA776" s="133"/>
      <c r="AB776" s="133"/>
      <c r="AC776" s="133"/>
      <c r="AD776" s="133"/>
      <c r="AE776" s="133"/>
      <c r="AF776" s="133"/>
    </row>
    <row r="777" spans="1:32" ht="15.75" customHeight="1" x14ac:dyDescent="0.3">
      <c r="A777" s="133"/>
      <c r="B777" s="133"/>
      <c r="C777" s="133"/>
      <c r="D777" s="133"/>
      <c r="E777" s="164"/>
      <c r="F777" s="152"/>
      <c r="G777" s="152"/>
      <c r="H777" s="148"/>
      <c r="I777" s="133"/>
      <c r="J777" s="133"/>
      <c r="K777" s="133"/>
      <c r="L777" s="133"/>
      <c r="M777" s="133"/>
      <c r="N777" s="133"/>
      <c r="O777" s="133"/>
      <c r="P777" s="133"/>
      <c r="Q777" s="133"/>
      <c r="R777" s="133"/>
      <c r="S777" s="133"/>
      <c r="T777" s="133"/>
      <c r="U777" s="133"/>
      <c r="V777" s="133"/>
      <c r="W777" s="133"/>
      <c r="X777" s="133"/>
      <c r="Y777" s="133"/>
      <c r="Z777" s="133"/>
      <c r="AA777" s="133"/>
      <c r="AB777" s="133"/>
      <c r="AC777" s="133"/>
      <c r="AD777" s="133"/>
      <c r="AE777" s="133"/>
      <c r="AF777" s="133"/>
    </row>
    <row r="778" spans="1:32" ht="15.75" customHeight="1" x14ac:dyDescent="0.3">
      <c r="A778" s="133"/>
      <c r="B778" s="133"/>
      <c r="C778" s="133"/>
      <c r="D778" s="133"/>
      <c r="E778" s="164"/>
      <c r="F778" s="152"/>
      <c r="G778" s="152"/>
      <c r="H778" s="148"/>
      <c r="I778" s="133"/>
      <c r="J778" s="133"/>
      <c r="K778" s="133"/>
      <c r="L778" s="133"/>
      <c r="M778" s="133"/>
      <c r="N778" s="133"/>
      <c r="O778" s="133"/>
      <c r="P778" s="133"/>
      <c r="Q778" s="133"/>
      <c r="R778" s="133"/>
      <c r="S778" s="133"/>
      <c r="T778" s="133"/>
      <c r="U778" s="133"/>
      <c r="V778" s="133"/>
      <c r="W778" s="133"/>
      <c r="X778" s="133"/>
      <c r="Y778" s="133"/>
      <c r="Z778" s="133"/>
      <c r="AA778" s="133"/>
      <c r="AB778" s="133"/>
      <c r="AC778" s="133"/>
      <c r="AD778" s="133"/>
      <c r="AE778" s="133"/>
      <c r="AF778" s="133"/>
    </row>
    <row r="779" spans="1:32" ht="15.75" customHeight="1" x14ac:dyDescent="0.3">
      <c r="A779" s="133"/>
      <c r="B779" s="133"/>
      <c r="C779" s="133"/>
      <c r="D779" s="133"/>
      <c r="E779" s="164"/>
      <c r="F779" s="152"/>
      <c r="G779" s="152"/>
      <c r="H779" s="148"/>
      <c r="I779" s="133"/>
      <c r="J779" s="133"/>
      <c r="K779" s="133"/>
      <c r="L779" s="133"/>
      <c r="M779" s="133"/>
      <c r="N779" s="133"/>
      <c r="O779" s="133"/>
      <c r="P779" s="133"/>
      <c r="Q779" s="133"/>
      <c r="R779" s="133"/>
      <c r="S779" s="133"/>
      <c r="T779" s="133"/>
      <c r="U779" s="133"/>
      <c r="V779" s="133"/>
      <c r="W779" s="133"/>
      <c r="X779" s="133"/>
      <c r="Y779" s="133"/>
      <c r="Z779" s="133"/>
      <c r="AA779" s="133"/>
      <c r="AB779" s="133"/>
      <c r="AC779" s="133"/>
      <c r="AD779" s="133"/>
      <c r="AE779" s="133"/>
      <c r="AF779" s="133"/>
    </row>
    <row r="780" spans="1:32" ht="15.75" customHeight="1" x14ac:dyDescent="0.3">
      <c r="A780" s="133"/>
      <c r="B780" s="133"/>
      <c r="C780" s="133"/>
      <c r="D780" s="133"/>
      <c r="E780" s="164"/>
      <c r="F780" s="152"/>
      <c r="G780" s="152"/>
      <c r="H780" s="148"/>
      <c r="I780" s="133"/>
      <c r="J780" s="133"/>
      <c r="K780" s="133"/>
      <c r="L780" s="133"/>
      <c r="M780" s="133"/>
      <c r="N780" s="133"/>
      <c r="O780" s="133"/>
      <c r="P780" s="133"/>
      <c r="Q780" s="133"/>
      <c r="R780" s="133"/>
      <c r="S780" s="133"/>
      <c r="T780" s="133"/>
      <c r="U780" s="133"/>
      <c r="V780" s="133"/>
      <c r="W780" s="133"/>
      <c r="X780" s="133"/>
      <c r="Y780" s="133"/>
      <c r="Z780" s="133"/>
      <c r="AA780" s="133"/>
      <c r="AB780" s="133"/>
      <c r="AC780" s="133"/>
      <c r="AD780" s="133"/>
      <c r="AE780" s="133"/>
      <c r="AF780" s="133"/>
    </row>
    <row r="781" spans="1:32" ht="15.75" customHeight="1" x14ac:dyDescent="0.3">
      <c r="A781" s="133"/>
      <c r="B781" s="133"/>
      <c r="C781" s="133"/>
      <c r="D781" s="133"/>
      <c r="E781" s="164"/>
      <c r="F781" s="152"/>
      <c r="G781" s="152"/>
      <c r="H781" s="148"/>
      <c r="I781" s="133"/>
      <c r="J781" s="133"/>
      <c r="K781" s="133"/>
      <c r="L781" s="133"/>
      <c r="M781" s="133"/>
      <c r="N781" s="133"/>
      <c r="O781" s="133"/>
      <c r="P781" s="133"/>
      <c r="Q781" s="133"/>
      <c r="R781" s="133"/>
      <c r="S781" s="133"/>
      <c r="T781" s="133"/>
      <c r="U781" s="133"/>
      <c r="V781" s="133"/>
      <c r="W781" s="133"/>
      <c r="X781" s="133"/>
      <c r="Y781" s="133"/>
      <c r="Z781" s="133"/>
      <c r="AA781" s="133"/>
      <c r="AB781" s="133"/>
      <c r="AC781" s="133"/>
      <c r="AD781" s="133"/>
      <c r="AE781" s="133"/>
      <c r="AF781" s="133"/>
    </row>
    <row r="782" spans="1:32" ht="15.75" customHeight="1" x14ac:dyDescent="0.3">
      <c r="A782" s="133"/>
      <c r="B782" s="133"/>
      <c r="C782" s="133"/>
      <c r="D782" s="133"/>
      <c r="E782" s="164"/>
      <c r="F782" s="152"/>
      <c r="G782" s="152"/>
      <c r="H782" s="148"/>
      <c r="I782" s="133"/>
      <c r="J782" s="133"/>
      <c r="K782" s="133"/>
      <c r="L782" s="133"/>
      <c r="M782" s="133"/>
      <c r="N782" s="133"/>
      <c r="O782" s="133"/>
      <c r="P782" s="133"/>
      <c r="Q782" s="133"/>
      <c r="R782" s="133"/>
      <c r="S782" s="133"/>
      <c r="T782" s="133"/>
      <c r="U782" s="133"/>
      <c r="V782" s="133"/>
      <c r="W782" s="133"/>
      <c r="X782" s="133"/>
      <c r="Y782" s="133"/>
      <c r="Z782" s="133"/>
      <c r="AA782" s="133"/>
      <c r="AB782" s="133"/>
      <c r="AC782" s="133"/>
      <c r="AD782" s="133"/>
      <c r="AE782" s="133"/>
      <c r="AF782" s="133"/>
    </row>
    <row r="783" spans="1:32" ht="15.75" customHeight="1" x14ac:dyDescent="0.3">
      <c r="A783" s="133"/>
      <c r="B783" s="133"/>
      <c r="C783" s="133"/>
      <c r="D783" s="133"/>
      <c r="E783" s="164"/>
      <c r="F783" s="152"/>
      <c r="G783" s="152"/>
      <c r="H783" s="148"/>
      <c r="I783" s="133"/>
      <c r="J783" s="133"/>
      <c r="K783" s="133"/>
      <c r="L783" s="133"/>
      <c r="M783" s="133"/>
      <c r="N783" s="133"/>
      <c r="O783" s="133"/>
      <c r="P783" s="133"/>
      <c r="Q783" s="133"/>
      <c r="R783" s="133"/>
      <c r="S783" s="133"/>
      <c r="T783" s="133"/>
      <c r="U783" s="133"/>
      <c r="V783" s="133"/>
      <c r="W783" s="133"/>
      <c r="X783" s="133"/>
      <c r="Y783" s="133"/>
      <c r="Z783" s="133"/>
      <c r="AA783" s="133"/>
      <c r="AB783" s="133"/>
      <c r="AC783" s="133"/>
      <c r="AD783" s="133"/>
      <c r="AE783" s="133"/>
      <c r="AF783" s="133"/>
    </row>
    <row r="784" spans="1:32" ht="15.75" customHeight="1" x14ac:dyDescent="0.3">
      <c r="A784" s="133"/>
      <c r="B784" s="133"/>
      <c r="C784" s="133"/>
      <c r="D784" s="133"/>
      <c r="E784" s="164"/>
      <c r="F784" s="152"/>
      <c r="G784" s="152"/>
      <c r="H784" s="148"/>
      <c r="I784" s="133"/>
      <c r="J784" s="133"/>
      <c r="K784" s="133"/>
      <c r="L784" s="133"/>
      <c r="M784" s="133"/>
      <c r="N784" s="133"/>
      <c r="O784" s="133"/>
      <c r="P784" s="133"/>
      <c r="Q784" s="133"/>
      <c r="R784" s="133"/>
      <c r="S784" s="133"/>
      <c r="T784" s="133"/>
      <c r="U784" s="133"/>
      <c r="V784" s="133"/>
      <c r="W784" s="133"/>
      <c r="X784" s="133"/>
      <c r="Y784" s="133"/>
      <c r="Z784" s="133"/>
      <c r="AA784" s="133"/>
      <c r="AB784" s="133"/>
      <c r="AC784" s="133"/>
      <c r="AD784" s="133"/>
      <c r="AE784" s="133"/>
      <c r="AF784" s="133"/>
    </row>
    <row r="785" spans="1:32" ht="15.75" customHeight="1" x14ac:dyDescent="0.3">
      <c r="A785" s="133"/>
      <c r="B785" s="133"/>
      <c r="C785" s="133"/>
      <c r="D785" s="133"/>
      <c r="E785" s="164"/>
      <c r="F785" s="152"/>
      <c r="G785" s="152"/>
      <c r="H785" s="148"/>
      <c r="I785" s="133"/>
      <c r="J785" s="133"/>
      <c r="K785" s="133"/>
      <c r="L785" s="133"/>
      <c r="M785" s="133"/>
      <c r="N785" s="133"/>
      <c r="O785" s="133"/>
      <c r="P785" s="133"/>
      <c r="Q785" s="133"/>
      <c r="R785" s="133"/>
      <c r="S785" s="133"/>
      <c r="T785" s="133"/>
      <c r="U785" s="133"/>
      <c r="V785" s="133"/>
      <c r="W785" s="133"/>
      <c r="X785" s="133"/>
      <c r="Y785" s="133"/>
      <c r="Z785" s="133"/>
      <c r="AA785" s="133"/>
      <c r="AB785" s="133"/>
      <c r="AC785" s="133"/>
      <c r="AD785" s="133"/>
      <c r="AE785" s="133"/>
      <c r="AF785" s="133"/>
    </row>
    <row r="786" spans="1:32" ht="15.75" customHeight="1" x14ac:dyDescent="0.3">
      <c r="A786" s="133"/>
      <c r="B786" s="133"/>
      <c r="C786" s="133"/>
      <c r="D786" s="133"/>
      <c r="E786" s="164"/>
      <c r="F786" s="152"/>
      <c r="G786" s="152"/>
      <c r="H786" s="148"/>
      <c r="I786" s="133"/>
      <c r="J786" s="133"/>
      <c r="K786" s="133"/>
      <c r="L786" s="133"/>
      <c r="M786" s="133"/>
      <c r="N786" s="133"/>
      <c r="O786" s="133"/>
      <c r="P786" s="133"/>
      <c r="Q786" s="133"/>
      <c r="R786" s="133"/>
      <c r="S786" s="133"/>
      <c r="T786" s="133"/>
      <c r="U786" s="133"/>
      <c r="V786" s="133"/>
      <c r="W786" s="133"/>
      <c r="X786" s="133"/>
      <c r="Y786" s="133"/>
      <c r="Z786" s="133"/>
      <c r="AA786" s="133"/>
      <c r="AB786" s="133"/>
      <c r="AC786" s="133"/>
      <c r="AD786" s="133"/>
      <c r="AE786" s="133"/>
      <c r="AF786" s="133"/>
    </row>
    <row r="787" spans="1:32" ht="15.75" customHeight="1" x14ac:dyDescent="0.3">
      <c r="A787" s="133"/>
      <c r="B787" s="133"/>
      <c r="C787" s="133"/>
      <c r="D787" s="133"/>
      <c r="E787" s="164"/>
      <c r="F787" s="152"/>
      <c r="G787" s="152"/>
      <c r="H787" s="148"/>
      <c r="I787" s="133"/>
      <c r="J787" s="133"/>
      <c r="K787" s="133"/>
      <c r="L787" s="133"/>
      <c r="M787" s="133"/>
      <c r="N787" s="133"/>
      <c r="O787" s="133"/>
      <c r="P787" s="133"/>
      <c r="Q787" s="133"/>
      <c r="R787" s="133"/>
      <c r="S787" s="133"/>
      <c r="T787" s="133"/>
      <c r="U787" s="133"/>
      <c r="V787" s="133"/>
      <c r="W787" s="133"/>
      <c r="X787" s="133"/>
      <c r="Y787" s="133"/>
      <c r="Z787" s="133"/>
      <c r="AA787" s="133"/>
      <c r="AB787" s="133"/>
      <c r="AC787" s="133"/>
      <c r="AD787" s="133"/>
      <c r="AE787" s="133"/>
      <c r="AF787" s="133"/>
    </row>
    <row r="788" spans="1:32" ht="15.75" customHeight="1" x14ac:dyDescent="0.3">
      <c r="A788" s="133"/>
      <c r="B788" s="133"/>
      <c r="C788" s="133"/>
      <c r="D788" s="133"/>
      <c r="E788" s="164"/>
      <c r="F788" s="152"/>
      <c r="G788" s="152"/>
      <c r="H788" s="148"/>
      <c r="I788" s="133"/>
      <c r="J788" s="133"/>
      <c r="K788" s="133"/>
      <c r="L788" s="133"/>
      <c r="M788" s="133"/>
      <c r="N788" s="133"/>
      <c r="O788" s="133"/>
      <c r="P788" s="133"/>
      <c r="Q788" s="133"/>
      <c r="R788" s="133"/>
      <c r="S788" s="133"/>
      <c r="T788" s="133"/>
      <c r="U788" s="133"/>
      <c r="V788" s="133"/>
      <c r="W788" s="133"/>
      <c r="X788" s="133"/>
      <c r="Y788" s="133"/>
      <c r="Z788" s="133"/>
      <c r="AA788" s="133"/>
      <c r="AB788" s="133"/>
      <c r="AC788" s="133"/>
      <c r="AD788" s="133"/>
      <c r="AE788" s="133"/>
      <c r="AF788" s="133"/>
    </row>
    <row r="789" spans="1:32" ht="15.75" customHeight="1" x14ac:dyDescent="0.3">
      <c r="A789" s="133"/>
      <c r="B789" s="133"/>
      <c r="C789" s="133"/>
      <c r="D789" s="133"/>
      <c r="E789" s="164"/>
      <c r="F789" s="152"/>
      <c r="G789" s="152"/>
      <c r="H789" s="148"/>
      <c r="I789" s="133"/>
      <c r="J789" s="133"/>
      <c r="K789" s="133"/>
      <c r="L789" s="133"/>
      <c r="M789" s="133"/>
      <c r="N789" s="133"/>
      <c r="O789" s="133"/>
      <c r="P789" s="133"/>
      <c r="Q789" s="133"/>
      <c r="R789" s="133"/>
      <c r="S789" s="133"/>
      <c r="T789" s="133"/>
      <c r="U789" s="133"/>
      <c r="V789" s="133"/>
      <c r="W789" s="133"/>
      <c r="X789" s="133"/>
      <c r="Y789" s="133"/>
      <c r="Z789" s="133"/>
      <c r="AA789" s="133"/>
      <c r="AB789" s="133"/>
      <c r="AC789" s="133"/>
      <c r="AD789" s="133"/>
      <c r="AE789" s="133"/>
      <c r="AF789" s="133"/>
    </row>
    <row r="790" spans="1:32" ht="15.75" customHeight="1" x14ac:dyDescent="0.3">
      <c r="A790" s="133"/>
      <c r="B790" s="133"/>
      <c r="C790" s="133"/>
      <c r="D790" s="133"/>
      <c r="E790" s="164"/>
      <c r="F790" s="152"/>
      <c r="G790" s="152"/>
      <c r="H790" s="148"/>
      <c r="I790" s="133"/>
      <c r="J790" s="133"/>
      <c r="K790" s="133"/>
      <c r="L790" s="133"/>
      <c r="M790" s="133"/>
      <c r="N790" s="133"/>
      <c r="O790" s="133"/>
      <c r="P790" s="133"/>
      <c r="Q790" s="133"/>
      <c r="R790" s="133"/>
      <c r="S790" s="133"/>
      <c r="T790" s="133"/>
      <c r="U790" s="133"/>
      <c r="V790" s="133"/>
      <c r="W790" s="133"/>
      <c r="X790" s="133"/>
      <c r="Y790" s="133"/>
      <c r="Z790" s="133"/>
      <c r="AA790" s="133"/>
      <c r="AB790" s="133"/>
      <c r="AC790" s="133"/>
      <c r="AD790" s="133"/>
      <c r="AE790" s="133"/>
      <c r="AF790" s="133"/>
    </row>
    <row r="791" spans="1:32" ht="15.75" customHeight="1" x14ac:dyDescent="0.3">
      <c r="A791" s="133"/>
      <c r="B791" s="133"/>
      <c r="C791" s="133"/>
      <c r="D791" s="133"/>
      <c r="E791" s="164"/>
      <c r="F791" s="152"/>
      <c r="G791" s="152"/>
      <c r="H791" s="148"/>
      <c r="I791" s="133"/>
      <c r="J791" s="133"/>
      <c r="K791" s="133"/>
      <c r="L791" s="133"/>
      <c r="M791" s="133"/>
      <c r="N791" s="133"/>
      <c r="O791" s="133"/>
      <c r="P791" s="133"/>
      <c r="Q791" s="133"/>
      <c r="R791" s="133"/>
      <c r="S791" s="133"/>
      <c r="T791" s="133"/>
      <c r="U791" s="133"/>
      <c r="V791" s="133"/>
      <c r="W791" s="133"/>
      <c r="X791" s="133"/>
      <c r="Y791" s="133"/>
      <c r="Z791" s="133"/>
      <c r="AA791" s="133"/>
      <c r="AB791" s="133"/>
      <c r="AC791" s="133"/>
      <c r="AD791" s="133"/>
      <c r="AE791" s="133"/>
      <c r="AF791" s="133"/>
    </row>
    <row r="792" spans="1:32" ht="15.75" customHeight="1" x14ac:dyDescent="0.3">
      <c r="A792" s="133"/>
      <c r="B792" s="133"/>
      <c r="C792" s="133"/>
      <c r="D792" s="133"/>
      <c r="E792" s="164"/>
      <c r="F792" s="152"/>
      <c r="G792" s="152"/>
      <c r="H792" s="148"/>
      <c r="I792" s="133"/>
      <c r="J792" s="133"/>
      <c r="K792" s="133"/>
      <c r="L792" s="133"/>
      <c r="M792" s="133"/>
      <c r="N792" s="133"/>
      <c r="O792" s="133"/>
      <c r="P792" s="133"/>
      <c r="Q792" s="133"/>
      <c r="R792" s="133"/>
      <c r="S792" s="133"/>
      <c r="T792" s="133"/>
      <c r="U792" s="133"/>
      <c r="V792" s="133"/>
      <c r="W792" s="133"/>
      <c r="X792" s="133"/>
      <c r="Y792" s="133"/>
      <c r="Z792" s="133"/>
      <c r="AA792" s="133"/>
      <c r="AB792" s="133"/>
      <c r="AC792" s="133"/>
      <c r="AD792" s="133"/>
      <c r="AE792" s="133"/>
      <c r="AF792" s="133"/>
    </row>
    <row r="793" spans="1:32" ht="15.75" customHeight="1" x14ac:dyDescent="0.3">
      <c r="A793" s="133"/>
      <c r="B793" s="133"/>
      <c r="C793" s="133"/>
      <c r="D793" s="133"/>
      <c r="E793" s="164"/>
      <c r="F793" s="152"/>
      <c r="G793" s="152"/>
      <c r="H793" s="148"/>
      <c r="I793" s="133"/>
      <c r="J793" s="133"/>
      <c r="K793" s="133"/>
      <c r="L793" s="133"/>
      <c r="M793" s="133"/>
      <c r="N793" s="133"/>
      <c r="O793" s="133"/>
      <c r="P793" s="133"/>
      <c r="Q793" s="133"/>
      <c r="R793" s="133"/>
      <c r="S793" s="133"/>
      <c r="T793" s="133"/>
      <c r="U793" s="133"/>
      <c r="V793" s="133"/>
      <c r="W793" s="133"/>
      <c r="X793" s="133"/>
      <c r="Y793" s="133"/>
      <c r="Z793" s="133"/>
      <c r="AA793" s="133"/>
      <c r="AB793" s="133"/>
      <c r="AC793" s="133"/>
      <c r="AD793" s="133"/>
      <c r="AE793" s="133"/>
      <c r="AF793" s="133"/>
    </row>
    <row r="794" spans="1:32" ht="15.75" customHeight="1" x14ac:dyDescent="0.3">
      <c r="A794" s="133"/>
      <c r="B794" s="133"/>
      <c r="C794" s="133"/>
      <c r="D794" s="133"/>
      <c r="E794" s="164"/>
      <c r="F794" s="152"/>
      <c r="G794" s="152"/>
      <c r="H794" s="148"/>
      <c r="I794" s="133"/>
      <c r="J794" s="133"/>
      <c r="K794" s="133"/>
      <c r="L794" s="133"/>
      <c r="M794" s="133"/>
      <c r="N794" s="133"/>
      <c r="O794" s="133"/>
      <c r="P794" s="133"/>
      <c r="Q794" s="133"/>
      <c r="R794" s="133"/>
      <c r="S794" s="133"/>
      <c r="T794" s="133"/>
      <c r="U794" s="133"/>
      <c r="V794" s="133"/>
      <c r="W794" s="133"/>
      <c r="X794" s="133"/>
      <c r="Y794" s="133"/>
      <c r="Z794" s="133"/>
      <c r="AA794" s="133"/>
      <c r="AB794" s="133"/>
      <c r="AC794" s="133"/>
      <c r="AD794" s="133"/>
      <c r="AE794" s="133"/>
      <c r="AF794" s="133"/>
    </row>
    <row r="795" spans="1:32" ht="15.75" customHeight="1" x14ac:dyDescent="0.3">
      <c r="A795" s="133"/>
      <c r="B795" s="133"/>
      <c r="C795" s="133"/>
      <c r="D795" s="133"/>
      <c r="E795" s="164"/>
      <c r="F795" s="152"/>
      <c r="G795" s="152"/>
      <c r="H795" s="148"/>
      <c r="I795" s="133"/>
      <c r="J795" s="133"/>
      <c r="K795" s="133"/>
      <c r="L795" s="133"/>
      <c r="M795" s="133"/>
      <c r="N795" s="133"/>
      <c r="O795" s="133"/>
      <c r="P795" s="133"/>
      <c r="Q795" s="133"/>
      <c r="R795" s="133"/>
      <c r="S795" s="133"/>
      <c r="T795" s="133"/>
      <c r="U795" s="133"/>
      <c r="V795" s="133"/>
      <c r="W795" s="133"/>
      <c r="X795" s="133"/>
      <c r="Y795" s="133"/>
      <c r="Z795" s="133"/>
      <c r="AA795" s="133"/>
      <c r="AB795" s="133"/>
      <c r="AC795" s="133"/>
      <c r="AD795" s="133"/>
      <c r="AE795" s="133"/>
      <c r="AF795" s="133"/>
    </row>
    <row r="796" spans="1:32" ht="15.75" customHeight="1" x14ac:dyDescent="0.3">
      <c r="A796" s="133"/>
      <c r="B796" s="133"/>
      <c r="C796" s="133"/>
      <c r="D796" s="133"/>
      <c r="E796" s="164"/>
      <c r="F796" s="152"/>
      <c r="G796" s="152"/>
      <c r="H796" s="148"/>
      <c r="I796" s="133"/>
      <c r="J796" s="133"/>
      <c r="K796" s="133"/>
      <c r="L796" s="133"/>
      <c r="M796" s="133"/>
      <c r="N796" s="133"/>
      <c r="O796" s="133"/>
      <c r="P796" s="133"/>
      <c r="Q796" s="133"/>
      <c r="R796" s="133"/>
      <c r="S796" s="133"/>
      <c r="T796" s="133"/>
      <c r="U796" s="133"/>
      <c r="V796" s="133"/>
      <c r="W796" s="133"/>
      <c r="X796" s="133"/>
      <c r="Y796" s="133"/>
      <c r="Z796" s="133"/>
      <c r="AA796" s="133"/>
      <c r="AB796" s="133"/>
      <c r="AC796" s="133"/>
      <c r="AD796" s="133"/>
      <c r="AE796" s="133"/>
      <c r="AF796" s="133"/>
    </row>
    <row r="797" spans="1:32" ht="15.75" customHeight="1" x14ac:dyDescent="0.3">
      <c r="A797" s="133"/>
      <c r="B797" s="133"/>
      <c r="C797" s="133"/>
      <c r="D797" s="133"/>
      <c r="E797" s="164"/>
      <c r="F797" s="152"/>
      <c r="G797" s="152"/>
      <c r="H797" s="148"/>
      <c r="I797" s="133"/>
      <c r="J797" s="133"/>
      <c r="K797" s="133"/>
      <c r="L797" s="133"/>
      <c r="M797" s="133"/>
      <c r="N797" s="133"/>
      <c r="O797" s="133"/>
      <c r="P797" s="133"/>
      <c r="Q797" s="133"/>
      <c r="R797" s="133"/>
      <c r="S797" s="133"/>
      <c r="T797" s="133"/>
      <c r="U797" s="133"/>
      <c r="V797" s="133"/>
      <c r="W797" s="133"/>
      <c r="X797" s="133"/>
      <c r="Y797" s="133"/>
      <c r="Z797" s="133"/>
      <c r="AA797" s="133"/>
      <c r="AB797" s="133"/>
      <c r="AC797" s="133"/>
      <c r="AD797" s="133"/>
      <c r="AE797" s="133"/>
      <c r="AF797" s="133"/>
    </row>
    <row r="798" spans="1:32" ht="15.75" customHeight="1" x14ac:dyDescent="0.3">
      <c r="A798" s="133"/>
      <c r="B798" s="133"/>
      <c r="C798" s="133"/>
      <c r="D798" s="133"/>
      <c r="E798" s="164"/>
      <c r="F798" s="152"/>
      <c r="G798" s="152"/>
      <c r="H798" s="148"/>
      <c r="I798" s="133"/>
      <c r="J798" s="133"/>
      <c r="K798" s="133"/>
      <c r="L798" s="133"/>
      <c r="M798" s="133"/>
      <c r="N798" s="133"/>
      <c r="O798" s="133"/>
      <c r="P798" s="133"/>
      <c r="Q798" s="133"/>
      <c r="R798" s="133"/>
      <c r="S798" s="133"/>
      <c r="T798" s="133"/>
      <c r="U798" s="133"/>
      <c r="V798" s="133"/>
      <c r="W798" s="133"/>
      <c r="X798" s="133"/>
      <c r="Y798" s="133"/>
      <c r="Z798" s="133"/>
      <c r="AA798" s="133"/>
      <c r="AB798" s="133"/>
      <c r="AC798" s="133"/>
      <c r="AD798" s="133"/>
      <c r="AE798" s="133"/>
      <c r="AF798" s="133"/>
    </row>
    <row r="799" spans="1:32" ht="15.75" customHeight="1" x14ac:dyDescent="0.3">
      <c r="A799" s="133"/>
      <c r="B799" s="133"/>
      <c r="C799" s="133"/>
      <c r="D799" s="133"/>
      <c r="E799" s="164"/>
      <c r="F799" s="152"/>
      <c r="G799" s="152"/>
      <c r="H799" s="148"/>
      <c r="I799" s="133"/>
      <c r="J799" s="133"/>
      <c r="K799" s="133"/>
      <c r="L799" s="133"/>
      <c r="M799" s="133"/>
      <c r="N799" s="133"/>
      <c r="O799" s="133"/>
      <c r="P799" s="133"/>
      <c r="Q799" s="133"/>
      <c r="R799" s="133"/>
      <c r="S799" s="133"/>
      <c r="T799" s="133"/>
      <c r="U799" s="133"/>
      <c r="V799" s="133"/>
      <c r="W799" s="133"/>
      <c r="X799" s="133"/>
      <c r="Y799" s="133"/>
      <c r="Z799" s="133"/>
      <c r="AA799" s="133"/>
      <c r="AB799" s="133"/>
      <c r="AC799" s="133"/>
      <c r="AD799" s="133"/>
      <c r="AE799" s="133"/>
      <c r="AF799" s="133"/>
    </row>
    <row r="800" spans="1:32" ht="15.75" customHeight="1" x14ac:dyDescent="0.3">
      <c r="A800" s="133"/>
      <c r="B800" s="133"/>
      <c r="C800" s="133"/>
      <c r="D800" s="133"/>
      <c r="E800" s="164"/>
      <c r="F800" s="152"/>
      <c r="G800" s="152"/>
      <c r="H800" s="148"/>
      <c r="I800" s="133"/>
      <c r="J800" s="133"/>
      <c r="K800" s="133"/>
      <c r="L800" s="133"/>
      <c r="M800" s="133"/>
      <c r="N800" s="133"/>
      <c r="O800" s="133"/>
      <c r="P800" s="133"/>
      <c r="Q800" s="133"/>
      <c r="R800" s="133"/>
      <c r="S800" s="133"/>
      <c r="T800" s="133"/>
      <c r="U800" s="133"/>
      <c r="V800" s="133"/>
      <c r="W800" s="133"/>
      <c r="X800" s="133"/>
      <c r="Y800" s="133"/>
      <c r="Z800" s="133"/>
      <c r="AA800" s="133"/>
      <c r="AB800" s="133"/>
      <c r="AC800" s="133"/>
      <c r="AD800" s="133"/>
      <c r="AE800" s="133"/>
      <c r="AF800" s="133"/>
    </row>
    <row r="801" spans="1:32" ht="15.75" customHeight="1" x14ac:dyDescent="0.3">
      <c r="A801" s="133"/>
      <c r="B801" s="133"/>
      <c r="C801" s="133"/>
      <c r="D801" s="133"/>
      <c r="E801" s="164"/>
      <c r="F801" s="152"/>
      <c r="G801" s="152"/>
      <c r="H801" s="148"/>
      <c r="I801" s="133"/>
      <c r="J801" s="133"/>
      <c r="K801" s="133"/>
      <c r="L801" s="133"/>
      <c r="M801" s="133"/>
      <c r="N801" s="133"/>
      <c r="O801" s="133"/>
      <c r="P801" s="133"/>
      <c r="Q801" s="133"/>
      <c r="R801" s="133"/>
      <c r="S801" s="133"/>
      <c r="T801" s="133"/>
      <c r="U801" s="133"/>
      <c r="V801" s="133"/>
      <c r="W801" s="133"/>
      <c r="X801" s="133"/>
      <c r="Y801" s="133"/>
      <c r="Z801" s="133"/>
      <c r="AA801" s="133"/>
      <c r="AB801" s="133"/>
      <c r="AC801" s="133"/>
      <c r="AD801" s="133"/>
      <c r="AE801" s="133"/>
      <c r="AF801" s="133"/>
    </row>
    <row r="802" spans="1:32" ht="15.75" customHeight="1" x14ac:dyDescent="0.3">
      <c r="A802" s="133"/>
      <c r="B802" s="133"/>
      <c r="C802" s="133"/>
      <c r="D802" s="133"/>
      <c r="E802" s="164"/>
      <c r="F802" s="152"/>
      <c r="G802" s="152"/>
      <c r="H802" s="148"/>
      <c r="I802" s="133"/>
      <c r="J802" s="133"/>
      <c r="K802" s="133"/>
      <c r="L802" s="133"/>
      <c r="M802" s="133"/>
      <c r="N802" s="133"/>
      <c r="O802" s="133"/>
      <c r="P802" s="133"/>
      <c r="Q802" s="133"/>
      <c r="R802" s="133"/>
      <c r="S802" s="133"/>
      <c r="T802" s="133"/>
      <c r="U802" s="133"/>
      <c r="V802" s="133"/>
      <c r="W802" s="133"/>
      <c r="X802" s="133"/>
      <c r="Y802" s="133"/>
      <c r="Z802" s="133"/>
      <c r="AA802" s="133"/>
      <c r="AB802" s="133"/>
      <c r="AC802" s="133"/>
      <c r="AD802" s="133"/>
      <c r="AE802" s="133"/>
      <c r="AF802" s="133"/>
    </row>
    <row r="803" spans="1:32" ht="15.75" customHeight="1" x14ac:dyDescent="0.3">
      <c r="A803" s="133"/>
      <c r="B803" s="133"/>
      <c r="C803" s="133"/>
      <c r="D803" s="133"/>
      <c r="E803" s="164"/>
      <c r="F803" s="152"/>
      <c r="G803" s="152"/>
      <c r="H803" s="148"/>
      <c r="I803" s="133"/>
      <c r="J803" s="133"/>
      <c r="K803" s="133"/>
      <c r="L803" s="133"/>
      <c r="M803" s="133"/>
      <c r="N803" s="133"/>
      <c r="O803" s="133"/>
      <c r="P803" s="133"/>
      <c r="Q803" s="133"/>
      <c r="R803" s="133"/>
      <c r="S803" s="133"/>
      <c r="T803" s="133"/>
      <c r="U803" s="133"/>
      <c r="V803" s="133"/>
      <c r="W803" s="133"/>
      <c r="X803" s="133"/>
      <c r="Y803" s="133"/>
      <c r="Z803" s="133"/>
      <c r="AA803" s="133"/>
      <c r="AB803" s="133"/>
      <c r="AC803" s="133"/>
      <c r="AD803" s="133"/>
      <c r="AE803" s="133"/>
      <c r="AF803" s="133"/>
    </row>
    <row r="804" spans="1:32" ht="15.75" customHeight="1" x14ac:dyDescent="0.3">
      <c r="A804" s="133"/>
      <c r="B804" s="133"/>
      <c r="C804" s="133"/>
      <c r="D804" s="133"/>
      <c r="E804" s="164"/>
      <c r="F804" s="152"/>
      <c r="G804" s="152"/>
      <c r="H804" s="148"/>
      <c r="I804" s="133"/>
      <c r="J804" s="133"/>
      <c r="K804" s="133"/>
      <c r="L804" s="133"/>
      <c r="M804" s="133"/>
      <c r="N804" s="133"/>
      <c r="O804" s="133"/>
      <c r="P804" s="133"/>
      <c r="Q804" s="133"/>
      <c r="R804" s="133"/>
      <c r="S804" s="133"/>
      <c r="T804" s="133"/>
      <c r="U804" s="133"/>
      <c r="V804" s="133"/>
      <c r="W804" s="133"/>
      <c r="X804" s="133"/>
      <c r="Y804" s="133"/>
      <c r="Z804" s="133"/>
      <c r="AA804" s="133"/>
      <c r="AB804" s="133"/>
      <c r="AC804" s="133"/>
      <c r="AD804" s="133"/>
      <c r="AE804" s="133"/>
      <c r="AF804" s="133"/>
    </row>
    <row r="805" spans="1:32" ht="15.75" customHeight="1" x14ac:dyDescent="0.3">
      <c r="A805" s="133"/>
      <c r="B805" s="133"/>
      <c r="C805" s="133"/>
      <c r="D805" s="133"/>
      <c r="E805" s="164"/>
      <c r="F805" s="152"/>
      <c r="G805" s="152"/>
      <c r="H805" s="148"/>
      <c r="I805" s="133"/>
      <c r="J805" s="133"/>
      <c r="K805" s="133"/>
      <c r="L805" s="133"/>
      <c r="M805" s="133"/>
      <c r="N805" s="133"/>
      <c r="O805" s="133"/>
      <c r="P805" s="133"/>
      <c r="Q805" s="133"/>
      <c r="R805" s="133"/>
      <c r="S805" s="133"/>
      <c r="T805" s="133"/>
      <c r="U805" s="133"/>
      <c r="V805" s="133"/>
      <c r="W805" s="133"/>
      <c r="X805" s="133"/>
      <c r="Y805" s="133"/>
      <c r="Z805" s="133"/>
      <c r="AA805" s="133"/>
      <c r="AB805" s="133"/>
      <c r="AC805" s="133"/>
      <c r="AD805" s="133"/>
      <c r="AE805" s="133"/>
      <c r="AF805" s="133"/>
    </row>
    <row r="806" spans="1:32" ht="15.75" customHeight="1" x14ac:dyDescent="0.3">
      <c r="A806" s="133"/>
      <c r="B806" s="133"/>
      <c r="C806" s="133"/>
      <c r="D806" s="133"/>
      <c r="E806" s="164"/>
      <c r="F806" s="152"/>
      <c r="G806" s="152"/>
      <c r="H806" s="148"/>
      <c r="I806" s="133"/>
      <c r="J806" s="133"/>
      <c r="K806" s="133"/>
      <c r="L806" s="133"/>
      <c r="M806" s="133"/>
      <c r="N806" s="133"/>
      <c r="O806" s="133"/>
      <c r="P806" s="133"/>
      <c r="Q806" s="133"/>
      <c r="R806" s="133"/>
      <c r="S806" s="133"/>
      <c r="T806" s="133"/>
      <c r="U806" s="133"/>
      <c r="V806" s="133"/>
      <c r="W806" s="133"/>
      <c r="X806" s="133"/>
      <c r="Y806" s="133"/>
      <c r="Z806" s="133"/>
      <c r="AA806" s="133"/>
      <c r="AB806" s="133"/>
      <c r="AC806" s="133"/>
      <c r="AD806" s="133"/>
      <c r="AE806" s="133"/>
      <c r="AF806" s="133"/>
    </row>
    <row r="807" spans="1:32" ht="15.75" customHeight="1" x14ac:dyDescent="0.3">
      <c r="A807" s="133"/>
      <c r="B807" s="133"/>
      <c r="C807" s="133"/>
      <c r="D807" s="133"/>
      <c r="E807" s="164"/>
      <c r="F807" s="152"/>
      <c r="G807" s="152"/>
      <c r="H807" s="148"/>
      <c r="I807" s="133"/>
      <c r="J807" s="133"/>
      <c r="K807" s="133"/>
      <c r="L807" s="133"/>
      <c r="M807" s="133"/>
      <c r="N807" s="133"/>
      <c r="O807" s="133"/>
      <c r="P807" s="133"/>
      <c r="Q807" s="133"/>
      <c r="R807" s="133"/>
      <c r="S807" s="133"/>
      <c r="T807" s="133"/>
      <c r="U807" s="133"/>
      <c r="V807" s="133"/>
      <c r="W807" s="133"/>
      <c r="X807" s="133"/>
      <c r="Y807" s="133"/>
      <c r="Z807" s="133"/>
      <c r="AA807" s="133"/>
      <c r="AB807" s="133"/>
      <c r="AC807" s="133"/>
      <c r="AD807" s="133"/>
      <c r="AE807" s="133"/>
      <c r="AF807" s="133"/>
    </row>
    <row r="808" spans="1:32" ht="15.75" customHeight="1" x14ac:dyDescent="0.3">
      <c r="A808" s="133"/>
      <c r="B808" s="133"/>
      <c r="C808" s="133"/>
      <c r="D808" s="133"/>
      <c r="E808" s="164"/>
      <c r="F808" s="152"/>
      <c r="G808" s="152"/>
      <c r="H808" s="148"/>
      <c r="I808" s="133"/>
      <c r="J808" s="133"/>
      <c r="K808" s="133"/>
      <c r="L808" s="133"/>
      <c r="M808" s="133"/>
      <c r="N808" s="133"/>
      <c r="O808" s="133"/>
      <c r="P808" s="133"/>
      <c r="Q808" s="133"/>
      <c r="R808" s="133"/>
      <c r="S808" s="133"/>
      <c r="T808" s="133"/>
      <c r="U808" s="133"/>
      <c r="V808" s="133"/>
      <c r="W808" s="133"/>
      <c r="X808" s="133"/>
      <c r="Y808" s="133"/>
      <c r="Z808" s="133"/>
      <c r="AA808" s="133"/>
      <c r="AB808" s="133"/>
      <c r="AC808" s="133"/>
      <c r="AD808" s="133"/>
      <c r="AE808" s="133"/>
      <c r="AF808" s="133"/>
    </row>
    <row r="809" spans="1:32" ht="15.75" customHeight="1" x14ac:dyDescent="0.3">
      <c r="A809" s="133"/>
      <c r="B809" s="133"/>
      <c r="C809" s="133"/>
      <c r="D809" s="133"/>
      <c r="E809" s="164"/>
      <c r="F809" s="152"/>
      <c r="G809" s="152"/>
      <c r="H809" s="148"/>
      <c r="I809" s="133"/>
      <c r="J809" s="133"/>
      <c r="K809" s="133"/>
      <c r="L809" s="133"/>
      <c r="M809" s="133"/>
      <c r="N809" s="133"/>
      <c r="O809" s="133"/>
      <c r="P809" s="133"/>
      <c r="Q809" s="133"/>
      <c r="R809" s="133"/>
      <c r="S809" s="133"/>
      <c r="T809" s="133"/>
      <c r="U809" s="133"/>
      <c r="V809" s="133"/>
      <c r="W809" s="133"/>
      <c r="X809" s="133"/>
      <c r="Y809" s="133"/>
      <c r="Z809" s="133"/>
      <c r="AA809" s="133"/>
      <c r="AB809" s="133"/>
      <c r="AC809" s="133"/>
      <c r="AD809" s="133"/>
      <c r="AE809" s="133"/>
      <c r="AF809" s="133"/>
    </row>
    <row r="810" spans="1:32" ht="15.75" customHeight="1" x14ac:dyDescent="0.3">
      <c r="A810" s="133"/>
      <c r="B810" s="133"/>
      <c r="C810" s="133"/>
      <c r="D810" s="133"/>
      <c r="E810" s="164"/>
      <c r="F810" s="152"/>
      <c r="G810" s="152"/>
      <c r="H810" s="148"/>
      <c r="I810" s="133"/>
      <c r="J810" s="133"/>
      <c r="K810" s="133"/>
      <c r="L810" s="133"/>
      <c r="M810" s="133"/>
      <c r="N810" s="133"/>
      <c r="O810" s="133"/>
      <c r="P810" s="133"/>
      <c r="Q810" s="133"/>
      <c r="R810" s="133"/>
      <c r="S810" s="133"/>
      <c r="T810" s="133"/>
      <c r="U810" s="133"/>
      <c r="V810" s="133"/>
      <c r="W810" s="133"/>
      <c r="X810" s="133"/>
      <c r="Y810" s="133"/>
      <c r="Z810" s="133"/>
      <c r="AA810" s="133"/>
      <c r="AB810" s="133"/>
      <c r="AC810" s="133"/>
      <c r="AD810" s="133"/>
      <c r="AE810" s="133"/>
      <c r="AF810" s="133"/>
    </row>
    <row r="811" spans="1:32" ht="15.75" customHeight="1" x14ac:dyDescent="0.3">
      <c r="A811" s="133"/>
      <c r="B811" s="133"/>
      <c r="C811" s="133"/>
      <c r="D811" s="133"/>
      <c r="E811" s="164"/>
      <c r="F811" s="152"/>
      <c r="G811" s="152"/>
      <c r="H811" s="148"/>
      <c r="I811" s="133"/>
      <c r="J811" s="133"/>
      <c r="K811" s="133"/>
      <c r="L811" s="133"/>
      <c r="M811" s="133"/>
      <c r="N811" s="133"/>
      <c r="O811" s="133"/>
      <c r="P811" s="133"/>
      <c r="Q811" s="133"/>
      <c r="R811" s="133"/>
      <c r="S811" s="133"/>
      <c r="T811" s="133"/>
      <c r="U811" s="133"/>
      <c r="V811" s="133"/>
      <c r="W811" s="133"/>
      <c r="X811" s="133"/>
      <c r="Y811" s="133"/>
      <c r="Z811" s="133"/>
      <c r="AA811" s="133"/>
      <c r="AB811" s="133"/>
      <c r="AC811" s="133"/>
      <c r="AD811" s="133"/>
      <c r="AE811" s="133"/>
      <c r="AF811" s="133"/>
    </row>
    <row r="812" spans="1:32" ht="15.75" customHeight="1" x14ac:dyDescent="0.3">
      <c r="A812" s="133"/>
      <c r="B812" s="133"/>
      <c r="C812" s="133"/>
      <c r="D812" s="133"/>
      <c r="E812" s="164"/>
      <c r="F812" s="152"/>
      <c r="G812" s="152"/>
      <c r="H812" s="148"/>
      <c r="I812" s="133"/>
      <c r="J812" s="133"/>
      <c r="K812" s="133"/>
      <c r="L812" s="133"/>
      <c r="M812" s="133"/>
      <c r="N812" s="133"/>
      <c r="O812" s="133"/>
      <c r="P812" s="133"/>
      <c r="Q812" s="133"/>
      <c r="R812" s="133"/>
      <c r="S812" s="133"/>
      <c r="T812" s="133"/>
      <c r="U812" s="133"/>
      <c r="V812" s="133"/>
      <c r="W812" s="133"/>
      <c r="X812" s="133"/>
      <c r="Y812" s="133"/>
      <c r="Z812" s="133"/>
      <c r="AA812" s="133"/>
      <c r="AB812" s="133"/>
      <c r="AC812" s="133"/>
      <c r="AD812" s="133"/>
      <c r="AE812" s="133"/>
      <c r="AF812" s="133"/>
    </row>
    <row r="813" spans="1:32" ht="15.75" customHeight="1" x14ac:dyDescent="0.3">
      <c r="A813" s="133"/>
      <c r="B813" s="133"/>
      <c r="C813" s="133"/>
      <c r="D813" s="133"/>
      <c r="E813" s="164"/>
      <c r="F813" s="152"/>
      <c r="G813" s="152"/>
      <c r="H813" s="148"/>
      <c r="I813" s="133"/>
      <c r="J813" s="133"/>
      <c r="K813" s="133"/>
      <c r="L813" s="133"/>
      <c r="M813" s="133"/>
      <c r="N813" s="133"/>
      <c r="O813" s="133"/>
      <c r="P813" s="133"/>
      <c r="Q813" s="133"/>
      <c r="R813" s="133"/>
      <c r="S813" s="133"/>
      <c r="T813" s="133"/>
      <c r="U813" s="133"/>
      <c r="V813" s="133"/>
      <c r="W813" s="133"/>
      <c r="X813" s="133"/>
      <c r="Y813" s="133"/>
      <c r="Z813" s="133"/>
      <c r="AA813" s="133"/>
      <c r="AB813" s="133"/>
      <c r="AC813" s="133"/>
      <c r="AD813" s="133"/>
      <c r="AE813" s="133"/>
      <c r="AF813" s="133"/>
    </row>
    <row r="814" spans="1:32" ht="15.75" customHeight="1" x14ac:dyDescent="0.3">
      <c r="A814" s="133"/>
      <c r="B814" s="133"/>
      <c r="C814" s="133"/>
      <c r="D814" s="133"/>
      <c r="E814" s="164"/>
      <c r="F814" s="152"/>
      <c r="G814" s="152"/>
      <c r="H814" s="148"/>
      <c r="I814" s="133"/>
      <c r="J814" s="133"/>
      <c r="K814" s="133"/>
      <c r="L814" s="133"/>
      <c r="M814" s="133"/>
      <c r="N814" s="133"/>
      <c r="O814" s="133"/>
      <c r="P814" s="133"/>
      <c r="Q814" s="133"/>
      <c r="R814" s="133"/>
      <c r="S814" s="133"/>
      <c r="T814" s="133"/>
      <c r="U814" s="133"/>
      <c r="V814" s="133"/>
      <c r="W814" s="133"/>
      <c r="X814" s="133"/>
      <c r="Y814" s="133"/>
      <c r="Z814" s="133"/>
      <c r="AA814" s="133"/>
      <c r="AB814" s="133"/>
      <c r="AC814" s="133"/>
      <c r="AD814" s="133"/>
      <c r="AE814" s="133"/>
      <c r="AF814" s="133"/>
    </row>
    <row r="815" spans="1:32" ht="15.75" customHeight="1" x14ac:dyDescent="0.3">
      <c r="A815" s="133"/>
      <c r="B815" s="133"/>
      <c r="C815" s="133"/>
      <c r="D815" s="133"/>
      <c r="E815" s="164"/>
      <c r="F815" s="152"/>
      <c r="G815" s="152"/>
      <c r="H815" s="148"/>
      <c r="I815" s="133"/>
      <c r="J815" s="133"/>
      <c r="K815" s="133"/>
      <c r="L815" s="133"/>
      <c r="M815" s="133"/>
      <c r="N815" s="133"/>
      <c r="O815" s="133"/>
      <c r="P815" s="133"/>
      <c r="Q815" s="133"/>
      <c r="R815" s="133"/>
      <c r="S815" s="133"/>
      <c r="T815" s="133"/>
      <c r="U815" s="133"/>
      <c r="V815" s="133"/>
      <c r="W815" s="133"/>
      <c r="X815" s="133"/>
      <c r="Y815" s="133"/>
      <c r="Z815" s="133"/>
      <c r="AA815" s="133"/>
      <c r="AB815" s="133"/>
      <c r="AC815" s="133"/>
      <c r="AD815" s="133"/>
      <c r="AE815" s="133"/>
      <c r="AF815" s="133"/>
    </row>
    <row r="816" spans="1:32" ht="15.75" customHeight="1" x14ac:dyDescent="0.3">
      <c r="A816" s="133"/>
      <c r="B816" s="133"/>
      <c r="C816" s="133"/>
      <c r="D816" s="133"/>
      <c r="E816" s="164"/>
      <c r="F816" s="152"/>
      <c r="G816" s="152"/>
      <c r="H816" s="148"/>
      <c r="I816" s="133"/>
      <c r="J816" s="133"/>
      <c r="K816" s="133"/>
      <c r="L816" s="133"/>
      <c r="M816" s="133"/>
      <c r="N816" s="133"/>
      <c r="O816" s="133"/>
      <c r="P816" s="133"/>
      <c r="Q816" s="133"/>
      <c r="R816" s="133"/>
      <c r="S816" s="133"/>
      <c r="T816" s="133"/>
      <c r="U816" s="133"/>
      <c r="V816" s="133"/>
      <c r="W816" s="133"/>
      <c r="X816" s="133"/>
      <c r="Y816" s="133"/>
      <c r="Z816" s="133"/>
      <c r="AA816" s="133"/>
      <c r="AB816" s="133"/>
      <c r="AC816" s="133"/>
      <c r="AD816" s="133"/>
      <c r="AE816" s="133"/>
      <c r="AF816" s="133"/>
    </row>
    <row r="817" spans="1:32" ht="15.75" customHeight="1" x14ac:dyDescent="0.3">
      <c r="A817" s="133"/>
      <c r="B817" s="133"/>
      <c r="C817" s="133"/>
      <c r="D817" s="133"/>
      <c r="E817" s="164"/>
      <c r="F817" s="152"/>
      <c r="G817" s="152"/>
      <c r="H817" s="148"/>
      <c r="I817" s="133"/>
      <c r="J817" s="133"/>
      <c r="K817" s="133"/>
      <c r="L817" s="133"/>
      <c r="M817" s="133"/>
      <c r="N817" s="133"/>
      <c r="O817" s="133"/>
      <c r="P817" s="133"/>
      <c r="Q817" s="133"/>
      <c r="R817" s="133"/>
      <c r="S817" s="133"/>
      <c r="T817" s="133"/>
      <c r="U817" s="133"/>
      <c r="V817" s="133"/>
      <c r="W817" s="133"/>
      <c r="X817" s="133"/>
      <c r="Y817" s="133"/>
      <c r="Z817" s="133"/>
      <c r="AA817" s="133"/>
      <c r="AB817" s="133"/>
      <c r="AC817" s="133"/>
      <c r="AD817" s="133"/>
      <c r="AE817" s="133"/>
      <c r="AF817" s="133"/>
    </row>
    <row r="818" spans="1:32" ht="15.75" customHeight="1" x14ac:dyDescent="0.3">
      <c r="A818" s="133"/>
      <c r="B818" s="133"/>
      <c r="C818" s="133"/>
      <c r="D818" s="133"/>
      <c r="E818" s="164"/>
      <c r="F818" s="152"/>
      <c r="G818" s="152"/>
      <c r="H818" s="148"/>
      <c r="I818" s="133"/>
      <c r="J818" s="133"/>
      <c r="K818" s="133"/>
      <c r="L818" s="133"/>
      <c r="M818" s="133"/>
      <c r="N818" s="133"/>
      <c r="O818" s="133"/>
      <c r="P818" s="133"/>
      <c r="Q818" s="133"/>
      <c r="R818" s="133"/>
      <c r="S818" s="133"/>
      <c r="T818" s="133"/>
      <c r="U818" s="133"/>
      <c r="V818" s="133"/>
      <c r="W818" s="133"/>
      <c r="X818" s="133"/>
      <c r="Y818" s="133"/>
      <c r="Z818" s="133"/>
      <c r="AA818" s="133"/>
      <c r="AB818" s="133"/>
      <c r="AC818" s="133"/>
      <c r="AD818" s="133"/>
      <c r="AE818" s="133"/>
      <c r="AF818" s="133"/>
    </row>
    <row r="819" spans="1:32" ht="15.75" customHeight="1" x14ac:dyDescent="0.3">
      <c r="A819" s="133"/>
      <c r="B819" s="133"/>
      <c r="C819" s="133"/>
      <c r="D819" s="133"/>
      <c r="E819" s="164"/>
      <c r="F819" s="152"/>
      <c r="G819" s="152"/>
      <c r="H819" s="148"/>
      <c r="I819" s="133"/>
      <c r="J819" s="133"/>
      <c r="K819" s="133"/>
      <c r="L819" s="133"/>
      <c r="M819" s="133"/>
      <c r="N819" s="133"/>
      <c r="O819" s="133"/>
      <c r="P819" s="133"/>
      <c r="Q819" s="133"/>
      <c r="R819" s="133"/>
      <c r="S819" s="133"/>
      <c r="T819" s="133"/>
      <c r="U819" s="133"/>
      <c r="V819" s="133"/>
      <c r="W819" s="133"/>
      <c r="X819" s="133"/>
      <c r="Y819" s="133"/>
      <c r="Z819" s="133"/>
      <c r="AA819" s="133"/>
      <c r="AB819" s="133"/>
      <c r="AC819" s="133"/>
      <c r="AD819" s="133"/>
      <c r="AE819" s="133"/>
      <c r="AF819" s="133"/>
    </row>
    <row r="820" spans="1:32" ht="15.75" customHeight="1" x14ac:dyDescent="0.3">
      <c r="A820" s="133"/>
      <c r="B820" s="133"/>
      <c r="C820" s="133"/>
      <c r="D820" s="133"/>
      <c r="E820" s="164"/>
      <c r="F820" s="152"/>
      <c r="G820" s="152"/>
      <c r="H820" s="148"/>
      <c r="I820" s="133"/>
      <c r="J820" s="133"/>
      <c r="K820" s="133"/>
      <c r="L820" s="133"/>
      <c r="M820" s="133"/>
      <c r="N820" s="133"/>
      <c r="O820" s="133"/>
      <c r="P820" s="133"/>
      <c r="Q820" s="133"/>
      <c r="R820" s="133"/>
      <c r="S820" s="133"/>
      <c r="T820" s="133"/>
      <c r="U820" s="133"/>
      <c r="V820" s="133"/>
      <c r="W820" s="133"/>
      <c r="X820" s="133"/>
      <c r="Y820" s="133"/>
      <c r="Z820" s="133"/>
      <c r="AA820" s="133"/>
      <c r="AB820" s="133"/>
      <c r="AC820" s="133"/>
      <c r="AD820" s="133"/>
      <c r="AE820" s="133"/>
      <c r="AF820" s="133"/>
    </row>
    <row r="821" spans="1:32" ht="15.75" customHeight="1" x14ac:dyDescent="0.3">
      <c r="A821" s="133"/>
      <c r="B821" s="133"/>
      <c r="C821" s="133"/>
      <c r="D821" s="133"/>
      <c r="E821" s="164"/>
      <c r="F821" s="152"/>
      <c r="G821" s="152"/>
      <c r="H821" s="148"/>
      <c r="I821" s="133"/>
      <c r="J821" s="133"/>
      <c r="K821" s="133"/>
      <c r="L821" s="133"/>
      <c r="M821" s="133"/>
      <c r="N821" s="133"/>
      <c r="O821" s="133"/>
      <c r="P821" s="133"/>
      <c r="Q821" s="133"/>
      <c r="R821" s="133"/>
      <c r="S821" s="133"/>
      <c r="T821" s="133"/>
      <c r="U821" s="133"/>
      <c r="V821" s="133"/>
      <c r="W821" s="133"/>
      <c r="X821" s="133"/>
      <c r="Y821" s="133"/>
      <c r="Z821" s="133"/>
      <c r="AA821" s="133"/>
      <c r="AB821" s="133"/>
      <c r="AC821" s="133"/>
      <c r="AD821" s="133"/>
      <c r="AE821" s="133"/>
      <c r="AF821" s="133"/>
    </row>
    <row r="822" spans="1:32" ht="15.75" customHeight="1" x14ac:dyDescent="0.3">
      <c r="A822" s="133"/>
      <c r="B822" s="133"/>
      <c r="C822" s="133"/>
      <c r="D822" s="133"/>
      <c r="E822" s="164"/>
      <c r="F822" s="152"/>
      <c r="G822" s="152"/>
      <c r="H822" s="148"/>
      <c r="I822" s="133"/>
      <c r="J822" s="133"/>
      <c r="K822" s="133"/>
      <c r="L822" s="133"/>
      <c r="M822" s="133"/>
      <c r="N822" s="133"/>
      <c r="O822" s="133"/>
      <c r="P822" s="133"/>
      <c r="Q822" s="133"/>
      <c r="R822" s="133"/>
      <c r="S822" s="133"/>
      <c r="T822" s="133"/>
      <c r="U822" s="133"/>
      <c r="V822" s="133"/>
      <c r="W822" s="133"/>
      <c r="X822" s="133"/>
      <c r="Y822" s="133"/>
      <c r="Z822" s="133"/>
      <c r="AA822" s="133"/>
      <c r="AB822" s="133"/>
      <c r="AC822" s="133"/>
      <c r="AD822" s="133"/>
      <c r="AE822" s="133"/>
      <c r="AF822" s="133"/>
    </row>
    <row r="823" spans="1:32" ht="15.75" customHeight="1" x14ac:dyDescent="0.3">
      <c r="A823" s="133"/>
      <c r="B823" s="133"/>
      <c r="C823" s="133"/>
      <c r="D823" s="133"/>
      <c r="E823" s="164"/>
      <c r="F823" s="152"/>
      <c r="G823" s="152"/>
      <c r="H823" s="148"/>
      <c r="I823" s="133"/>
      <c r="J823" s="133"/>
      <c r="K823" s="133"/>
      <c r="L823" s="133"/>
      <c r="M823" s="133"/>
      <c r="N823" s="133"/>
      <c r="O823" s="133"/>
      <c r="P823" s="133"/>
      <c r="Q823" s="133"/>
      <c r="R823" s="133"/>
      <c r="S823" s="133"/>
      <c r="T823" s="133"/>
      <c r="U823" s="133"/>
      <c r="V823" s="133"/>
      <c r="W823" s="133"/>
      <c r="X823" s="133"/>
      <c r="Y823" s="133"/>
      <c r="Z823" s="133"/>
      <c r="AA823" s="133"/>
      <c r="AB823" s="133"/>
      <c r="AC823" s="133"/>
      <c r="AD823" s="133"/>
      <c r="AE823" s="133"/>
      <c r="AF823" s="133"/>
    </row>
    <row r="824" spans="1:32" ht="15.75" customHeight="1" x14ac:dyDescent="0.3">
      <c r="A824" s="133"/>
      <c r="B824" s="133"/>
      <c r="C824" s="133"/>
      <c r="D824" s="133"/>
      <c r="E824" s="164"/>
      <c r="F824" s="152"/>
      <c r="G824" s="152"/>
      <c r="H824" s="148"/>
      <c r="I824" s="133"/>
      <c r="J824" s="133"/>
      <c r="K824" s="133"/>
      <c r="L824" s="133"/>
      <c r="M824" s="133"/>
      <c r="N824" s="133"/>
      <c r="O824" s="133"/>
      <c r="P824" s="133"/>
      <c r="Q824" s="133"/>
      <c r="R824" s="133"/>
      <c r="S824" s="133"/>
      <c r="T824" s="133"/>
      <c r="U824" s="133"/>
      <c r="V824" s="133"/>
      <c r="W824" s="133"/>
      <c r="X824" s="133"/>
      <c r="Y824" s="133"/>
      <c r="Z824" s="133"/>
      <c r="AA824" s="133"/>
      <c r="AB824" s="133"/>
      <c r="AC824" s="133"/>
      <c r="AD824" s="133"/>
      <c r="AE824" s="133"/>
      <c r="AF824" s="133"/>
    </row>
    <row r="825" spans="1:32" ht="15.75" customHeight="1" x14ac:dyDescent="0.3">
      <c r="A825" s="133"/>
      <c r="B825" s="133"/>
      <c r="C825" s="133"/>
      <c r="D825" s="133"/>
      <c r="E825" s="164"/>
      <c r="F825" s="152"/>
      <c r="G825" s="152"/>
      <c r="H825" s="148"/>
      <c r="I825" s="133"/>
      <c r="J825" s="133"/>
      <c r="K825" s="133"/>
      <c r="L825" s="133"/>
      <c r="M825" s="133"/>
      <c r="N825" s="133"/>
      <c r="O825" s="133"/>
      <c r="P825" s="133"/>
      <c r="Q825" s="133"/>
      <c r="R825" s="133"/>
      <c r="S825" s="133"/>
      <c r="T825" s="133"/>
      <c r="U825" s="133"/>
      <c r="V825" s="133"/>
      <c r="W825" s="133"/>
      <c r="X825" s="133"/>
      <c r="Y825" s="133"/>
      <c r="Z825" s="133"/>
      <c r="AA825" s="133"/>
      <c r="AB825" s="133"/>
      <c r="AC825" s="133"/>
      <c r="AD825" s="133"/>
      <c r="AE825" s="133"/>
      <c r="AF825" s="133"/>
    </row>
    <row r="826" spans="1:32" ht="15.75" customHeight="1" x14ac:dyDescent="0.3">
      <c r="A826" s="133"/>
      <c r="B826" s="133"/>
      <c r="C826" s="133"/>
      <c r="D826" s="133"/>
      <c r="E826" s="164"/>
      <c r="F826" s="152"/>
      <c r="G826" s="152"/>
      <c r="H826" s="148"/>
      <c r="I826" s="133"/>
      <c r="J826" s="133"/>
      <c r="K826" s="133"/>
      <c r="L826" s="133"/>
      <c r="M826" s="133"/>
      <c r="N826" s="133"/>
      <c r="O826" s="133"/>
      <c r="P826" s="133"/>
      <c r="Q826" s="133"/>
      <c r="R826" s="133"/>
      <c r="S826" s="133"/>
      <c r="T826" s="133"/>
      <c r="U826" s="133"/>
      <c r="V826" s="133"/>
      <c r="W826" s="133"/>
      <c r="X826" s="133"/>
      <c r="Y826" s="133"/>
      <c r="Z826" s="133"/>
      <c r="AA826" s="133"/>
      <c r="AB826" s="133"/>
      <c r="AC826" s="133"/>
      <c r="AD826" s="133"/>
      <c r="AE826" s="133"/>
      <c r="AF826" s="133"/>
    </row>
    <row r="827" spans="1:32" ht="15.75" customHeight="1" x14ac:dyDescent="0.3">
      <c r="A827" s="133"/>
      <c r="B827" s="133"/>
      <c r="C827" s="133"/>
      <c r="D827" s="133"/>
      <c r="E827" s="164"/>
      <c r="F827" s="152"/>
      <c r="G827" s="152"/>
      <c r="H827" s="148"/>
      <c r="I827" s="133"/>
      <c r="J827" s="133"/>
      <c r="K827" s="133"/>
      <c r="L827" s="133"/>
      <c r="M827" s="133"/>
      <c r="N827" s="133"/>
      <c r="O827" s="133"/>
      <c r="P827" s="133"/>
      <c r="Q827" s="133"/>
      <c r="R827" s="133"/>
      <c r="S827" s="133"/>
      <c r="T827" s="133"/>
      <c r="U827" s="133"/>
      <c r="V827" s="133"/>
      <c r="W827" s="133"/>
      <c r="X827" s="133"/>
      <c r="Y827" s="133"/>
      <c r="Z827" s="133"/>
      <c r="AA827" s="133"/>
      <c r="AB827" s="133"/>
      <c r="AC827" s="133"/>
      <c r="AD827" s="133"/>
      <c r="AE827" s="133"/>
      <c r="AF827" s="133"/>
    </row>
    <row r="828" spans="1:32" ht="15.75" customHeight="1" x14ac:dyDescent="0.3">
      <c r="A828" s="133"/>
      <c r="B828" s="133"/>
      <c r="C828" s="133"/>
      <c r="D828" s="133"/>
      <c r="E828" s="164"/>
      <c r="F828" s="152"/>
      <c r="G828" s="152"/>
      <c r="H828" s="148"/>
      <c r="I828" s="133"/>
      <c r="J828" s="133"/>
      <c r="K828" s="133"/>
      <c r="L828" s="133"/>
      <c r="M828" s="133"/>
      <c r="N828" s="133"/>
      <c r="O828" s="133"/>
      <c r="P828" s="133"/>
      <c r="Q828" s="133"/>
      <c r="R828" s="133"/>
      <c r="S828" s="133"/>
      <c r="T828" s="133"/>
      <c r="U828" s="133"/>
      <c r="V828" s="133"/>
      <c r="W828" s="133"/>
      <c r="X828" s="133"/>
      <c r="Y828" s="133"/>
      <c r="Z828" s="133"/>
      <c r="AA828" s="133"/>
      <c r="AB828" s="133"/>
      <c r="AC828" s="133"/>
      <c r="AD828" s="133"/>
      <c r="AE828" s="133"/>
      <c r="AF828" s="133"/>
    </row>
    <row r="829" spans="1:32" ht="15.75" customHeight="1" x14ac:dyDescent="0.3">
      <c r="A829" s="133"/>
      <c r="B829" s="133"/>
      <c r="C829" s="133"/>
      <c r="D829" s="133"/>
      <c r="E829" s="164"/>
      <c r="F829" s="152"/>
      <c r="G829" s="152"/>
      <c r="H829" s="148"/>
      <c r="I829" s="133"/>
      <c r="J829" s="133"/>
      <c r="K829" s="133"/>
      <c r="L829" s="133"/>
      <c r="M829" s="133"/>
      <c r="N829" s="133"/>
      <c r="O829" s="133"/>
      <c r="P829" s="133"/>
      <c r="Q829" s="133"/>
      <c r="R829" s="133"/>
      <c r="S829" s="133"/>
      <c r="T829" s="133"/>
      <c r="U829" s="133"/>
      <c r="V829" s="133"/>
      <c r="W829" s="133"/>
      <c r="X829" s="133"/>
      <c r="Y829" s="133"/>
      <c r="Z829" s="133"/>
      <c r="AA829" s="133"/>
      <c r="AB829" s="133"/>
      <c r="AC829" s="133"/>
      <c r="AD829" s="133"/>
      <c r="AE829" s="133"/>
      <c r="AF829" s="133"/>
    </row>
    <row r="830" spans="1:32" ht="15.75" customHeight="1" x14ac:dyDescent="0.3">
      <c r="A830" s="133"/>
      <c r="B830" s="133"/>
      <c r="C830" s="133"/>
      <c r="D830" s="133"/>
      <c r="E830" s="164"/>
      <c r="F830" s="152"/>
      <c r="G830" s="152"/>
      <c r="H830" s="148"/>
      <c r="I830" s="133"/>
      <c r="J830" s="133"/>
      <c r="K830" s="133"/>
      <c r="L830" s="133"/>
      <c r="M830" s="133"/>
      <c r="N830" s="133"/>
      <c r="O830" s="133"/>
      <c r="P830" s="133"/>
      <c r="Q830" s="133"/>
      <c r="R830" s="133"/>
      <c r="S830" s="133"/>
      <c r="T830" s="133"/>
      <c r="U830" s="133"/>
      <c r="V830" s="133"/>
      <c r="W830" s="133"/>
      <c r="X830" s="133"/>
      <c r="Y830" s="133"/>
      <c r="Z830" s="133"/>
      <c r="AA830" s="133"/>
      <c r="AB830" s="133"/>
      <c r="AC830" s="133"/>
      <c r="AD830" s="133"/>
      <c r="AE830" s="133"/>
      <c r="AF830" s="133"/>
    </row>
    <row r="831" spans="1:32" ht="15.75" customHeight="1" x14ac:dyDescent="0.3">
      <c r="A831" s="133"/>
      <c r="B831" s="133"/>
      <c r="C831" s="133"/>
      <c r="D831" s="133"/>
      <c r="E831" s="164"/>
      <c r="F831" s="152"/>
      <c r="G831" s="152"/>
      <c r="H831" s="148"/>
      <c r="I831" s="133"/>
      <c r="J831" s="133"/>
      <c r="K831" s="133"/>
      <c r="L831" s="133"/>
      <c r="M831" s="133"/>
      <c r="N831" s="133"/>
      <c r="O831" s="133"/>
      <c r="P831" s="133"/>
      <c r="Q831" s="133"/>
      <c r="R831" s="133"/>
      <c r="S831" s="133"/>
      <c r="T831" s="133"/>
      <c r="U831" s="133"/>
      <c r="V831" s="133"/>
      <c r="W831" s="133"/>
      <c r="X831" s="133"/>
      <c r="Y831" s="133"/>
      <c r="Z831" s="133"/>
      <c r="AA831" s="133"/>
      <c r="AB831" s="133"/>
      <c r="AC831" s="133"/>
      <c r="AD831" s="133"/>
      <c r="AE831" s="133"/>
      <c r="AF831" s="133"/>
    </row>
    <row r="832" spans="1:32" ht="15.75" customHeight="1" x14ac:dyDescent="0.3">
      <c r="A832" s="133"/>
      <c r="B832" s="133"/>
      <c r="C832" s="133"/>
      <c r="D832" s="133"/>
      <c r="E832" s="164"/>
      <c r="F832" s="152"/>
      <c r="G832" s="152"/>
      <c r="H832" s="148"/>
      <c r="I832" s="133"/>
      <c r="J832" s="133"/>
      <c r="K832" s="133"/>
      <c r="L832" s="133"/>
      <c r="M832" s="133"/>
      <c r="N832" s="133"/>
      <c r="O832" s="133"/>
      <c r="P832" s="133"/>
      <c r="Q832" s="133"/>
      <c r="R832" s="133"/>
      <c r="S832" s="133"/>
      <c r="T832" s="133"/>
      <c r="U832" s="133"/>
      <c r="V832" s="133"/>
      <c r="W832" s="133"/>
      <c r="X832" s="133"/>
      <c r="Y832" s="133"/>
      <c r="Z832" s="133"/>
      <c r="AA832" s="133"/>
      <c r="AB832" s="133"/>
      <c r="AC832" s="133"/>
      <c r="AD832" s="133"/>
      <c r="AE832" s="133"/>
      <c r="AF832" s="133"/>
    </row>
    <row r="833" spans="1:32" ht="15.75" customHeight="1" x14ac:dyDescent="0.3">
      <c r="A833" s="133"/>
      <c r="B833" s="133"/>
      <c r="C833" s="133"/>
      <c r="D833" s="133"/>
      <c r="E833" s="164"/>
      <c r="F833" s="152"/>
      <c r="G833" s="152"/>
      <c r="H833" s="148"/>
      <c r="I833" s="133"/>
      <c r="J833" s="133"/>
      <c r="K833" s="133"/>
      <c r="L833" s="133"/>
      <c r="M833" s="133"/>
      <c r="N833" s="133"/>
      <c r="O833" s="133"/>
      <c r="P833" s="133"/>
      <c r="Q833" s="133"/>
      <c r="R833" s="133"/>
      <c r="S833" s="133"/>
      <c r="T833" s="133"/>
      <c r="U833" s="133"/>
      <c r="V833" s="133"/>
      <c r="W833" s="133"/>
      <c r="X833" s="133"/>
      <c r="Y833" s="133"/>
      <c r="Z833" s="133"/>
      <c r="AA833" s="133"/>
      <c r="AB833" s="133"/>
      <c r="AC833" s="133"/>
      <c r="AD833" s="133"/>
      <c r="AE833" s="133"/>
      <c r="AF833" s="133"/>
    </row>
    <row r="834" spans="1:32" ht="15.75" customHeight="1" x14ac:dyDescent="0.3">
      <c r="A834" s="133"/>
      <c r="B834" s="133"/>
      <c r="C834" s="133"/>
      <c r="D834" s="133"/>
      <c r="E834" s="164"/>
      <c r="F834" s="152"/>
      <c r="G834" s="152"/>
      <c r="H834" s="148"/>
      <c r="I834" s="133"/>
      <c r="J834" s="133"/>
      <c r="K834" s="133"/>
      <c r="L834" s="133"/>
      <c r="M834" s="133"/>
      <c r="N834" s="133"/>
      <c r="O834" s="133"/>
      <c r="P834" s="133"/>
      <c r="Q834" s="133"/>
      <c r="R834" s="133"/>
      <c r="S834" s="133"/>
      <c r="T834" s="133"/>
      <c r="U834" s="133"/>
      <c r="V834" s="133"/>
      <c r="W834" s="133"/>
      <c r="X834" s="133"/>
      <c r="Y834" s="133"/>
      <c r="Z834" s="133"/>
      <c r="AA834" s="133"/>
      <c r="AB834" s="133"/>
      <c r="AC834" s="133"/>
      <c r="AD834" s="133"/>
      <c r="AE834" s="133"/>
      <c r="AF834" s="133"/>
    </row>
    <row r="835" spans="1:32" ht="15.75" customHeight="1" x14ac:dyDescent="0.3">
      <c r="A835" s="133"/>
      <c r="B835" s="133"/>
      <c r="C835" s="133"/>
      <c r="D835" s="133"/>
      <c r="E835" s="164"/>
      <c r="F835" s="152"/>
      <c r="G835" s="152"/>
      <c r="H835" s="148"/>
      <c r="I835" s="133"/>
      <c r="J835" s="133"/>
      <c r="K835" s="133"/>
      <c r="L835" s="133"/>
      <c r="M835" s="133"/>
      <c r="N835" s="133"/>
      <c r="O835" s="133"/>
      <c r="P835" s="133"/>
      <c r="Q835" s="133"/>
      <c r="R835" s="133"/>
      <c r="S835" s="133"/>
      <c r="T835" s="133"/>
      <c r="U835" s="133"/>
      <c r="V835" s="133"/>
      <c r="W835" s="133"/>
      <c r="X835" s="133"/>
      <c r="Y835" s="133"/>
      <c r="Z835" s="133"/>
      <c r="AA835" s="133"/>
      <c r="AB835" s="133"/>
      <c r="AC835" s="133"/>
      <c r="AD835" s="133"/>
      <c r="AE835" s="133"/>
      <c r="AF835" s="133"/>
    </row>
    <row r="836" spans="1:32" ht="15.75" customHeight="1" x14ac:dyDescent="0.3">
      <c r="A836" s="133"/>
      <c r="B836" s="133"/>
      <c r="C836" s="133"/>
      <c r="D836" s="133"/>
      <c r="E836" s="164"/>
      <c r="F836" s="152"/>
      <c r="G836" s="152"/>
      <c r="H836" s="148"/>
      <c r="I836" s="133"/>
      <c r="J836" s="133"/>
      <c r="K836" s="133"/>
      <c r="L836" s="133"/>
      <c r="M836" s="133"/>
      <c r="N836" s="133"/>
      <c r="O836" s="133"/>
      <c r="P836" s="133"/>
      <c r="Q836" s="133"/>
      <c r="R836" s="133"/>
      <c r="S836" s="133"/>
      <c r="T836" s="133"/>
      <c r="U836" s="133"/>
      <c r="V836" s="133"/>
      <c r="W836" s="133"/>
      <c r="X836" s="133"/>
      <c r="Y836" s="133"/>
      <c r="Z836" s="133"/>
      <c r="AA836" s="133"/>
      <c r="AB836" s="133"/>
      <c r="AC836" s="133"/>
      <c r="AD836" s="133"/>
      <c r="AE836" s="133"/>
      <c r="AF836" s="133"/>
    </row>
    <row r="837" spans="1:32" ht="15.75" customHeight="1" x14ac:dyDescent="0.3">
      <c r="A837" s="133"/>
      <c r="B837" s="133"/>
      <c r="C837" s="133"/>
      <c r="D837" s="133"/>
      <c r="E837" s="164"/>
      <c r="F837" s="152"/>
      <c r="G837" s="152"/>
      <c r="H837" s="148"/>
      <c r="I837" s="133"/>
      <c r="J837" s="133"/>
      <c r="K837" s="133"/>
      <c r="L837" s="133"/>
      <c r="M837" s="133"/>
      <c r="N837" s="133"/>
      <c r="O837" s="133"/>
      <c r="P837" s="133"/>
      <c r="Q837" s="133"/>
      <c r="R837" s="133"/>
      <c r="S837" s="133"/>
      <c r="T837" s="133"/>
      <c r="U837" s="133"/>
      <c r="V837" s="133"/>
      <c r="W837" s="133"/>
      <c r="X837" s="133"/>
      <c r="Y837" s="133"/>
      <c r="Z837" s="133"/>
      <c r="AA837" s="133"/>
      <c r="AB837" s="133"/>
      <c r="AC837" s="133"/>
      <c r="AD837" s="133"/>
      <c r="AE837" s="133"/>
      <c r="AF837" s="133"/>
    </row>
    <row r="838" spans="1:32" ht="15.75" customHeight="1" x14ac:dyDescent="0.3">
      <c r="A838" s="133"/>
      <c r="B838" s="133"/>
      <c r="C838" s="133"/>
      <c r="D838" s="133"/>
      <c r="E838" s="164"/>
      <c r="F838" s="152"/>
      <c r="G838" s="152"/>
      <c r="H838" s="148"/>
      <c r="I838" s="133"/>
      <c r="J838" s="133"/>
      <c r="K838" s="133"/>
      <c r="L838" s="133"/>
      <c r="M838" s="133"/>
      <c r="N838" s="133"/>
      <c r="O838" s="133"/>
      <c r="P838" s="133"/>
      <c r="Q838" s="133"/>
      <c r="R838" s="133"/>
      <c r="S838" s="133"/>
      <c r="T838" s="133"/>
      <c r="U838" s="133"/>
      <c r="V838" s="133"/>
      <c r="W838" s="133"/>
      <c r="X838" s="133"/>
      <c r="Y838" s="133"/>
      <c r="Z838" s="133"/>
      <c r="AA838" s="133"/>
      <c r="AB838" s="133"/>
      <c r="AC838" s="133"/>
      <c r="AD838" s="133"/>
      <c r="AE838" s="133"/>
      <c r="AF838" s="133"/>
    </row>
    <row r="839" spans="1:32" ht="15.75" customHeight="1" x14ac:dyDescent="0.3">
      <c r="A839" s="133"/>
      <c r="B839" s="133"/>
      <c r="C839" s="133"/>
      <c r="D839" s="133"/>
      <c r="E839" s="164"/>
      <c r="F839" s="152"/>
      <c r="G839" s="152"/>
      <c r="H839" s="148"/>
      <c r="I839" s="133"/>
      <c r="J839" s="133"/>
      <c r="K839" s="133"/>
      <c r="L839" s="133"/>
      <c r="M839" s="133"/>
      <c r="N839" s="133"/>
      <c r="O839" s="133"/>
      <c r="P839" s="133"/>
      <c r="Q839" s="133"/>
      <c r="R839" s="133"/>
      <c r="S839" s="133"/>
      <c r="T839" s="133"/>
      <c r="U839" s="133"/>
      <c r="V839" s="133"/>
      <c r="W839" s="133"/>
      <c r="X839" s="133"/>
      <c r="Y839" s="133"/>
      <c r="Z839" s="133"/>
      <c r="AA839" s="133"/>
      <c r="AB839" s="133"/>
      <c r="AC839" s="133"/>
      <c r="AD839" s="133"/>
      <c r="AE839" s="133"/>
      <c r="AF839" s="133"/>
    </row>
    <row r="840" spans="1:32" ht="15.75" customHeight="1" x14ac:dyDescent="0.3">
      <c r="A840" s="133"/>
      <c r="B840" s="133"/>
      <c r="C840" s="133"/>
      <c r="D840" s="133"/>
      <c r="E840" s="164"/>
      <c r="F840" s="152"/>
      <c r="G840" s="152"/>
      <c r="H840" s="148"/>
      <c r="I840" s="133"/>
      <c r="J840" s="133"/>
      <c r="K840" s="133"/>
      <c r="L840" s="133"/>
      <c r="M840" s="133"/>
      <c r="N840" s="133"/>
      <c r="O840" s="133"/>
      <c r="P840" s="133"/>
      <c r="Q840" s="133"/>
      <c r="R840" s="133"/>
      <c r="S840" s="133"/>
      <c r="T840" s="133"/>
      <c r="U840" s="133"/>
      <c r="V840" s="133"/>
      <c r="W840" s="133"/>
      <c r="X840" s="133"/>
      <c r="Y840" s="133"/>
      <c r="Z840" s="133"/>
      <c r="AA840" s="133"/>
      <c r="AB840" s="133"/>
      <c r="AC840" s="133"/>
      <c r="AD840" s="133"/>
      <c r="AE840" s="133"/>
      <c r="AF840" s="133"/>
    </row>
    <row r="841" spans="1:32" ht="15.75" customHeight="1" x14ac:dyDescent="0.3">
      <c r="A841" s="133"/>
      <c r="B841" s="133"/>
      <c r="C841" s="133"/>
      <c r="D841" s="133"/>
      <c r="E841" s="164"/>
      <c r="F841" s="152"/>
      <c r="G841" s="152"/>
      <c r="H841" s="148"/>
      <c r="I841" s="133"/>
      <c r="J841" s="133"/>
      <c r="K841" s="133"/>
      <c r="L841" s="133"/>
      <c r="M841" s="133"/>
      <c r="N841" s="133"/>
      <c r="O841" s="133"/>
      <c r="P841" s="133"/>
      <c r="Q841" s="133"/>
      <c r="R841" s="133"/>
      <c r="S841" s="133"/>
      <c r="T841" s="133"/>
      <c r="U841" s="133"/>
      <c r="V841" s="133"/>
      <c r="W841" s="133"/>
      <c r="X841" s="133"/>
      <c r="Y841" s="133"/>
      <c r="Z841" s="133"/>
      <c r="AA841" s="133"/>
      <c r="AB841" s="133"/>
      <c r="AC841" s="133"/>
      <c r="AD841" s="133"/>
      <c r="AE841" s="133"/>
      <c r="AF841" s="133"/>
    </row>
    <row r="842" spans="1:32" ht="15.75" customHeight="1" x14ac:dyDescent="0.3">
      <c r="A842" s="133"/>
      <c r="B842" s="133"/>
      <c r="C842" s="133"/>
      <c r="D842" s="133"/>
      <c r="E842" s="164"/>
      <c r="F842" s="152"/>
      <c r="G842" s="152"/>
      <c r="H842" s="148"/>
      <c r="I842" s="133"/>
      <c r="J842" s="133"/>
      <c r="K842" s="133"/>
      <c r="L842" s="133"/>
      <c r="M842" s="133"/>
      <c r="N842" s="133"/>
      <c r="O842" s="133"/>
      <c r="P842" s="133"/>
      <c r="Q842" s="133"/>
      <c r="R842" s="133"/>
      <c r="S842" s="133"/>
      <c r="T842" s="133"/>
      <c r="U842" s="133"/>
      <c r="V842" s="133"/>
      <c r="W842" s="133"/>
      <c r="X842" s="133"/>
      <c r="Y842" s="133"/>
      <c r="Z842" s="133"/>
      <c r="AA842" s="133"/>
      <c r="AB842" s="133"/>
      <c r="AC842" s="133"/>
      <c r="AD842" s="133"/>
      <c r="AE842" s="133"/>
      <c r="AF842" s="133"/>
    </row>
    <row r="843" spans="1:32" ht="15.75" customHeight="1" x14ac:dyDescent="0.3">
      <c r="A843" s="133"/>
      <c r="B843" s="133"/>
      <c r="C843" s="133"/>
      <c r="D843" s="133"/>
      <c r="E843" s="164"/>
      <c r="F843" s="152"/>
      <c r="G843" s="152"/>
      <c r="H843" s="148"/>
      <c r="I843" s="133"/>
      <c r="J843" s="133"/>
      <c r="K843" s="133"/>
      <c r="L843" s="133"/>
      <c r="M843" s="133"/>
      <c r="N843" s="133"/>
      <c r="O843" s="133"/>
      <c r="P843" s="133"/>
      <c r="Q843" s="133"/>
      <c r="R843" s="133"/>
      <c r="S843" s="133"/>
      <c r="T843" s="133"/>
      <c r="U843" s="133"/>
      <c r="V843" s="133"/>
      <c r="W843" s="133"/>
      <c r="X843" s="133"/>
      <c r="Y843" s="133"/>
      <c r="Z843" s="133"/>
      <c r="AA843" s="133"/>
      <c r="AB843" s="133"/>
      <c r="AC843" s="133"/>
      <c r="AD843" s="133"/>
      <c r="AE843" s="133"/>
      <c r="AF843" s="133"/>
    </row>
    <row r="844" spans="1:32" ht="15.75" customHeight="1" x14ac:dyDescent="0.3">
      <c r="A844" s="133"/>
      <c r="B844" s="133"/>
      <c r="C844" s="133"/>
      <c r="D844" s="133"/>
      <c r="E844" s="164"/>
      <c r="F844" s="152"/>
      <c r="G844" s="152"/>
      <c r="H844" s="148"/>
      <c r="I844" s="133"/>
      <c r="J844" s="133"/>
      <c r="K844" s="133"/>
      <c r="L844" s="133"/>
      <c r="M844" s="133"/>
      <c r="N844" s="133"/>
      <c r="O844" s="133"/>
      <c r="P844" s="133"/>
      <c r="Q844" s="133"/>
      <c r="R844" s="133"/>
      <c r="S844" s="133"/>
      <c r="T844" s="133"/>
      <c r="U844" s="133"/>
      <c r="V844" s="133"/>
      <c r="W844" s="133"/>
      <c r="X844" s="133"/>
      <c r="Y844" s="133"/>
      <c r="Z844" s="133"/>
      <c r="AA844" s="133"/>
      <c r="AB844" s="133"/>
      <c r="AC844" s="133"/>
      <c r="AD844" s="133"/>
      <c r="AE844" s="133"/>
      <c r="AF844" s="133"/>
    </row>
    <row r="845" spans="1:32" ht="15.75" customHeight="1" x14ac:dyDescent="0.3">
      <c r="A845" s="133"/>
      <c r="B845" s="133"/>
      <c r="C845" s="133"/>
      <c r="D845" s="133"/>
      <c r="E845" s="164"/>
      <c r="F845" s="152"/>
      <c r="G845" s="152"/>
      <c r="H845" s="148"/>
      <c r="I845" s="133"/>
      <c r="J845" s="133"/>
      <c r="K845" s="133"/>
      <c r="L845" s="133"/>
      <c r="M845" s="133"/>
      <c r="N845" s="133"/>
      <c r="O845" s="133"/>
      <c r="P845" s="133"/>
      <c r="Q845" s="133"/>
      <c r="R845" s="133"/>
      <c r="S845" s="133"/>
      <c r="T845" s="133"/>
      <c r="U845" s="133"/>
      <c r="V845" s="133"/>
      <c r="W845" s="133"/>
      <c r="X845" s="133"/>
      <c r="Y845" s="133"/>
      <c r="Z845" s="133"/>
      <c r="AA845" s="133"/>
      <c r="AB845" s="133"/>
      <c r="AC845" s="133"/>
      <c r="AD845" s="133"/>
      <c r="AE845" s="133"/>
      <c r="AF845" s="133"/>
    </row>
    <row r="846" spans="1:32" ht="15.75" customHeight="1" x14ac:dyDescent="0.3">
      <c r="A846" s="133"/>
      <c r="B846" s="133"/>
      <c r="C846" s="133"/>
      <c r="D846" s="133"/>
      <c r="E846" s="164"/>
      <c r="F846" s="152"/>
      <c r="G846" s="152"/>
      <c r="H846" s="148"/>
      <c r="I846" s="133"/>
      <c r="J846" s="133"/>
      <c r="K846" s="133"/>
      <c r="L846" s="133"/>
      <c r="M846" s="133"/>
      <c r="N846" s="133"/>
      <c r="O846" s="133"/>
      <c r="P846" s="133"/>
      <c r="Q846" s="133"/>
      <c r="R846" s="133"/>
      <c r="S846" s="133"/>
      <c r="T846" s="133"/>
      <c r="U846" s="133"/>
      <c r="V846" s="133"/>
      <c r="W846" s="133"/>
      <c r="X846" s="133"/>
      <c r="Y846" s="133"/>
      <c r="Z846" s="133"/>
      <c r="AA846" s="133"/>
      <c r="AB846" s="133"/>
      <c r="AC846" s="133"/>
      <c r="AD846" s="133"/>
      <c r="AE846" s="133"/>
      <c r="AF846" s="133"/>
    </row>
    <row r="847" spans="1:32" ht="15.75" customHeight="1" x14ac:dyDescent="0.3">
      <c r="A847" s="133"/>
      <c r="B847" s="133"/>
      <c r="C847" s="133"/>
      <c r="D847" s="133"/>
      <c r="E847" s="164"/>
      <c r="F847" s="152"/>
      <c r="G847" s="152"/>
      <c r="H847" s="148"/>
      <c r="I847" s="133"/>
      <c r="J847" s="133"/>
      <c r="K847" s="133"/>
      <c r="L847" s="133"/>
      <c r="M847" s="133"/>
      <c r="N847" s="133"/>
      <c r="O847" s="133"/>
      <c r="P847" s="133"/>
      <c r="Q847" s="133"/>
      <c r="R847" s="133"/>
      <c r="S847" s="133"/>
      <c r="T847" s="133"/>
      <c r="U847" s="133"/>
      <c r="V847" s="133"/>
      <c r="W847" s="133"/>
      <c r="X847" s="133"/>
      <c r="Y847" s="133"/>
      <c r="Z847" s="133"/>
      <c r="AA847" s="133"/>
      <c r="AB847" s="133"/>
      <c r="AC847" s="133"/>
      <c r="AD847" s="133"/>
      <c r="AE847" s="133"/>
      <c r="AF847" s="133"/>
    </row>
    <row r="848" spans="1:32" ht="15.75" customHeight="1" x14ac:dyDescent="0.3">
      <c r="A848" s="133"/>
      <c r="B848" s="133"/>
      <c r="C848" s="133"/>
      <c r="D848" s="133"/>
      <c r="E848" s="164"/>
      <c r="F848" s="152"/>
      <c r="G848" s="152"/>
      <c r="H848" s="148"/>
      <c r="I848" s="133"/>
      <c r="J848" s="133"/>
      <c r="K848" s="133"/>
      <c r="L848" s="133"/>
      <c r="M848" s="133"/>
      <c r="N848" s="133"/>
      <c r="O848" s="133"/>
      <c r="P848" s="133"/>
      <c r="Q848" s="133"/>
      <c r="R848" s="133"/>
      <c r="S848" s="133"/>
      <c r="T848" s="133"/>
      <c r="U848" s="133"/>
      <c r="V848" s="133"/>
      <c r="W848" s="133"/>
      <c r="X848" s="133"/>
      <c r="Y848" s="133"/>
      <c r="Z848" s="133"/>
      <c r="AA848" s="133"/>
      <c r="AB848" s="133"/>
      <c r="AC848" s="133"/>
      <c r="AD848" s="133"/>
      <c r="AE848" s="133"/>
      <c r="AF848" s="133"/>
    </row>
    <row r="849" spans="1:32" ht="15.75" customHeight="1" x14ac:dyDescent="0.3">
      <c r="A849" s="133"/>
      <c r="B849" s="133"/>
      <c r="C849" s="133"/>
      <c r="D849" s="133"/>
      <c r="E849" s="164"/>
      <c r="F849" s="152"/>
      <c r="G849" s="152"/>
      <c r="H849" s="148"/>
      <c r="I849" s="133"/>
      <c r="J849" s="133"/>
      <c r="K849" s="133"/>
      <c r="L849" s="133"/>
      <c r="M849" s="133"/>
      <c r="N849" s="133"/>
      <c r="O849" s="133"/>
      <c r="P849" s="133"/>
      <c r="Q849" s="133"/>
      <c r="R849" s="133"/>
      <c r="S849" s="133"/>
      <c r="T849" s="133"/>
      <c r="U849" s="133"/>
      <c r="V849" s="133"/>
      <c r="W849" s="133"/>
      <c r="X849" s="133"/>
      <c r="Y849" s="133"/>
      <c r="Z849" s="133"/>
      <c r="AA849" s="133"/>
      <c r="AB849" s="133"/>
      <c r="AC849" s="133"/>
      <c r="AD849" s="133"/>
      <c r="AE849" s="133"/>
      <c r="AF849" s="133"/>
    </row>
    <row r="850" spans="1:32" ht="15.75" customHeight="1" x14ac:dyDescent="0.3">
      <c r="A850" s="133"/>
      <c r="B850" s="133"/>
      <c r="C850" s="133"/>
      <c r="D850" s="133"/>
      <c r="E850" s="164"/>
      <c r="F850" s="152"/>
      <c r="G850" s="152"/>
      <c r="H850" s="148"/>
      <c r="I850" s="133"/>
      <c r="J850" s="133"/>
      <c r="K850" s="133"/>
      <c r="L850" s="133"/>
      <c r="M850" s="133"/>
      <c r="N850" s="133"/>
      <c r="O850" s="133"/>
      <c r="P850" s="133"/>
      <c r="Q850" s="133"/>
      <c r="R850" s="133"/>
      <c r="S850" s="133"/>
      <c r="T850" s="133"/>
      <c r="U850" s="133"/>
      <c r="V850" s="133"/>
      <c r="W850" s="133"/>
      <c r="X850" s="133"/>
      <c r="Y850" s="133"/>
      <c r="Z850" s="133"/>
      <c r="AA850" s="133"/>
      <c r="AB850" s="133"/>
      <c r="AC850" s="133"/>
      <c r="AD850" s="133"/>
      <c r="AE850" s="133"/>
      <c r="AF850" s="133"/>
    </row>
    <row r="851" spans="1:32" ht="15.75" customHeight="1" x14ac:dyDescent="0.3">
      <c r="A851" s="133"/>
      <c r="B851" s="133"/>
      <c r="C851" s="133"/>
      <c r="D851" s="133"/>
      <c r="E851" s="164"/>
      <c r="F851" s="152"/>
      <c r="G851" s="152"/>
      <c r="H851" s="148"/>
      <c r="I851" s="133"/>
      <c r="J851" s="133"/>
      <c r="K851" s="133"/>
      <c r="L851" s="133"/>
      <c r="M851" s="133"/>
      <c r="N851" s="133"/>
      <c r="O851" s="133"/>
      <c r="P851" s="133"/>
      <c r="Q851" s="133"/>
      <c r="R851" s="133"/>
      <c r="S851" s="133"/>
      <c r="T851" s="133"/>
      <c r="U851" s="133"/>
      <c r="V851" s="133"/>
      <c r="W851" s="133"/>
      <c r="X851" s="133"/>
      <c r="Y851" s="133"/>
      <c r="Z851" s="133"/>
      <c r="AA851" s="133"/>
      <c r="AB851" s="133"/>
      <c r="AC851" s="133"/>
      <c r="AD851" s="133"/>
      <c r="AE851" s="133"/>
      <c r="AF851" s="133"/>
    </row>
    <row r="852" spans="1:32" ht="15.75" customHeight="1" x14ac:dyDescent="0.3">
      <c r="A852" s="133"/>
      <c r="B852" s="133"/>
      <c r="C852" s="133"/>
      <c r="D852" s="133"/>
      <c r="E852" s="164"/>
      <c r="F852" s="152"/>
      <c r="G852" s="152"/>
      <c r="H852" s="148"/>
      <c r="I852" s="133"/>
      <c r="J852" s="133"/>
      <c r="K852" s="133"/>
      <c r="L852" s="133"/>
      <c r="M852" s="133"/>
      <c r="N852" s="133"/>
      <c r="O852" s="133"/>
      <c r="P852" s="133"/>
      <c r="Q852" s="133"/>
      <c r="R852" s="133"/>
      <c r="S852" s="133"/>
      <c r="T852" s="133"/>
      <c r="U852" s="133"/>
      <c r="V852" s="133"/>
      <c r="W852" s="133"/>
      <c r="X852" s="133"/>
      <c r="Y852" s="133"/>
      <c r="Z852" s="133"/>
      <c r="AA852" s="133"/>
      <c r="AB852" s="133"/>
      <c r="AC852" s="133"/>
      <c r="AD852" s="133"/>
      <c r="AE852" s="133"/>
      <c r="AF852" s="133"/>
    </row>
    <row r="853" spans="1:32" ht="15.75" customHeight="1" x14ac:dyDescent="0.3">
      <c r="A853" s="133"/>
      <c r="B853" s="133"/>
      <c r="C853" s="133"/>
      <c r="D853" s="133"/>
      <c r="E853" s="164"/>
      <c r="F853" s="152"/>
      <c r="G853" s="152"/>
      <c r="H853" s="148"/>
      <c r="I853" s="133"/>
      <c r="J853" s="133"/>
      <c r="K853" s="133"/>
      <c r="L853" s="133"/>
      <c r="M853" s="133"/>
      <c r="N853" s="133"/>
      <c r="O853" s="133"/>
      <c r="P853" s="133"/>
      <c r="Q853" s="133"/>
      <c r="R853" s="133"/>
      <c r="S853" s="133"/>
      <c r="T853" s="133"/>
      <c r="U853" s="133"/>
      <c r="V853" s="133"/>
      <c r="W853" s="133"/>
      <c r="X853" s="133"/>
      <c r="Y853" s="133"/>
      <c r="Z853" s="133"/>
      <c r="AA853" s="133"/>
      <c r="AB853" s="133"/>
      <c r="AC853" s="133"/>
      <c r="AD853" s="133"/>
      <c r="AE853" s="133"/>
      <c r="AF853" s="133"/>
    </row>
    <row r="854" spans="1:32" ht="15.75" customHeight="1" x14ac:dyDescent="0.3">
      <c r="A854" s="133"/>
      <c r="B854" s="133"/>
      <c r="C854" s="133"/>
      <c r="D854" s="133"/>
      <c r="E854" s="164"/>
      <c r="F854" s="152"/>
      <c r="G854" s="152"/>
      <c r="H854" s="148"/>
      <c r="I854" s="133"/>
      <c r="J854" s="133"/>
      <c r="K854" s="133"/>
      <c r="L854" s="133"/>
      <c r="M854" s="133"/>
      <c r="N854" s="133"/>
      <c r="O854" s="133"/>
      <c r="P854" s="133"/>
      <c r="Q854" s="133"/>
      <c r="R854" s="133"/>
      <c r="S854" s="133"/>
      <c r="T854" s="133"/>
      <c r="U854" s="133"/>
      <c r="V854" s="133"/>
      <c r="W854" s="133"/>
      <c r="X854" s="133"/>
      <c r="Y854" s="133"/>
      <c r="Z854" s="133"/>
      <c r="AA854" s="133"/>
      <c r="AB854" s="133"/>
      <c r="AC854" s="133"/>
      <c r="AD854" s="133"/>
      <c r="AE854" s="133"/>
      <c r="AF854" s="133"/>
    </row>
    <row r="855" spans="1:32" ht="15.75" customHeight="1" x14ac:dyDescent="0.3">
      <c r="A855" s="133"/>
      <c r="B855" s="133"/>
      <c r="C855" s="133"/>
      <c r="D855" s="133"/>
      <c r="E855" s="164"/>
      <c r="F855" s="152"/>
      <c r="G855" s="152"/>
      <c r="H855" s="148"/>
      <c r="I855" s="133"/>
      <c r="J855" s="133"/>
      <c r="K855" s="133"/>
      <c r="L855" s="133"/>
      <c r="M855" s="133"/>
      <c r="N855" s="133"/>
      <c r="O855" s="133"/>
      <c r="P855" s="133"/>
      <c r="Q855" s="133"/>
      <c r="R855" s="133"/>
      <c r="S855" s="133"/>
      <c r="T855" s="133"/>
      <c r="U855" s="133"/>
      <c r="V855" s="133"/>
      <c r="W855" s="133"/>
      <c r="X855" s="133"/>
      <c r="Y855" s="133"/>
      <c r="Z855" s="133"/>
      <c r="AA855" s="133"/>
      <c r="AB855" s="133"/>
      <c r="AC855" s="133"/>
      <c r="AD855" s="133"/>
      <c r="AE855" s="133"/>
      <c r="AF855" s="133"/>
    </row>
    <row r="856" spans="1:32" ht="15.75" customHeight="1" x14ac:dyDescent="0.3">
      <c r="A856" s="133"/>
      <c r="B856" s="133"/>
      <c r="C856" s="133"/>
      <c r="D856" s="133"/>
      <c r="E856" s="164"/>
      <c r="F856" s="152"/>
      <c r="G856" s="152"/>
      <c r="H856" s="148"/>
      <c r="I856" s="133"/>
      <c r="J856" s="133"/>
      <c r="K856" s="133"/>
      <c r="L856" s="133"/>
      <c r="M856" s="133"/>
      <c r="N856" s="133"/>
      <c r="O856" s="133"/>
      <c r="P856" s="133"/>
      <c r="Q856" s="133"/>
      <c r="R856" s="133"/>
      <c r="S856" s="133"/>
      <c r="T856" s="133"/>
      <c r="U856" s="133"/>
      <c r="V856" s="133"/>
      <c r="W856" s="133"/>
      <c r="X856" s="133"/>
      <c r="Y856" s="133"/>
      <c r="Z856" s="133"/>
      <c r="AA856" s="133"/>
      <c r="AB856" s="133"/>
      <c r="AC856" s="133"/>
      <c r="AD856" s="133"/>
      <c r="AE856" s="133"/>
      <c r="AF856" s="133"/>
    </row>
    <row r="857" spans="1:32" ht="15.75" customHeight="1" x14ac:dyDescent="0.3">
      <c r="A857" s="133"/>
      <c r="B857" s="133"/>
      <c r="C857" s="133"/>
      <c r="D857" s="133"/>
      <c r="E857" s="164"/>
      <c r="F857" s="152"/>
      <c r="G857" s="152"/>
      <c r="H857" s="148"/>
      <c r="I857" s="133"/>
      <c r="J857" s="133"/>
      <c r="K857" s="133"/>
      <c r="L857" s="133"/>
      <c r="M857" s="133"/>
      <c r="N857" s="133"/>
      <c r="O857" s="133"/>
      <c r="P857" s="133"/>
      <c r="Q857" s="133"/>
      <c r="R857" s="133"/>
      <c r="S857" s="133"/>
      <c r="T857" s="133"/>
      <c r="U857" s="133"/>
      <c r="V857" s="133"/>
      <c r="W857" s="133"/>
      <c r="X857" s="133"/>
      <c r="Y857" s="133"/>
      <c r="Z857" s="133"/>
      <c r="AA857" s="133"/>
      <c r="AB857" s="133"/>
      <c r="AC857" s="133"/>
      <c r="AD857" s="133"/>
      <c r="AE857" s="133"/>
      <c r="AF857" s="133"/>
    </row>
    <row r="858" spans="1:32" ht="15.75" customHeight="1" x14ac:dyDescent="0.3">
      <c r="A858" s="133"/>
      <c r="B858" s="133"/>
      <c r="C858" s="133"/>
      <c r="D858" s="133"/>
      <c r="E858" s="164"/>
      <c r="F858" s="152"/>
      <c r="G858" s="152"/>
      <c r="H858" s="148"/>
      <c r="I858" s="133"/>
      <c r="J858" s="133"/>
      <c r="K858" s="133"/>
      <c r="L858" s="133"/>
      <c r="M858" s="133"/>
      <c r="N858" s="133"/>
      <c r="O858" s="133"/>
      <c r="P858" s="133"/>
      <c r="Q858" s="133"/>
      <c r="R858" s="133"/>
      <c r="S858" s="133"/>
      <c r="T858" s="133"/>
      <c r="U858" s="133"/>
      <c r="V858" s="133"/>
      <c r="W858" s="133"/>
      <c r="X858" s="133"/>
      <c r="Y858" s="133"/>
      <c r="Z858" s="133"/>
      <c r="AA858" s="133"/>
      <c r="AB858" s="133"/>
      <c r="AC858" s="133"/>
      <c r="AD858" s="133"/>
      <c r="AE858" s="133"/>
      <c r="AF858" s="133"/>
    </row>
    <row r="859" spans="1:32" ht="15.75" customHeight="1" x14ac:dyDescent="0.3">
      <c r="A859" s="133"/>
      <c r="B859" s="133"/>
      <c r="C859" s="133"/>
      <c r="D859" s="133"/>
      <c r="E859" s="164"/>
      <c r="F859" s="152"/>
      <c r="G859" s="152"/>
      <c r="H859" s="148"/>
      <c r="I859" s="133"/>
      <c r="J859" s="133"/>
      <c r="K859" s="133"/>
      <c r="L859" s="133"/>
      <c r="M859" s="133"/>
      <c r="N859" s="133"/>
      <c r="O859" s="133"/>
      <c r="P859" s="133"/>
      <c r="Q859" s="133"/>
      <c r="R859" s="133"/>
      <c r="S859" s="133"/>
      <c r="T859" s="133"/>
      <c r="U859" s="133"/>
      <c r="V859" s="133"/>
      <c r="W859" s="133"/>
      <c r="X859" s="133"/>
      <c r="Y859" s="133"/>
      <c r="Z859" s="133"/>
      <c r="AA859" s="133"/>
      <c r="AB859" s="133"/>
      <c r="AC859" s="133"/>
      <c r="AD859" s="133"/>
      <c r="AE859" s="133"/>
      <c r="AF859" s="133"/>
    </row>
    <row r="860" spans="1:32" ht="15.75" customHeight="1" x14ac:dyDescent="0.3">
      <c r="A860" s="133"/>
      <c r="B860" s="133"/>
      <c r="C860" s="133"/>
      <c r="D860" s="133"/>
      <c r="E860" s="164"/>
      <c r="F860" s="152"/>
      <c r="G860" s="152"/>
      <c r="H860" s="148"/>
      <c r="I860" s="133"/>
      <c r="J860" s="133"/>
      <c r="K860" s="133"/>
      <c r="L860" s="133"/>
      <c r="M860" s="133"/>
      <c r="N860" s="133"/>
      <c r="O860" s="133"/>
      <c r="P860" s="133"/>
      <c r="Q860" s="133"/>
      <c r="R860" s="133"/>
      <c r="S860" s="133"/>
      <c r="T860" s="133"/>
      <c r="U860" s="133"/>
      <c r="V860" s="133"/>
      <c r="W860" s="133"/>
      <c r="X860" s="133"/>
      <c r="Y860" s="133"/>
      <c r="Z860" s="133"/>
      <c r="AA860" s="133"/>
      <c r="AB860" s="133"/>
      <c r="AC860" s="133"/>
      <c r="AD860" s="133"/>
      <c r="AE860" s="133"/>
      <c r="AF860" s="133"/>
    </row>
    <row r="861" spans="1:32" ht="15.75" customHeight="1" x14ac:dyDescent="0.3">
      <c r="A861" s="133"/>
      <c r="B861" s="133"/>
      <c r="C861" s="133"/>
      <c r="D861" s="133"/>
      <c r="E861" s="164"/>
      <c r="F861" s="152"/>
      <c r="G861" s="152"/>
      <c r="H861" s="148"/>
      <c r="I861" s="133"/>
      <c r="J861" s="133"/>
      <c r="K861" s="133"/>
      <c r="L861" s="133"/>
      <c r="M861" s="133"/>
      <c r="N861" s="133"/>
      <c r="O861" s="133"/>
      <c r="P861" s="133"/>
      <c r="Q861" s="133"/>
      <c r="R861" s="133"/>
      <c r="S861" s="133"/>
      <c r="T861" s="133"/>
      <c r="U861" s="133"/>
      <c r="V861" s="133"/>
      <c r="W861" s="133"/>
      <c r="X861" s="133"/>
      <c r="Y861" s="133"/>
      <c r="Z861" s="133"/>
      <c r="AA861" s="133"/>
      <c r="AB861" s="133"/>
      <c r="AC861" s="133"/>
      <c r="AD861" s="133"/>
      <c r="AE861" s="133"/>
      <c r="AF861" s="133"/>
    </row>
    <row r="862" spans="1:32" ht="15.75" customHeight="1" x14ac:dyDescent="0.3">
      <c r="A862" s="133"/>
      <c r="B862" s="133"/>
      <c r="C862" s="133"/>
      <c r="D862" s="133"/>
      <c r="E862" s="164"/>
      <c r="F862" s="152"/>
      <c r="G862" s="152"/>
      <c r="H862" s="148"/>
      <c r="I862" s="133"/>
      <c r="J862" s="133"/>
      <c r="K862" s="133"/>
      <c r="L862" s="133"/>
      <c r="M862" s="133"/>
      <c r="N862" s="133"/>
      <c r="O862" s="133"/>
      <c r="P862" s="133"/>
      <c r="Q862" s="133"/>
      <c r="R862" s="133"/>
      <c r="S862" s="133"/>
      <c r="T862" s="133"/>
      <c r="U862" s="133"/>
      <c r="V862" s="133"/>
      <c r="W862" s="133"/>
      <c r="X862" s="133"/>
      <c r="Y862" s="133"/>
      <c r="Z862" s="133"/>
      <c r="AA862" s="133"/>
      <c r="AB862" s="133"/>
      <c r="AC862" s="133"/>
      <c r="AD862" s="133"/>
      <c r="AE862" s="133"/>
      <c r="AF862" s="133"/>
    </row>
    <row r="863" spans="1:32" ht="15.75" customHeight="1" x14ac:dyDescent="0.3">
      <c r="A863" s="133"/>
      <c r="B863" s="133"/>
      <c r="C863" s="133"/>
      <c r="D863" s="133"/>
      <c r="E863" s="164"/>
      <c r="F863" s="152"/>
      <c r="G863" s="152"/>
      <c r="H863" s="148"/>
      <c r="I863" s="133"/>
      <c r="J863" s="133"/>
      <c r="K863" s="133"/>
      <c r="L863" s="133"/>
      <c r="M863" s="133"/>
      <c r="N863" s="133"/>
      <c r="O863" s="133"/>
      <c r="P863" s="133"/>
      <c r="Q863" s="133"/>
      <c r="R863" s="133"/>
      <c r="S863" s="133"/>
      <c r="T863" s="133"/>
      <c r="U863" s="133"/>
      <c r="V863" s="133"/>
      <c r="W863" s="133"/>
      <c r="X863" s="133"/>
      <c r="Y863" s="133"/>
      <c r="Z863" s="133"/>
      <c r="AA863" s="133"/>
      <c r="AB863" s="133"/>
      <c r="AC863" s="133"/>
      <c r="AD863" s="133"/>
      <c r="AE863" s="133"/>
      <c r="AF863" s="133"/>
    </row>
    <row r="864" spans="1:32" ht="15.75" customHeight="1" x14ac:dyDescent="0.3">
      <c r="A864" s="133"/>
      <c r="B864" s="133"/>
      <c r="C864" s="133"/>
      <c r="D864" s="133"/>
      <c r="E864" s="164"/>
      <c r="F864" s="152"/>
      <c r="G864" s="152"/>
      <c r="H864" s="148"/>
      <c r="I864" s="133"/>
      <c r="J864" s="133"/>
      <c r="K864" s="133"/>
      <c r="L864" s="133"/>
      <c r="M864" s="133"/>
      <c r="N864" s="133"/>
      <c r="O864" s="133"/>
      <c r="P864" s="133"/>
      <c r="Q864" s="133"/>
      <c r="R864" s="133"/>
      <c r="S864" s="133"/>
      <c r="T864" s="133"/>
      <c r="U864" s="133"/>
      <c r="V864" s="133"/>
      <c r="W864" s="133"/>
      <c r="X864" s="133"/>
      <c r="Y864" s="133"/>
      <c r="Z864" s="133"/>
      <c r="AA864" s="133"/>
      <c r="AB864" s="133"/>
      <c r="AC864" s="133"/>
      <c r="AD864" s="133"/>
      <c r="AE864" s="133"/>
      <c r="AF864" s="133"/>
    </row>
    <row r="865" spans="1:32" ht="15.75" customHeight="1" x14ac:dyDescent="0.3">
      <c r="A865" s="133"/>
      <c r="B865" s="133"/>
      <c r="C865" s="133"/>
      <c r="D865" s="133"/>
      <c r="E865" s="164"/>
      <c r="F865" s="152"/>
      <c r="G865" s="152"/>
      <c r="H865" s="148"/>
      <c r="I865" s="133"/>
      <c r="J865" s="133"/>
      <c r="K865" s="133"/>
      <c r="L865" s="133"/>
      <c r="M865" s="133"/>
      <c r="N865" s="133"/>
      <c r="O865" s="133"/>
      <c r="P865" s="133"/>
      <c r="Q865" s="133"/>
      <c r="R865" s="133"/>
      <c r="S865" s="133"/>
      <c r="T865" s="133"/>
      <c r="U865" s="133"/>
      <c r="V865" s="133"/>
      <c r="W865" s="133"/>
      <c r="X865" s="133"/>
      <c r="Y865" s="133"/>
      <c r="Z865" s="133"/>
      <c r="AA865" s="133"/>
      <c r="AB865" s="133"/>
      <c r="AC865" s="133"/>
      <c r="AD865" s="133"/>
      <c r="AE865" s="133"/>
      <c r="AF865" s="133"/>
    </row>
    <row r="866" spans="1:32" ht="15.75" customHeight="1" x14ac:dyDescent="0.3">
      <c r="A866" s="133"/>
      <c r="B866" s="133"/>
      <c r="C866" s="133"/>
      <c r="D866" s="133"/>
      <c r="E866" s="164"/>
      <c r="F866" s="152"/>
      <c r="G866" s="152"/>
      <c r="H866" s="148"/>
      <c r="I866" s="133"/>
      <c r="J866" s="133"/>
      <c r="K866" s="133"/>
      <c r="L866" s="133"/>
      <c r="M866" s="133"/>
      <c r="N866" s="133"/>
      <c r="O866" s="133"/>
      <c r="P866" s="133"/>
      <c r="Q866" s="133"/>
      <c r="R866" s="133"/>
      <c r="S866" s="133"/>
      <c r="T866" s="133"/>
      <c r="U866" s="133"/>
      <c r="V866" s="133"/>
      <c r="W866" s="133"/>
      <c r="X866" s="133"/>
      <c r="Y866" s="133"/>
      <c r="Z866" s="133"/>
      <c r="AA866" s="133"/>
      <c r="AB866" s="133"/>
      <c r="AC866" s="133"/>
      <c r="AD866" s="133"/>
      <c r="AE866" s="133"/>
      <c r="AF866" s="133"/>
    </row>
    <row r="867" spans="1:32" ht="15.75" customHeight="1" x14ac:dyDescent="0.3">
      <c r="A867" s="133"/>
      <c r="B867" s="133"/>
      <c r="C867" s="133"/>
      <c r="D867" s="133"/>
      <c r="E867" s="164"/>
      <c r="F867" s="152"/>
      <c r="G867" s="152"/>
      <c r="H867" s="148"/>
      <c r="I867" s="133"/>
      <c r="J867" s="133"/>
      <c r="K867" s="133"/>
      <c r="L867" s="133"/>
      <c r="M867" s="133"/>
      <c r="N867" s="133"/>
      <c r="O867" s="133"/>
      <c r="P867" s="133"/>
      <c r="Q867" s="133"/>
      <c r="R867" s="133"/>
      <c r="S867" s="133"/>
      <c r="T867" s="133"/>
      <c r="U867" s="133"/>
      <c r="V867" s="133"/>
      <c r="W867" s="133"/>
      <c r="X867" s="133"/>
      <c r="Y867" s="133"/>
      <c r="Z867" s="133"/>
      <c r="AA867" s="133"/>
      <c r="AB867" s="133"/>
      <c r="AC867" s="133"/>
      <c r="AD867" s="133"/>
      <c r="AE867" s="133"/>
      <c r="AF867" s="133"/>
    </row>
    <row r="868" spans="1:32" ht="15.75" customHeight="1" x14ac:dyDescent="0.3">
      <c r="A868" s="133"/>
      <c r="B868" s="133"/>
      <c r="C868" s="133"/>
      <c r="D868" s="133"/>
      <c r="E868" s="164"/>
      <c r="F868" s="152"/>
      <c r="G868" s="152"/>
      <c r="H868" s="148"/>
      <c r="I868" s="133"/>
      <c r="J868" s="133"/>
      <c r="K868" s="133"/>
      <c r="L868" s="133"/>
      <c r="M868" s="133"/>
      <c r="N868" s="133"/>
      <c r="O868" s="133"/>
      <c r="P868" s="133"/>
      <c r="Q868" s="133"/>
      <c r="R868" s="133"/>
      <c r="S868" s="133"/>
      <c r="T868" s="133"/>
      <c r="U868" s="133"/>
      <c r="V868" s="133"/>
      <c r="W868" s="133"/>
      <c r="X868" s="133"/>
      <c r="Y868" s="133"/>
      <c r="Z868" s="133"/>
      <c r="AA868" s="133"/>
      <c r="AB868" s="133"/>
      <c r="AC868" s="133"/>
      <c r="AD868" s="133"/>
      <c r="AE868" s="133"/>
      <c r="AF868" s="133"/>
    </row>
    <row r="869" spans="1:32" ht="15.75" customHeight="1" x14ac:dyDescent="0.3">
      <c r="A869" s="133"/>
      <c r="B869" s="133"/>
      <c r="C869" s="133"/>
      <c r="D869" s="133"/>
      <c r="E869" s="164"/>
      <c r="F869" s="152"/>
      <c r="G869" s="152"/>
      <c r="H869" s="148"/>
      <c r="I869" s="133"/>
      <c r="J869" s="133"/>
      <c r="K869" s="133"/>
      <c r="L869" s="133"/>
      <c r="M869" s="133"/>
      <c r="N869" s="133"/>
      <c r="O869" s="133"/>
      <c r="P869" s="133"/>
      <c r="Q869" s="133"/>
      <c r="R869" s="133"/>
      <c r="S869" s="133"/>
      <c r="T869" s="133"/>
      <c r="U869" s="133"/>
      <c r="V869" s="133"/>
      <c r="W869" s="133"/>
      <c r="X869" s="133"/>
      <c r="Y869" s="133"/>
      <c r="Z869" s="133"/>
      <c r="AA869" s="133"/>
      <c r="AB869" s="133"/>
      <c r="AC869" s="133"/>
      <c r="AD869" s="133"/>
      <c r="AE869" s="133"/>
      <c r="AF869" s="133"/>
    </row>
    <row r="870" spans="1:32" ht="15.75" customHeight="1" x14ac:dyDescent="0.3">
      <c r="A870" s="133"/>
      <c r="B870" s="133"/>
      <c r="C870" s="133"/>
      <c r="D870" s="133"/>
      <c r="E870" s="164"/>
      <c r="F870" s="152"/>
      <c r="G870" s="152"/>
      <c r="H870" s="148"/>
      <c r="I870" s="133"/>
      <c r="J870" s="133"/>
      <c r="K870" s="133"/>
      <c r="L870" s="133"/>
      <c r="M870" s="133"/>
      <c r="N870" s="133"/>
      <c r="O870" s="133"/>
      <c r="P870" s="133"/>
      <c r="Q870" s="133"/>
      <c r="R870" s="133"/>
      <c r="S870" s="133"/>
      <c r="T870" s="133"/>
      <c r="U870" s="133"/>
      <c r="V870" s="133"/>
      <c r="W870" s="133"/>
      <c r="X870" s="133"/>
      <c r="Y870" s="133"/>
      <c r="Z870" s="133"/>
      <c r="AA870" s="133"/>
      <c r="AB870" s="133"/>
      <c r="AC870" s="133"/>
      <c r="AD870" s="133"/>
      <c r="AE870" s="133"/>
      <c r="AF870" s="133"/>
    </row>
    <row r="871" spans="1:32" ht="15.75" customHeight="1" x14ac:dyDescent="0.3">
      <c r="A871" s="133"/>
      <c r="B871" s="133"/>
      <c r="C871" s="133"/>
      <c r="D871" s="133"/>
      <c r="E871" s="164"/>
      <c r="F871" s="152"/>
      <c r="G871" s="152"/>
      <c r="H871" s="148"/>
      <c r="I871" s="133"/>
      <c r="J871" s="133"/>
      <c r="K871" s="133"/>
      <c r="L871" s="133"/>
      <c r="M871" s="133"/>
      <c r="N871" s="133"/>
      <c r="O871" s="133"/>
      <c r="P871" s="133"/>
      <c r="Q871" s="133"/>
      <c r="R871" s="133"/>
      <c r="S871" s="133"/>
      <c r="T871" s="133"/>
      <c r="U871" s="133"/>
      <c r="V871" s="133"/>
      <c r="W871" s="133"/>
      <c r="X871" s="133"/>
      <c r="Y871" s="133"/>
      <c r="Z871" s="133"/>
      <c r="AA871" s="133"/>
      <c r="AB871" s="133"/>
      <c r="AC871" s="133"/>
      <c r="AD871" s="133"/>
      <c r="AE871" s="133"/>
      <c r="AF871" s="133"/>
    </row>
    <row r="872" spans="1:32" ht="15.75" customHeight="1" x14ac:dyDescent="0.3">
      <c r="A872" s="133"/>
      <c r="B872" s="133"/>
      <c r="C872" s="133"/>
      <c r="D872" s="133"/>
      <c r="E872" s="164"/>
      <c r="F872" s="152"/>
      <c r="G872" s="152"/>
      <c r="H872" s="148"/>
      <c r="I872" s="133"/>
      <c r="J872" s="133"/>
      <c r="K872" s="133"/>
      <c r="L872" s="133"/>
      <c r="M872" s="133"/>
      <c r="N872" s="133"/>
      <c r="O872" s="133"/>
      <c r="P872" s="133"/>
      <c r="Q872" s="133"/>
      <c r="R872" s="133"/>
      <c r="S872" s="133"/>
      <c r="T872" s="133"/>
      <c r="U872" s="133"/>
      <c r="V872" s="133"/>
      <c r="W872" s="133"/>
      <c r="X872" s="133"/>
      <c r="Y872" s="133"/>
      <c r="Z872" s="133"/>
      <c r="AA872" s="133"/>
      <c r="AB872" s="133"/>
      <c r="AC872" s="133"/>
      <c r="AD872" s="133"/>
      <c r="AE872" s="133"/>
      <c r="AF872" s="133"/>
    </row>
    <row r="873" spans="1:32" ht="15.75" customHeight="1" x14ac:dyDescent="0.3">
      <c r="A873" s="133"/>
      <c r="B873" s="133"/>
      <c r="C873" s="133"/>
      <c r="D873" s="133"/>
      <c r="E873" s="164"/>
      <c r="F873" s="152"/>
      <c r="G873" s="152"/>
      <c r="H873" s="148"/>
      <c r="I873" s="133"/>
      <c r="J873" s="133"/>
      <c r="K873" s="133"/>
      <c r="L873" s="133"/>
      <c r="M873" s="133"/>
      <c r="N873" s="133"/>
      <c r="O873" s="133"/>
      <c r="P873" s="133"/>
      <c r="Q873" s="133"/>
      <c r="R873" s="133"/>
      <c r="S873" s="133"/>
      <c r="T873" s="133"/>
      <c r="U873" s="133"/>
      <c r="V873" s="133"/>
      <c r="W873" s="133"/>
      <c r="X873" s="133"/>
      <c r="Y873" s="133"/>
      <c r="Z873" s="133"/>
      <c r="AA873" s="133"/>
      <c r="AB873" s="133"/>
      <c r="AC873" s="133"/>
      <c r="AD873" s="133"/>
      <c r="AE873" s="133"/>
      <c r="AF873" s="133"/>
    </row>
    <row r="874" spans="1:32" ht="15.75" customHeight="1" x14ac:dyDescent="0.3">
      <c r="A874" s="133"/>
      <c r="B874" s="133"/>
      <c r="C874" s="133"/>
      <c r="D874" s="133"/>
      <c r="E874" s="164"/>
      <c r="F874" s="152"/>
      <c r="G874" s="152"/>
      <c r="H874" s="148"/>
      <c r="I874" s="133"/>
      <c r="J874" s="133"/>
      <c r="K874" s="133"/>
      <c r="L874" s="133"/>
      <c r="M874" s="133"/>
      <c r="N874" s="133"/>
      <c r="O874" s="133"/>
      <c r="P874" s="133"/>
      <c r="Q874" s="133"/>
      <c r="R874" s="133"/>
      <c r="S874" s="133"/>
      <c r="T874" s="133"/>
      <c r="U874" s="133"/>
      <c r="V874" s="133"/>
      <c r="W874" s="133"/>
      <c r="X874" s="133"/>
      <c r="Y874" s="133"/>
      <c r="Z874" s="133"/>
      <c r="AA874" s="133"/>
      <c r="AB874" s="133"/>
      <c r="AC874" s="133"/>
      <c r="AD874" s="133"/>
      <c r="AE874" s="133"/>
      <c r="AF874" s="133"/>
    </row>
    <row r="875" spans="1:32" ht="15.75" customHeight="1" x14ac:dyDescent="0.3">
      <c r="A875" s="133"/>
      <c r="B875" s="133"/>
      <c r="C875" s="133"/>
      <c r="D875" s="133"/>
      <c r="E875" s="164"/>
      <c r="F875" s="152"/>
      <c r="G875" s="152"/>
      <c r="H875" s="148"/>
      <c r="I875" s="133"/>
      <c r="J875" s="133"/>
      <c r="K875" s="133"/>
      <c r="L875" s="133"/>
      <c r="M875" s="133"/>
      <c r="N875" s="133"/>
      <c r="O875" s="133"/>
      <c r="P875" s="133"/>
      <c r="Q875" s="133"/>
      <c r="R875" s="133"/>
      <c r="S875" s="133"/>
      <c r="T875" s="133"/>
      <c r="U875" s="133"/>
      <c r="V875" s="133"/>
      <c r="W875" s="133"/>
      <c r="X875" s="133"/>
      <c r="Y875" s="133"/>
      <c r="Z875" s="133"/>
      <c r="AA875" s="133"/>
      <c r="AB875" s="133"/>
      <c r="AC875" s="133"/>
      <c r="AD875" s="133"/>
      <c r="AE875" s="133"/>
      <c r="AF875" s="133"/>
    </row>
    <row r="876" spans="1:32" ht="15.75" customHeight="1" x14ac:dyDescent="0.3">
      <c r="A876" s="133"/>
      <c r="B876" s="133"/>
      <c r="C876" s="133"/>
      <c r="D876" s="133"/>
      <c r="E876" s="164"/>
      <c r="F876" s="152"/>
      <c r="G876" s="152"/>
      <c r="H876" s="148"/>
      <c r="I876" s="133"/>
      <c r="J876" s="133"/>
      <c r="K876" s="133"/>
      <c r="L876" s="133"/>
      <c r="M876" s="133"/>
      <c r="N876" s="133"/>
      <c r="O876" s="133"/>
      <c r="P876" s="133"/>
      <c r="Q876" s="133"/>
      <c r="R876" s="133"/>
      <c r="S876" s="133"/>
      <c r="T876" s="133"/>
      <c r="U876" s="133"/>
      <c r="V876" s="133"/>
      <c r="W876" s="133"/>
      <c r="X876" s="133"/>
      <c r="Y876" s="133"/>
      <c r="Z876" s="133"/>
      <c r="AA876" s="133"/>
      <c r="AB876" s="133"/>
      <c r="AC876" s="133"/>
      <c r="AD876" s="133"/>
      <c r="AE876" s="133"/>
      <c r="AF876" s="133"/>
    </row>
    <row r="877" spans="1:32" ht="15.75" customHeight="1" x14ac:dyDescent="0.3">
      <c r="A877" s="133"/>
      <c r="B877" s="133"/>
      <c r="C877" s="133"/>
      <c r="D877" s="133"/>
      <c r="E877" s="164"/>
      <c r="F877" s="152"/>
      <c r="G877" s="152"/>
      <c r="H877" s="148"/>
      <c r="I877" s="133"/>
      <c r="J877" s="133"/>
      <c r="K877" s="133"/>
      <c r="L877" s="133"/>
      <c r="M877" s="133"/>
      <c r="N877" s="133"/>
      <c r="O877" s="133"/>
      <c r="P877" s="133"/>
      <c r="Q877" s="133"/>
      <c r="R877" s="133"/>
      <c r="S877" s="133"/>
      <c r="T877" s="133"/>
      <c r="U877" s="133"/>
      <c r="V877" s="133"/>
      <c r="W877" s="133"/>
      <c r="X877" s="133"/>
      <c r="Y877" s="133"/>
      <c r="Z877" s="133"/>
      <c r="AA877" s="133"/>
      <c r="AB877" s="133"/>
      <c r="AC877" s="133"/>
      <c r="AD877" s="133"/>
      <c r="AE877" s="133"/>
      <c r="AF877" s="133"/>
    </row>
    <row r="878" spans="1:32" ht="15.75" customHeight="1" x14ac:dyDescent="0.3">
      <c r="A878" s="133"/>
      <c r="B878" s="133"/>
      <c r="C878" s="133"/>
      <c r="D878" s="133"/>
      <c r="E878" s="164"/>
      <c r="F878" s="152"/>
      <c r="G878" s="152"/>
      <c r="H878" s="148"/>
      <c r="I878" s="133"/>
      <c r="J878" s="133"/>
      <c r="K878" s="133"/>
      <c r="L878" s="133"/>
      <c r="M878" s="133"/>
      <c r="N878" s="133"/>
      <c r="O878" s="133"/>
      <c r="P878" s="133"/>
      <c r="Q878" s="133"/>
      <c r="R878" s="133"/>
      <c r="S878" s="133"/>
      <c r="T878" s="133"/>
      <c r="U878" s="133"/>
      <c r="V878" s="133"/>
      <c r="W878" s="133"/>
      <c r="X878" s="133"/>
      <c r="Y878" s="133"/>
      <c r="Z878" s="133"/>
      <c r="AA878" s="133"/>
      <c r="AB878" s="133"/>
      <c r="AC878" s="133"/>
      <c r="AD878" s="133"/>
      <c r="AE878" s="133"/>
      <c r="AF878" s="133"/>
    </row>
    <row r="879" spans="1:32" ht="15.75" customHeight="1" x14ac:dyDescent="0.3">
      <c r="A879" s="133"/>
      <c r="B879" s="133"/>
      <c r="C879" s="133"/>
      <c r="D879" s="133"/>
      <c r="E879" s="164"/>
      <c r="F879" s="152"/>
      <c r="G879" s="152"/>
      <c r="H879" s="148"/>
      <c r="I879" s="133"/>
      <c r="J879" s="133"/>
      <c r="K879" s="133"/>
      <c r="L879" s="133"/>
      <c r="M879" s="133"/>
      <c r="N879" s="133"/>
      <c r="O879" s="133"/>
      <c r="P879" s="133"/>
      <c r="Q879" s="133"/>
      <c r="R879" s="133"/>
      <c r="S879" s="133"/>
      <c r="T879" s="133"/>
      <c r="U879" s="133"/>
      <c r="V879" s="133"/>
      <c r="W879" s="133"/>
      <c r="X879" s="133"/>
      <c r="Y879" s="133"/>
      <c r="Z879" s="133"/>
      <c r="AA879" s="133"/>
      <c r="AB879" s="133"/>
      <c r="AC879" s="133"/>
      <c r="AD879" s="133"/>
      <c r="AE879" s="133"/>
      <c r="AF879" s="133"/>
    </row>
    <row r="880" spans="1:32" ht="15.75" customHeight="1" x14ac:dyDescent="0.3">
      <c r="A880" s="133"/>
      <c r="B880" s="133"/>
      <c r="C880" s="133"/>
      <c r="D880" s="133"/>
      <c r="E880" s="164"/>
      <c r="F880" s="152"/>
      <c r="G880" s="152"/>
      <c r="H880" s="148"/>
      <c r="I880" s="133"/>
      <c r="J880" s="133"/>
      <c r="K880" s="133"/>
      <c r="L880" s="133"/>
      <c r="M880" s="133"/>
      <c r="N880" s="133"/>
      <c r="O880" s="133"/>
      <c r="P880" s="133"/>
      <c r="Q880" s="133"/>
      <c r="R880" s="133"/>
      <c r="S880" s="133"/>
      <c r="T880" s="133"/>
      <c r="U880" s="133"/>
      <c r="V880" s="133"/>
      <c r="W880" s="133"/>
      <c r="X880" s="133"/>
      <c r="Y880" s="133"/>
      <c r="Z880" s="133"/>
      <c r="AA880" s="133"/>
      <c r="AB880" s="133"/>
      <c r="AC880" s="133"/>
      <c r="AD880" s="133"/>
      <c r="AE880" s="133"/>
      <c r="AF880" s="133"/>
    </row>
    <row r="881" spans="1:32" ht="15.75" customHeight="1" x14ac:dyDescent="0.3">
      <c r="A881" s="133"/>
      <c r="B881" s="133"/>
      <c r="C881" s="133"/>
      <c r="D881" s="133"/>
      <c r="E881" s="164"/>
      <c r="F881" s="152"/>
      <c r="G881" s="152"/>
      <c r="H881" s="148"/>
      <c r="I881" s="133"/>
      <c r="J881" s="133"/>
      <c r="K881" s="133"/>
      <c r="L881" s="133"/>
      <c r="M881" s="133"/>
      <c r="N881" s="133"/>
      <c r="O881" s="133"/>
      <c r="P881" s="133"/>
      <c r="Q881" s="133"/>
      <c r="R881" s="133"/>
      <c r="S881" s="133"/>
      <c r="T881" s="133"/>
      <c r="U881" s="133"/>
      <c r="V881" s="133"/>
      <c r="W881" s="133"/>
      <c r="X881" s="133"/>
      <c r="Y881" s="133"/>
      <c r="Z881" s="133"/>
      <c r="AA881" s="133"/>
      <c r="AB881" s="133"/>
      <c r="AC881" s="133"/>
      <c r="AD881" s="133"/>
      <c r="AE881" s="133"/>
      <c r="AF881" s="133"/>
    </row>
    <row r="882" spans="1:32" ht="15.75" customHeight="1" x14ac:dyDescent="0.3">
      <c r="A882" s="133"/>
      <c r="B882" s="133"/>
      <c r="C882" s="133"/>
      <c r="D882" s="133"/>
      <c r="E882" s="164"/>
      <c r="F882" s="152"/>
      <c r="G882" s="152"/>
      <c r="H882" s="148"/>
      <c r="I882" s="133"/>
      <c r="J882" s="133"/>
      <c r="K882" s="133"/>
      <c r="L882" s="133"/>
      <c r="M882" s="133"/>
      <c r="N882" s="133"/>
      <c r="O882" s="133"/>
      <c r="P882" s="133"/>
      <c r="Q882" s="133"/>
      <c r="R882" s="133"/>
      <c r="S882" s="133"/>
      <c r="T882" s="133"/>
      <c r="U882" s="133"/>
      <c r="V882" s="133"/>
      <c r="W882" s="133"/>
      <c r="X882" s="133"/>
      <c r="Y882" s="133"/>
      <c r="Z882" s="133"/>
      <c r="AA882" s="133"/>
      <c r="AB882" s="133"/>
      <c r="AC882" s="133"/>
      <c r="AD882" s="133"/>
      <c r="AE882" s="133"/>
      <c r="AF882" s="133"/>
    </row>
    <row r="883" spans="1:32" ht="15.75" customHeight="1" x14ac:dyDescent="0.3">
      <c r="A883" s="133"/>
      <c r="B883" s="133"/>
      <c r="C883" s="133"/>
      <c r="D883" s="133"/>
      <c r="E883" s="164"/>
      <c r="F883" s="152"/>
      <c r="G883" s="152"/>
      <c r="H883" s="148"/>
      <c r="I883" s="133"/>
      <c r="J883" s="133"/>
      <c r="K883" s="133"/>
      <c r="L883" s="133"/>
      <c r="M883" s="133"/>
      <c r="N883" s="133"/>
      <c r="O883" s="133"/>
      <c r="P883" s="133"/>
      <c r="Q883" s="133"/>
      <c r="R883" s="133"/>
      <c r="S883" s="133"/>
      <c r="T883" s="133"/>
      <c r="U883" s="133"/>
      <c r="V883" s="133"/>
      <c r="W883" s="133"/>
      <c r="X883" s="133"/>
      <c r="Y883" s="133"/>
      <c r="Z883" s="133"/>
      <c r="AA883" s="133"/>
      <c r="AB883" s="133"/>
      <c r="AC883" s="133"/>
      <c r="AD883" s="133"/>
      <c r="AE883" s="133"/>
      <c r="AF883" s="133"/>
    </row>
    <row r="884" spans="1:32" ht="15.75" customHeight="1" x14ac:dyDescent="0.3">
      <c r="A884" s="133"/>
      <c r="B884" s="133"/>
      <c r="C884" s="133"/>
      <c r="D884" s="133"/>
      <c r="E884" s="164"/>
      <c r="F884" s="152"/>
      <c r="G884" s="152"/>
      <c r="H884" s="148"/>
      <c r="I884" s="133"/>
      <c r="J884" s="133"/>
      <c r="K884" s="133"/>
      <c r="L884" s="133"/>
      <c r="M884" s="133"/>
      <c r="N884" s="133"/>
      <c r="O884" s="133"/>
      <c r="P884" s="133"/>
      <c r="Q884" s="133"/>
      <c r="R884" s="133"/>
      <c r="S884" s="133"/>
      <c r="T884" s="133"/>
      <c r="U884" s="133"/>
      <c r="V884" s="133"/>
      <c r="W884" s="133"/>
      <c r="X884" s="133"/>
      <c r="Y884" s="133"/>
      <c r="Z884" s="133"/>
      <c r="AA884" s="133"/>
      <c r="AB884" s="133"/>
      <c r="AC884" s="133"/>
      <c r="AD884" s="133"/>
      <c r="AE884" s="133"/>
      <c r="AF884" s="133"/>
    </row>
    <row r="885" spans="1:32" ht="15.75" customHeight="1" x14ac:dyDescent="0.3">
      <c r="A885" s="133"/>
      <c r="B885" s="133"/>
      <c r="C885" s="133"/>
      <c r="D885" s="133"/>
      <c r="E885" s="164"/>
      <c r="F885" s="152"/>
      <c r="G885" s="152"/>
      <c r="H885" s="148"/>
      <c r="I885" s="133"/>
      <c r="J885" s="133"/>
      <c r="K885" s="133"/>
      <c r="L885" s="133"/>
      <c r="M885" s="133"/>
      <c r="N885" s="133"/>
      <c r="O885" s="133"/>
      <c r="P885" s="133"/>
      <c r="Q885" s="133"/>
      <c r="R885" s="133"/>
      <c r="S885" s="133"/>
      <c r="T885" s="133"/>
      <c r="U885" s="133"/>
      <c r="V885" s="133"/>
      <c r="W885" s="133"/>
      <c r="X885" s="133"/>
      <c r="Y885" s="133"/>
      <c r="Z885" s="133"/>
      <c r="AA885" s="133"/>
      <c r="AB885" s="133"/>
      <c r="AC885" s="133"/>
      <c r="AD885" s="133"/>
      <c r="AE885" s="133"/>
      <c r="AF885" s="133"/>
    </row>
    <row r="886" spans="1:32" ht="15.75" customHeight="1" x14ac:dyDescent="0.3">
      <c r="A886" s="133"/>
      <c r="B886" s="133"/>
      <c r="C886" s="133"/>
      <c r="D886" s="133"/>
      <c r="E886" s="164"/>
      <c r="F886" s="152"/>
      <c r="G886" s="152"/>
      <c r="H886" s="148"/>
      <c r="I886" s="133"/>
      <c r="J886" s="133"/>
      <c r="K886" s="133"/>
      <c r="L886" s="133"/>
      <c r="M886" s="133"/>
      <c r="N886" s="133"/>
      <c r="O886" s="133"/>
      <c r="P886" s="133"/>
      <c r="Q886" s="133"/>
      <c r="R886" s="133"/>
      <c r="S886" s="133"/>
      <c r="T886" s="133"/>
      <c r="U886" s="133"/>
      <c r="V886" s="133"/>
      <c r="W886" s="133"/>
      <c r="X886" s="133"/>
      <c r="Y886" s="133"/>
      <c r="Z886" s="133"/>
      <c r="AA886" s="133"/>
      <c r="AB886" s="133"/>
      <c r="AC886" s="133"/>
      <c r="AD886" s="133"/>
      <c r="AE886" s="133"/>
      <c r="AF886" s="133"/>
    </row>
    <row r="887" spans="1:32" ht="15.75" customHeight="1" x14ac:dyDescent="0.3">
      <c r="A887" s="133"/>
      <c r="B887" s="133"/>
      <c r="C887" s="133"/>
      <c r="D887" s="133"/>
      <c r="E887" s="164"/>
      <c r="F887" s="152"/>
      <c r="G887" s="152"/>
      <c r="H887" s="148"/>
      <c r="I887" s="133"/>
      <c r="J887" s="133"/>
      <c r="K887" s="133"/>
      <c r="L887" s="133"/>
      <c r="M887" s="133"/>
      <c r="N887" s="133"/>
      <c r="O887" s="133"/>
      <c r="P887" s="133"/>
      <c r="Q887" s="133"/>
      <c r="R887" s="133"/>
      <c r="S887" s="133"/>
      <c r="T887" s="133"/>
      <c r="U887" s="133"/>
      <c r="V887" s="133"/>
      <c r="W887" s="133"/>
      <c r="X887" s="133"/>
      <c r="Y887" s="133"/>
      <c r="Z887" s="133"/>
      <c r="AA887" s="133"/>
      <c r="AB887" s="133"/>
      <c r="AC887" s="133"/>
      <c r="AD887" s="133"/>
      <c r="AE887" s="133"/>
      <c r="AF887" s="133"/>
    </row>
    <row r="888" spans="1:32" ht="15.75" customHeight="1" x14ac:dyDescent="0.3">
      <c r="A888" s="133"/>
      <c r="B888" s="133"/>
      <c r="C888" s="133"/>
      <c r="D888" s="133"/>
      <c r="E888" s="164"/>
      <c r="F888" s="152"/>
      <c r="G888" s="152"/>
      <c r="H888" s="148"/>
      <c r="I888" s="133"/>
      <c r="J888" s="133"/>
      <c r="K888" s="133"/>
      <c r="L888" s="133"/>
      <c r="M888" s="133"/>
      <c r="N888" s="133"/>
      <c r="O888" s="133"/>
      <c r="P888" s="133"/>
      <c r="Q888" s="133"/>
      <c r="R888" s="133"/>
      <c r="S888" s="133"/>
      <c r="T888" s="133"/>
      <c r="U888" s="133"/>
      <c r="V888" s="133"/>
      <c r="W888" s="133"/>
      <c r="X888" s="133"/>
      <c r="Y888" s="133"/>
      <c r="Z888" s="133"/>
      <c r="AA888" s="133"/>
      <c r="AB888" s="133"/>
      <c r="AC888" s="133"/>
      <c r="AD888" s="133"/>
      <c r="AE888" s="133"/>
      <c r="AF888" s="133"/>
    </row>
    <row r="889" spans="1:32" ht="15.75" customHeight="1" x14ac:dyDescent="0.3">
      <c r="A889" s="133"/>
      <c r="B889" s="133"/>
      <c r="C889" s="133"/>
      <c r="D889" s="133"/>
      <c r="E889" s="164"/>
      <c r="F889" s="152"/>
      <c r="G889" s="152"/>
      <c r="H889" s="148"/>
      <c r="I889" s="133"/>
      <c r="J889" s="133"/>
      <c r="K889" s="133"/>
      <c r="L889" s="133"/>
      <c r="M889" s="133"/>
      <c r="N889" s="133"/>
      <c r="O889" s="133"/>
      <c r="P889" s="133"/>
      <c r="Q889" s="133"/>
      <c r="R889" s="133"/>
      <c r="S889" s="133"/>
      <c r="T889" s="133"/>
      <c r="U889" s="133"/>
      <c r="V889" s="133"/>
      <c r="W889" s="133"/>
      <c r="X889" s="133"/>
      <c r="Y889" s="133"/>
      <c r="Z889" s="133"/>
      <c r="AA889" s="133"/>
      <c r="AB889" s="133"/>
      <c r="AC889" s="133"/>
      <c r="AD889" s="133"/>
      <c r="AE889" s="133"/>
      <c r="AF889" s="133"/>
    </row>
    <row r="890" spans="1:32" ht="15.75" customHeight="1" x14ac:dyDescent="0.3">
      <c r="A890" s="133"/>
      <c r="B890" s="133"/>
      <c r="C890" s="133"/>
      <c r="D890" s="133"/>
      <c r="E890" s="164"/>
      <c r="F890" s="152"/>
      <c r="G890" s="152"/>
      <c r="H890" s="148"/>
      <c r="I890" s="133"/>
      <c r="J890" s="133"/>
      <c r="K890" s="133"/>
      <c r="L890" s="133"/>
      <c r="M890" s="133"/>
      <c r="N890" s="133"/>
      <c r="O890" s="133"/>
      <c r="P890" s="133"/>
      <c r="Q890" s="133"/>
      <c r="R890" s="133"/>
      <c r="S890" s="133"/>
      <c r="T890" s="133"/>
      <c r="U890" s="133"/>
      <c r="V890" s="133"/>
      <c r="W890" s="133"/>
      <c r="X890" s="133"/>
      <c r="Y890" s="133"/>
      <c r="Z890" s="133"/>
      <c r="AA890" s="133"/>
      <c r="AB890" s="133"/>
      <c r="AC890" s="133"/>
      <c r="AD890" s="133"/>
      <c r="AE890" s="133"/>
      <c r="AF890" s="133"/>
    </row>
    <row r="891" spans="1:32" ht="15.75" customHeight="1" x14ac:dyDescent="0.3">
      <c r="A891" s="133"/>
      <c r="B891" s="133"/>
      <c r="C891" s="133"/>
      <c r="D891" s="133"/>
      <c r="E891" s="164"/>
      <c r="F891" s="152"/>
      <c r="G891" s="152"/>
      <c r="H891" s="148"/>
      <c r="I891" s="133"/>
      <c r="J891" s="133"/>
      <c r="K891" s="133"/>
      <c r="L891" s="133"/>
      <c r="M891" s="133"/>
      <c r="N891" s="133"/>
      <c r="O891" s="133"/>
      <c r="P891" s="133"/>
      <c r="Q891" s="133"/>
      <c r="R891" s="133"/>
      <c r="S891" s="133"/>
      <c r="T891" s="133"/>
      <c r="U891" s="133"/>
      <c r="V891" s="133"/>
      <c r="W891" s="133"/>
      <c r="X891" s="133"/>
      <c r="Y891" s="133"/>
      <c r="Z891" s="133"/>
      <c r="AA891" s="133"/>
      <c r="AB891" s="133"/>
      <c r="AC891" s="133"/>
      <c r="AD891" s="133"/>
      <c r="AE891" s="133"/>
      <c r="AF891" s="133"/>
    </row>
    <row r="892" spans="1:32" ht="15.75" customHeight="1" x14ac:dyDescent="0.3">
      <c r="A892" s="133"/>
      <c r="B892" s="133"/>
      <c r="C892" s="133"/>
      <c r="D892" s="133"/>
      <c r="E892" s="164"/>
      <c r="F892" s="152"/>
      <c r="G892" s="152"/>
      <c r="H892" s="148"/>
      <c r="I892" s="133"/>
      <c r="J892" s="133"/>
      <c r="K892" s="133"/>
      <c r="L892" s="133"/>
      <c r="M892" s="133"/>
      <c r="N892" s="133"/>
      <c r="O892" s="133"/>
      <c r="P892" s="133"/>
      <c r="Q892" s="133"/>
      <c r="R892" s="133"/>
      <c r="S892" s="133"/>
      <c r="T892" s="133"/>
      <c r="U892" s="133"/>
      <c r="V892" s="133"/>
      <c r="W892" s="133"/>
      <c r="X892" s="133"/>
      <c r="Y892" s="133"/>
      <c r="Z892" s="133"/>
      <c r="AA892" s="133"/>
      <c r="AB892" s="133"/>
      <c r="AC892" s="133"/>
      <c r="AD892" s="133"/>
      <c r="AE892" s="133"/>
      <c r="AF892" s="133"/>
    </row>
    <row r="893" spans="1:32" ht="15.75" customHeight="1" x14ac:dyDescent="0.3">
      <c r="A893" s="133"/>
      <c r="B893" s="133"/>
      <c r="C893" s="133"/>
      <c r="D893" s="133"/>
      <c r="E893" s="164"/>
      <c r="F893" s="152"/>
      <c r="G893" s="152"/>
      <c r="H893" s="148"/>
      <c r="I893" s="133"/>
      <c r="J893" s="133"/>
      <c r="K893" s="133"/>
      <c r="L893" s="133"/>
      <c r="M893" s="133"/>
      <c r="N893" s="133"/>
      <c r="O893" s="133"/>
      <c r="P893" s="133"/>
      <c r="Q893" s="133"/>
      <c r="R893" s="133"/>
      <c r="S893" s="133"/>
      <c r="T893" s="133"/>
      <c r="U893" s="133"/>
      <c r="V893" s="133"/>
      <c r="W893" s="133"/>
      <c r="X893" s="133"/>
      <c r="Y893" s="133"/>
      <c r="Z893" s="133"/>
      <c r="AA893" s="133"/>
      <c r="AB893" s="133"/>
      <c r="AC893" s="133"/>
      <c r="AD893" s="133"/>
      <c r="AE893" s="133"/>
      <c r="AF893" s="133"/>
    </row>
    <row r="894" spans="1:32" ht="15.75" customHeight="1" x14ac:dyDescent="0.3">
      <c r="A894" s="133"/>
      <c r="B894" s="133"/>
      <c r="C894" s="133"/>
      <c r="D894" s="133"/>
      <c r="E894" s="164"/>
      <c r="F894" s="152"/>
      <c r="G894" s="152"/>
      <c r="H894" s="148"/>
      <c r="I894" s="133"/>
      <c r="J894" s="133"/>
      <c r="K894" s="133"/>
      <c r="L894" s="133"/>
      <c r="M894" s="133"/>
      <c r="N894" s="133"/>
      <c r="O894" s="133"/>
      <c r="P894" s="133"/>
      <c r="Q894" s="133"/>
      <c r="R894" s="133"/>
      <c r="S894" s="133"/>
      <c r="T894" s="133"/>
      <c r="U894" s="133"/>
      <c r="V894" s="133"/>
      <c r="W894" s="133"/>
      <c r="X894" s="133"/>
      <c r="Y894" s="133"/>
      <c r="Z894" s="133"/>
      <c r="AA894" s="133"/>
      <c r="AB894" s="133"/>
      <c r="AC894" s="133"/>
      <c r="AD894" s="133"/>
      <c r="AE894" s="133"/>
      <c r="AF894" s="133"/>
    </row>
    <row r="895" spans="1:32" ht="15.75" customHeight="1" x14ac:dyDescent="0.3">
      <c r="A895" s="133"/>
      <c r="B895" s="133"/>
      <c r="C895" s="133"/>
      <c r="D895" s="133"/>
      <c r="E895" s="164"/>
      <c r="F895" s="152"/>
      <c r="G895" s="152"/>
      <c r="H895" s="148"/>
      <c r="I895" s="133"/>
      <c r="J895" s="133"/>
      <c r="K895" s="133"/>
      <c r="L895" s="133"/>
      <c r="M895" s="133"/>
      <c r="N895" s="133"/>
      <c r="O895" s="133"/>
      <c r="P895" s="133"/>
      <c r="Q895" s="133"/>
      <c r="R895" s="133"/>
      <c r="S895" s="133"/>
      <c r="T895" s="133"/>
      <c r="U895" s="133"/>
      <c r="V895" s="133"/>
      <c r="W895" s="133"/>
      <c r="X895" s="133"/>
      <c r="Y895" s="133"/>
      <c r="Z895" s="133"/>
      <c r="AA895" s="133"/>
      <c r="AB895" s="133"/>
      <c r="AC895" s="133"/>
      <c r="AD895" s="133"/>
      <c r="AE895" s="133"/>
      <c r="AF895" s="133"/>
    </row>
    <row r="896" spans="1:32" ht="15.75" customHeight="1" x14ac:dyDescent="0.3">
      <c r="A896" s="133"/>
      <c r="B896" s="133"/>
      <c r="C896" s="133"/>
      <c r="D896" s="133"/>
      <c r="E896" s="164"/>
      <c r="F896" s="152"/>
      <c r="G896" s="152"/>
      <c r="H896" s="148"/>
      <c r="I896" s="133"/>
      <c r="J896" s="133"/>
      <c r="K896" s="133"/>
      <c r="L896" s="133"/>
      <c r="M896" s="133"/>
      <c r="N896" s="133"/>
      <c r="O896" s="133"/>
      <c r="P896" s="133"/>
      <c r="Q896" s="133"/>
      <c r="R896" s="133"/>
      <c r="S896" s="133"/>
      <c r="T896" s="133"/>
      <c r="U896" s="133"/>
      <c r="V896" s="133"/>
      <c r="W896" s="133"/>
      <c r="X896" s="133"/>
      <c r="Y896" s="133"/>
      <c r="Z896" s="133"/>
      <c r="AA896" s="133"/>
      <c r="AB896" s="133"/>
      <c r="AC896" s="133"/>
      <c r="AD896" s="133"/>
      <c r="AE896" s="133"/>
      <c r="AF896" s="133"/>
    </row>
    <row r="897" spans="1:32" ht="15.75" customHeight="1" x14ac:dyDescent="0.3">
      <c r="A897" s="133"/>
      <c r="B897" s="133"/>
      <c r="C897" s="133"/>
      <c r="D897" s="133"/>
      <c r="E897" s="164"/>
      <c r="F897" s="152"/>
      <c r="G897" s="152"/>
      <c r="H897" s="148"/>
      <c r="I897" s="133"/>
      <c r="J897" s="133"/>
      <c r="K897" s="133"/>
      <c r="L897" s="133"/>
      <c r="M897" s="133"/>
      <c r="N897" s="133"/>
      <c r="O897" s="133"/>
      <c r="P897" s="133"/>
      <c r="Q897" s="133"/>
      <c r="R897" s="133"/>
      <c r="S897" s="133"/>
      <c r="T897" s="133"/>
      <c r="U897" s="133"/>
      <c r="V897" s="133"/>
      <c r="W897" s="133"/>
      <c r="X897" s="133"/>
      <c r="Y897" s="133"/>
      <c r="Z897" s="133"/>
      <c r="AA897" s="133"/>
      <c r="AB897" s="133"/>
      <c r="AC897" s="133"/>
      <c r="AD897" s="133"/>
      <c r="AE897" s="133"/>
      <c r="AF897" s="133"/>
    </row>
    <row r="898" spans="1:32" ht="15.75" customHeight="1" x14ac:dyDescent="0.3">
      <c r="A898" s="133"/>
      <c r="B898" s="133"/>
      <c r="C898" s="133"/>
      <c r="D898" s="133"/>
      <c r="E898" s="164"/>
      <c r="F898" s="152"/>
      <c r="G898" s="152"/>
      <c r="H898" s="148"/>
      <c r="I898" s="133"/>
      <c r="J898" s="133"/>
      <c r="K898" s="133"/>
      <c r="L898" s="133"/>
      <c r="M898" s="133"/>
      <c r="N898" s="133"/>
      <c r="O898" s="133"/>
      <c r="P898" s="133"/>
      <c r="Q898" s="133"/>
      <c r="R898" s="133"/>
      <c r="S898" s="133"/>
      <c r="T898" s="133"/>
      <c r="U898" s="133"/>
      <c r="V898" s="133"/>
      <c r="W898" s="133"/>
      <c r="X898" s="133"/>
      <c r="Y898" s="133"/>
      <c r="Z898" s="133"/>
      <c r="AA898" s="133"/>
      <c r="AB898" s="133"/>
      <c r="AC898" s="133"/>
      <c r="AD898" s="133"/>
      <c r="AE898" s="133"/>
      <c r="AF898" s="133"/>
    </row>
    <row r="899" spans="1:32" ht="15.75" customHeight="1" x14ac:dyDescent="0.3">
      <c r="A899" s="133"/>
      <c r="B899" s="133"/>
      <c r="C899" s="133"/>
      <c r="D899" s="133"/>
      <c r="E899" s="164"/>
      <c r="F899" s="152"/>
      <c r="G899" s="152"/>
      <c r="H899" s="148"/>
      <c r="I899" s="133"/>
      <c r="J899" s="133"/>
      <c r="K899" s="133"/>
      <c r="L899" s="133"/>
      <c r="M899" s="133"/>
      <c r="N899" s="133"/>
      <c r="O899" s="133"/>
      <c r="P899" s="133"/>
      <c r="Q899" s="133"/>
      <c r="R899" s="133"/>
      <c r="S899" s="133"/>
      <c r="T899" s="133"/>
      <c r="U899" s="133"/>
      <c r="V899" s="133"/>
      <c r="W899" s="133"/>
      <c r="X899" s="133"/>
      <c r="Y899" s="133"/>
      <c r="Z899" s="133"/>
      <c r="AA899" s="133"/>
      <c r="AB899" s="133"/>
      <c r="AC899" s="133"/>
      <c r="AD899" s="133"/>
      <c r="AE899" s="133"/>
      <c r="AF899" s="133"/>
    </row>
    <row r="900" spans="1:32" ht="15.75" customHeight="1" x14ac:dyDescent="0.3">
      <c r="A900" s="133"/>
      <c r="B900" s="133"/>
      <c r="C900" s="133"/>
      <c r="D900" s="133"/>
      <c r="E900" s="164"/>
      <c r="F900" s="152"/>
      <c r="G900" s="152"/>
      <c r="H900" s="148"/>
      <c r="I900" s="133"/>
      <c r="J900" s="133"/>
      <c r="K900" s="133"/>
      <c r="L900" s="133"/>
      <c r="M900" s="133"/>
      <c r="N900" s="133"/>
      <c r="O900" s="133"/>
      <c r="P900" s="133"/>
      <c r="Q900" s="133"/>
      <c r="R900" s="133"/>
      <c r="S900" s="133"/>
      <c r="T900" s="133"/>
      <c r="U900" s="133"/>
      <c r="V900" s="133"/>
      <c r="W900" s="133"/>
      <c r="X900" s="133"/>
      <c r="Y900" s="133"/>
      <c r="Z900" s="133"/>
      <c r="AA900" s="133"/>
      <c r="AB900" s="133"/>
      <c r="AC900" s="133"/>
      <c r="AD900" s="133"/>
      <c r="AE900" s="133"/>
      <c r="AF900" s="133"/>
    </row>
    <row r="901" spans="1:32" ht="15.75" customHeight="1" x14ac:dyDescent="0.3">
      <c r="A901" s="133"/>
      <c r="B901" s="133"/>
      <c r="C901" s="133"/>
      <c r="D901" s="133"/>
      <c r="E901" s="164"/>
      <c r="F901" s="152"/>
      <c r="G901" s="152"/>
      <c r="H901" s="148"/>
      <c r="I901" s="133"/>
      <c r="J901" s="133"/>
      <c r="K901" s="133"/>
      <c r="L901" s="133"/>
      <c r="M901" s="133"/>
      <c r="N901" s="133"/>
      <c r="O901" s="133"/>
      <c r="P901" s="133"/>
      <c r="Q901" s="133"/>
      <c r="R901" s="133"/>
      <c r="S901" s="133"/>
      <c r="T901" s="133"/>
      <c r="U901" s="133"/>
      <c r="V901" s="133"/>
      <c r="W901" s="133"/>
      <c r="X901" s="133"/>
      <c r="Y901" s="133"/>
      <c r="Z901" s="133"/>
      <c r="AA901" s="133"/>
      <c r="AB901" s="133"/>
      <c r="AC901" s="133"/>
      <c r="AD901" s="133"/>
      <c r="AE901" s="133"/>
      <c r="AF901" s="133"/>
    </row>
    <row r="902" spans="1:32" ht="15.75" customHeight="1" x14ac:dyDescent="0.3">
      <c r="A902" s="133"/>
      <c r="B902" s="133"/>
      <c r="C902" s="133"/>
      <c r="D902" s="133"/>
      <c r="E902" s="164"/>
      <c r="F902" s="152"/>
      <c r="G902" s="152"/>
      <c r="H902" s="148"/>
      <c r="I902" s="133"/>
      <c r="J902" s="133"/>
      <c r="K902" s="133"/>
      <c r="L902" s="133"/>
      <c r="M902" s="133"/>
      <c r="N902" s="133"/>
      <c r="O902" s="133"/>
      <c r="P902" s="133"/>
      <c r="Q902" s="133"/>
      <c r="R902" s="133"/>
      <c r="S902" s="133"/>
      <c r="T902" s="133"/>
      <c r="U902" s="133"/>
      <c r="V902" s="133"/>
      <c r="W902" s="133"/>
      <c r="X902" s="133"/>
      <c r="Y902" s="133"/>
      <c r="Z902" s="133"/>
      <c r="AA902" s="133"/>
      <c r="AB902" s="133"/>
      <c r="AC902" s="133"/>
      <c r="AD902" s="133"/>
      <c r="AE902" s="133"/>
      <c r="AF902" s="133"/>
    </row>
    <row r="903" spans="1:32" ht="15.75" customHeight="1" x14ac:dyDescent="0.3">
      <c r="A903" s="133"/>
      <c r="B903" s="133"/>
      <c r="C903" s="133"/>
      <c r="D903" s="133"/>
      <c r="E903" s="164"/>
      <c r="F903" s="152"/>
      <c r="G903" s="152"/>
      <c r="H903" s="148"/>
      <c r="I903" s="133"/>
      <c r="J903" s="133"/>
      <c r="K903" s="133"/>
      <c r="L903" s="133"/>
      <c r="M903" s="133"/>
      <c r="N903" s="133"/>
      <c r="O903" s="133"/>
      <c r="P903" s="133"/>
      <c r="Q903" s="133"/>
      <c r="R903" s="133"/>
      <c r="S903" s="133"/>
      <c r="T903" s="133"/>
      <c r="U903" s="133"/>
      <c r="V903" s="133"/>
      <c r="W903" s="133"/>
      <c r="X903" s="133"/>
      <c r="Y903" s="133"/>
      <c r="Z903" s="133"/>
      <c r="AA903" s="133"/>
      <c r="AB903" s="133"/>
      <c r="AC903" s="133"/>
      <c r="AD903" s="133"/>
      <c r="AE903" s="133"/>
      <c r="AF903" s="133"/>
    </row>
    <row r="904" spans="1:32" ht="15.75" customHeight="1" x14ac:dyDescent="0.3">
      <c r="A904" s="133"/>
      <c r="B904" s="133"/>
      <c r="C904" s="133"/>
      <c r="D904" s="133"/>
      <c r="E904" s="164"/>
      <c r="F904" s="152"/>
      <c r="G904" s="152"/>
      <c r="H904" s="148"/>
      <c r="I904" s="133"/>
      <c r="J904" s="133"/>
      <c r="K904" s="133"/>
      <c r="L904" s="133"/>
      <c r="M904" s="133"/>
      <c r="N904" s="133"/>
      <c r="O904" s="133"/>
      <c r="P904" s="133"/>
      <c r="Q904" s="133"/>
      <c r="R904" s="133"/>
      <c r="S904" s="133"/>
      <c r="T904" s="133"/>
      <c r="U904" s="133"/>
      <c r="V904" s="133"/>
      <c r="W904" s="133"/>
      <c r="X904" s="133"/>
      <c r="Y904" s="133"/>
      <c r="Z904" s="133"/>
      <c r="AA904" s="133"/>
      <c r="AB904" s="133"/>
      <c r="AC904" s="133"/>
      <c r="AD904" s="133"/>
      <c r="AE904" s="133"/>
      <c r="AF904" s="133"/>
    </row>
    <row r="905" spans="1:32" ht="15.75" customHeight="1" x14ac:dyDescent="0.3">
      <c r="A905" s="133"/>
      <c r="B905" s="133"/>
      <c r="C905" s="133"/>
      <c r="D905" s="133"/>
      <c r="E905" s="164"/>
      <c r="F905" s="152"/>
      <c r="G905" s="152"/>
      <c r="H905" s="148"/>
      <c r="I905" s="133"/>
      <c r="J905" s="133"/>
      <c r="K905" s="133"/>
      <c r="L905" s="133"/>
      <c r="M905" s="133"/>
      <c r="N905" s="133"/>
      <c r="O905" s="133"/>
      <c r="P905" s="133"/>
      <c r="Q905" s="133"/>
      <c r="R905" s="133"/>
      <c r="S905" s="133"/>
      <c r="T905" s="133"/>
      <c r="U905" s="133"/>
      <c r="V905" s="133"/>
      <c r="W905" s="133"/>
      <c r="X905" s="133"/>
      <c r="Y905" s="133"/>
      <c r="Z905" s="133"/>
      <c r="AA905" s="133"/>
      <c r="AB905" s="133"/>
      <c r="AC905" s="133"/>
      <c r="AD905" s="133"/>
      <c r="AE905" s="133"/>
      <c r="AF905" s="133"/>
    </row>
    <row r="906" spans="1:32" ht="15.75" customHeight="1" x14ac:dyDescent="0.3">
      <c r="A906" s="133"/>
      <c r="B906" s="133"/>
      <c r="C906" s="133"/>
      <c r="D906" s="133"/>
      <c r="E906" s="164"/>
      <c r="F906" s="152"/>
      <c r="G906" s="152"/>
      <c r="H906" s="148"/>
      <c r="I906" s="133"/>
      <c r="J906" s="133"/>
      <c r="K906" s="133"/>
      <c r="L906" s="133"/>
      <c r="M906" s="133"/>
      <c r="N906" s="133"/>
      <c r="O906" s="133"/>
      <c r="P906" s="133"/>
      <c r="Q906" s="133"/>
      <c r="R906" s="133"/>
      <c r="S906" s="133"/>
      <c r="T906" s="133"/>
      <c r="U906" s="133"/>
      <c r="V906" s="133"/>
      <c r="W906" s="133"/>
      <c r="X906" s="133"/>
      <c r="Y906" s="133"/>
      <c r="Z906" s="133"/>
      <c r="AA906" s="133"/>
      <c r="AB906" s="133"/>
      <c r="AC906" s="133"/>
      <c r="AD906" s="133"/>
      <c r="AE906" s="133"/>
      <c r="AF906" s="133"/>
    </row>
    <row r="907" spans="1:32" ht="15.75" customHeight="1" x14ac:dyDescent="0.3">
      <c r="A907" s="133"/>
      <c r="B907" s="133"/>
      <c r="C907" s="133"/>
      <c r="D907" s="133"/>
      <c r="E907" s="164"/>
      <c r="F907" s="152"/>
      <c r="G907" s="152"/>
      <c r="H907" s="148"/>
      <c r="I907" s="133"/>
      <c r="J907" s="133"/>
      <c r="K907" s="133"/>
      <c r="L907" s="133"/>
      <c r="M907" s="133"/>
      <c r="N907" s="133"/>
      <c r="O907" s="133"/>
      <c r="P907" s="133"/>
      <c r="Q907" s="133"/>
      <c r="R907" s="133"/>
      <c r="S907" s="133"/>
      <c r="T907" s="133"/>
      <c r="U907" s="133"/>
      <c r="V907" s="133"/>
      <c r="W907" s="133"/>
      <c r="X907" s="133"/>
      <c r="Y907" s="133"/>
      <c r="Z907" s="133"/>
      <c r="AA907" s="133"/>
      <c r="AB907" s="133"/>
      <c r="AC907" s="133"/>
      <c r="AD907" s="133"/>
      <c r="AE907" s="133"/>
      <c r="AF907" s="133"/>
    </row>
    <row r="908" spans="1:32" ht="15.75" customHeight="1" x14ac:dyDescent="0.3">
      <c r="A908" s="133"/>
      <c r="B908" s="133"/>
      <c r="C908" s="133"/>
      <c r="D908" s="133"/>
      <c r="E908" s="164"/>
      <c r="F908" s="152"/>
      <c r="G908" s="152"/>
      <c r="H908" s="148"/>
      <c r="I908" s="133"/>
      <c r="J908" s="133"/>
      <c r="K908" s="133"/>
      <c r="L908" s="133"/>
      <c r="M908" s="133"/>
      <c r="N908" s="133"/>
      <c r="O908" s="133"/>
      <c r="P908" s="133"/>
      <c r="Q908" s="133"/>
      <c r="R908" s="133"/>
      <c r="S908" s="133"/>
      <c r="T908" s="133"/>
      <c r="U908" s="133"/>
      <c r="V908" s="133"/>
      <c r="W908" s="133"/>
      <c r="X908" s="133"/>
      <c r="Y908" s="133"/>
      <c r="Z908" s="133"/>
      <c r="AA908" s="133"/>
      <c r="AB908" s="133"/>
      <c r="AC908" s="133"/>
      <c r="AD908" s="133"/>
      <c r="AE908" s="133"/>
      <c r="AF908" s="133"/>
    </row>
    <row r="909" spans="1:32" ht="15.75" customHeight="1" x14ac:dyDescent="0.3">
      <c r="A909" s="133"/>
      <c r="B909" s="133"/>
      <c r="C909" s="133"/>
      <c r="D909" s="133"/>
      <c r="E909" s="164"/>
      <c r="F909" s="152"/>
      <c r="G909" s="152"/>
      <c r="H909" s="148"/>
      <c r="I909" s="133"/>
      <c r="J909" s="133"/>
      <c r="K909" s="133"/>
      <c r="L909" s="133"/>
      <c r="M909" s="133"/>
      <c r="N909" s="133"/>
      <c r="O909" s="133"/>
      <c r="P909" s="133"/>
      <c r="Q909" s="133"/>
      <c r="R909" s="133"/>
      <c r="S909" s="133"/>
      <c r="T909" s="133"/>
      <c r="U909" s="133"/>
      <c r="V909" s="133"/>
      <c r="W909" s="133"/>
      <c r="X909" s="133"/>
      <c r="Y909" s="133"/>
      <c r="Z909" s="133"/>
      <c r="AA909" s="133"/>
      <c r="AB909" s="133"/>
      <c r="AC909" s="133"/>
      <c r="AD909" s="133"/>
      <c r="AE909" s="133"/>
      <c r="AF909" s="133"/>
    </row>
    <row r="910" spans="1:32" ht="15.75" customHeight="1" x14ac:dyDescent="0.3">
      <c r="A910" s="133"/>
      <c r="B910" s="133"/>
      <c r="C910" s="133"/>
      <c r="D910" s="133"/>
      <c r="E910" s="164"/>
      <c r="F910" s="152"/>
      <c r="G910" s="152"/>
      <c r="H910" s="148"/>
      <c r="I910" s="133"/>
      <c r="J910" s="133"/>
      <c r="K910" s="133"/>
      <c r="L910" s="133"/>
      <c r="M910" s="133"/>
      <c r="N910" s="133"/>
      <c r="O910" s="133"/>
      <c r="P910" s="133"/>
      <c r="Q910" s="133"/>
      <c r="R910" s="133"/>
      <c r="S910" s="133"/>
      <c r="T910" s="133"/>
      <c r="U910" s="133"/>
      <c r="V910" s="133"/>
      <c r="W910" s="133"/>
      <c r="X910" s="133"/>
      <c r="Y910" s="133"/>
      <c r="Z910" s="133"/>
      <c r="AA910" s="133"/>
      <c r="AB910" s="133"/>
      <c r="AC910" s="133"/>
      <c r="AD910" s="133"/>
      <c r="AE910" s="133"/>
      <c r="AF910" s="133"/>
    </row>
    <row r="911" spans="1:32" ht="15.75" customHeight="1" x14ac:dyDescent="0.3">
      <c r="A911" s="133"/>
      <c r="B911" s="133"/>
      <c r="C911" s="133"/>
      <c r="D911" s="133"/>
      <c r="E911" s="164"/>
      <c r="F911" s="152"/>
      <c r="G911" s="152"/>
      <c r="H911" s="148"/>
      <c r="I911" s="133"/>
      <c r="J911" s="133"/>
      <c r="K911" s="133"/>
      <c r="L911" s="133"/>
      <c r="M911" s="133"/>
      <c r="N911" s="133"/>
      <c r="O911" s="133"/>
      <c r="P911" s="133"/>
      <c r="Q911" s="133"/>
      <c r="R911" s="133"/>
      <c r="S911" s="133"/>
      <c r="T911" s="133"/>
      <c r="U911" s="133"/>
      <c r="V911" s="133"/>
      <c r="W911" s="133"/>
      <c r="X911" s="133"/>
      <c r="Y911" s="133"/>
      <c r="Z911" s="133"/>
      <c r="AA911" s="133"/>
      <c r="AB911" s="133"/>
      <c r="AC911" s="133"/>
      <c r="AD911" s="133"/>
      <c r="AE911" s="133"/>
      <c r="AF911" s="133"/>
    </row>
    <row r="912" spans="1:32" ht="15.75" customHeight="1" x14ac:dyDescent="0.3">
      <c r="A912" s="133"/>
      <c r="B912" s="133"/>
      <c r="C912" s="133"/>
      <c r="D912" s="133"/>
      <c r="E912" s="164"/>
      <c r="F912" s="152"/>
      <c r="G912" s="152"/>
      <c r="H912" s="148"/>
      <c r="I912" s="133"/>
      <c r="J912" s="133"/>
      <c r="K912" s="133"/>
      <c r="L912" s="133"/>
      <c r="M912" s="133"/>
      <c r="N912" s="133"/>
      <c r="O912" s="133"/>
      <c r="P912" s="133"/>
      <c r="Q912" s="133"/>
      <c r="R912" s="133"/>
      <c r="S912" s="133"/>
      <c r="T912" s="133"/>
      <c r="U912" s="133"/>
      <c r="V912" s="133"/>
      <c r="W912" s="133"/>
      <c r="X912" s="133"/>
      <c r="Y912" s="133"/>
      <c r="Z912" s="133"/>
      <c r="AA912" s="133"/>
      <c r="AB912" s="133"/>
      <c r="AC912" s="133"/>
      <c r="AD912" s="133"/>
      <c r="AE912" s="133"/>
      <c r="AF912" s="133"/>
    </row>
    <row r="913" spans="1:32" ht="15.75" customHeight="1" x14ac:dyDescent="0.3">
      <c r="A913" s="133"/>
      <c r="B913" s="133"/>
      <c r="C913" s="133"/>
      <c r="D913" s="133"/>
      <c r="E913" s="164"/>
      <c r="F913" s="152"/>
      <c r="G913" s="152"/>
      <c r="H913" s="148"/>
      <c r="I913" s="133"/>
      <c r="J913" s="133"/>
      <c r="K913" s="133"/>
      <c r="L913" s="133"/>
      <c r="M913" s="133"/>
      <c r="N913" s="133"/>
      <c r="O913" s="133"/>
      <c r="P913" s="133"/>
      <c r="Q913" s="133"/>
      <c r="R913" s="133"/>
      <c r="S913" s="133"/>
      <c r="T913" s="133"/>
      <c r="U913" s="133"/>
      <c r="V913" s="133"/>
      <c r="W913" s="133"/>
      <c r="X913" s="133"/>
      <c r="Y913" s="133"/>
      <c r="Z913" s="133"/>
      <c r="AA913" s="133"/>
      <c r="AB913" s="133"/>
      <c r="AC913" s="133"/>
      <c r="AD913" s="133"/>
      <c r="AE913" s="133"/>
      <c r="AF913" s="133"/>
    </row>
    <row r="914" spans="1:32" ht="15.75" customHeight="1" x14ac:dyDescent="0.3">
      <c r="A914" s="133"/>
      <c r="B914" s="133"/>
      <c r="C914" s="133"/>
      <c r="D914" s="133"/>
      <c r="E914" s="164"/>
      <c r="F914" s="152"/>
      <c r="G914" s="152"/>
      <c r="H914" s="148"/>
      <c r="I914" s="133"/>
      <c r="J914" s="133"/>
      <c r="K914" s="133"/>
      <c r="L914" s="133"/>
      <c r="M914" s="133"/>
      <c r="N914" s="133"/>
      <c r="O914" s="133"/>
      <c r="P914" s="133"/>
      <c r="Q914" s="133"/>
      <c r="R914" s="133"/>
      <c r="S914" s="133"/>
      <c r="T914" s="133"/>
      <c r="U914" s="133"/>
      <c r="V914" s="133"/>
      <c r="W914" s="133"/>
      <c r="X914" s="133"/>
      <c r="Y914" s="133"/>
      <c r="Z914" s="133"/>
      <c r="AA914" s="133"/>
      <c r="AB914" s="133"/>
      <c r="AC914" s="133"/>
      <c r="AD914" s="133"/>
      <c r="AE914" s="133"/>
      <c r="AF914" s="133"/>
    </row>
    <row r="915" spans="1:32" ht="15.75" customHeight="1" x14ac:dyDescent="0.3">
      <c r="A915" s="133"/>
      <c r="B915" s="133"/>
      <c r="C915" s="133"/>
      <c r="D915" s="133"/>
      <c r="E915" s="164"/>
      <c r="F915" s="152"/>
      <c r="G915" s="152"/>
      <c r="H915" s="148"/>
      <c r="I915" s="133"/>
      <c r="J915" s="133"/>
      <c r="K915" s="133"/>
      <c r="L915" s="133"/>
      <c r="M915" s="133"/>
      <c r="N915" s="133"/>
      <c r="O915" s="133"/>
      <c r="P915" s="133"/>
      <c r="Q915" s="133"/>
      <c r="R915" s="133"/>
      <c r="S915" s="133"/>
      <c r="T915" s="133"/>
      <c r="U915" s="133"/>
      <c r="V915" s="133"/>
      <c r="W915" s="133"/>
      <c r="X915" s="133"/>
      <c r="Y915" s="133"/>
      <c r="Z915" s="133"/>
      <c r="AA915" s="133"/>
      <c r="AB915" s="133"/>
      <c r="AC915" s="133"/>
      <c r="AD915" s="133"/>
      <c r="AE915" s="133"/>
      <c r="AF915" s="133"/>
    </row>
    <row r="916" spans="1:32" ht="15.75" customHeight="1" x14ac:dyDescent="0.3">
      <c r="A916" s="133"/>
      <c r="B916" s="133"/>
      <c r="C916" s="133"/>
      <c r="D916" s="133"/>
      <c r="E916" s="164"/>
      <c r="F916" s="152"/>
      <c r="G916" s="152"/>
      <c r="H916" s="148"/>
      <c r="I916" s="133"/>
      <c r="J916" s="133"/>
      <c r="K916" s="133"/>
      <c r="L916" s="133"/>
      <c r="M916" s="133"/>
      <c r="N916" s="133"/>
      <c r="O916" s="133"/>
      <c r="P916" s="133"/>
      <c r="Q916" s="133"/>
      <c r="R916" s="133"/>
      <c r="S916" s="133"/>
      <c r="T916" s="133"/>
      <c r="U916" s="133"/>
      <c r="V916" s="133"/>
      <c r="W916" s="133"/>
      <c r="X916" s="133"/>
      <c r="Y916" s="133"/>
      <c r="Z916" s="133"/>
      <c r="AA916" s="133"/>
      <c r="AB916" s="133"/>
      <c r="AC916" s="133"/>
      <c r="AD916" s="133"/>
      <c r="AE916" s="133"/>
      <c r="AF916" s="133"/>
    </row>
    <row r="917" spans="1:32" ht="15.75" customHeight="1" x14ac:dyDescent="0.3">
      <c r="A917" s="133"/>
      <c r="B917" s="133"/>
      <c r="C917" s="133"/>
      <c r="D917" s="133"/>
      <c r="E917" s="164"/>
      <c r="F917" s="152"/>
      <c r="G917" s="152"/>
      <c r="H917" s="148"/>
      <c r="I917" s="133"/>
      <c r="J917" s="133"/>
      <c r="K917" s="133"/>
      <c r="L917" s="133"/>
      <c r="M917" s="133"/>
      <c r="N917" s="133"/>
      <c r="O917" s="133"/>
      <c r="P917" s="133"/>
      <c r="Q917" s="133"/>
      <c r="R917" s="133"/>
      <c r="S917" s="133"/>
      <c r="T917" s="133"/>
      <c r="U917" s="133"/>
      <c r="V917" s="133"/>
      <c r="W917" s="133"/>
      <c r="X917" s="133"/>
      <c r="Y917" s="133"/>
      <c r="Z917" s="133"/>
      <c r="AA917" s="133"/>
      <c r="AB917" s="133"/>
      <c r="AC917" s="133"/>
      <c r="AD917" s="133"/>
      <c r="AE917" s="133"/>
      <c r="AF917" s="133"/>
    </row>
    <row r="918" spans="1:32" ht="15.75" customHeight="1" x14ac:dyDescent="0.3">
      <c r="A918" s="133"/>
      <c r="B918" s="133"/>
      <c r="C918" s="133"/>
      <c r="D918" s="133"/>
      <c r="E918" s="164"/>
      <c r="F918" s="152"/>
      <c r="G918" s="152"/>
      <c r="H918" s="148"/>
      <c r="I918" s="133"/>
      <c r="J918" s="133"/>
      <c r="K918" s="133"/>
      <c r="L918" s="133"/>
      <c r="M918" s="133"/>
      <c r="N918" s="133"/>
      <c r="O918" s="133"/>
      <c r="P918" s="133"/>
      <c r="Q918" s="133"/>
      <c r="R918" s="133"/>
      <c r="S918" s="133"/>
      <c r="T918" s="133"/>
      <c r="U918" s="133"/>
      <c r="V918" s="133"/>
      <c r="W918" s="133"/>
      <c r="X918" s="133"/>
      <c r="Y918" s="133"/>
      <c r="Z918" s="133"/>
      <c r="AA918" s="133"/>
      <c r="AB918" s="133"/>
      <c r="AC918" s="133"/>
      <c r="AD918" s="133"/>
      <c r="AE918" s="133"/>
      <c r="AF918" s="133"/>
    </row>
    <row r="919" spans="1:32" ht="15.75" customHeight="1" x14ac:dyDescent="0.3">
      <c r="A919" s="133"/>
      <c r="B919" s="133"/>
      <c r="C919" s="133"/>
      <c r="D919" s="133"/>
      <c r="E919" s="164"/>
      <c r="F919" s="152"/>
      <c r="G919" s="152"/>
      <c r="H919" s="148"/>
      <c r="I919" s="133"/>
      <c r="J919" s="133"/>
      <c r="K919" s="133"/>
      <c r="L919" s="133"/>
      <c r="M919" s="133"/>
      <c r="N919" s="133"/>
      <c r="O919" s="133"/>
      <c r="P919" s="133"/>
      <c r="Q919" s="133"/>
      <c r="R919" s="133"/>
      <c r="S919" s="133"/>
      <c r="T919" s="133"/>
      <c r="U919" s="133"/>
      <c r="V919" s="133"/>
      <c r="W919" s="133"/>
      <c r="X919" s="133"/>
      <c r="Y919" s="133"/>
      <c r="Z919" s="133"/>
      <c r="AA919" s="133"/>
      <c r="AB919" s="133"/>
      <c r="AC919" s="133"/>
      <c r="AD919" s="133"/>
      <c r="AE919" s="133"/>
      <c r="AF919" s="133"/>
    </row>
    <row r="920" spans="1:32" ht="15.75" customHeight="1" x14ac:dyDescent="0.3">
      <c r="A920" s="133"/>
      <c r="B920" s="133"/>
      <c r="C920" s="133"/>
      <c r="D920" s="133"/>
      <c r="E920" s="164"/>
      <c r="F920" s="152"/>
      <c r="G920" s="152"/>
      <c r="H920" s="148"/>
      <c r="I920" s="133"/>
      <c r="J920" s="133"/>
      <c r="K920" s="133"/>
      <c r="L920" s="133"/>
      <c r="M920" s="133"/>
      <c r="N920" s="133"/>
      <c r="O920" s="133"/>
      <c r="P920" s="133"/>
      <c r="Q920" s="133"/>
      <c r="R920" s="133"/>
      <c r="S920" s="133"/>
      <c r="T920" s="133"/>
      <c r="U920" s="133"/>
      <c r="V920" s="133"/>
      <c r="W920" s="133"/>
      <c r="X920" s="133"/>
      <c r="Y920" s="133"/>
      <c r="Z920" s="133"/>
      <c r="AA920" s="133"/>
      <c r="AB920" s="133"/>
      <c r="AC920" s="133"/>
      <c r="AD920" s="133"/>
      <c r="AE920" s="133"/>
      <c r="AF920" s="133"/>
    </row>
    <row r="921" spans="1:32" ht="15.75" customHeight="1" x14ac:dyDescent="0.3">
      <c r="A921" s="133"/>
      <c r="B921" s="133"/>
      <c r="C921" s="133"/>
      <c r="D921" s="133"/>
      <c r="E921" s="164"/>
      <c r="F921" s="152"/>
      <c r="G921" s="152"/>
      <c r="H921" s="148"/>
      <c r="I921" s="133"/>
      <c r="J921" s="133"/>
      <c r="K921" s="133"/>
      <c r="L921" s="133"/>
      <c r="M921" s="133"/>
      <c r="N921" s="133"/>
      <c r="O921" s="133"/>
      <c r="P921" s="133"/>
      <c r="Q921" s="133"/>
      <c r="R921" s="133"/>
      <c r="S921" s="133"/>
      <c r="T921" s="133"/>
      <c r="U921" s="133"/>
      <c r="V921" s="133"/>
      <c r="W921" s="133"/>
      <c r="X921" s="133"/>
      <c r="Y921" s="133"/>
      <c r="Z921" s="133"/>
      <c r="AA921" s="133"/>
      <c r="AB921" s="133"/>
      <c r="AC921" s="133"/>
      <c r="AD921" s="133"/>
      <c r="AE921" s="133"/>
      <c r="AF921" s="133"/>
    </row>
    <row r="922" spans="1:32" ht="15.75" customHeight="1" x14ac:dyDescent="0.3">
      <c r="A922" s="133"/>
      <c r="B922" s="133"/>
      <c r="C922" s="133"/>
      <c r="D922" s="133"/>
      <c r="E922" s="164"/>
      <c r="F922" s="152"/>
      <c r="G922" s="152"/>
      <c r="H922" s="148"/>
      <c r="I922" s="133"/>
      <c r="J922" s="133"/>
      <c r="K922" s="133"/>
      <c r="L922" s="133"/>
      <c r="M922" s="133"/>
      <c r="N922" s="133"/>
      <c r="O922" s="133"/>
      <c r="P922" s="133"/>
      <c r="Q922" s="133"/>
      <c r="R922" s="133"/>
      <c r="S922" s="133"/>
      <c r="T922" s="133"/>
      <c r="U922" s="133"/>
      <c r="V922" s="133"/>
      <c r="W922" s="133"/>
      <c r="X922" s="133"/>
      <c r="Y922" s="133"/>
      <c r="Z922" s="133"/>
      <c r="AA922" s="133"/>
      <c r="AB922" s="133"/>
      <c r="AC922" s="133"/>
      <c r="AD922" s="133"/>
      <c r="AE922" s="133"/>
      <c r="AF922" s="133"/>
    </row>
    <row r="923" spans="1:32" ht="15.75" customHeight="1" x14ac:dyDescent="0.3">
      <c r="A923" s="133"/>
      <c r="B923" s="133"/>
      <c r="C923" s="133"/>
      <c r="D923" s="133"/>
      <c r="E923" s="164"/>
      <c r="F923" s="152"/>
      <c r="G923" s="152"/>
      <c r="H923" s="148"/>
      <c r="I923" s="133"/>
      <c r="J923" s="133"/>
      <c r="K923" s="133"/>
      <c r="L923" s="133"/>
      <c r="M923" s="133"/>
      <c r="N923" s="133"/>
      <c r="O923" s="133"/>
      <c r="P923" s="133"/>
      <c r="Q923" s="133"/>
      <c r="R923" s="133"/>
      <c r="S923" s="133"/>
      <c r="T923" s="133"/>
      <c r="U923" s="133"/>
      <c r="V923" s="133"/>
      <c r="W923" s="133"/>
      <c r="X923" s="133"/>
      <c r="Y923" s="133"/>
      <c r="Z923" s="133"/>
      <c r="AA923" s="133"/>
      <c r="AB923" s="133"/>
      <c r="AC923" s="133"/>
      <c r="AD923" s="133"/>
      <c r="AE923" s="133"/>
      <c r="AF923" s="133"/>
    </row>
    <row r="924" spans="1:32" ht="15.75" customHeight="1" x14ac:dyDescent="0.3">
      <c r="A924" s="133"/>
      <c r="B924" s="133"/>
      <c r="C924" s="133"/>
      <c r="D924" s="133"/>
      <c r="E924" s="164"/>
      <c r="F924" s="152"/>
      <c r="G924" s="152"/>
      <c r="H924" s="148"/>
      <c r="I924" s="133"/>
      <c r="J924" s="133"/>
      <c r="K924" s="133"/>
      <c r="L924" s="133"/>
      <c r="M924" s="133"/>
      <c r="N924" s="133"/>
      <c r="O924" s="133"/>
      <c r="P924" s="133"/>
      <c r="Q924" s="133"/>
      <c r="R924" s="133"/>
      <c r="S924" s="133"/>
      <c r="T924" s="133"/>
      <c r="U924" s="133"/>
      <c r="V924" s="133"/>
      <c r="W924" s="133"/>
      <c r="X924" s="133"/>
      <c r="Y924" s="133"/>
      <c r="Z924" s="133"/>
      <c r="AA924" s="133"/>
      <c r="AB924" s="133"/>
      <c r="AC924" s="133"/>
      <c r="AD924" s="133"/>
      <c r="AE924" s="133"/>
      <c r="AF924" s="133"/>
    </row>
    <row r="925" spans="1:32" ht="15.75" customHeight="1" x14ac:dyDescent="0.3">
      <c r="A925" s="133"/>
      <c r="B925" s="133"/>
      <c r="C925" s="133"/>
      <c r="D925" s="133"/>
      <c r="E925" s="164"/>
      <c r="F925" s="152"/>
      <c r="G925" s="152"/>
      <c r="H925" s="148"/>
      <c r="I925" s="133"/>
      <c r="J925" s="133"/>
      <c r="K925" s="133"/>
      <c r="L925" s="133"/>
      <c r="M925" s="133"/>
      <c r="N925" s="133"/>
      <c r="O925" s="133"/>
      <c r="P925" s="133"/>
      <c r="Q925" s="133"/>
      <c r="R925" s="133"/>
      <c r="S925" s="133"/>
      <c r="T925" s="133"/>
      <c r="U925" s="133"/>
      <c r="V925" s="133"/>
      <c r="W925" s="133"/>
      <c r="X925" s="133"/>
      <c r="Y925" s="133"/>
      <c r="Z925" s="133"/>
      <c r="AA925" s="133"/>
      <c r="AB925" s="133"/>
      <c r="AC925" s="133"/>
      <c r="AD925" s="133"/>
      <c r="AE925" s="133"/>
      <c r="AF925" s="133"/>
    </row>
    <row r="926" spans="1:32" ht="15.75" customHeight="1" x14ac:dyDescent="0.3">
      <c r="A926" s="133"/>
      <c r="B926" s="133"/>
      <c r="C926" s="133"/>
      <c r="D926" s="133"/>
      <c r="E926" s="164"/>
      <c r="F926" s="152"/>
      <c r="G926" s="152"/>
      <c r="H926" s="148"/>
      <c r="I926" s="133"/>
      <c r="J926" s="133"/>
      <c r="K926" s="133"/>
      <c r="L926" s="133"/>
      <c r="M926" s="133"/>
      <c r="N926" s="133"/>
      <c r="O926" s="133"/>
      <c r="P926" s="133"/>
      <c r="Q926" s="133"/>
      <c r="R926" s="133"/>
      <c r="S926" s="133"/>
      <c r="T926" s="133"/>
      <c r="U926" s="133"/>
      <c r="V926" s="133"/>
      <c r="W926" s="133"/>
      <c r="X926" s="133"/>
      <c r="Y926" s="133"/>
      <c r="Z926" s="133"/>
      <c r="AA926" s="133"/>
      <c r="AB926" s="133"/>
      <c r="AC926" s="133"/>
      <c r="AD926" s="133"/>
      <c r="AE926" s="133"/>
      <c r="AF926" s="133"/>
    </row>
    <row r="927" spans="1:32" ht="15.75" customHeight="1" x14ac:dyDescent="0.3">
      <c r="A927" s="133"/>
      <c r="B927" s="133"/>
      <c r="C927" s="133"/>
      <c r="D927" s="133"/>
      <c r="E927" s="164"/>
      <c r="F927" s="152"/>
      <c r="G927" s="152"/>
      <c r="H927" s="148"/>
      <c r="I927" s="133"/>
      <c r="J927" s="133"/>
      <c r="K927" s="133"/>
      <c r="L927" s="133"/>
      <c r="M927" s="133"/>
      <c r="N927" s="133"/>
      <c r="O927" s="133"/>
      <c r="P927" s="133"/>
      <c r="Q927" s="133"/>
      <c r="R927" s="133"/>
      <c r="S927" s="133"/>
      <c r="T927" s="133"/>
      <c r="U927" s="133"/>
      <c r="V927" s="133"/>
      <c r="W927" s="133"/>
      <c r="X927" s="133"/>
      <c r="Y927" s="133"/>
      <c r="Z927" s="133"/>
      <c r="AA927" s="133"/>
      <c r="AB927" s="133"/>
      <c r="AC927" s="133"/>
      <c r="AD927" s="133"/>
      <c r="AE927" s="133"/>
      <c r="AF927" s="133"/>
    </row>
    <row r="928" spans="1:32" ht="15.75" customHeight="1" x14ac:dyDescent="0.3">
      <c r="A928" s="133"/>
      <c r="B928" s="133"/>
      <c r="C928" s="133"/>
      <c r="D928" s="133"/>
      <c r="E928" s="164"/>
      <c r="F928" s="152"/>
      <c r="G928" s="152"/>
      <c r="H928" s="148"/>
      <c r="I928" s="133"/>
      <c r="J928" s="133"/>
      <c r="K928" s="133"/>
      <c r="L928" s="133"/>
      <c r="M928" s="133"/>
      <c r="N928" s="133"/>
      <c r="O928" s="133"/>
      <c r="P928" s="133"/>
      <c r="Q928" s="133"/>
      <c r="R928" s="133"/>
      <c r="S928" s="133"/>
      <c r="T928" s="133"/>
      <c r="U928" s="133"/>
      <c r="V928" s="133"/>
      <c r="W928" s="133"/>
      <c r="X928" s="133"/>
      <c r="Y928" s="133"/>
      <c r="Z928" s="133"/>
      <c r="AA928" s="133"/>
      <c r="AB928" s="133"/>
      <c r="AC928" s="133"/>
      <c r="AD928" s="133"/>
      <c r="AE928" s="133"/>
      <c r="AF928" s="133"/>
    </row>
    <row r="929" spans="1:32" ht="15.75" customHeight="1" x14ac:dyDescent="0.3">
      <c r="A929" s="133"/>
      <c r="B929" s="133"/>
      <c r="C929" s="133"/>
      <c r="D929" s="133"/>
      <c r="E929" s="164"/>
      <c r="F929" s="152"/>
      <c r="G929" s="152"/>
      <c r="H929" s="148"/>
      <c r="I929" s="133"/>
      <c r="J929" s="133"/>
      <c r="K929" s="133"/>
      <c r="L929" s="133"/>
      <c r="M929" s="133"/>
      <c r="N929" s="133"/>
      <c r="O929" s="133"/>
      <c r="P929" s="133"/>
      <c r="Q929" s="133"/>
      <c r="R929" s="133"/>
      <c r="S929" s="133"/>
      <c r="T929" s="133"/>
      <c r="U929" s="133"/>
      <c r="V929" s="133"/>
      <c r="W929" s="133"/>
      <c r="X929" s="133"/>
      <c r="Y929" s="133"/>
      <c r="Z929" s="133"/>
      <c r="AA929" s="133"/>
      <c r="AB929" s="133"/>
      <c r="AC929" s="133"/>
      <c r="AD929" s="133"/>
      <c r="AE929" s="133"/>
      <c r="AF929" s="133"/>
    </row>
    <row r="930" spans="1:32" ht="15.75" customHeight="1" x14ac:dyDescent="0.3">
      <c r="A930" s="133"/>
      <c r="B930" s="133"/>
      <c r="C930" s="133"/>
      <c r="D930" s="133"/>
      <c r="E930" s="164"/>
      <c r="F930" s="152"/>
      <c r="G930" s="152"/>
      <c r="H930" s="148"/>
      <c r="I930" s="133"/>
      <c r="J930" s="133"/>
      <c r="K930" s="133"/>
      <c r="L930" s="133"/>
      <c r="M930" s="133"/>
      <c r="N930" s="133"/>
      <c r="O930" s="133"/>
      <c r="P930" s="133"/>
      <c r="Q930" s="133"/>
      <c r="R930" s="133"/>
      <c r="S930" s="133"/>
      <c r="T930" s="133"/>
      <c r="U930" s="133"/>
      <c r="V930" s="133"/>
      <c r="W930" s="133"/>
      <c r="X930" s="133"/>
      <c r="Y930" s="133"/>
      <c r="Z930" s="133"/>
      <c r="AA930" s="133"/>
      <c r="AB930" s="133"/>
      <c r="AC930" s="133"/>
      <c r="AD930" s="133"/>
      <c r="AE930" s="133"/>
      <c r="AF930" s="133"/>
    </row>
    <row r="931" spans="1:32" ht="15.75" customHeight="1" x14ac:dyDescent="0.3">
      <c r="A931" s="133"/>
      <c r="B931" s="133"/>
      <c r="C931" s="133"/>
      <c r="D931" s="133"/>
      <c r="E931" s="164"/>
      <c r="F931" s="152"/>
      <c r="G931" s="152"/>
      <c r="H931" s="148"/>
      <c r="I931" s="133"/>
      <c r="J931" s="133"/>
      <c r="K931" s="133"/>
      <c r="L931" s="133"/>
      <c r="M931" s="133"/>
      <c r="N931" s="133"/>
      <c r="O931" s="133"/>
      <c r="P931" s="133"/>
      <c r="Q931" s="133"/>
      <c r="R931" s="133"/>
      <c r="S931" s="133"/>
      <c r="T931" s="133"/>
      <c r="U931" s="133"/>
      <c r="V931" s="133"/>
      <c r="W931" s="133"/>
      <c r="X931" s="133"/>
      <c r="Y931" s="133"/>
      <c r="Z931" s="133"/>
      <c r="AA931" s="133"/>
      <c r="AB931" s="133"/>
      <c r="AC931" s="133"/>
      <c r="AD931" s="133"/>
      <c r="AE931" s="133"/>
      <c r="AF931" s="133"/>
    </row>
    <row r="932" spans="1:32" ht="15.75" customHeight="1" x14ac:dyDescent="0.3">
      <c r="A932" s="133"/>
      <c r="B932" s="133"/>
      <c r="C932" s="133"/>
      <c r="D932" s="133"/>
      <c r="E932" s="164"/>
      <c r="F932" s="152"/>
      <c r="G932" s="152"/>
      <c r="H932" s="148"/>
      <c r="I932" s="133"/>
      <c r="J932" s="133"/>
      <c r="K932" s="133"/>
      <c r="L932" s="133"/>
      <c r="M932" s="133"/>
      <c r="N932" s="133"/>
      <c r="O932" s="133"/>
      <c r="P932" s="133"/>
      <c r="Q932" s="133"/>
      <c r="R932" s="133"/>
      <c r="S932" s="133"/>
      <c r="T932" s="133"/>
      <c r="U932" s="133"/>
      <c r="V932" s="133"/>
      <c r="W932" s="133"/>
      <c r="X932" s="133"/>
      <c r="Y932" s="133"/>
      <c r="Z932" s="133"/>
      <c r="AA932" s="133"/>
      <c r="AB932" s="133"/>
      <c r="AC932" s="133"/>
      <c r="AD932" s="133"/>
      <c r="AE932" s="133"/>
      <c r="AF932" s="133"/>
    </row>
    <row r="933" spans="1:32" ht="15.75" customHeight="1" x14ac:dyDescent="0.3">
      <c r="A933" s="133"/>
      <c r="B933" s="133"/>
      <c r="C933" s="133"/>
      <c r="D933" s="133"/>
      <c r="E933" s="164"/>
      <c r="F933" s="152"/>
      <c r="G933" s="152"/>
      <c r="H933" s="148"/>
      <c r="I933" s="133"/>
      <c r="J933" s="133"/>
      <c r="K933" s="133"/>
      <c r="L933" s="133"/>
      <c r="M933" s="133"/>
      <c r="N933" s="133"/>
      <c r="O933" s="133"/>
      <c r="P933" s="133"/>
      <c r="Q933" s="133"/>
      <c r="R933" s="133"/>
      <c r="S933" s="133"/>
      <c r="T933" s="133"/>
      <c r="U933" s="133"/>
      <c r="V933" s="133"/>
      <c r="W933" s="133"/>
      <c r="X933" s="133"/>
      <c r="Y933" s="133"/>
      <c r="Z933" s="133"/>
      <c r="AA933" s="133"/>
      <c r="AB933" s="133"/>
      <c r="AC933" s="133"/>
      <c r="AD933" s="133"/>
      <c r="AE933" s="133"/>
      <c r="AF933" s="133"/>
    </row>
    <row r="934" spans="1:32" ht="15.75" customHeight="1" x14ac:dyDescent="0.3">
      <c r="A934" s="133"/>
      <c r="B934" s="133"/>
      <c r="C934" s="133"/>
      <c r="D934" s="133"/>
      <c r="E934" s="164"/>
      <c r="F934" s="152"/>
      <c r="G934" s="152"/>
      <c r="H934" s="148"/>
      <c r="I934" s="133"/>
      <c r="J934" s="133"/>
      <c r="K934" s="133"/>
      <c r="L934" s="133"/>
      <c r="M934" s="133"/>
      <c r="N934" s="133"/>
      <c r="O934" s="133"/>
      <c r="P934" s="133"/>
      <c r="Q934" s="133"/>
      <c r="R934" s="133"/>
      <c r="S934" s="133"/>
      <c r="T934" s="133"/>
      <c r="U934" s="133"/>
      <c r="V934" s="133"/>
      <c r="W934" s="133"/>
      <c r="X934" s="133"/>
      <c r="Y934" s="133"/>
      <c r="Z934" s="133"/>
      <c r="AA934" s="133"/>
      <c r="AB934" s="133"/>
      <c r="AC934" s="133"/>
      <c r="AD934" s="133"/>
      <c r="AE934" s="133"/>
      <c r="AF934" s="133"/>
    </row>
    <row r="935" spans="1:32" ht="15.75" customHeight="1" x14ac:dyDescent="0.3">
      <c r="A935" s="133"/>
      <c r="B935" s="133"/>
      <c r="C935" s="133"/>
      <c r="D935" s="133"/>
      <c r="E935" s="164"/>
      <c r="F935" s="152"/>
      <c r="G935" s="152"/>
      <c r="H935" s="148"/>
      <c r="I935" s="133"/>
      <c r="J935" s="133"/>
      <c r="K935" s="133"/>
      <c r="L935" s="133"/>
      <c r="M935" s="133"/>
      <c r="N935" s="133"/>
      <c r="O935" s="133"/>
      <c r="P935" s="133"/>
      <c r="Q935" s="133"/>
      <c r="R935" s="133"/>
      <c r="S935" s="133"/>
      <c r="T935" s="133"/>
      <c r="U935" s="133"/>
      <c r="V935" s="133"/>
      <c r="W935" s="133"/>
      <c r="X935" s="133"/>
      <c r="Y935" s="133"/>
      <c r="Z935" s="133"/>
      <c r="AA935" s="133"/>
      <c r="AB935" s="133"/>
      <c r="AC935" s="133"/>
      <c r="AD935" s="133"/>
      <c r="AE935" s="133"/>
      <c r="AF935" s="133"/>
    </row>
    <row r="936" spans="1:32" ht="15.75" customHeight="1" x14ac:dyDescent="0.3">
      <c r="A936" s="133"/>
      <c r="B936" s="133"/>
      <c r="C936" s="133"/>
      <c r="D936" s="133"/>
      <c r="E936" s="164"/>
      <c r="F936" s="152"/>
      <c r="G936" s="152"/>
      <c r="H936" s="148"/>
      <c r="I936" s="133"/>
      <c r="J936" s="133"/>
      <c r="K936" s="133"/>
      <c r="L936" s="133"/>
      <c r="M936" s="133"/>
      <c r="N936" s="133"/>
      <c r="O936" s="133"/>
      <c r="P936" s="133"/>
      <c r="Q936" s="133"/>
      <c r="R936" s="133"/>
      <c r="S936" s="133"/>
      <c r="T936" s="133"/>
      <c r="U936" s="133"/>
      <c r="V936" s="133"/>
      <c r="W936" s="133"/>
      <c r="X936" s="133"/>
      <c r="Y936" s="133"/>
      <c r="Z936" s="133"/>
      <c r="AA936" s="133"/>
      <c r="AB936" s="133"/>
      <c r="AC936" s="133"/>
      <c r="AD936" s="133"/>
      <c r="AE936" s="133"/>
      <c r="AF936" s="133"/>
    </row>
    <row r="937" spans="1:32" ht="15.75" customHeight="1" x14ac:dyDescent="0.3">
      <c r="A937" s="133"/>
      <c r="B937" s="133"/>
      <c r="C937" s="133"/>
      <c r="D937" s="133"/>
      <c r="E937" s="164"/>
      <c r="F937" s="152"/>
      <c r="G937" s="152"/>
      <c r="H937" s="148"/>
      <c r="I937" s="133"/>
      <c r="J937" s="133"/>
      <c r="K937" s="133"/>
      <c r="L937" s="133"/>
      <c r="M937" s="133"/>
      <c r="N937" s="133"/>
      <c r="O937" s="133"/>
      <c r="P937" s="133"/>
      <c r="Q937" s="133"/>
      <c r="R937" s="133"/>
      <c r="S937" s="133"/>
      <c r="T937" s="133"/>
      <c r="U937" s="133"/>
      <c r="V937" s="133"/>
      <c r="W937" s="133"/>
      <c r="X937" s="133"/>
      <c r="Y937" s="133"/>
      <c r="Z937" s="133"/>
      <c r="AA937" s="133"/>
      <c r="AB937" s="133"/>
      <c r="AC937" s="133"/>
      <c r="AD937" s="133"/>
      <c r="AE937" s="133"/>
      <c r="AF937" s="133"/>
    </row>
    <row r="938" spans="1:32" ht="15.75" customHeight="1" x14ac:dyDescent="0.3">
      <c r="A938" s="133"/>
      <c r="B938" s="133"/>
      <c r="C938" s="133"/>
      <c r="D938" s="133"/>
      <c r="E938" s="164"/>
      <c r="F938" s="152"/>
      <c r="G938" s="152"/>
      <c r="H938" s="148"/>
      <c r="I938" s="133"/>
      <c r="J938" s="133"/>
      <c r="K938" s="133"/>
      <c r="L938" s="133"/>
      <c r="M938" s="133"/>
      <c r="N938" s="133"/>
      <c r="O938" s="133"/>
      <c r="P938" s="133"/>
      <c r="Q938" s="133"/>
      <c r="R938" s="133"/>
      <c r="S938" s="133"/>
      <c r="T938" s="133"/>
      <c r="U938" s="133"/>
      <c r="V938" s="133"/>
      <c r="W938" s="133"/>
      <c r="X938" s="133"/>
      <c r="Y938" s="133"/>
      <c r="Z938" s="133"/>
      <c r="AA938" s="133"/>
      <c r="AB938" s="133"/>
      <c r="AC938" s="133"/>
      <c r="AD938" s="133"/>
      <c r="AE938" s="133"/>
      <c r="AF938" s="133"/>
    </row>
    <row r="939" spans="1:32" ht="15.75" customHeight="1" x14ac:dyDescent="0.3">
      <c r="A939" s="133"/>
      <c r="B939" s="133"/>
      <c r="C939" s="133"/>
      <c r="D939" s="133"/>
      <c r="E939" s="164"/>
      <c r="F939" s="152"/>
      <c r="G939" s="152"/>
      <c r="H939" s="148"/>
      <c r="I939" s="133"/>
      <c r="J939" s="133"/>
      <c r="K939" s="133"/>
      <c r="L939" s="133"/>
      <c r="M939" s="133"/>
      <c r="N939" s="133"/>
      <c r="O939" s="133"/>
      <c r="P939" s="133"/>
      <c r="Q939" s="133"/>
      <c r="R939" s="133"/>
      <c r="S939" s="133"/>
      <c r="T939" s="133"/>
      <c r="U939" s="133"/>
      <c r="V939" s="133"/>
      <c r="W939" s="133"/>
      <c r="X939" s="133"/>
      <c r="Y939" s="133"/>
      <c r="Z939" s="133"/>
      <c r="AA939" s="133"/>
      <c r="AB939" s="133"/>
      <c r="AC939" s="133"/>
      <c r="AD939" s="133"/>
      <c r="AE939" s="133"/>
      <c r="AF939" s="133"/>
    </row>
    <row r="940" spans="1:32" ht="15.75" customHeight="1" x14ac:dyDescent="0.3">
      <c r="A940" s="133"/>
      <c r="B940" s="133"/>
      <c r="C940" s="133"/>
      <c r="D940" s="133"/>
      <c r="E940" s="164"/>
      <c r="F940" s="152"/>
      <c r="G940" s="152"/>
      <c r="H940" s="148"/>
      <c r="I940" s="133"/>
      <c r="J940" s="133"/>
      <c r="K940" s="133"/>
      <c r="L940" s="133"/>
      <c r="M940" s="133"/>
      <c r="N940" s="133"/>
      <c r="O940" s="133"/>
      <c r="P940" s="133"/>
      <c r="Q940" s="133"/>
      <c r="R940" s="133"/>
      <c r="S940" s="133"/>
      <c r="T940" s="133"/>
      <c r="U940" s="133"/>
      <c r="V940" s="133"/>
      <c r="W940" s="133"/>
      <c r="X940" s="133"/>
      <c r="Y940" s="133"/>
      <c r="Z940" s="133"/>
      <c r="AA940" s="133"/>
      <c r="AB940" s="133"/>
      <c r="AC940" s="133"/>
      <c r="AD940" s="133"/>
      <c r="AE940" s="133"/>
      <c r="AF940" s="133"/>
    </row>
    <row r="941" spans="1:32" ht="15.75" customHeight="1" x14ac:dyDescent="0.3">
      <c r="A941" s="133"/>
      <c r="B941" s="133"/>
      <c r="C941" s="133"/>
      <c r="D941" s="133"/>
      <c r="E941" s="164"/>
      <c r="F941" s="152"/>
      <c r="G941" s="152"/>
      <c r="H941" s="148"/>
      <c r="I941" s="133"/>
      <c r="J941" s="133"/>
      <c r="K941" s="133"/>
      <c r="L941" s="133"/>
      <c r="M941" s="133"/>
      <c r="N941" s="133"/>
      <c r="O941" s="133"/>
      <c r="P941" s="133"/>
      <c r="Q941" s="133"/>
      <c r="R941" s="133"/>
      <c r="S941" s="133"/>
      <c r="T941" s="133"/>
      <c r="U941" s="133"/>
      <c r="V941" s="133"/>
      <c r="W941" s="133"/>
      <c r="X941" s="133"/>
      <c r="Y941" s="133"/>
      <c r="Z941" s="133"/>
      <c r="AA941" s="133"/>
      <c r="AB941" s="133"/>
      <c r="AC941" s="133"/>
      <c r="AD941" s="133"/>
      <c r="AE941" s="133"/>
      <c r="AF941" s="133"/>
    </row>
    <row r="942" spans="1:32" ht="15.75" customHeight="1" x14ac:dyDescent="0.3">
      <c r="A942" s="133"/>
      <c r="B942" s="133"/>
      <c r="C942" s="133"/>
      <c r="D942" s="133"/>
      <c r="E942" s="164"/>
      <c r="F942" s="152"/>
      <c r="G942" s="152"/>
      <c r="H942" s="148"/>
      <c r="I942" s="133"/>
      <c r="J942" s="133"/>
      <c r="K942" s="133"/>
      <c r="L942" s="133"/>
      <c r="M942" s="133"/>
      <c r="N942" s="133"/>
      <c r="O942" s="133"/>
      <c r="P942" s="133"/>
      <c r="Q942" s="133"/>
      <c r="R942" s="133"/>
      <c r="S942" s="133"/>
      <c r="T942" s="133"/>
      <c r="U942" s="133"/>
      <c r="V942" s="133"/>
      <c r="W942" s="133"/>
      <c r="X942" s="133"/>
      <c r="Y942" s="133"/>
      <c r="Z942" s="133"/>
      <c r="AA942" s="133"/>
      <c r="AB942" s="133"/>
      <c r="AC942" s="133"/>
      <c r="AD942" s="133"/>
      <c r="AE942" s="133"/>
      <c r="AF942" s="133"/>
    </row>
    <row r="943" spans="1:32" ht="15.75" customHeight="1" x14ac:dyDescent="0.3">
      <c r="A943" s="133"/>
      <c r="B943" s="133"/>
      <c r="C943" s="133"/>
      <c r="D943" s="133"/>
      <c r="E943" s="164"/>
      <c r="F943" s="152"/>
      <c r="G943" s="152"/>
      <c r="H943" s="148"/>
      <c r="I943" s="133"/>
      <c r="J943" s="133"/>
      <c r="K943" s="133"/>
      <c r="L943" s="133"/>
      <c r="M943" s="133"/>
      <c r="N943" s="133"/>
      <c r="O943" s="133"/>
      <c r="P943" s="133"/>
      <c r="Q943" s="133"/>
      <c r="R943" s="133"/>
      <c r="S943" s="133"/>
      <c r="T943" s="133"/>
      <c r="U943" s="133"/>
      <c r="V943" s="133"/>
      <c r="W943" s="133"/>
      <c r="X943" s="133"/>
      <c r="Y943" s="133"/>
      <c r="Z943" s="133"/>
      <c r="AA943" s="133"/>
      <c r="AB943" s="133"/>
      <c r="AC943" s="133"/>
      <c r="AD943" s="133"/>
      <c r="AE943" s="133"/>
      <c r="AF943" s="133"/>
    </row>
    <row r="944" spans="1:32" ht="15.75" customHeight="1" x14ac:dyDescent="0.3">
      <c r="A944" s="133"/>
      <c r="B944" s="133"/>
      <c r="C944" s="133"/>
      <c r="D944" s="133"/>
      <c r="E944" s="164"/>
      <c r="F944" s="152"/>
      <c r="G944" s="152"/>
      <c r="H944" s="148"/>
      <c r="I944" s="133"/>
      <c r="J944" s="133"/>
      <c r="K944" s="133"/>
      <c r="L944" s="133"/>
      <c r="M944" s="133"/>
      <c r="N944" s="133"/>
      <c r="O944" s="133"/>
      <c r="P944" s="133"/>
      <c r="Q944" s="133"/>
      <c r="R944" s="133"/>
      <c r="S944" s="133"/>
      <c r="T944" s="133"/>
      <c r="U944" s="133"/>
      <c r="V944" s="133"/>
      <c r="W944" s="133"/>
      <c r="X944" s="133"/>
      <c r="Y944" s="133"/>
      <c r="Z944" s="133"/>
      <c r="AA944" s="133"/>
      <c r="AB944" s="133"/>
      <c r="AC944" s="133"/>
      <c r="AD944" s="133"/>
      <c r="AE944" s="133"/>
      <c r="AF944" s="133"/>
    </row>
    <row r="945" spans="1:32" ht="15.75" customHeight="1" x14ac:dyDescent="0.3">
      <c r="A945" s="133"/>
      <c r="B945" s="133"/>
      <c r="C945" s="133"/>
      <c r="D945" s="133"/>
      <c r="E945" s="164"/>
      <c r="F945" s="152"/>
      <c r="G945" s="152"/>
      <c r="H945" s="148"/>
      <c r="I945" s="133"/>
      <c r="J945" s="133"/>
      <c r="K945" s="133"/>
      <c r="L945" s="133"/>
      <c r="M945" s="133"/>
      <c r="N945" s="133"/>
      <c r="O945" s="133"/>
      <c r="P945" s="133"/>
      <c r="Q945" s="133"/>
      <c r="R945" s="133"/>
      <c r="S945" s="133"/>
      <c r="T945" s="133"/>
      <c r="U945" s="133"/>
      <c r="V945" s="133"/>
      <c r="W945" s="133"/>
      <c r="X945" s="133"/>
      <c r="Y945" s="133"/>
      <c r="Z945" s="133"/>
      <c r="AA945" s="133"/>
      <c r="AB945" s="133"/>
      <c r="AC945" s="133"/>
      <c r="AD945" s="133"/>
      <c r="AE945" s="133"/>
      <c r="AF945" s="133"/>
    </row>
    <row r="946" spans="1:32" ht="15.75" customHeight="1" x14ac:dyDescent="0.3">
      <c r="A946" s="133"/>
      <c r="B946" s="133"/>
      <c r="C946" s="133"/>
      <c r="D946" s="133"/>
      <c r="E946" s="164"/>
      <c r="F946" s="152"/>
      <c r="G946" s="152"/>
      <c r="H946" s="148"/>
      <c r="I946" s="133"/>
      <c r="J946" s="133"/>
      <c r="K946" s="133"/>
      <c r="L946" s="133"/>
      <c r="M946" s="133"/>
      <c r="N946" s="133"/>
      <c r="O946" s="133"/>
      <c r="P946" s="133"/>
      <c r="Q946" s="133"/>
      <c r="R946" s="133"/>
      <c r="S946" s="133"/>
      <c r="T946" s="133"/>
      <c r="U946" s="133"/>
      <c r="V946" s="133"/>
      <c r="W946" s="133"/>
      <c r="X946" s="133"/>
      <c r="Y946" s="133"/>
      <c r="Z946" s="133"/>
      <c r="AA946" s="133"/>
      <c r="AB946" s="133"/>
      <c r="AC946" s="133"/>
      <c r="AD946" s="133"/>
      <c r="AE946" s="133"/>
      <c r="AF946" s="133"/>
    </row>
    <row r="947" spans="1:32" ht="15.75" customHeight="1" x14ac:dyDescent="0.3">
      <c r="A947" s="133"/>
      <c r="B947" s="133"/>
      <c r="C947" s="133"/>
      <c r="D947" s="133"/>
      <c r="E947" s="164"/>
      <c r="F947" s="152"/>
      <c r="G947" s="152"/>
      <c r="H947" s="148"/>
      <c r="I947" s="133"/>
      <c r="J947" s="133"/>
      <c r="K947" s="133"/>
      <c r="L947" s="133"/>
      <c r="M947" s="133"/>
      <c r="N947" s="133"/>
      <c r="O947" s="133"/>
      <c r="P947" s="133"/>
      <c r="Q947" s="133"/>
      <c r="R947" s="133"/>
      <c r="S947" s="133"/>
      <c r="T947" s="133"/>
      <c r="U947" s="133"/>
      <c r="V947" s="133"/>
      <c r="W947" s="133"/>
      <c r="X947" s="133"/>
      <c r="Y947" s="133"/>
      <c r="Z947" s="133"/>
      <c r="AA947" s="133"/>
      <c r="AB947" s="133"/>
      <c r="AC947" s="133"/>
      <c r="AD947" s="133"/>
      <c r="AE947" s="133"/>
      <c r="AF947" s="133"/>
    </row>
    <row r="948" spans="1:32" ht="15.75" customHeight="1" x14ac:dyDescent="0.3">
      <c r="A948" s="133"/>
      <c r="B948" s="133"/>
      <c r="C948" s="133"/>
      <c r="D948" s="133"/>
      <c r="E948" s="164"/>
      <c r="F948" s="152"/>
      <c r="G948" s="152"/>
      <c r="H948" s="148"/>
      <c r="I948" s="133"/>
      <c r="J948" s="133"/>
      <c r="K948" s="133"/>
      <c r="L948" s="133"/>
      <c r="M948" s="133"/>
      <c r="N948" s="133"/>
      <c r="O948" s="133"/>
      <c r="P948" s="133"/>
      <c r="Q948" s="133"/>
      <c r="R948" s="133"/>
      <c r="S948" s="133"/>
      <c r="T948" s="133"/>
      <c r="U948" s="133"/>
      <c r="V948" s="133"/>
      <c r="W948" s="133"/>
      <c r="X948" s="133"/>
      <c r="Y948" s="133"/>
      <c r="Z948" s="133"/>
      <c r="AA948" s="133"/>
      <c r="AB948" s="133"/>
      <c r="AC948" s="133"/>
      <c r="AD948" s="133"/>
      <c r="AE948" s="133"/>
      <c r="AF948" s="133"/>
    </row>
    <row r="949" spans="1:32" ht="15.75" customHeight="1" x14ac:dyDescent="0.3">
      <c r="A949" s="133"/>
      <c r="B949" s="133"/>
      <c r="C949" s="133"/>
      <c r="D949" s="133"/>
      <c r="E949" s="164"/>
      <c r="F949" s="152"/>
      <c r="G949" s="152"/>
      <c r="H949" s="148"/>
      <c r="I949" s="133"/>
      <c r="J949" s="133"/>
      <c r="K949" s="133"/>
      <c r="L949" s="133"/>
      <c r="M949" s="133"/>
      <c r="N949" s="133"/>
      <c r="O949" s="133"/>
      <c r="P949" s="133"/>
      <c r="Q949" s="133"/>
      <c r="R949" s="133"/>
      <c r="S949" s="133"/>
      <c r="T949" s="133"/>
      <c r="U949" s="133"/>
      <c r="V949" s="133"/>
      <c r="W949" s="133"/>
      <c r="X949" s="133"/>
      <c r="Y949" s="133"/>
      <c r="Z949" s="133"/>
      <c r="AA949" s="133"/>
      <c r="AB949" s="133"/>
      <c r="AC949" s="133"/>
      <c r="AD949" s="133"/>
      <c r="AE949" s="133"/>
      <c r="AF949" s="133"/>
    </row>
    <row r="950" spans="1:32" ht="15.75" customHeight="1" x14ac:dyDescent="0.3">
      <c r="A950" s="133"/>
      <c r="B950" s="133"/>
      <c r="C950" s="133"/>
      <c r="D950" s="133"/>
      <c r="E950" s="164"/>
      <c r="F950" s="152"/>
      <c r="G950" s="152"/>
      <c r="H950" s="148"/>
      <c r="I950" s="133"/>
      <c r="J950" s="133"/>
      <c r="K950" s="133"/>
      <c r="L950" s="133"/>
      <c r="M950" s="133"/>
      <c r="N950" s="133"/>
      <c r="O950" s="133"/>
      <c r="P950" s="133"/>
      <c r="Q950" s="133"/>
      <c r="R950" s="133"/>
      <c r="S950" s="133"/>
      <c r="T950" s="133"/>
      <c r="U950" s="133"/>
      <c r="V950" s="133"/>
      <c r="W950" s="133"/>
      <c r="X950" s="133"/>
      <c r="Y950" s="133"/>
      <c r="Z950" s="133"/>
      <c r="AA950" s="133"/>
      <c r="AB950" s="133"/>
      <c r="AC950" s="133"/>
      <c r="AD950" s="133"/>
      <c r="AE950" s="133"/>
      <c r="AF950" s="133"/>
    </row>
    <row r="951" spans="1:32" ht="15.75" customHeight="1" x14ac:dyDescent="0.3">
      <c r="A951" s="133"/>
      <c r="B951" s="133"/>
      <c r="C951" s="133"/>
      <c r="D951" s="133"/>
      <c r="E951" s="164"/>
      <c r="F951" s="152"/>
      <c r="G951" s="152"/>
      <c r="H951" s="148"/>
      <c r="I951" s="133"/>
      <c r="J951" s="133"/>
      <c r="K951" s="133"/>
      <c r="L951" s="133"/>
      <c r="M951" s="133"/>
      <c r="N951" s="133"/>
      <c r="O951" s="133"/>
      <c r="P951" s="133"/>
      <c r="Q951" s="133"/>
      <c r="R951" s="133"/>
      <c r="S951" s="133"/>
      <c r="T951" s="133"/>
      <c r="U951" s="133"/>
      <c r="V951" s="133"/>
      <c r="W951" s="133"/>
      <c r="X951" s="133"/>
      <c r="Y951" s="133"/>
      <c r="Z951" s="133"/>
      <c r="AA951" s="133"/>
      <c r="AB951" s="133"/>
      <c r="AC951" s="133"/>
      <c r="AD951" s="133"/>
      <c r="AE951" s="133"/>
      <c r="AF951" s="133"/>
    </row>
    <row r="952" spans="1:32" ht="15.75" customHeight="1" x14ac:dyDescent="0.3">
      <c r="A952" s="133"/>
      <c r="B952" s="133"/>
      <c r="C952" s="133"/>
      <c r="D952" s="133"/>
      <c r="E952" s="164"/>
      <c r="F952" s="152"/>
      <c r="G952" s="152"/>
      <c r="H952" s="148"/>
      <c r="I952" s="133"/>
      <c r="J952" s="133"/>
      <c r="K952" s="133"/>
      <c r="L952" s="133"/>
      <c r="M952" s="133"/>
      <c r="N952" s="133"/>
      <c r="O952" s="133"/>
      <c r="P952" s="133"/>
      <c r="Q952" s="133"/>
      <c r="R952" s="133"/>
      <c r="S952" s="133"/>
      <c r="T952" s="133"/>
      <c r="U952" s="133"/>
      <c r="V952" s="133"/>
      <c r="W952" s="133"/>
      <c r="X952" s="133"/>
      <c r="Y952" s="133"/>
      <c r="Z952" s="133"/>
      <c r="AA952" s="133"/>
      <c r="AB952" s="133"/>
      <c r="AC952" s="133"/>
      <c r="AD952" s="133"/>
      <c r="AE952" s="133"/>
      <c r="AF952" s="133"/>
    </row>
    <row r="953" spans="1:32" ht="15.75" customHeight="1" x14ac:dyDescent="0.3">
      <c r="A953" s="133"/>
      <c r="B953" s="133"/>
      <c r="C953" s="133"/>
      <c r="D953" s="133"/>
      <c r="E953" s="164"/>
      <c r="F953" s="152"/>
      <c r="G953" s="152"/>
      <c r="H953" s="148"/>
      <c r="I953" s="133"/>
      <c r="J953" s="133"/>
      <c r="K953" s="133"/>
      <c r="L953" s="133"/>
      <c r="M953" s="133"/>
      <c r="N953" s="133"/>
      <c r="O953" s="133"/>
      <c r="P953" s="133"/>
      <c r="Q953" s="133"/>
      <c r="R953" s="133"/>
      <c r="S953" s="133"/>
      <c r="T953" s="133"/>
      <c r="U953" s="133"/>
      <c r="V953" s="133"/>
      <c r="W953" s="133"/>
      <c r="X953" s="133"/>
      <c r="Y953" s="133"/>
      <c r="Z953" s="133"/>
      <c r="AA953" s="133"/>
      <c r="AB953" s="133"/>
      <c r="AC953" s="133"/>
      <c r="AD953" s="133"/>
      <c r="AE953" s="133"/>
      <c r="AF953" s="133"/>
    </row>
    <row r="954" spans="1:32" ht="15.75" customHeight="1" x14ac:dyDescent="0.3">
      <c r="A954" s="133"/>
      <c r="B954" s="133"/>
      <c r="C954" s="133"/>
      <c r="D954" s="133"/>
      <c r="E954" s="164"/>
      <c r="F954" s="152"/>
      <c r="G954" s="152"/>
      <c r="H954" s="148"/>
      <c r="I954" s="133"/>
      <c r="J954" s="133"/>
      <c r="K954" s="133"/>
      <c r="L954" s="133"/>
      <c r="M954" s="133"/>
      <c r="N954" s="133"/>
      <c r="O954" s="133"/>
      <c r="P954" s="133"/>
      <c r="Q954" s="133"/>
      <c r="R954" s="133"/>
      <c r="S954" s="133"/>
      <c r="T954" s="133"/>
      <c r="U954" s="133"/>
      <c r="V954" s="133"/>
      <c r="W954" s="133"/>
      <c r="X954" s="133"/>
      <c r="Y954" s="133"/>
      <c r="Z954" s="133"/>
      <c r="AA954" s="133"/>
      <c r="AB954" s="133"/>
      <c r="AC954" s="133"/>
      <c r="AD954" s="133"/>
      <c r="AE954" s="133"/>
      <c r="AF954" s="133"/>
    </row>
    <row r="955" spans="1:32" ht="15.75" customHeight="1" x14ac:dyDescent="0.3">
      <c r="A955" s="133"/>
      <c r="B955" s="133"/>
      <c r="C955" s="133"/>
      <c r="D955" s="133"/>
      <c r="E955" s="164"/>
      <c r="F955" s="152"/>
      <c r="G955" s="152"/>
      <c r="H955" s="148"/>
      <c r="I955" s="133"/>
      <c r="J955" s="133"/>
      <c r="K955" s="133"/>
      <c r="L955" s="133"/>
      <c r="M955" s="133"/>
      <c r="N955" s="133"/>
      <c r="O955" s="133"/>
      <c r="P955" s="133"/>
      <c r="Q955" s="133"/>
      <c r="R955" s="133"/>
      <c r="S955" s="133"/>
      <c r="T955" s="133"/>
      <c r="U955" s="133"/>
      <c r="V955" s="133"/>
      <c r="W955" s="133"/>
      <c r="X955" s="133"/>
      <c r="Y955" s="133"/>
      <c r="Z955" s="133"/>
      <c r="AA955" s="133"/>
      <c r="AB955" s="133"/>
      <c r="AC955" s="133"/>
      <c r="AD955" s="133"/>
      <c r="AE955" s="133"/>
      <c r="AF955" s="133"/>
    </row>
    <row r="956" spans="1:32" ht="15.75" customHeight="1" x14ac:dyDescent="0.3">
      <c r="A956" s="133"/>
      <c r="B956" s="133"/>
      <c r="C956" s="133"/>
      <c r="D956" s="133"/>
      <c r="E956" s="164"/>
      <c r="F956" s="152"/>
      <c r="G956" s="152"/>
      <c r="H956" s="148"/>
      <c r="I956" s="133"/>
      <c r="J956" s="133"/>
      <c r="K956" s="133"/>
      <c r="L956" s="133"/>
      <c r="M956" s="133"/>
      <c r="N956" s="133"/>
      <c r="O956" s="133"/>
      <c r="P956" s="133"/>
      <c r="Q956" s="133"/>
      <c r="R956" s="133"/>
      <c r="S956" s="133"/>
      <c r="T956" s="133"/>
      <c r="U956" s="133"/>
      <c r="V956" s="133"/>
      <c r="W956" s="133"/>
      <c r="X956" s="133"/>
      <c r="Y956" s="133"/>
      <c r="Z956" s="133"/>
      <c r="AA956" s="133"/>
      <c r="AB956" s="133"/>
      <c r="AC956" s="133"/>
      <c r="AD956" s="133"/>
      <c r="AE956" s="133"/>
      <c r="AF956" s="133"/>
    </row>
    <row r="957" spans="1:32" ht="15.75" customHeight="1" x14ac:dyDescent="0.3">
      <c r="A957" s="133"/>
      <c r="B957" s="133"/>
      <c r="C957" s="133"/>
      <c r="D957" s="133"/>
      <c r="E957" s="164"/>
      <c r="F957" s="152"/>
      <c r="G957" s="152"/>
      <c r="H957" s="148"/>
      <c r="I957" s="133"/>
      <c r="J957" s="133"/>
      <c r="K957" s="133"/>
      <c r="L957" s="133"/>
      <c r="M957" s="133"/>
      <c r="N957" s="133"/>
      <c r="O957" s="133"/>
      <c r="P957" s="133"/>
      <c r="Q957" s="133"/>
      <c r="R957" s="133"/>
      <c r="S957" s="133"/>
      <c r="T957" s="133"/>
      <c r="U957" s="133"/>
      <c r="V957" s="133"/>
      <c r="W957" s="133"/>
      <c r="X957" s="133"/>
      <c r="Y957" s="133"/>
      <c r="Z957" s="133"/>
      <c r="AA957" s="133"/>
      <c r="AB957" s="133"/>
      <c r="AC957" s="133"/>
      <c r="AD957" s="133"/>
      <c r="AE957" s="133"/>
      <c r="AF957" s="133"/>
    </row>
    <row r="958" spans="1:32" ht="15.75" customHeight="1" x14ac:dyDescent="0.3">
      <c r="A958" s="133"/>
      <c r="B958" s="133"/>
      <c r="C958" s="133"/>
      <c r="D958" s="133"/>
      <c r="E958" s="164"/>
      <c r="F958" s="152"/>
      <c r="G958" s="152"/>
      <c r="H958" s="148"/>
      <c r="I958" s="133"/>
      <c r="J958" s="133"/>
      <c r="K958" s="133"/>
      <c r="L958" s="133"/>
      <c r="M958" s="133"/>
      <c r="N958" s="133"/>
      <c r="O958" s="133"/>
      <c r="P958" s="133"/>
      <c r="Q958" s="133"/>
      <c r="R958" s="133"/>
      <c r="S958" s="133"/>
      <c r="T958" s="133"/>
      <c r="U958" s="133"/>
      <c r="V958" s="133"/>
      <c r="W958" s="133"/>
      <c r="X958" s="133"/>
      <c r="Y958" s="133"/>
      <c r="Z958" s="133"/>
      <c r="AA958" s="133"/>
      <c r="AB958" s="133"/>
      <c r="AC958" s="133"/>
      <c r="AD958" s="133"/>
      <c r="AE958" s="133"/>
      <c r="AF958" s="133"/>
    </row>
    <row r="959" spans="1:32" ht="15.75" customHeight="1" x14ac:dyDescent="0.3">
      <c r="A959" s="133"/>
      <c r="B959" s="133"/>
      <c r="C959" s="133"/>
      <c r="D959" s="133"/>
      <c r="E959" s="164"/>
      <c r="F959" s="152"/>
      <c r="G959" s="152"/>
      <c r="H959" s="148"/>
      <c r="I959" s="133"/>
      <c r="J959" s="133"/>
      <c r="K959" s="133"/>
      <c r="L959" s="133"/>
      <c r="M959" s="133"/>
      <c r="N959" s="133"/>
      <c r="O959" s="133"/>
      <c r="P959" s="133"/>
      <c r="Q959" s="133"/>
      <c r="R959" s="133"/>
      <c r="S959" s="133"/>
      <c r="T959" s="133"/>
      <c r="U959" s="133"/>
      <c r="V959" s="133"/>
      <c r="W959" s="133"/>
      <c r="X959" s="133"/>
      <c r="Y959" s="133"/>
      <c r="Z959" s="133"/>
      <c r="AA959" s="133"/>
      <c r="AB959" s="133"/>
      <c r="AC959" s="133"/>
      <c r="AD959" s="133"/>
      <c r="AE959" s="133"/>
      <c r="AF959" s="133"/>
    </row>
    <row r="960" spans="1:32" ht="15.75" customHeight="1" x14ac:dyDescent="0.3">
      <c r="A960" s="133"/>
      <c r="B960" s="133"/>
      <c r="C960" s="133"/>
      <c r="D960" s="133"/>
      <c r="E960" s="164"/>
      <c r="F960" s="152"/>
      <c r="G960" s="152"/>
      <c r="H960" s="148"/>
      <c r="I960" s="133"/>
      <c r="J960" s="133"/>
      <c r="K960" s="133"/>
      <c r="L960" s="133"/>
      <c r="M960" s="133"/>
      <c r="N960" s="133"/>
      <c r="O960" s="133"/>
      <c r="P960" s="133"/>
      <c r="Q960" s="133"/>
      <c r="R960" s="133"/>
      <c r="S960" s="133"/>
      <c r="T960" s="133"/>
      <c r="U960" s="133"/>
      <c r="V960" s="133"/>
      <c r="W960" s="133"/>
      <c r="X960" s="133"/>
      <c r="Y960" s="133"/>
      <c r="Z960" s="133"/>
      <c r="AA960" s="133"/>
      <c r="AB960" s="133"/>
      <c r="AC960" s="133"/>
      <c r="AD960" s="133"/>
      <c r="AE960" s="133"/>
      <c r="AF960" s="133"/>
    </row>
    <row r="961" spans="1:32" ht="15.75" customHeight="1" x14ac:dyDescent="0.3">
      <c r="A961" s="133"/>
      <c r="B961" s="133"/>
      <c r="C961" s="133"/>
      <c r="D961" s="133"/>
      <c r="E961" s="164"/>
      <c r="F961" s="152"/>
      <c r="G961" s="152"/>
      <c r="H961" s="148"/>
      <c r="I961" s="133"/>
      <c r="J961" s="133"/>
      <c r="K961" s="133"/>
      <c r="L961" s="133"/>
      <c r="M961" s="133"/>
      <c r="N961" s="133"/>
      <c r="O961" s="133"/>
      <c r="P961" s="133"/>
      <c r="Q961" s="133"/>
      <c r="R961" s="133"/>
      <c r="S961" s="133"/>
      <c r="T961" s="133"/>
      <c r="U961" s="133"/>
      <c r="V961" s="133"/>
      <c r="W961" s="133"/>
      <c r="X961" s="133"/>
      <c r="Y961" s="133"/>
      <c r="Z961" s="133"/>
      <c r="AA961" s="133"/>
      <c r="AB961" s="133"/>
      <c r="AC961" s="133"/>
      <c r="AD961" s="133"/>
      <c r="AE961" s="133"/>
      <c r="AF961" s="133"/>
    </row>
    <row r="962" spans="1:32" ht="15.75" customHeight="1" x14ac:dyDescent="0.3">
      <c r="A962" s="133"/>
      <c r="B962" s="133"/>
      <c r="C962" s="133"/>
      <c r="D962" s="133"/>
      <c r="E962" s="164"/>
      <c r="F962" s="152"/>
      <c r="G962" s="152"/>
      <c r="H962" s="148"/>
      <c r="I962" s="133"/>
      <c r="J962" s="133"/>
      <c r="K962" s="133"/>
      <c r="L962" s="133"/>
      <c r="M962" s="133"/>
      <c r="N962" s="133"/>
      <c r="O962" s="133"/>
      <c r="P962" s="133"/>
      <c r="Q962" s="133"/>
      <c r="R962" s="133"/>
      <c r="S962" s="133"/>
      <c r="T962" s="133"/>
      <c r="U962" s="133"/>
      <c r="V962" s="133"/>
      <c r="W962" s="133"/>
      <c r="X962" s="133"/>
      <c r="Y962" s="133"/>
      <c r="Z962" s="133"/>
      <c r="AA962" s="133"/>
      <c r="AB962" s="133"/>
      <c r="AC962" s="133"/>
      <c r="AD962" s="133"/>
      <c r="AE962" s="133"/>
      <c r="AF962" s="133"/>
    </row>
    <row r="963" spans="1:32" ht="15.75" customHeight="1" x14ac:dyDescent="0.3">
      <c r="A963" s="133"/>
      <c r="B963" s="133"/>
      <c r="C963" s="133"/>
      <c r="D963" s="133"/>
      <c r="E963" s="164"/>
      <c r="F963" s="152"/>
      <c r="G963" s="152"/>
      <c r="H963" s="148"/>
      <c r="I963" s="133"/>
      <c r="J963" s="133"/>
      <c r="K963" s="133"/>
      <c r="L963" s="133"/>
      <c r="M963" s="133"/>
      <c r="N963" s="133"/>
      <c r="O963" s="133"/>
      <c r="P963" s="133"/>
      <c r="Q963" s="133"/>
      <c r="R963" s="133"/>
      <c r="S963" s="133"/>
      <c r="T963" s="133"/>
      <c r="U963" s="133"/>
      <c r="V963" s="133"/>
      <c r="W963" s="133"/>
      <c r="X963" s="133"/>
      <c r="Y963" s="133"/>
      <c r="Z963" s="133"/>
      <c r="AA963" s="133"/>
      <c r="AB963" s="133"/>
      <c r="AC963" s="133"/>
      <c r="AD963" s="133"/>
      <c r="AE963" s="133"/>
      <c r="AF963" s="133"/>
    </row>
    <row r="964" spans="1:32" ht="15.75" customHeight="1" x14ac:dyDescent="0.3">
      <c r="A964" s="133"/>
      <c r="B964" s="133"/>
      <c r="C964" s="133"/>
      <c r="D964" s="133"/>
      <c r="E964" s="164"/>
      <c r="F964" s="152"/>
      <c r="G964" s="152"/>
      <c r="H964" s="148"/>
      <c r="I964" s="133"/>
      <c r="J964" s="133"/>
      <c r="K964" s="133"/>
      <c r="L964" s="133"/>
      <c r="M964" s="133"/>
      <c r="N964" s="133"/>
      <c r="O964" s="133"/>
      <c r="P964" s="133"/>
      <c r="Q964" s="133"/>
      <c r="R964" s="133"/>
      <c r="S964" s="133"/>
      <c r="T964" s="133"/>
      <c r="U964" s="133"/>
      <c r="V964" s="133"/>
      <c r="W964" s="133"/>
      <c r="X964" s="133"/>
      <c r="Y964" s="133"/>
      <c r="Z964" s="133"/>
      <c r="AA964" s="133"/>
      <c r="AB964" s="133"/>
      <c r="AC964" s="133"/>
      <c r="AD964" s="133"/>
      <c r="AE964" s="133"/>
      <c r="AF964" s="133"/>
    </row>
    <row r="965" spans="1:32" ht="15.75" customHeight="1" x14ac:dyDescent="0.3">
      <c r="A965" s="133"/>
      <c r="B965" s="133"/>
      <c r="C965" s="133"/>
      <c r="D965" s="133"/>
      <c r="E965" s="164"/>
      <c r="F965" s="152"/>
      <c r="G965" s="152"/>
      <c r="H965" s="148"/>
      <c r="I965" s="133"/>
      <c r="J965" s="133"/>
      <c r="K965" s="133"/>
      <c r="L965" s="133"/>
      <c r="M965" s="133"/>
      <c r="N965" s="133"/>
      <c r="O965" s="133"/>
      <c r="P965" s="133"/>
      <c r="Q965" s="133"/>
      <c r="R965" s="133"/>
      <c r="S965" s="133"/>
      <c r="T965" s="133"/>
      <c r="U965" s="133"/>
      <c r="V965" s="133"/>
      <c r="W965" s="133"/>
      <c r="X965" s="133"/>
      <c r="Y965" s="133"/>
      <c r="Z965" s="133"/>
      <c r="AA965" s="133"/>
      <c r="AB965" s="133"/>
      <c r="AC965" s="133"/>
      <c r="AD965" s="133"/>
      <c r="AE965" s="133"/>
      <c r="AF965" s="133"/>
    </row>
    <row r="966" spans="1:32" ht="15.75" customHeight="1" x14ac:dyDescent="0.3">
      <c r="A966" s="133"/>
      <c r="B966" s="133"/>
      <c r="C966" s="133"/>
      <c r="D966" s="133"/>
      <c r="E966" s="164"/>
      <c r="F966" s="152"/>
      <c r="G966" s="152"/>
      <c r="H966" s="148"/>
      <c r="I966" s="133"/>
      <c r="J966" s="133"/>
      <c r="K966" s="133"/>
      <c r="L966" s="133"/>
      <c r="M966" s="133"/>
      <c r="N966" s="133"/>
      <c r="O966" s="133"/>
      <c r="P966" s="133"/>
      <c r="Q966" s="133"/>
      <c r="R966" s="133"/>
      <c r="S966" s="133"/>
      <c r="T966" s="133"/>
      <c r="U966" s="133"/>
      <c r="V966" s="133"/>
      <c r="W966" s="133"/>
      <c r="X966" s="133"/>
      <c r="Y966" s="133"/>
      <c r="Z966" s="133"/>
      <c r="AA966" s="133"/>
      <c r="AB966" s="133"/>
      <c r="AC966" s="133"/>
      <c r="AD966" s="133"/>
      <c r="AE966" s="133"/>
      <c r="AF966" s="133"/>
    </row>
    <row r="967" spans="1:32" ht="15.75" customHeight="1" x14ac:dyDescent="0.3">
      <c r="A967" s="133"/>
      <c r="B967" s="133"/>
      <c r="C967" s="133"/>
      <c r="D967" s="133"/>
      <c r="E967" s="164"/>
      <c r="F967" s="152"/>
      <c r="G967" s="152"/>
      <c r="H967" s="148"/>
      <c r="I967" s="133"/>
      <c r="J967" s="133"/>
      <c r="K967" s="133"/>
      <c r="L967" s="133"/>
      <c r="M967" s="133"/>
      <c r="N967" s="133"/>
      <c r="O967" s="133"/>
      <c r="P967" s="133"/>
      <c r="Q967" s="133"/>
      <c r="R967" s="133"/>
      <c r="S967" s="133"/>
      <c r="T967" s="133"/>
      <c r="U967" s="133"/>
      <c r="V967" s="133"/>
      <c r="W967" s="133"/>
      <c r="X967" s="133"/>
      <c r="Y967" s="133"/>
      <c r="Z967" s="133"/>
      <c r="AA967" s="133"/>
      <c r="AB967" s="133"/>
      <c r="AC967" s="133"/>
      <c r="AD967" s="133"/>
      <c r="AE967" s="133"/>
      <c r="AF967" s="133"/>
    </row>
    <row r="968" spans="1:32" ht="15.75" customHeight="1" x14ac:dyDescent="0.3">
      <c r="A968" s="133"/>
      <c r="B968" s="133"/>
      <c r="C968" s="133"/>
      <c r="D968" s="133"/>
      <c r="E968" s="164"/>
      <c r="F968" s="152"/>
      <c r="G968" s="152"/>
      <c r="H968" s="148"/>
      <c r="I968" s="133"/>
      <c r="J968" s="133"/>
      <c r="K968" s="133"/>
      <c r="L968" s="133"/>
      <c r="M968" s="133"/>
      <c r="N968" s="133"/>
      <c r="O968" s="133"/>
      <c r="P968" s="133"/>
      <c r="Q968" s="133"/>
      <c r="R968" s="133"/>
      <c r="S968" s="133"/>
      <c r="T968" s="133"/>
      <c r="U968" s="133"/>
      <c r="V968" s="133"/>
      <c r="W968" s="133"/>
      <c r="X968" s="133"/>
      <c r="Y968" s="133"/>
      <c r="Z968" s="133"/>
      <c r="AA968" s="133"/>
      <c r="AB968" s="133"/>
      <c r="AC968" s="133"/>
      <c r="AD968" s="133"/>
      <c r="AE968" s="133"/>
      <c r="AF968" s="133"/>
    </row>
    <row r="969" spans="1:32" ht="15.75" customHeight="1" x14ac:dyDescent="0.3">
      <c r="A969" s="133"/>
      <c r="B969" s="133"/>
      <c r="C969" s="133"/>
      <c r="D969" s="133"/>
      <c r="E969" s="164"/>
      <c r="F969" s="152"/>
      <c r="G969" s="152"/>
      <c r="H969" s="148"/>
      <c r="I969" s="133"/>
      <c r="J969" s="133"/>
      <c r="K969" s="133"/>
      <c r="L969" s="133"/>
      <c r="M969" s="133"/>
      <c r="N969" s="133"/>
      <c r="O969" s="133"/>
      <c r="P969" s="133"/>
      <c r="Q969" s="133"/>
      <c r="R969" s="133"/>
      <c r="S969" s="133"/>
      <c r="T969" s="133"/>
      <c r="U969" s="133"/>
      <c r="V969" s="133"/>
      <c r="W969" s="133"/>
      <c r="X969" s="133"/>
      <c r="Y969" s="133"/>
      <c r="Z969" s="133"/>
      <c r="AA969" s="133"/>
      <c r="AB969" s="133"/>
      <c r="AC969" s="133"/>
      <c r="AD969" s="133"/>
      <c r="AE969" s="133"/>
      <c r="AF969" s="133"/>
    </row>
    <row r="970" spans="1:32" ht="15.75" customHeight="1" x14ac:dyDescent="0.3">
      <c r="A970" s="133"/>
      <c r="B970" s="133"/>
      <c r="C970" s="133"/>
      <c r="D970" s="133"/>
      <c r="E970" s="164"/>
      <c r="F970" s="152"/>
      <c r="G970" s="152"/>
      <c r="H970" s="148"/>
      <c r="I970" s="133"/>
      <c r="J970" s="133"/>
      <c r="K970" s="133"/>
      <c r="L970" s="133"/>
      <c r="M970" s="133"/>
      <c r="N970" s="133"/>
      <c r="O970" s="133"/>
      <c r="P970" s="133"/>
      <c r="Q970" s="133"/>
      <c r="R970" s="133"/>
      <c r="S970" s="133"/>
      <c r="T970" s="133"/>
      <c r="U970" s="133"/>
      <c r="V970" s="133"/>
      <c r="W970" s="133"/>
      <c r="X970" s="133"/>
      <c r="Y970" s="133"/>
      <c r="Z970" s="133"/>
      <c r="AA970" s="133"/>
      <c r="AB970" s="133"/>
      <c r="AC970" s="133"/>
      <c r="AD970" s="133"/>
      <c r="AE970" s="133"/>
      <c r="AF970" s="133"/>
    </row>
    <row r="971" spans="1:32" ht="15.75" customHeight="1" x14ac:dyDescent="0.3">
      <c r="A971" s="133"/>
      <c r="B971" s="133"/>
      <c r="C971" s="133"/>
      <c r="D971" s="133"/>
      <c r="E971" s="164"/>
      <c r="F971" s="152"/>
      <c r="G971" s="152"/>
      <c r="H971" s="148"/>
      <c r="I971" s="133"/>
      <c r="J971" s="133"/>
      <c r="K971" s="133"/>
      <c r="L971" s="133"/>
      <c r="M971" s="133"/>
      <c r="N971" s="133"/>
      <c r="O971" s="133"/>
      <c r="P971" s="133"/>
      <c r="Q971" s="133"/>
      <c r="R971" s="133"/>
      <c r="S971" s="133"/>
      <c r="T971" s="133"/>
      <c r="U971" s="133"/>
      <c r="V971" s="133"/>
      <c r="W971" s="133"/>
      <c r="X971" s="133"/>
      <c r="Y971" s="133"/>
      <c r="Z971" s="133"/>
      <c r="AA971" s="133"/>
      <c r="AB971" s="133"/>
      <c r="AC971" s="133"/>
      <c r="AD971" s="133"/>
      <c r="AE971" s="133"/>
      <c r="AF971" s="133"/>
    </row>
    <row r="972" spans="1:32" ht="15.75" customHeight="1" x14ac:dyDescent="0.3">
      <c r="A972" s="133"/>
      <c r="B972" s="133"/>
      <c r="C972" s="133"/>
      <c r="D972" s="133"/>
      <c r="E972" s="164"/>
      <c r="F972" s="152"/>
      <c r="G972" s="152"/>
      <c r="H972" s="148"/>
      <c r="I972" s="133"/>
      <c r="J972" s="133"/>
      <c r="K972" s="133"/>
      <c r="L972" s="133"/>
      <c r="M972" s="133"/>
      <c r="N972" s="133"/>
      <c r="O972" s="133"/>
      <c r="P972" s="133"/>
      <c r="Q972" s="133"/>
      <c r="R972" s="133"/>
      <c r="S972" s="133"/>
      <c r="T972" s="133"/>
      <c r="U972" s="133"/>
      <c r="V972" s="133"/>
      <c r="W972" s="133"/>
      <c r="X972" s="133"/>
      <c r="Y972" s="133"/>
      <c r="Z972" s="133"/>
      <c r="AA972" s="133"/>
      <c r="AB972" s="133"/>
      <c r="AC972" s="133"/>
      <c r="AD972" s="133"/>
      <c r="AE972" s="133"/>
      <c r="AF972" s="133"/>
    </row>
    <row r="973" spans="1:32" ht="15.75" customHeight="1" x14ac:dyDescent="0.3">
      <c r="A973" s="133"/>
      <c r="B973" s="133"/>
      <c r="C973" s="133"/>
      <c r="D973" s="133"/>
      <c r="E973" s="164"/>
      <c r="F973" s="152"/>
      <c r="G973" s="152"/>
      <c r="H973" s="148"/>
      <c r="I973" s="133"/>
      <c r="J973" s="133"/>
      <c r="K973" s="133"/>
      <c r="L973" s="133"/>
      <c r="M973" s="133"/>
      <c r="N973" s="133"/>
      <c r="O973" s="133"/>
      <c r="P973" s="133"/>
      <c r="Q973" s="133"/>
      <c r="R973" s="133"/>
      <c r="S973" s="133"/>
      <c r="T973" s="133"/>
      <c r="U973" s="133"/>
      <c r="V973" s="133"/>
      <c r="W973" s="133"/>
      <c r="X973" s="133"/>
      <c r="Y973" s="133"/>
      <c r="Z973" s="133"/>
      <c r="AA973" s="133"/>
      <c r="AB973" s="133"/>
      <c r="AC973" s="133"/>
      <c r="AD973" s="133"/>
      <c r="AE973" s="133"/>
      <c r="AF973" s="133"/>
    </row>
    <row r="974" spans="1:32" ht="15.75" customHeight="1" x14ac:dyDescent="0.3">
      <c r="A974" s="133"/>
      <c r="B974" s="133"/>
      <c r="C974" s="133"/>
      <c r="D974" s="133"/>
      <c r="E974" s="164"/>
      <c r="F974" s="152"/>
      <c r="G974" s="152"/>
      <c r="H974" s="148"/>
      <c r="I974" s="133"/>
      <c r="J974" s="133"/>
      <c r="K974" s="133"/>
      <c r="L974" s="133"/>
      <c r="M974" s="133"/>
      <c r="N974" s="133"/>
      <c r="O974" s="133"/>
      <c r="P974" s="133"/>
      <c r="Q974" s="133"/>
      <c r="R974" s="133"/>
      <c r="S974" s="133"/>
      <c r="T974" s="133"/>
      <c r="U974" s="133"/>
      <c r="V974" s="133"/>
      <c r="W974" s="133"/>
      <c r="X974" s="133"/>
      <c r="Y974" s="133"/>
      <c r="Z974" s="133"/>
      <c r="AA974" s="133"/>
      <c r="AB974" s="133"/>
      <c r="AC974" s="133"/>
      <c r="AD974" s="133"/>
      <c r="AE974" s="133"/>
      <c r="AF974" s="133"/>
    </row>
    <row r="975" spans="1:32" ht="15.75" customHeight="1" x14ac:dyDescent="0.3">
      <c r="A975" s="133"/>
      <c r="B975" s="133"/>
      <c r="C975" s="133"/>
      <c r="D975" s="133"/>
      <c r="E975" s="164"/>
      <c r="F975" s="152"/>
      <c r="G975" s="152"/>
      <c r="H975" s="148"/>
      <c r="I975" s="133"/>
      <c r="J975" s="133"/>
      <c r="K975" s="133"/>
      <c r="L975" s="133"/>
      <c r="M975" s="133"/>
      <c r="N975" s="133"/>
      <c r="O975" s="133"/>
      <c r="P975" s="133"/>
      <c r="Q975" s="133"/>
      <c r="R975" s="133"/>
      <c r="S975" s="133"/>
      <c r="T975" s="133"/>
      <c r="U975" s="133"/>
      <c r="V975" s="133"/>
      <c r="W975" s="133"/>
      <c r="X975" s="133"/>
      <c r="Y975" s="133"/>
      <c r="Z975" s="133"/>
      <c r="AA975" s="133"/>
      <c r="AB975" s="133"/>
      <c r="AC975" s="133"/>
      <c r="AD975" s="133"/>
      <c r="AE975" s="133"/>
      <c r="AF975" s="133"/>
    </row>
    <row r="976" spans="1:32" ht="15.75" customHeight="1" x14ac:dyDescent="0.3">
      <c r="A976" s="133"/>
      <c r="B976" s="133"/>
      <c r="C976" s="133"/>
      <c r="D976" s="133"/>
      <c r="E976" s="164"/>
      <c r="F976" s="152"/>
      <c r="G976" s="152"/>
      <c r="H976" s="148"/>
      <c r="I976" s="133"/>
      <c r="J976" s="133"/>
      <c r="K976" s="133"/>
      <c r="L976" s="133"/>
      <c r="M976" s="133"/>
      <c r="N976" s="133"/>
      <c r="O976" s="133"/>
      <c r="P976" s="133"/>
      <c r="Q976" s="133"/>
      <c r="R976" s="133"/>
      <c r="S976" s="133"/>
      <c r="T976" s="133"/>
      <c r="U976" s="133"/>
      <c r="V976" s="133"/>
      <c r="W976" s="133"/>
      <c r="X976" s="133"/>
      <c r="Y976" s="133"/>
      <c r="Z976" s="133"/>
      <c r="AA976" s="133"/>
      <c r="AB976" s="133"/>
      <c r="AC976" s="133"/>
      <c r="AD976" s="133"/>
      <c r="AE976" s="133"/>
      <c r="AF976" s="133"/>
    </row>
    <row r="977" spans="1:32" ht="15.75" customHeight="1" x14ac:dyDescent="0.3">
      <c r="A977" s="133"/>
      <c r="B977" s="133"/>
      <c r="C977" s="133"/>
      <c r="D977" s="133"/>
      <c r="E977" s="164"/>
      <c r="F977" s="152"/>
      <c r="G977" s="152"/>
      <c r="H977" s="148"/>
      <c r="I977" s="133"/>
      <c r="J977" s="133"/>
      <c r="K977" s="133"/>
      <c r="L977" s="133"/>
      <c r="M977" s="133"/>
      <c r="N977" s="133"/>
      <c r="O977" s="133"/>
      <c r="P977" s="133"/>
      <c r="Q977" s="133"/>
      <c r="R977" s="133"/>
      <c r="S977" s="133"/>
      <c r="T977" s="133"/>
      <c r="U977" s="133"/>
      <c r="V977" s="133"/>
      <c r="W977" s="133"/>
      <c r="X977" s="133"/>
      <c r="Y977" s="133"/>
      <c r="Z977" s="133"/>
      <c r="AA977" s="133"/>
      <c r="AB977" s="133"/>
      <c r="AC977" s="133"/>
      <c r="AD977" s="133"/>
      <c r="AE977" s="133"/>
      <c r="AF977" s="133"/>
    </row>
    <row r="978" spans="1:32" ht="15.75" customHeight="1" x14ac:dyDescent="0.3">
      <c r="A978" s="133"/>
      <c r="B978" s="133"/>
      <c r="C978" s="133"/>
      <c r="D978" s="133"/>
      <c r="E978" s="164"/>
      <c r="F978" s="152"/>
      <c r="G978" s="152"/>
      <c r="H978" s="148"/>
      <c r="I978" s="133"/>
      <c r="J978" s="133"/>
      <c r="K978" s="133"/>
      <c r="L978" s="133"/>
      <c r="M978" s="133"/>
      <c r="N978" s="133"/>
      <c r="O978" s="133"/>
      <c r="P978" s="133"/>
      <c r="Q978" s="133"/>
      <c r="R978" s="133"/>
      <c r="S978" s="133"/>
      <c r="T978" s="133"/>
      <c r="U978" s="133"/>
      <c r="V978" s="133"/>
      <c r="W978" s="133"/>
      <c r="X978" s="133"/>
      <c r="Y978" s="133"/>
      <c r="Z978" s="133"/>
      <c r="AA978" s="133"/>
      <c r="AB978" s="133"/>
      <c r="AC978" s="133"/>
      <c r="AD978" s="133"/>
      <c r="AE978" s="133"/>
      <c r="AF978" s="133"/>
    </row>
    <row r="979" spans="1:32" ht="15.75" customHeight="1" x14ac:dyDescent="0.3">
      <c r="A979" s="133"/>
      <c r="B979" s="133"/>
      <c r="C979" s="133"/>
      <c r="D979" s="133"/>
      <c r="E979" s="164"/>
      <c r="F979" s="152"/>
      <c r="G979" s="152"/>
      <c r="H979" s="148"/>
      <c r="I979" s="133"/>
      <c r="J979" s="133"/>
      <c r="K979" s="133"/>
      <c r="L979" s="133"/>
      <c r="M979" s="133"/>
      <c r="N979" s="133"/>
      <c r="O979" s="133"/>
      <c r="P979" s="133"/>
      <c r="Q979" s="133"/>
      <c r="R979" s="133"/>
      <c r="S979" s="133"/>
      <c r="T979" s="133"/>
      <c r="U979" s="133"/>
      <c r="V979" s="133"/>
      <c r="W979" s="133"/>
      <c r="X979" s="133"/>
      <c r="Y979" s="133"/>
      <c r="Z979" s="133"/>
      <c r="AA979" s="133"/>
      <c r="AB979" s="133"/>
      <c r="AC979" s="133"/>
      <c r="AD979" s="133"/>
      <c r="AE979" s="133"/>
      <c r="AF979" s="133"/>
    </row>
    <row r="980" spans="1:32" ht="15.75" customHeight="1" x14ac:dyDescent="0.3">
      <c r="A980" s="133"/>
      <c r="B980" s="133"/>
      <c r="C980" s="133"/>
      <c r="D980" s="133"/>
      <c r="E980" s="164"/>
      <c r="F980" s="152"/>
      <c r="G980" s="152"/>
      <c r="H980" s="148"/>
      <c r="I980" s="133"/>
      <c r="J980" s="133"/>
      <c r="K980" s="133"/>
      <c r="L980" s="133"/>
      <c r="M980" s="133"/>
      <c r="N980" s="133"/>
      <c r="O980" s="133"/>
      <c r="P980" s="133"/>
      <c r="Q980" s="133"/>
      <c r="R980" s="133"/>
      <c r="S980" s="133"/>
      <c r="T980" s="133"/>
      <c r="U980" s="133"/>
      <c r="V980" s="133"/>
      <c r="W980" s="133"/>
      <c r="X980" s="133"/>
      <c r="Y980" s="133"/>
      <c r="Z980" s="133"/>
      <c r="AA980" s="133"/>
      <c r="AB980" s="133"/>
      <c r="AC980" s="133"/>
      <c r="AD980" s="133"/>
      <c r="AE980" s="133"/>
      <c r="AF980" s="133"/>
    </row>
    <row r="981" spans="1:32" ht="15.75" customHeight="1" x14ac:dyDescent="0.3">
      <c r="A981" s="133"/>
      <c r="B981" s="133"/>
      <c r="C981" s="133"/>
      <c r="D981" s="133"/>
      <c r="E981" s="164"/>
      <c r="F981" s="152"/>
      <c r="G981" s="152"/>
      <c r="H981" s="148"/>
      <c r="I981" s="133"/>
      <c r="J981" s="133"/>
      <c r="K981" s="133"/>
      <c r="L981" s="133"/>
      <c r="M981" s="133"/>
      <c r="N981" s="133"/>
      <c r="O981" s="133"/>
      <c r="P981" s="133"/>
      <c r="Q981" s="133"/>
      <c r="R981" s="133"/>
      <c r="S981" s="133"/>
      <c r="T981" s="133"/>
      <c r="U981" s="133"/>
      <c r="V981" s="133"/>
      <c r="W981" s="133"/>
      <c r="X981" s="133"/>
      <c r="Y981" s="133"/>
      <c r="Z981" s="133"/>
      <c r="AA981" s="133"/>
      <c r="AB981" s="133"/>
      <c r="AC981" s="133"/>
      <c r="AD981" s="133"/>
      <c r="AE981" s="133"/>
      <c r="AF981" s="133"/>
    </row>
    <row r="982" spans="1:32" ht="15.75" customHeight="1" x14ac:dyDescent="0.3">
      <c r="A982" s="133"/>
      <c r="B982" s="133"/>
      <c r="C982" s="133"/>
      <c r="D982" s="133"/>
      <c r="E982" s="164"/>
      <c r="F982" s="152"/>
      <c r="G982" s="152"/>
      <c r="H982" s="148"/>
      <c r="I982" s="133"/>
      <c r="J982" s="133"/>
      <c r="K982" s="133"/>
      <c r="L982" s="133"/>
      <c r="M982" s="133"/>
      <c r="N982" s="133"/>
      <c r="O982" s="133"/>
      <c r="P982" s="133"/>
      <c r="Q982" s="133"/>
      <c r="R982" s="133"/>
      <c r="S982" s="133"/>
      <c r="T982" s="133"/>
      <c r="U982" s="133"/>
      <c r="V982" s="133"/>
      <c r="W982" s="133"/>
      <c r="X982" s="133"/>
      <c r="Y982" s="133"/>
      <c r="Z982" s="133"/>
      <c r="AA982" s="133"/>
      <c r="AB982" s="133"/>
      <c r="AC982" s="133"/>
      <c r="AD982" s="133"/>
      <c r="AE982" s="133"/>
      <c r="AF982" s="133"/>
    </row>
    <row r="983" spans="1:32" ht="15.75" customHeight="1" x14ac:dyDescent="0.3">
      <c r="A983" s="133"/>
      <c r="B983" s="133"/>
      <c r="C983" s="133"/>
      <c r="D983" s="133"/>
      <c r="E983" s="164"/>
      <c r="F983" s="152"/>
      <c r="G983" s="152"/>
      <c r="H983" s="148"/>
      <c r="I983" s="133"/>
      <c r="J983" s="133"/>
      <c r="K983" s="133"/>
      <c r="L983" s="133"/>
      <c r="M983" s="133"/>
      <c r="N983" s="133"/>
      <c r="O983" s="133"/>
      <c r="P983" s="133"/>
      <c r="Q983" s="133"/>
      <c r="R983" s="133"/>
      <c r="S983" s="133"/>
      <c r="T983" s="133"/>
      <c r="U983" s="133"/>
      <c r="V983" s="133"/>
      <c r="W983" s="133"/>
      <c r="X983" s="133"/>
      <c r="Y983" s="133"/>
      <c r="Z983" s="133"/>
      <c r="AA983" s="133"/>
      <c r="AB983" s="133"/>
      <c r="AC983" s="133"/>
      <c r="AD983" s="133"/>
      <c r="AE983" s="133"/>
      <c r="AF983" s="133"/>
    </row>
    <row r="984" spans="1:32" ht="15.75" customHeight="1" x14ac:dyDescent="0.3">
      <c r="A984" s="133"/>
      <c r="B984" s="133"/>
      <c r="C984" s="133"/>
      <c r="D984" s="133"/>
      <c r="E984" s="164"/>
      <c r="F984" s="152"/>
      <c r="G984" s="152"/>
      <c r="H984" s="148"/>
      <c r="I984" s="133"/>
      <c r="J984" s="133"/>
      <c r="K984" s="133"/>
      <c r="L984" s="133"/>
      <c r="M984" s="133"/>
      <c r="N984" s="133"/>
      <c r="O984" s="133"/>
      <c r="P984" s="133"/>
      <c r="Q984" s="133"/>
      <c r="R984" s="133"/>
      <c r="S984" s="133"/>
      <c r="T984" s="133"/>
      <c r="U984" s="133"/>
      <c r="V984" s="133"/>
      <c r="W984" s="133"/>
      <c r="X984" s="133"/>
      <c r="Y984" s="133"/>
      <c r="Z984" s="133"/>
      <c r="AA984" s="133"/>
      <c r="AB984" s="133"/>
      <c r="AC984" s="133"/>
      <c r="AD984" s="133"/>
      <c r="AE984" s="133"/>
      <c r="AF984" s="133"/>
    </row>
    <row r="985" spans="1:32" ht="15.75" customHeight="1" x14ac:dyDescent="0.3">
      <c r="A985" s="133"/>
      <c r="B985" s="133"/>
      <c r="C985" s="133"/>
      <c r="D985" s="133"/>
      <c r="E985" s="164"/>
      <c r="F985" s="152"/>
      <c r="G985" s="152"/>
      <c r="H985" s="148"/>
      <c r="I985" s="133"/>
      <c r="J985" s="133"/>
      <c r="K985" s="133"/>
      <c r="L985" s="133"/>
      <c r="M985" s="133"/>
      <c r="N985" s="133"/>
      <c r="O985" s="133"/>
      <c r="P985" s="133"/>
      <c r="Q985" s="133"/>
      <c r="R985" s="133"/>
      <c r="S985" s="133"/>
      <c r="T985" s="133"/>
      <c r="U985" s="133"/>
      <c r="V985" s="133"/>
      <c r="W985" s="133"/>
      <c r="X985" s="133"/>
      <c r="Y985" s="133"/>
      <c r="Z985" s="133"/>
      <c r="AA985" s="133"/>
      <c r="AB985" s="133"/>
      <c r="AC985" s="133"/>
      <c r="AD985" s="133"/>
      <c r="AE985" s="133"/>
      <c r="AF985" s="133"/>
    </row>
    <row r="986" spans="1:32" ht="15.75" customHeight="1" x14ac:dyDescent="0.3">
      <c r="A986" s="133"/>
      <c r="B986" s="133"/>
      <c r="C986" s="133"/>
      <c r="D986" s="133"/>
      <c r="E986" s="164"/>
      <c r="F986" s="152"/>
      <c r="G986" s="152"/>
      <c r="H986" s="148"/>
      <c r="I986" s="133"/>
      <c r="J986" s="133"/>
      <c r="K986" s="133"/>
      <c r="L986" s="133"/>
      <c r="M986" s="133"/>
      <c r="N986" s="133"/>
      <c r="O986" s="133"/>
      <c r="P986" s="133"/>
      <c r="Q986" s="133"/>
      <c r="R986" s="133"/>
      <c r="S986" s="133"/>
      <c r="T986" s="133"/>
      <c r="U986" s="133"/>
      <c r="V986" s="133"/>
      <c r="W986" s="133"/>
      <c r="X986" s="133"/>
      <c r="Y986" s="133"/>
      <c r="Z986" s="133"/>
      <c r="AA986" s="133"/>
      <c r="AB986" s="133"/>
      <c r="AC986" s="133"/>
      <c r="AD986" s="133"/>
      <c r="AE986" s="133"/>
      <c r="AF986" s="133"/>
    </row>
    <row r="987" spans="1:32" ht="15.75" customHeight="1" x14ac:dyDescent="0.3">
      <c r="A987" s="133"/>
      <c r="B987" s="133"/>
      <c r="C987" s="133"/>
      <c r="D987" s="133"/>
      <c r="E987" s="164"/>
      <c r="F987" s="152"/>
      <c r="G987" s="152"/>
      <c r="H987" s="148"/>
      <c r="I987" s="133"/>
      <c r="J987" s="133"/>
      <c r="K987" s="133"/>
      <c r="L987" s="133"/>
      <c r="M987" s="133"/>
      <c r="N987" s="133"/>
      <c r="O987" s="133"/>
      <c r="P987" s="133"/>
      <c r="Q987" s="133"/>
      <c r="R987" s="133"/>
      <c r="S987" s="133"/>
      <c r="T987" s="133"/>
      <c r="U987" s="133"/>
      <c r="V987" s="133"/>
      <c r="W987" s="133"/>
      <c r="X987" s="133"/>
      <c r="Y987" s="133"/>
      <c r="Z987" s="133"/>
      <c r="AA987" s="133"/>
      <c r="AB987" s="133"/>
      <c r="AC987" s="133"/>
      <c r="AD987" s="133"/>
      <c r="AE987" s="133"/>
      <c r="AF987" s="133"/>
    </row>
    <row r="988" spans="1:32" ht="15.75" customHeight="1" x14ac:dyDescent="0.3">
      <c r="A988" s="133"/>
      <c r="B988" s="133"/>
      <c r="C988" s="133"/>
      <c r="D988" s="133"/>
      <c r="E988" s="164"/>
      <c r="F988" s="152"/>
      <c r="G988" s="152"/>
      <c r="H988" s="148"/>
      <c r="I988" s="133"/>
      <c r="J988" s="133"/>
      <c r="K988" s="133"/>
      <c r="L988" s="133"/>
      <c r="M988" s="133"/>
      <c r="N988" s="133"/>
      <c r="O988" s="133"/>
      <c r="P988" s="133"/>
      <c r="Q988" s="133"/>
      <c r="R988" s="133"/>
      <c r="S988" s="133"/>
      <c r="T988" s="133"/>
      <c r="U988" s="133"/>
      <c r="V988" s="133"/>
      <c r="W988" s="133"/>
      <c r="X988" s="133"/>
      <c r="Y988" s="133"/>
      <c r="Z988" s="133"/>
      <c r="AA988" s="133"/>
      <c r="AB988" s="133"/>
      <c r="AC988" s="133"/>
      <c r="AD988" s="133"/>
      <c r="AE988" s="133"/>
      <c r="AF988" s="133"/>
    </row>
    <row r="989" spans="1:32" ht="15.75" customHeight="1" x14ac:dyDescent="0.3">
      <c r="A989" s="133"/>
      <c r="B989" s="133"/>
      <c r="C989" s="133"/>
      <c r="D989" s="133"/>
      <c r="E989" s="164"/>
      <c r="F989" s="152"/>
      <c r="G989" s="152"/>
      <c r="H989" s="148"/>
      <c r="I989" s="133"/>
      <c r="J989" s="133"/>
      <c r="K989" s="133"/>
      <c r="L989" s="133"/>
      <c r="M989" s="133"/>
      <c r="N989" s="133"/>
      <c r="O989" s="133"/>
      <c r="P989" s="133"/>
      <c r="Q989" s="133"/>
      <c r="R989" s="133"/>
      <c r="S989" s="133"/>
      <c r="T989" s="133"/>
      <c r="U989" s="133"/>
      <c r="V989" s="133"/>
      <c r="W989" s="133"/>
      <c r="X989" s="133"/>
      <c r="Y989" s="133"/>
      <c r="Z989" s="133"/>
      <c r="AA989" s="133"/>
      <c r="AB989" s="133"/>
      <c r="AC989" s="133"/>
      <c r="AD989" s="133"/>
      <c r="AE989" s="133"/>
      <c r="AF989" s="133"/>
    </row>
    <row r="990" spans="1:32" ht="15.75" customHeight="1" x14ac:dyDescent="0.3">
      <c r="A990" s="133"/>
      <c r="B990" s="133"/>
      <c r="C990" s="133"/>
      <c r="D990" s="133"/>
      <c r="E990" s="164"/>
      <c r="F990" s="152"/>
      <c r="G990" s="152"/>
      <c r="H990" s="148"/>
      <c r="I990" s="133"/>
      <c r="J990" s="133"/>
      <c r="K990" s="133"/>
      <c r="L990" s="133"/>
      <c r="M990" s="133"/>
      <c r="N990" s="133"/>
      <c r="O990" s="133"/>
      <c r="P990" s="133"/>
      <c r="Q990" s="133"/>
      <c r="R990" s="133"/>
      <c r="S990" s="133"/>
      <c r="T990" s="133"/>
      <c r="U990" s="133"/>
      <c r="V990" s="133"/>
      <c r="W990" s="133"/>
      <c r="X990" s="133"/>
      <c r="Y990" s="133"/>
      <c r="Z990" s="133"/>
      <c r="AA990" s="133"/>
      <c r="AB990" s="133"/>
      <c r="AC990" s="133"/>
      <c r="AD990" s="133"/>
      <c r="AE990" s="133"/>
      <c r="AF990" s="133"/>
    </row>
    <row r="991" spans="1:32" ht="15.75" customHeight="1" x14ac:dyDescent="0.3">
      <c r="A991" s="133"/>
      <c r="B991" s="133"/>
      <c r="C991" s="133"/>
      <c r="D991" s="133"/>
      <c r="E991" s="164"/>
      <c r="F991" s="152"/>
      <c r="G991" s="152"/>
      <c r="H991" s="148"/>
      <c r="I991" s="133"/>
      <c r="J991" s="133"/>
      <c r="K991" s="133"/>
      <c r="L991" s="133"/>
      <c r="M991" s="133"/>
      <c r="N991" s="133"/>
      <c r="O991" s="133"/>
      <c r="P991" s="133"/>
      <c r="Q991" s="133"/>
      <c r="R991" s="133"/>
      <c r="S991" s="133"/>
      <c r="T991" s="133"/>
      <c r="U991" s="133"/>
      <c r="V991" s="133"/>
      <c r="W991" s="133"/>
      <c r="X991" s="133"/>
      <c r="Y991" s="133"/>
      <c r="Z991" s="133"/>
      <c r="AA991" s="133"/>
      <c r="AB991" s="133"/>
      <c r="AC991" s="133"/>
      <c r="AD991" s="133"/>
      <c r="AE991" s="133"/>
      <c r="AF991" s="133"/>
    </row>
    <row r="992" spans="1:32" ht="15.75" customHeight="1" x14ac:dyDescent="0.3">
      <c r="A992" s="133"/>
      <c r="B992" s="133"/>
      <c r="C992" s="133"/>
      <c r="D992" s="133"/>
      <c r="E992" s="164"/>
      <c r="F992" s="152"/>
      <c r="G992" s="152"/>
      <c r="H992" s="148"/>
      <c r="I992" s="133"/>
      <c r="J992" s="133"/>
      <c r="K992" s="133"/>
      <c r="L992" s="133"/>
      <c r="M992" s="133"/>
      <c r="N992" s="133"/>
      <c r="O992" s="133"/>
      <c r="P992" s="133"/>
      <c r="Q992" s="133"/>
      <c r="R992" s="133"/>
      <c r="S992" s="133"/>
      <c r="T992" s="133"/>
      <c r="U992" s="133"/>
      <c r="V992" s="133"/>
      <c r="W992" s="133"/>
      <c r="X992" s="133"/>
      <c r="Y992" s="133"/>
      <c r="Z992" s="133"/>
      <c r="AA992" s="133"/>
      <c r="AB992" s="133"/>
      <c r="AC992" s="133"/>
      <c r="AD992" s="133"/>
      <c r="AE992" s="133"/>
      <c r="AF992" s="133"/>
    </row>
    <row r="993" spans="1:32" ht="15.75" customHeight="1" x14ac:dyDescent="0.3">
      <c r="A993" s="133"/>
      <c r="B993" s="133"/>
      <c r="C993" s="133"/>
      <c r="D993" s="133"/>
      <c r="E993" s="164"/>
      <c r="F993" s="152"/>
      <c r="G993" s="152"/>
      <c r="H993" s="148"/>
      <c r="I993" s="133"/>
      <c r="J993" s="133"/>
      <c r="K993" s="133"/>
      <c r="L993" s="133"/>
      <c r="M993" s="133"/>
      <c r="N993" s="133"/>
      <c r="O993" s="133"/>
      <c r="P993" s="133"/>
      <c r="Q993" s="133"/>
      <c r="R993" s="133"/>
      <c r="S993" s="133"/>
      <c r="T993" s="133"/>
      <c r="U993" s="133"/>
      <c r="V993" s="133"/>
      <c r="W993" s="133"/>
      <c r="X993" s="133"/>
      <c r="Y993" s="133"/>
      <c r="Z993" s="133"/>
      <c r="AA993" s="133"/>
      <c r="AB993" s="133"/>
      <c r="AC993" s="133"/>
      <c r="AD993" s="133"/>
      <c r="AE993" s="133"/>
      <c r="AF993" s="133"/>
    </row>
    <row r="994" spans="1:32" ht="15.75" customHeight="1" x14ac:dyDescent="0.3">
      <c r="A994" s="133"/>
      <c r="B994" s="133"/>
      <c r="C994" s="133"/>
      <c r="D994" s="133"/>
      <c r="E994" s="164"/>
      <c r="F994" s="152"/>
      <c r="G994" s="152"/>
      <c r="H994" s="148"/>
      <c r="I994" s="133"/>
      <c r="J994" s="133"/>
      <c r="K994" s="133"/>
      <c r="L994" s="133"/>
      <c r="M994" s="133"/>
      <c r="N994" s="133"/>
      <c r="O994" s="133"/>
      <c r="P994" s="133"/>
      <c r="Q994" s="133"/>
      <c r="R994" s="133"/>
      <c r="S994" s="133"/>
      <c r="T994" s="133"/>
      <c r="U994" s="133"/>
      <c r="V994" s="133"/>
      <c r="W994" s="133"/>
      <c r="X994" s="133"/>
      <c r="Y994" s="133"/>
      <c r="Z994" s="133"/>
      <c r="AA994" s="133"/>
      <c r="AB994" s="133"/>
      <c r="AC994" s="133"/>
      <c r="AD994" s="133"/>
      <c r="AE994" s="133"/>
      <c r="AF994" s="133"/>
    </row>
    <row r="995" spans="1:32" ht="15.75" customHeight="1" x14ac:dyDescent="0.3">
      <c r="A995" s="133"/>
      <c r="B995" s="133"/>
      <c r="C995" s="133"/>
      <c r="D995" s="133"/>
      <c r="E995" s="164"/>
      <c r="F995" s="152"/>
      <c r="G995" s="152"/>
      <c r="H995" s="148"/>
      <c r="I995" s="133"/>
      <c r="J995" s="133"/>
      <c r="K995" s="133"/>
      <c r="L995" s="133"/>
      <c r="M995" s="133"/>
      <c r="N995" s="133"/>
      <c r="O995" s="133"/>
      <c r="P995" s="133"/>
      <c r="Q995" s="133"/>
      <c r="R995" s="133"/>
      <c r="S995" s="133"/>
      <c r="T995" s="133"/>
      <c r="U995" s="133"/>
      <c r="V995" s="133"/>
      <c r="W995" s="133"/>
      <c r="X995" s="133"/>
      <c r="Y995" s="133"/>
      <c r="Z995" s="133"/>
      <c r="AA995" s="133"/>
      <c r="AB995" s="133"/>
      <c r="AC995" s="133"/>
      <c r="AD995" s="133"/>
      <c r="AE995" s="133"/>
      <c r="AF995" s="133"/>
    </row>
    <row r="996" spans="1:32" ht="15.75" customHeight="1" x14ac:dyDescent="0.3">
      <c r="A996" s="133"/>
      <c r="B996" s="133"/>
      <c r="C996" s="133"/>
      <c r="D996" s="133"/>
      <c r="E996" s="164"/>
      <c r="F996" s="152"/>
      <c r="G996" s="152"/>
      <c r="H996" s="148"/>
      <c r="I996" s="133"/>
      <c r="J996" s="133"/>
      <c r="K996" s="133"/>
      <c r="L996" s="133"/>
      <c r="M996" s="133"/>
      <c r="N996" s="133"/>
      <c r="O996" s="133"/>
      <c r="P996" s="133"/>
      <c r="Q996" s="133"/>
      <c r="R996" s="133"/>
      <c r="S996" s="133"/>
      <c r="T996" s="133"/>
      <c r="U996" s="133"/>
      <c r="V996" s="133"/>
      <c r="W996" s="133"/>
      <c r="X996" s="133"/>
      <c r="Y996" s="133"/>
      <c r="Z996" s="133"/>
      <c r="AA996" s="133"/>
      <c r="AB996" s="133"/>
      <c r="AC996" s="133"/>
      <c r="AD996" s="133"/>
      <c r="AE996" s="133"/>
      <c r="AF996" s="133"/>
    </row>
    <row r="997" spans="1:32" ht="15.75" customHeight="1" x14ac:dyDescent="0.3">
      <c r="A997" s="133"/>
      <c r="B997" s="133"/>
      <c r="C997" s="133"/>
      <c r="D997" s="133"/>
      <c r="E997" s="164"/>
      <c r="F997" s="152"/>
      <c r="G997" s="152"/>
      <c r="H997" s="148"/>
      <c r="I997" s="133"/>
      <c r="J997" s="133"/>
      <c r="K997" s="133"/>
      <c r="L997" s="133"/>
      <c r="M997" s="133"/>
      <c r="N997" s="133"/>
      <c r="O997" s="133"/>
      <c r="P997" s="133"/>
      <c r="Q997" s="133"/>
      <c r="R997" s="133"/>
      <c r="S997" s="133"/>
      <c r="T997" s="133"/>
      <c r="U997" s="133"/>
      <c r="V997" s="133"/>
      <c r="W997" s="133"/>
      <c r="X997" s="133"/>
      <c r="Y997" s="133"/>
      <c r="Z997" s="133"/>
      <c r="AA997" s="133"/>
      <c r="AB997" s="133"/>
      <c r="AC997" s="133"/>
      <c r="AD997" s="133"/>
      <c r="AE997" s="133"/>
      <c r="AF997" s="133"/>
    </row>
    <row r="998" spans="1:32" ht="15.75" customHeight="1" x14ac:dyDescent="0.3">
      <c r="A998" s="133"/>
      <c r="B998" s="133"/>
      <c r="C998" s="133"/>
      <c r="D998" s="133"/>
      <c r="E998" s="164"/>
      <c r="F998" s="152"/>
      <c r="G998" s="152"/>
      <c r="H998" s="148"/>
      <c r="I998" s="133"/>
      <c r="J998" s="133"/>
      <c r="K998" s="133"/>
      <c r="L998" s="133"/>
      <c r="M998" s="133"/>
      <c r="N998" s="133"/>
      <c r="O998" s="133"/>
      <c r="P998" s="133"/>
      <c r="Q998" s="133"/>
      <c r="R998" s="133"/>
      <c r="S998" s="133"/>
      <c r="T998" s="133"/>
      <c r="U998" s="133"/>
      <c r="V998" s="133"/>
      <c r="W998" s="133"/>
      <c r="X998" s="133"/>
      <c r="Y998" s="133"/>
      <c r="Z998" s="133"/>
      <c r="AA998" s="133"/>
      <c r="AB998" s="133"/>
      <c r="AC998" s="133"/>
      <c r="AD998" s="133"/>
      <c r="AE998" s="133"/>
      <c r="AF998" s="133"/>
    </row>
    <row r="999" spans="1:32" ht="15.75" customHeight="1" x14ac:dyDescent="0.3">
      <c r="A999" s="133"/>
      <c r="B999" s="133"/>
      <c r="C999" s="133"/>
      <c r="D999" s="133"/>
      <c r="E999" s="164"/>
      <c r="F999" s="152"/>
      <c r="G999" s="152"/>
      <c r="H999" s="148"/>
      <c r="I999" s="133"/>
      <c r="J999" s="133"/>
      <c r="K999" s="133"/>
      <c r="L999" s="133"/>
      <c r="M999" s="133"/>
      <c r="N999" s="133"/>
      <c r="O999" s="133"/>
      <c r="P999" s="133"/>
      <c r="Q999" s="133"/>
      <c r="R999" s="133"/>
      <c r="S999" s="133"/>
      <c r="T999" s="133"/>
      <c r="U999" s="133"/>
      <c r="V999" s="133"/>
      <c r="W999" s="133"/>
      <c r="X999" s="133"/>
      <c r="Y999" s="133"/>
      <c r="Z999" s="133"/>
      <c r="AA999" s="133"/>
      <c r="AB999" s="133"/>
      <c r="AC999" s="133"/>
      <c r="AD999" s="133"/>
      <c r="AE999" s="133"/>
      <c r="AF999" s="133"/>
    </row>
  </sheetData>
  <mergeCells count="51">
    <mergeCell ref="W2:W3"/>
    <mergeCell ref="X2:Z2"/>
    <mergeCell ref="AA2:AA3"/>
    <mergeCell ref="A1:AF1"/>
    <mergeCell ref="A2:A3"/>
    <mergeCell ref="B2:B3"/>
    <mergeCell ref="C2:C3"/>
    <mergeCell ref="D2:D3"/>
    <mergeCell ref="E2:E3"/>
    <mergeCell ref="F2:F3"/>
    <mergeCell ref="AD2:AF2"/>
    <mergeCell ref="I2:I3"/>
    <mergeCell ref="J2:J3"/>
    <mergeCell ref="K2:K3"/>
    <mergeCell ref="L2:U2"/>
    <mergeCell ref="V2:V3"/>
    <mergeCell ref="E12:E16"/>
    <mergeCell ref="AB2:AB3"/>
    <mergeCell ref="AC2:AC3"/>
    <mergeCell ref="AA4:AA11"/>
    <mergeCell ref="AB4:AB11"/>
    <mergeCell ref="AA12:AA24"/>
    <mergeCell ref="AB12:AB24"/>
    <mergeCell ref="AC4:AC54"/>
    <mergeCell ref="AA33:AA40"/>
    <mergeCell ref="AB33:AB40"/>
    <mergeCell ref="AA25:AA32"/>
    <mergeCell ref="AB25:AB32"/>
    <mergeCell ref="AA41:AA47"/>
    <mergeCell ref="AB41:AB47"/>
    <mergeCell ref="AA48:AA54"/>
    <mergeCell ref="AB48:AB54"/>
    <mergeCell ref="G2:G3"/>
    <mergeCell ref="H2:H3"/>
    <mergeCell ref="A4:A11"/>
    <mergeCell ref="B4:B11"/>
    <mergeCell ref="C4:C7"/>
    <mergeCell ref="C10:C11"/>
    <mergeCell ref="C12:C21"/>
    <mergeCell ref="A41:A47"/>
    <mergeCell ref="B41:B47"/>
    <mergeCell ref="C41:C47"/>
    <mergeCell ref="A48:A54"/>
    <mergeCell ref="B48:B54"/>
    <mergeCell ref="A12:A24"/>
    <mergeCell ref="B12:B24"/>
    <mergeCell ref="A25:A32"/>
    <mergeCell ref="B25:B32"/>
    <mergeCell ref="A33:A40"/>
    <mergeCell ref="B33:B40"/>
    <mergeCell ref="C33:C34"/>
  </mergeCells>
  <conditionalFormatting sqref="L11:U11">
    <cfRule type="colorScale" priority="4">
      <colorScale>
        <cfvo type="formula" val="0"/>
        <cfvo type="formula" val="1"/>
        <color rgb="FFFFFF00"/>
        <color theme="9"/>
      </colorScale>
    </cfRule>
  </conditionalFormatting>
  <pageMargins left="0.7" right="0.7" top="0.75" bottom="0.75" header="0" footer="0"/>
  <pageSetup paperSize="171" scal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 Diligenciamiento</vt:lpstr>
      <vt:lpstr>Nivel Articulación PEAM-PNEA</vt:lpstr>
      <vt:lpstr>Analisis Implem PEAM-PNEA_2024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carolina cortes</cp:lastModifiedBy>
  <cp:lastPrinted>2025-02-14T15:47:56Z</cp:lastPrinted>
  <dcterms:created xsi:type="dcterms:W3CDTF">2019-05-21T20:40:00Z</dcterms:created>
  <dcterms:modified xsi:type="dcterms:W3CDTF">2025-03-04T20:14:25Z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67331FE145514AA8BDCB4BAB5F4859A0_13</vt:lpwstr>
  </property>
  <property fmtid="{D5CDD505-2E9C-101B-9397-08002B2CF9AE}" pid="3" name="KSOProductBuildVer">
    <vt:lpwstr>2058-12.2.0.17562</vt:lpwstr>
  </property>
</Properties>
</file>