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57318\Documents\CAR 2023\1 Municipios\El Colegio\"/>
    </mc:Choice>
  </mc:AlternateContent>
  <xr:revisionPtr revIDLastSave="0" documentId="13_ncr:1_{1AF78BEE-2785-4363-AB3A-567311C85CCC}" xr6:coauthVersionLast="36" xr6:coauthVersionMax="47" xr10:uidLastSave="{00000000-0000-0000-0000-000000000000}"/>
  <bookViews>
    <workbookView xWindow="-120" yWindow="-120" windowWidth="20730" windowHeight="11040" tabRatio="727" firstSheet="2" activeTab="5" xr2:uid="{00000000-000D-0000-FFFF-FFFF00000000}"/>
  </bookViews>
  <sheets>
    <sheet name="LEY No 2169 DE 2021" sheetId="10" state="hidden" r:id="rId1"/>
    <sheet name="ARMONIZACIÓN PND 2022-2026" sheetId="14" r:id="rId2"/>
    <sheet name="ARMONIZACIÓN" sheetId="1" r:id="rId3"/>
    <sheet name="PTEA 2020-2023" sheetId="7" r:id="rId4"/>
    <sheet name="Nivel_Art_PTEA-PNEA_2023" sheetId="8" r:id="rId5"/>
    <sheet name="Analisis_Implem_PTEA-PNEA_2023" sheetId="11" r:id="rId6"/>
    <sheet name="Graficos_2023" sheetId="12" r:id="rId7"/>
  </sheets>
  <definedNames>
    <definedName name="_xlnm._FilterDatabase" localSheetId="2" hidden="1">ARMONIZACIÓN!$A$2:$AV$274</definedName>
    <definedName name="_xlnm._FilterDatabase" localSheetId="1" hidden="1">'ARMONIZACIÓN PND 2022-2026'!$A$2:$K$44</definedName>
    <definedName name="_xlnm._FilterDatabase" localSheetId="0" hidden="1">'LEY No 2169 DE 2021'!$A$2:$C$9</definedName>
    <definedName name="_xlnm._FilterDatabase" localSheetId="3" hidden="1">'PTEA 2020-2023'!$A$2:$AAO$2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4" i="12" l="1"/>
  <c r="B73" i="12"/>
  <c r="B72" i="12"/>
  <c r="B71" i="12"/>
  <c r="B70" i="12"/>
  <c r="B69" i="12"/>
  <c r="B68" i="12"/>
  <c r="B67" i="12"/>
  <c r="B66" i="12"/>
  <c r="V15" i="11" l="1"/>
  <c r="Y13" i="11" l="1"/>
  <c r="M18" i="12" l="1"/>
  <c r="M17" i="12"/>
  <c r="M16" i="12"/>
  <c r="M15" i="12"/>
  <c r="M14" i="12"/>
  <c r="E22" i="12"/>
  <c r="E21" i="12"/>
  <c r="F21" i="12"/>
  <c r="B8" i="12" s="1"/>
  <c r="E20" i="12"/>
  <c r="E19" i="12"/>
  <c r="E17" i="12"/>
  <c r="E16" i="12"/>
  <c r="F16" i="12" s="1"/>
  <c r="B4" i="12" s="1"/>
  <c r="E15" i="12"/>
  <c r="E14" i="12"/>
  <c r="D23" i="12"/>
  <c r="D22" i="12"/>
  <c r="D21" i="12"/>
  <c r="D20" i="12"/>
  <c r="D19" i="12"/>
  <c r="L18" i="12"/>
  <c r="D18" i="12"/>
  <c r="L17" i="12"/>
  <c r="D17" i="12"/>
  <c r="L16" i="12"/>
  <c r="D16" i="12"/>
  <c r="L15" i="12"/>
  <c r="D15" i="12"/>
  <c r="L14" i="12"/>
  <c r="N14" i="12" s="1"/>
  <c r="K2" i="12" s="1"/>
  <c r="D14" i="12"/>
  <c r="K1" i="12"/>
  <c r="U4" i="11"/>
  <c r="Y5" i="11"/>
  <c r="Y6" i="11"/>
  <c r="Y7" i="11"/>
  <c r="Y8" i="11"/>
  <c r="Y9" i="11"/>
  <c r="Y10" i="11"/>
  <c r="Y11" i="11"/>
  <c r="Y12" i="11"/>
  <c r="Y14" i="11"/>
  <c r="Z13" i="11" s="1"/>
  <c r="AA13" i="11" s="1"/>
  <c r="B39" i="12" s="1"/>
  <c r="Y15" i="11"/>
  <c r="B53" i="12" s="1"/>
  <c r="Y16" i="11"/>
  <c r="B54" i="12" s="1"/>
  <c r="Y4" i="11"/>
  <c r="U5" i="11"/>
  <c r="V5" i="11"/>
  <c r="U6" i="11"/>
  <c r="V6" i="11"/>
  <c r="U7" i="11"/>
  <c r="V7" i="11"/>
  <c r="U8" i="11"/>
  <c r="V8" i="11"/>
  <c r="U9" i="11"/>
  <c r="V9" i="11"/>
  <c r="U10" i="11"/>
  <c r="V10" i="11"/>
  <c r="U11" i="11"/>
  <c r="V11" i="11"/>
  <c r="U12" i="11"/>
  <c r="V12" i="11"/>
  <c r="U13" i="11"/>
  <c r="V13" i="11"/>
  <c r="U14" i="11"/>
  <c r="V14" i="11"/>
  <c r="U15" i="11"/>
  <c r="U16" i="11"/>
  <c r="V16" i="11"/>
  <c r="T17" i="11"/>
  <c r="S17" i="11"/>
  <c r="R17" i="11"/>
  <c r="Q17" i="11"/>
  <c r="P17" i="11"/>
  <c r="O17" i="11"/>
  <c r="N17" i="11"/>
  <c r="M17" i="11"/>
  <c r="L17" i="11"/>
  <c r="K17" i="11"/>
  <c r="V4" i="11"/>
  <c r="CR5" i="8"/>
  <c r="CQ5" i="8"/>
  <c r="CP5" i="8"/>
  <c r="CO5" i="8"/>
  <c r="CN5" i="8"/>
  <c r="CK5" i="8"/>
  <c r="E23" i="12"/>
  <c r="F23" i="12" s="1"/>
  <c r="B10" i="12" s="1"/>
  <c r="CJ5" i="8"/>
  <c r="CI5" i="8"/>
  <c r="CH5" i="8"/>
  <c r="CG5" i="8"/>
  <c r="CF5" i="8"/>
  <c r="E18" i="12"/>
  <c r="F18" i="12" s="1"/>
  <c r="B6" i="12" s="1"/>
  <c r="CE5" i="8"/>
  <c r="CD5" i="8"/>
  <c r="CC5" i="8"/>
  <c r="CB5" i="8"/>
  <c r="M26" i="7"/>
  <c r="AT206" i="1"/>
  <c r="AU206" i="1"/>
  <c r="AV206" i="1"/>
  <c r="AT131" i="1"/>
  <c r="AU131" i="1"/>
  <c r="AV131" i="1"/>
  <c r="AT54" i="1"/>
  <c r="AU54" i="1"/>
  <c r="AV54" i="1"/>
  <c r="CS5" i="8"/>
  <c r="CT5" i="8"/>
  <c r="AT165" i="1"/>
  <c r="AU165" i="1"/>
  <c r="AV165" i="1"/>
  <c r="AT85" i="1"/>
  <c r="AU85" i="1"/>
  <c r="AV85" i="1"/>
  <c r="AT29" i="1"/>
  <c r="AU29" i="1"/>
  <c r="AV29" i="1"/>
  <c r="AT27" i="1"/>
  <c r="AU27" i="1"/>
  <c r="AV27" i="1"/>
  <c r="AT234" i="1"/>
  <c r="AU234" i="1"/>
  <c r="AV234" i="1"/>
  <c r="AT109" i="1"/>
  <c r="AU109" i="1"/>
  <c r="AV109" i="1"/>
  <c r="AT38" i="1"/>
  <c r="AU38" i="1"/>
  <c r="AV38" i="1"/>
  <c r="AT260" i="1"/>
  <c r="AU260" i="1"/>
  <c r="AV260" i="1"/>
  <c r="AT205" i="1"/>
  <c r="AU205" i="1"/>
  <c r="AV205" i="1"/>
  <c r="AT204" i="1"/>
  <c r="AU204" i="1"/>
  <c r="AV204" i="1"/>
  <c r="AT130" i="1"/>
  <c r="AU130" i="1"/>
  <c r="AV130" i="1"/>
  <c r="AT129" i="1"/>
  <c r="AU129" i="1"/>
  <c r="AV129" i="1"/>
  <c r="AT53" i="1"/>
  <c r="AU53" i="1"/>
  <c r="AV53" i="1"/>
  <c r="AT52" i="1"/>
  <c r="AU52" i="1"/>
  <c r="AV52" i="1"/>
  <c r="AT9" i="1"/>
  <c r="AU9" i="1"/>
  <c r="AV9" i="1"/>
  <c r="AT8" i="1"/>
  <c r="AU8" i="1"/>
  <c r="AV8" i="1"/>
  <c r="AT210" i="1"/>
  <c r="AU210" i="1"/>
  <c r="AV210" i="1"/>
  <c r="AT209" i="1"/>
  <c r="AU209" i="1"/>
  <c r="AV209" i="1"/>
  <c r="AT62" i="1"/>
  <c r="AU62" i="1"/>
  <c r="AV62" i="1"/>
  <c r="AT259" i="1"/>
  <c r="AU259" i="1"/>
  <c r="AV259" i="1"/>
  <c r="AT203" i="1"/>
  <c r="AU203" i="1"/>
  <c r="AV203" i="1"/>
  <c r="AT51" i="1"/>
  <c r="AU51" i="1"/>
  <c r="AV51" i="1"/>
  <c r="AT50" i="1"/>
  <c r="AU50" i="1"/>
  <c r="AV50" i="1"/>
  <c r="AT49" i="1"/>
  <c r="AU49" i="1"/>
  <c r="AV49" i="1"/>
  <c r="AT48" i="1"/>
  <c r="AU48" i="1"/>
  <c r="AV48" i="1"/>
  <c r="AT47" i="1"/>
  <c r="AU47" i="1"/>
  <c r="AV47" i="1"/>
  <c r="AT61" i="1"/>
  <c r="AU61" i="1"/>
  <c r="AV61" i="1"/>
  <c r="AT59" i="1"/>
  <c r="AU59" i="1"/>
  <c r="AV59" i="1"/>
  <c r="AT57" i="1"/>
  <c r="AU57" i="1"/>
  <c r="AV57" i="1"/>
  <c r="AT60" i="1"/>
  <c r="AU60" i="1"/>
  <c r="AV60" i="1"/>
  <c r="AT56" i="1"/>
  <c r="AU56" i="1"/>
  <c r="AV56" i="1"/>
  <c r="AT207" i="1"/>
  <c r="AU207" i="1"/>
  <c r="AV207" i="1"/>
  <c r="AT208" i="1"/>
  <c r="AU208" i="1"/>
  <c r="AV208" i="1"/>
  <c r="AT58" i="1"/>
  <c r="AU58" i="1"/>
  <c r="AV58" i="1"/>
  <c r="AT55" i="1"/>
  <c r="AU55" i="1"/>
  <c r="AV55" i="1"/>
  <c r="AT251" i="1"/>
  <c r="AU251" i="1"/>
  <c r="AV251" i="1"/>
  <c r="AT164" i="1"/>
  <c r="AU164" i="1"/>
  <c r="AV164" i="1"/>
  <c r="AT138" i="1"/>
  <c r="AU138" i="1"/>
  <c r="AV138" i="1"/>
  <c r="AT73" i="1"/>
  <c r="AU73" i="1"/>
  <c r="AV73" i="1"/>
  <c r="AT5" i="1"/>
  <c r="AU5" i="1"/>
  <c r="AV5" i="1"/>
  <c r="AT223" i="1"/>
  <c r="AU223" i="1"/>
  <c r="AV223" i="1"/>
  <c r="AT166" i="1"/>
  <c r="AU166" i="1"/>
  <c r="AV166" i="1"/>
  <c r="AT147" i="1"/>
  <c r="AU147" i="1"/>
  <c r="AV147" i="1"/>
  <c r="AT145" i="1"/>
  <c r="AU145" i="1"/>
  <c r="AV145" i="1"/>
  <c r="AT86" i="1"/>
  <c r="AU86" i="1"/>
  <c r="AV86" i="1"/>
  <c r="AT30" i="1"/>
  <c r="AU30" i="1"/>
  <c r="AV30" i="1"/>
  <c r="AT28" i="1"/>
  <c r="AU28" i="1"/>
  <c r="AV28" i="1"/>
  <c r="AT267" i="1"/>
  <c r="AU267" i="1"/>
  <c r="AV267" i="1"/>
  <c r="AT269" i="1"/>
  <c r="AU269" i="1"/>
  <c r="AV269" i="1"/>
  <c r="AT271" i="1"/>
  <c r="AU271" i="1"/>
  <c r="AV271" i="1"/>
  <c r="AT272" i="1"/>
  <c r="AU272" i="1"/>
  <c r="AV272" i="1"/>
  <c r="AT270" i="1"/>
  <c r="AU270" i="1"/>
  <c r="AV270" i="1"/>
  <c r="AT268" i="1"/>
  <c r="AU268" i="1"/>
  <c r="AV268" i="1"/>
  <c r="AT266" i="1"/>
  <c r="AU266" i="1"/>
  <c r="AV266" i="1"/>
  <c r="AT265" i="1"/>
  <c r="AU265" i="1"/>
  <c r="AV265" i="1"/>
  <c r="AT141" i="1"/>
  <c r="AU141" i="1"/>
  <c r="AV141" i="1"/>
  <c r="AT81" i="1"/>
  <c r="AU81" i="1"/>
  <c r="AV81" i="1"/>
  <c r="AT79" i="1"/>
  <c r="AU79" i="1"/>
  <c r="AV79" i="1"/>
  <c r="AT77" i="1"/>
  <c r="AU77" i="1"/>
  <c r="AV77" i="1"/>
  <c r="AT82" i="1"/>
  <c r="AU82" i="1"/>
  <c r="AV82" i="1"/>
  <c r="AT80" i="1"/>
  <c r="AU80" i="1"/>
  <c r="AV80" i="1"/>
  <c r="AT78" i="1"/>
  <c r="AU78" i="1"/>
  <c r="AV78" i="1"/>
  <c r="AT76" i="1"/>
  <c r="AU76" i="1"/>
  <c r="AV76" i="1"/>
  <c r="AT264" i="1"/>
  <c r="AU264" i="1"/>
  <c r="AV264" i="1"/>
  <c r="AT221" i="1"/>
  <c r="AU221" i="1"/>
  <c r="AV221" i="1"/>
  <c r="AT140" i="1"/>
  <c r="AU140" i="1"/>
  <c r="AV140" i="1"/>
  <c r="AT75" i="1"/>
  <c r="AU75" i="1"/>
  <c r="AV75" i="1"/>
  <c r="AT263" i="1"/>
  <c r="AU263" i="1"/>
  <c r="AV263" i="1"/>
  <c r="AT220" i="1"/>
  <c r="AU220" i="1"/>
  <c r="AV220" i="1"/>
  <c r="AT139" i="1"/>
  <c r="AU139" i="1"/>
  <c r="AV139" i="1"/>
  <c r="AT74" i="1"/>
  <c r="AU74" i="1"/>
  <c r="AV74" i="1"/>
  <c r="AT24" i="1"/>
  <c r="AU24" i="1"/>
  <c r="AV24" i="1"/>
  <c r="AT23" i="1"/>
  <c r="AU23" i="1"/>
  <c r="AV23" i="1"/>
  <c r="AT218" i="1"/>
  <c r="AU218" i="1"/>
  <c r="AV218" i="1"/>
  <c r="AT217" i="1"/>
  <c r="AU217" i="1"/>
  <c r="AV217" i="1"/>
  <c r="AT216" i="1"/>
  <c r="AU216" i="1"/>
  <c r="AV216" i="1"/>
  <c r="AT215" i="1"/>
  <c r="AU215" i="1"/>
  <c r="AV215" i="1"/>
  <c r="AT214" i="1"/>
  <c r="AU214" i="1"/>
  <c r="AV214" i="1"/>
  <c r="AT213" i="1"/>
  <c r="AU213" i="1"/>
  <c r="AV213" i="1"/>
  <c r="AT212" i="1"/>
  <c r="AU212" i="1"/>
  <c r="AV212" i="1"/>
  <c r="AT135" i="1"/>
  <c r="AU135" i="1"/>
  <c r="AV135" i="1"/>
  <c r="AT134" i="1"/>
  <c r="AU134" i="1"/>
  <c r="AV134" i="1"/>
  <c r="AT133" i="1"/>
  <c r="AU133" i="1"/>
  <c r="AV133" i="1"/>
  <c r="AT132" i="1"/>
  <c r="AU132" i="1"/>
  <c r="AV132" i="1"/>
  <c r="AT71" i="1"/>
  <c r="AU71" i="1"/>
  <c r="AV71" i="1"/>
  <c r="AT70" i="1"/>
  <c r="AU70" i="1"/>
  <c r="AV70" i="1"/>
  <c r="AT69" i="1"/>
  <c r="AU69" i="1"/>
  <c r="AV69" i="1"/>
  <c r="AT68" i="1"/>
  <c r="AU68" i="1"/>
  <c r="AV68" i="1"/>
  <c r="AT67" i="1"/>
  <c r="AU67" i="1"/>
  <c r="AV67" i="1"/>
  <c r="AT66" i="1"/>
  <c r="AU66" i="1"/>
  <c r="AV66" i="1"/>
  <c r="AT65" i="1"/>
  <c r="AU65" i="1"/>
  <c r="AV65" i="1"/>
  <c r="AT64" i="1"/>
  <c r="AU64" i="1"/>
  <c r="AV64" i="1"/>
  <c r="AT13" i="1"/>
  <c r="AU13" i="1"/>
  <c r="AV13" i="1"/>
  <c r="AT14" i="1"/>
  <c r="AU14" i="1"/>
  <c r="AV14" i="1"/>
  <c r="AT15" i="1"/>
  <c r="AU15" i="1"/>
  <c r="AV15" i="1"/>
  <c r="AT16" i="1"/>
  <c r="AU16" i="1"/>
  <c r="AV16" i="1"/>
  <c r="AT12" i="1"/>
  <c r="AU12" i="1"/>
  <c r="AV12" i="1"/>
  <c r="AT11" i="1"/>
  <c r="AU11" i="1"/>
  <c r="AV11" i="1"/>
  <c r="AT10" i="1"/>
  <c r="AU10" i="1"/>
  <c r="AV10" i="1"/>
  <c r="AT105" i="1"/>
  <c r="AU105" i="1"/>
  <c r="AV105" i="1"/>
  <c r="AT35" i="1"/>
  <c r="AU35" i="1"/>
  <c r="AV35" i="1"/>
  <c r="AT255" i="1"/>
  <c r="AU255" i="1"/>
  <c r="AV255" i="1"/>
  <c r="AT230" i="1"/>
  <c r="AU230" i="1"/>
  <c r="AV230" i="1"/>
  <c r="AT162" i="1"/>
  <c r="AU162" i="1"/>
  <c r="AV162" i="1"/>
  <c r="AT104" i="1"/>
  <c r="AU104" i="1"/>
  <c r="AV104" i="1"/>
  <c r="AT34" i="1"/>
  <c r="AU34" i="1"/>
  <c r="AV34" i="1"/>
  <c r="AT274" i="1"/>
  <c r="AU274" i="1"/>
  <c r="AV274" i="1"/>
  <c r="AT254" i="1"/>
  <c r="AU254" i="1"/>
  <c r="AV254" i="1"/>
  <c r="AT229" i="1"/>
  <c r="AU229" i="1"/>
  <c r="AV229" i="1"/>
  <c r="AT161" i="1"/>
  <c r="AU161" i="1"/>
  <c r="AV161" i="1"/>
  <c r="AT273" i="1"/>
  <c r="AU273" i="1"/>
  <c r="AV273" i="1"/>
  <c r="AT253" i="1"/>
  <c r="AU253" i="1"/>
  <c r="AV253" i="1"/>
  <c r="AT228" i="1"/>
  <c r="AU228" i="1"/>
  <c r="AV228" i="1"/>
  <c r="AT160" i="1"/>
  <c r="AU160" i="1"/>
  <c r="AV160" i="1"/>
  <c r="AT243" i="1"/>
  <c r="AU243" i="1"/>
  <c r="AV243" i="1"/>
  <c r="AT241" i="1"/>
  <c r="AU241" i="1"/>
  <c r="AV241" i="1"/>
  <c r="AT239" i="1"/>
  <c r="AU239" i="1"/>
  <c r="AV239" i="1"/>
  <c r="AT118" i="1"/>
  <c r="AU118" i="1"/>
  <c r="AV118" i="1"/>
  <c r="AT116" i="1"/>
  <c r="AU116" i="1"/>
  <c r="AV116" i="1"/>
  <c r="AT117" i="1"/>
  <c r="AU117" i="1"/>
  <c r="AV117" i="1"/>
  <c r="AT242" i="1"/>
  <c r="AU242" i="1"/>
  <c r="AV242" i="1"/>
  <c r="AT240" i="1"/>
  <c r="AU240" i="1"/>
  <c r="AV240" i="1"/>
  <c r="AT238" i="1"/>
  <c r="AU238" i="1"/>
  <c r="AV238" i="1"/>
  <c r="AT119" i="1"/>
  <c r="AU119" i="1"/>
  <c r="AV119" i="1"/>
  <c r="AT114" i="1"/>
  <c r="AU114" i="1"/>
  <c r="AV114" i="1"/>
  <c r="AT115" i="1"/>
  <c r="AU115" i="1"/>
  <c r="AV115" i="1"/>
  <c r="AT113" i="1"/>
  <c r="AU113" i="1"/>
  <c r="AV113" i="1"/>
  <c r="AT233" i="1"/>
  <c r="AU233" i="1"/>
  <c r="AV233" i="1"/>
  <c r="AT232" i="1"/>
  <c r="AU232" i="1"/>
  <c r="AV232" i="1"/>
  <c r="AT231" i="1"/>
  <c r="AU231" i="1"/>
  <c r="AV231" i="1"/>
  <c r="AT108" i="1"/>
  <c r="AU108" i="1"/>
  <c r="AV108" i="1"/>
  <c r="AT107" i="1"/>
  <c r="AU107" i="1"/>
  <c r="AV107" i="1"/>
  <c r="AT106" i="1"/>
  <c r="AU106" i="1"/>
  <c r="AV106" i="1"/>
  <c r="AT37" i="1"/>
  <c r="AU37" i="1"/>
  <c r="AV37" i="1"/>
  <c r="AT36" i="1"/>
  <c r="AU36" i="1"/>
  <c r="AV36" i="1"/>
  <c r="AT22" i="1"/>
  <c r="AU22" i="1"/>
  <c r="AV22" i="1"/>
  <c r="AT21" i="1"/>
  <c r="AU21" i="1"/>
  <c r="AV21" i="1"/>
  <c r="AT33" i="1"/>
  <c r="AU33" i="1"/>
  <c r="AV33" i="1"/>
  <c r="AT102" i="1"/>
  <c r="AU102" i="1"/>
  <c r="AV102" i="1"/>
  <c r="AT103" i="1"/>
  <c r="AU103" i="1"/>
  <c r="AV103" i="1"/>
  <c r="AT261" i="1"/>
  <c r="AU261" i="1"/>
  <c r="AV261" i="1"/>
  <c r="AT250" i="1"/>
  <c r="AU250" i="1"/>
  <c r="AV250" i="1"/>
  <c r="AT219" i="1"/>
  <c r="AU219" i="1"/>
  <c r="AV219" i="1"/>
  <c r="AT163" i="1"/>
  <c r="AU163" i="1"/>
  <c r="AV163" i="1"/>
  <c r="AT137" i="1"/>
  <c r="AU137" i="1"/>
  <c r="AV137" i="1"/>
  <c r="AT20" i="1"/>
  <c r="AU20" i="1"/>
  <c r="AV20" i="1"/>
  <c r="AT19" i="1"/>
  <c r="AU19" i="1"/>
  <c r="AV19" i="1"/>
  <c r="AT4" i="1"/>
  <c r="AU4" i="1"/>
  <c r="AV4" i="1"/>
  <c r="AT3" i="1"/>
  <c r="AU3" i="1"/>
  <c r="AV3" i="1"/>
  <c r="N26" i="7"/>
  <c r="M27" i="7" s="1"/>
  <c r="O26" i="7"/>
  <c r="P26" i="7"/>
  <c r="CL5" i="8"/>
  <c r="CM5" i="8"/>
  <c r="F14" i="12" l="1"/>
  <c r="B2" i="12" s="1"/>
  <c r="N18" i="12"/>
  <c r="K6" i="12" s="1"/>
  <c r="F20" i="12"/>
  <c r="F15" i="12"/>
  <c r="B3" i="12" s="1"/>
  <c r="F22" i="12"/>
  <c r="B9" i="12" s="1"/>
  <c r="N17" i="12"/>
  <c r="K5" i="12" s="1"/>
  <c r="F19" i="12"/>
  <c r="B7" i="12" s="1"/>
  <c r="N16" i="12"/>
  <c r="K4" i="12" s="1"/>
  <c r="F17" i="12"/>
  <c r="B5" i="12" s="1"/>
  <c r="N15" i="12"/>
  <c r="K3" i="12" s="1"/>
  <c r="Z15" i="11"/>
  <c r="AA15" i="11" s="1"/>
  <c r="B40" i="12" s="1"/>
  <c r="Z10" i="11"/>
  <c r="AA10" i="11" s="1"/>
  <c r="B38" i="12" s="1"/>
  <c r="Z7" i="11"/>
  <c r="AA7" i="11" s="1"/>
  <c r="B37" i="12" s="1"/>
  <c r="Z4" i="11"/>
  <c r="AA4" i="11" s="1"/>
  <c r="B36" i="12" s="1"/>
  <c r="AB4" i="11" l="1"/>
</calcChain>
</file>

<file path=xl/sharedStrings.xml><?xml version="1.0" encoding="utf-8"?>
<sst xmlns="http://schemas.openxmlformats.org/spreadsheetml/2006/main" count="11464" uniqueCount="1238">
  <si>
    <t xml:space="preserve">LINEA ESTRATEGICA PGAR </t>
  </si>
  <si>
    <t>METAS</t>
  </si>
  <si>
    <t>ACTIVIDADES</t>
  </si>
  <si>
    <t>PLAN DE ACCIÓN CUATRIENAL 2020-2023 CAR - TERRITORIO AMBIENTALMENTE SOSTENIBLE</t>
  </si>
  <si>
    <t>EJE TEMÁTICO CAR 2020-2023</t>
  </si>
  <si>
    <t>21. CULTURA PARA LA PRODUCCIÓN SOSTENIBLE Y LA ECONOMÍA CIRCULAR</t>
  </si>
  <si>
    <t>CULTURA AMBIENTAL Y PARTICIPACIÓN CIUDADANA</t>
  </si>
  <si>
    <t>22. EDUCACIÓN, COMUNICACIÓN Y CONOCIMIENTO AMBIENTAL</t>
  </si>
  <si>
    <t>23. SEMBRANDO AGUA</t>
  </si>
  <si>
    <t>24. ATENCIÓN Y SERVICIO AL CIUDADANO</t>
  </si>
  <si>
    <t>GESTIÓN DEL RIESGO Y CAMBIO CLIMÁTICO</t>
  </si>
  <si>
    <t>16. MOVILIDAD SOSTENIBLE</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</si>
  <si>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</si>
  <si>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Actividad 21.7.1. Procesos de promoción y/o seguimiento en economía circular y consumo sostenible, incentivando la formulacion de proyectos de autogestión y las compras sostenibles gestionando y promoviendo alianzas empresariales y/o institucionales.</t>
  </si>
  <si>
    <t>Actividad 24.2.1. Implementación de herramientas de fortalecimiento tecnológico para mejorar el Servicio y Atención al Ciudadano.</t>
  </si>
  <si>
    <t>LINEA ESTRATEGICA</t>
  </si>
  <si>
    <t>PROGRAMA</t>
  </si>
  <si>
    <t>SUBPROGRAMA</t>
  </si>
  <si>
    <t>9. MÁS BIEN ESTAR</t>
  </si>
  <si>
    <t>ESTRATEGIAS</t>
  </si>
  <si>
    <t>POLITICA NACIONAL DE EDUCACIÓN AMBIENTAL</t>
  </si>
  <si>
    <t>9.5 SOCIOCULTURA, RAZA Y TRADICIÓN</t>
  </si>
  <si>
    <t>9.5.1 CUNDINAMARCA INDÍGENA</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</si>
  <si>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</si>
  <si>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</si>
  <si>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Actividad 21.2.1. Desarrollar y documentar cuatro sistemas de producción mas limpia
Actividad 21.2.2.  Formar a mínimo 100 familias en sistemas de producción mas limpia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</si>
  <si>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</si>
  <si>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</si>
  <si>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</si>
  <si>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</si>
  <si>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</si>
  <si>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</si>
  <si>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</si>
  <si>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</si>
  <si>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</si>
  <si>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</si>
  <si>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</si>
  <si>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</si>
  <si>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</si>
  <si>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9. MAS BIEN ESTAR</t>
  </si>
  <si>
    <t>9.2 TODA UNA VIDA CONTIGO</t>
  </si>
  <si>
    <t>9.2.1 CONSTRUYENDO FUTURO</t>
  </si>
  <si>
    <t>9.2.2 JÓVENES, FUERZA DEL PROGRESO</t>
  </si>
  <si>
    <t>9.3 CUNDINAMARCA SIN ESTEREOTIPOS</t>
  </si>
  <si>
    <t>9.3.1 MUJER EMPODERADA Y CON DERECHOS</t>
  </si>
  <si>
    <t>10. MAS COMPETITIVIDAD</t>
  </si>
  <si>
    <t>10.1 PRODUCTIVIDAD, UN CAMINO DE DESARROLLO</t>
  </si>
  <si>
    <t>10.1.1 CUNDINAMARCA PRODUCTIVA, REGIÓN QUE PROGRESA</t>
  </si>
  <si>
    <t>189. Implementar 700 proyectos productivos agrosostenibles dirigidos a la población víctima del conflicto armado</t>
  </si>
  <si>
    <t>197. Potencializar 150 organizaciones de productores agropecuarios</t>
  </si>
  <si>
    <t>10.2 CUNDINAMARCA CIENTÍFICA E INNOVADORA</t>
  </si>
  <si>
    <t>10.2.1 CUNDINAMARCA CREA E INNOCA</t>
  </si>
  <si>
    <t>11. MÁS SOSTENIBILIDAD</t>
  </si>
  <si>
    <t>11.1 SEGURIDAD HÍDRICA Y RECURSOS NATURALES PARA LA VIDA</t>
  </si>
  <si>
    <t>11.1.1 CUNDINAMARCA AL NATURAL</t>
  </si>
  <si>
    <t>278. Reforestar150 hectáreas de áreas degradadas en los municipios de la Cuenca del Río Bogotá</t>
  </si>
  <si>
    <t>283. Sembrar 1.000.000 de árboles</t>
  </si>
  <si>
    <t>11.1.4 RESIDUOS SÓLIDOS AMIGABLES ALTERNATIVOS</t>
  </si>
  <si>
    <t>11.2 RUTA DE GESTIÓN DEL RIESGO</t>
  </si>
  <si>
    <t>11.2.1 CONOCIMIENTO DEL RIESGO</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</si>
  <si>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</si>
  <si>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</si>
  <si>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11.3 EL CAMBIO ESTÁ EN TUS MANOS</t>
  </si>
  <si>
    <t>11.3.1 ALTERNATIVAS VERDES PARA EL CRECIMIENTO</t>
  </si>
  <si>
    <t>319. Articular con el sector privado una estrategia de responsabilidad ambiental empresarial</t>
  </si>
  <si>
    <t>320. Intervenir en 100 Mypimes o esquemas asociativos estrategias de mitigación en procesos productivos, negocios verdes y energías limpias, renovables y alternativas</t>
  </si>
  <si>
    <t>11.3.2 CULTURA AMBIENTAL</t>
  </si>
  <si>
    <t>11.3.3 CUNDINAMARCA, RESILIENTE AL CAMBIO CLIMÁTICO</t>
  </si>
  <si>
    <t>328. Implementar estrategías de energías renovables en 50 entornos en el departamento</t>
  </si>
  <si>
    <t>12. MÁS INTEGRACIÓN</t>
  </si>
  <si>
    <t>12.1 REGIÓN, ECONOMÍA IMPARABLE</t>
  </si>
  <si>
    <t>12.2.1 CUNA DE LA PRODUCTIVIDAD</t>
  </si>
  <si>
    <t>330. Beneficiar a 3000 familias mediante la estrategia ZODAS para el abastecimiento agroalimentario de Cundinamarca y la región</t>
  </si>
  <si>
    <t>332. Desarrollar una planta de abonos al servicio de la región</t>
  </si>
  <si>
    <t>12.1.2 INDUSTRIA TURÍSTICA DIVERSA Y POTENTE</t>
  </si>
  <si>
    <t>12.2 REGIÓN VERDE, REGIÓN DE VIDA</t>
  </si>
  <si>
    <t>12.2.1 PACTO POR EL AGUA</t>
  </si>
  <si>
    <t>12.2.2 TERRITORIO QUE RESPIRA</t>
  </si>
  <si>
    <t>12.3.3 TERRITORIO CON SERVICIO PÚBLICO PARA TODOS</t>
  </si>
  <si>
    <t>12.3 REGIÓN, CONEXIÓN INTELIGENTE</t>
  </si>
  <si>
    <t>12.4.2 JUNTOS SOMOS MÁS</t>
  </si>
  <si>
    <t>12.4 REGIÓN, UN TERRITORIO DE TODOS</t>
  </si>
  <si>
    <t>PROYECTOS PLAN DE ACCIÒN 2020-2023</t>
  </si>
  <si>
    <t>N/A</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</si>
  <si>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</si>
  <si>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</si>
  <si>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1. La innovación social y la identidad regional hacia la sostenibilidad ambiental</t>
  </si>
  <si>
    <t>2 Tejido  Social para la  Corresponsabilidad Ambiental</t>
  </si>
  <si>
    <t>ODS</t>
  </si>
  <si>
    <t xml:space="preserve">No Aplica </t>
  </si>
  <si>
    <t>No Aplica</t>
  </si>
  <si>
    <t xml:space="preserve">No Aplica
</t>
  </si>
  <si>
    <t>Diseño del Plan de Acción de Cambio Climático y la implementación de la estrategia de reducción de GEI y de desarrollo bajo en carbono. En 2022, se espera haber reducido 36 millones de tCO2eq.</t>
  </si>
  <si>
    <t>CIUDADES Y COMUNIDADES SOSTENIBLES</t>
  </si>
  <si>
    <t>META INTERMEDIA NACIONAL</t>
  </si>
  <si>
    <t>PRODUCCIÓN Y CONSUMO RESPONSABLES</t>
  </si>
  <si>
    <t>12.4 Gestión responsable de productosy residuos químicos</t>
  </si>
  <si>
    <t>12. PRODUCCIÓN Y CONSUMO RESPONSABLES</t>
  </si>
  <si>
    <t xml:space="preserve">NUMERAL </t>
  </si>
  <si>
    <t>17. ALIANZAS PARA LOGRAR LOS OBJETIVOS</t>
  </si>
  <si>
    <t>17.17 Fomentar alianzas eficaces</t>
  </si>
  <si>
    <t>11. CIUDADES Y COMUNIDADES SOSTENIBLES</t>
  </si>
  <si>
    <t>11. A Fortalecer la planeación del desarrollo nacional y regional</t>
  </si>
  <si>
    <t>4. EDUCACIÓN DE CALIDAD</t>
  </si>
  <si>
    <t>4.7 - Educación para la Ciudadanía Global</t>
  </si>
  <si>
    <t>13.3 - Construir conocimiento y capacidad para enfrentar los desafíos del cambio climático</t>
  </si>
  <si>
    <t>13. ACCIÓN POR EL CLIMA</t>
  </si>
  <si>
    <t>META ODS</t>
  </si>
  <si>
    <t>INDICADOR ODS</t>
  </si>
  <si>
    <t xml:space="preserve">13.2 - Integrar medidas de cambio climático
</t>
  </si>
  <si>
    <t>11.CIUDADES Y COMUNIDADES SOSTENIBLES</t>
  </si>
  <si>
    <t>12.PRODUCCIÓN Y CONSUMO RESPONSABLES</t>
  </si>
  <si>
    <t xml:space="preserve">12.5 - Reducir sustancialmente la generación de residuos </t>
  </si>
  <si>
    <t>6. AGUA LIMPIA Y SANEAMIENTO</t>
  </si>
  <si>
    <t>No Alica</t>
  </si>
  <si>
    <t>6.4 - Aumentar la eficiencia en el uso del agua y asegurar los suministros de agua dulce</t>
  </si>
  <si>
    <t>7.A - Invertir y Facilitar el Acceso a Investigación y Tecnología en Energía Limpia</t>
  </si>
  <si>
    <t>7. ENERGÍA ASEQUIBLE Y NO CONTAMINANTE</t>
  </si>
  <si>
    <t>Aumentar capacidad de generación con energías limpias en 1.500 MW, frente a los 22,4 MW en 2018.</t>
  </si>
  <si>
    <t>9. INDUSTRIA, INNOVACIÓN E INFRAESTRUCTURA</t>
  </si>
  <si>
    <t>9.4 - Mejorar todas las industrias e infraestructuras para la sostenibilidad</t>
  </si>
  <si>
    <t xml:space="preserve">El Gobierno nacional ha fijado como meta duplicar la inversión pública y privada en ciencia y tecnología en 1,5% del PIB a 2022.
</t>
  </si>
  <si>
    <t>9.B - Apoyar la Diversificación Industrial Doméstica y la Adición de Valor</t>
  </si>
  <si>
    <t>12. PRODUCCIÓN Y CONSUMO RESPONSABLE+L10:L11S</t>
  </si>
  <si>
    <t>12.A - Fortalecer la capacidad científica y tecnológica de los países en desarrollo</t>
  </si>
  <si>
    <t>Con el propósito de generar formas de producción alternativas que permitan el uso sostenible del capital natural se pretende impulsar y verificar 1.436 negocios verdes en 2022.</t>
  </si>
  <si>
    <t>8.4 - Mejorar la eficiencia de los recursos en el consumo y la producción</t>
  </si>
  <si>
    <t>8. TRABAJO DECENTE Y CRECIMIENTO ECONÓMICO</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</si>
  <si>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</si>
  <si>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</si>
  <si>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 VIDA DE ECOSISTEMAS TERRESTRES</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</si>
  <si>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</si>
  <si>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</si>
  <si>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</si>
  <si>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15.3 - Detener la desertificación y restaurar la tierra degradada</t>
  </si>
  <si>
    <t>El Gobierno nacional fijó como meta para el periodo 2018-2022 reducir en un 30% la tendencia de deforestación.</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</si>
  <si>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</si>
  <si>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2.4 - Producción sostenible de alimentos y prácticas agrícolas resilientes</t>
  </si>
  <si>
    <t>Entre 2018 y 2022 se espera beneficiar a 550.000 productores con nueva asistencia técnica agropecuaria y 300.000 con un nuevo modelo de agricultura por contrato.</t>
  </si>
  <si>
    <t>2. HAMBRE CERO</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</si>
  <si>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</si>
  <si>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</si>
  <si>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</si>
  <si>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</si>
  <si>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</si>
  <si>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15.2.1 Avances hacia la gestión forestal sostenible</t>
  </si>
  <si>
    <t>A 2022, se espera aumentar el área bajo sistemas sostenibles de conservación (restauración, sistema agroforestales, manejo forestal sostenible) de 701.000 ha a 1.402.900 ha.</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</si>
  <si>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</si>
  <si>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</si>
  <si>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12.8 - Promover la comprensión universal de los estilos de vida sostenibles</t>
  </si>
  <si>
    <t xml:space="preserve">8. TRABAJO DECENTE Y CRECIMIENTO ECONÓMICO
</t>
  </si>
  <si>
    <t>Mayor dinámica de los sectores de economía naranja: crecimiento real de 2,9% a 5,1% en cuatro años.</t>
  </si>
  <si>
    <t>17.6 - Aumentar la cooperación y el acceso a la ciencia, la tecnología y la innovación</t>
  </si>
  <si>
    <t xml:space="preserve">17. ALIANZAS PARA LOGRAR LOS OBJETIVOS
</t>
  </si>
  <si>
    <t>17.17 - Fomentar alianzas eficaces</t>
  </si>
  <si>
    <t>17.16 - Fortalecer la Alianza Global para el Desarrollo Sostenible</t>
  </si>
  <si>
    <t xml:space="preserve">15. VIDA DE ECOSISTEMAS TERRESTRES
</t>
  </si>
  <si>
    <t xml:space="preserve">A 2022, se espera aumentar el área bajo sistemas sostenibles de conservación (restauración, sistema agroforestales, manejo forestal sostenible) de 701.000 ha a 1.402.900 ha.
</t>
  </si>
  <si>
    <t>6.6 - Proteger y Restaurar los Ecosistemas Hídricos de agua dulce</t>
  </si>
  <si>
    <t>6.B - Apoyar el compromiso local en el manejo de agua y saneamiento</t>
  </si>
  <si>
    <t>Con las acciones diseñadas por el Gobierno nacional, en 2022, 8.573.951 personas tendrán acceso a soluciones de agua potable, mientras que 8.516.482 personas tendrán soluciones adecuadas para el manejo de aguas residuales en la zona rural del país.</t>
  </si>
  <si>
    <t>16. PAZ, JUSTICIA E INSTITUCIONES SÓLIDAS</t>
  </si>
  <si>
    <t>16.10 - Garantizar el acceso público a la información y proteger las libertades fundamentales</t>
  </si>
  <si>
    <t>17.14 - Mejorar la coherencia de las políticas para el desarrollo sostenible</t>
  </si>
  <si>
    <t>17.15 - Respetar la capacidad de cada país para lograr metas de desarrollo sostenible y erradicación de la pobreza</t>
  </si>
  <si>
    <t>1. FIN DE LA POBREZA</t>
  </si>
  <si>
    <t>1.5 - Fomentar la resiliencia a desastres ambientales, económicos y sociales</t>
  </si>
  <si>
    <t>10. REDUCCIÓN DE LAS DESIGUALDADES</t>
  </si>
  <si>
    <t>10.2 - Promover la Inclusión Social, Económica y Política Universales</t>
  </si>
  <si>
    <t>4.5 - No Discriminación en la Educación</t>
  </si>
  <si>
    <t>5.C - Adoptar políticas y hacer cumplir la legislación que promueve la igualdad de género</t>
  </si>
  <si>
    <t>5. IGUALDAD DE GÉNERO</t>
  </si>
  <si>
    <t>13.B - Promover mecanismos para aumentar la capacidad de planeación y gestión</t>
  </si>
  <si>
    <t>11.B - Implementar Políticas para la Inclusión, la Eficiencia de los Recursos y la Reducción del Riesgo de Desastres</t>
  </si>
  <si>
    <t>A 2022 se espera que el 100% de los departamentos habrán implementado iniciativas de adaptación al cambio climático orientadas por las autoridades ambientales.</t>
  </si>
  <si>
    <t>PACTO</t>
  </si>
  <si>
    <t>LINEA</t>
  </si>
  <si>
    <t>ESTRATEGIA</t>
  </si>
  <si>
    <t>V. Pacto por la Ciencia, La Tecnología y la Innovación: Un sistema para construir el conocimiento de la Colombia del futuro.</t>
  </si>
  <si>
    <t>IV. Pacto por la sostenibilidad: producir conservando y conservar produciendo</t>
  </si>
  <si>
    <t>IV Pacto por la sostenibilidad: Producir Conservando y conservar produciendo.</t>
  </si>
  <si>
    <t xml:space="preserve">VII. Pacto por la calidad y eficiencia de servicios públicos: agua y energía para promover la competitividad y el bienestar de todos. </t>
  </si>
  <si>
    <t>VIII. Pacto por la calidad y eficiencia de servicios públicos: agua y energía para promover la competitividad y el bienestar de todos</t>
  </si>
  <si>
    <t xml:space="preserve">B. Biodiversidad y riqueza natural:
activos estratégicos de la Nación
</t>
  </si>
  <si>
    <t xml:space="preserve">IV. Pacto por la sostenibilidad: producir
conservando y conservar produciendo
</t>
  </si>
  <si>
    <t>15.3.1 Proporción de tierras degradadas en comparación con la superficie total</t>
  </si>
  <si>
    <t>II. Pacto por el emprendimiento, la formalización y la productividad: una economía dinámica, incluyente y sostenible que potencie todos nuestros talentos.</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</si>
  <si>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</si>
  <si>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</si>
  <si>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</si>
  <si>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</si>
  <si>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V. Pacto por la Ciencia, la Tecnología y la Innovación: un sistema para construir el conocimiento de la Colombia del futuro</t>
  </si>
  <si>
    <t xml:space="preserve">IV. Pacto por la sostenibilidad: producir conservando y conservar produciendo
</t>
  </si>
  <si>
    <t>XII. Pacto por la equidad de oportunidades para grupos étnicos: indígenas, negros, afrocolombianos, raizales, palenqueros y
Rrom</t>
  </si>
  <si>
    <t>XIV. Pacto de equidad para las mujeres</t>
  </si>
  <si>
    <t xml:space="preserve">VII. Pacto por la calidad y eficiencia de servicios públicos: agua y energía para promover la competitividad y el bienestar de todos. 
</t>
  </si>
  <si>
    <t>PLAN DE GESTIÓN AMBIENTAL REGIONAL PGAR 2012-2023 CAR</t>
  </si>
  <si>
    <t>El PND 2018-2022 fortalece las capacidades institucionales para combatir la corrupción, afianzar la legalidad y el relacionamiento colaborativo con el ciudadano.</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</si>
  <si>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</si>
  <si>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</si>
  <si>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</si>
  <si>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</si>
  <si>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</si>
  <si>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</si>
  <si>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</si>
  <si>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</si>
  <si>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</si>
  <si>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</si>
  <si>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1. La innovación social y la identidad regional hacia la sostenibilidad ambiental
2.  Tejido social para la corresponsabilidad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</si>
  <si>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</si>
  <si>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V. Pacto por la sostenibilidad: producir conservando y conservar produciendo</t>
  </si>
  <si>
    <t>D. Instituciones ambientales modernas, apropiación social de la biodiversidad y manejo efectivo de los conflictos socioambientales.</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</si>
  <si>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</si>
  <si>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</si>
  <si>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</si>
  <si>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</si>
  <si>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 xml:space="preserve">META 16.1. Implementar el 100% del modelo pedagógico BiciCAR para la promoción de la movilidad sostenible en la jurisdicción CAR.
</t>
  </si>
  <si>
    <t>1. LA INNOVACIÓN SOCIAL Y LA IDENTIDAD REGIONAL HACIA LA SOSTENIBILIDAD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</si>
  <si>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</si>
  <si>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</si>
  <si>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</si>
  <si>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</si>
  <si>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 xml:space="preserve">META 23.4. Fortalecer e implementar el 100% de las tres (3) acciones definidas para la estrategia educativa "LLUVIA PARA LA VIDA" y otras alternativas de ecoeficiencia en el uso eficiente del agua en hogares priorizados.
</t>
  </si>
  <si>
    <t>METAS PGAR PLAN DE ACCIÒN 2012 - 2023</t>
  </si>
  <si>
    <t>META 22.6. Realizar el 100% de cinco (5) estrategias o herramientas para fomentar e implementar la gestión cultural y documental de la casa CAR y el CENDOC, a través de alianzas estratégicas, espacios de participación, tecnologías interactivas e infraestructura.</t>
  </si>
  <si>
    <t>1. La innovación social y la identidad regional hacia la sostenibilidad ambiental
2. Tejido social para la corresponsabilidad ambiental</t>
  </si>
  <si>
    <t>12. Producción y Consumo responsables</t>
  </si>
  <si>
    <t>D. Innovación pública para un país moderno</t>
  </si>
  <si>
    <t>META 3.1. Realizar el 100% de las acciones definidas para asesorar, asistir y fortalecer el proceso de formulación, implementación y seguimiento del Plan de Acción de la Agenda del SIGAM en la jurisdicción CAR.</t>
  </si>
  <si>
    <t>3. GESTIÓN AMBIENTAL PARA EL ORDENAMIENTO MUNICIPAL</t>
  </si>
  <si>
    <t>ESTADO DE LOS RECURSOS NATURALES Y PLANIFICACIÓN AMBIENTAL</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</si>
  <si>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</si>
  <si>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</si>
  <si>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</si>
  <si>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</si>
  <si>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La innovación social y la identidad regional hacia la sostenibilidad ambiental
2. Tejido social para la corresponsabilidad ambiental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</si>
  <si>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</si>
  <si>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XII. Pacto por la equidad de oportunidades para grupos étnicos: indígenas, negros, afrocolombianos, raizales, palenqueros y Rrom</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</si>
  <si>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</si>
  <si>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23.1. Formular e implementar el 100% de tres (3) estrategias enfocadas a la cultura ambiental para la gestión integral de la biodiversidad y sus servicios Ecosistémicos.</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</si>
  <si>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</si>
  <si>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META 23.6. Formular e implementar con participación comunitaria el 100% de los planes de trabajo para la protección y conservación de fuentes hídricas de cien (100) proyectos de la estrategia de Emprendimiento Social para la Conservación Ambiental - ESCA.</t>
  </si>
  <si>
    <t>13 ACCIÓN POR EL CLIMA</t>
  </si>
  <si>
    <t>6.b.1 Proporción de dependencias administrativas locales que han establecido políticas y procedimientos operacionales para la participación de las comunidades locales en la gestión del agua y el saneamiento.</t>
  </si>
  <si>
    <t>307. Implementar la Política Pública para la Gestión del Riesgo de Desastres, priorizando las 5 provincias con mayor frecuencia de riesgo.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</si>
  <si>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</si>
  <si>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308. Realizar con la unidad móvil, 80 jornadas para el fortalecimiento de las capacidades de gestión del riesgo.</t>
  </si>
  <si>
    <t xml:space="preserve">A. Sectores comprometidos con la sostenibilidad y la mitigación del cambio climático.
</t>
  </si>
  <si>
    <t>IV. Pacto por la sostenibilidad: producir conservando y conservar produciendo.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</si>
  <si>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</si>
  <si>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I. Pacto por la legalidad: seguridad efectiva y justicia transparente para que todos vivamos con libertad y en democracia
</t>
  </si>
  <si>
    <t>17.17.1 Suma en dólares de los Estados Unidos prometida a las: a) alianzas público-privadas y b) alianzas con la sociedad civil.</t>
  </si>
  <si>
    <t>15.1.1 Superficie forestal en proporción a la superficie total.
15.1.2 Proporción de lugares importantes para la biodiversidad terrestre y del agua dulce incluidos en zonas protegidas, desglosada por tipo de ecosistema.</t>
  </si>
  <si>
    <t xml:space="preserve">META 21.8. Implementar y fortalecer el 100% de las cinco (5) estrategias de cultura ambiental para el consumo responsable y el manejo adecuado de los residuos: Ciclo Re Ciclo, en la jurisdicción CAR.
</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</si>
  <si>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</si>
  <si>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</si>
  <si>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META 23.2. Fortalecer el 100% del componente socioambiental y de educación ambiental con actores sociales del territorio en veinticinco (25) ecosistemas estratégicos (Páramos y humedales).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</si>
  <si>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</si>
  <si>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Aprobar y fortalecer políticas acertadas y leyes aplicables para promover la igualdad de género y el empoderamiento de todas las mujeres y las niñas a todos los niveles.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</si>
  <si>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</si>
  <si>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</si>
  <si>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</si>
  <si>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</si>
  <si>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</si>
  <si>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</si>
  <si>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</si>
  <si>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23.3. Implementar el 100% de las estrategias socioambientales de Cultura del Agua para la Conformación de la Red de Protectores del Agua con actores sociales en diez (10) microcuencas, contribuyendo a la protección y recuperación del recurso hídrico.</t>
  </si>
  <si>
    <t>META 24.5. Implementar el 100% de dos (2) mecanismos de participación ciudadana priorizados atendiendo la normatividad en la gestión ambiental.</t>
  </si>
  <si>
    <t>META 23.5. Implementar el cien por ciento (100%) de cuatro (4) procesos innovadores de participación comunitaria para el uso y la conservación de la biodiversidad y la memoria biocultural.</t>
  </si>
  <si>
    <t>META 22.5. Implementar el 100% de la agenda ancestral, para la ejecución de procesos socio ambientales concertados con las comunidades indígenas de la jurisdicción CAR.</t>
  </si>
  <si>
    <t>META 24.4. Fortalecimiento del 100% de tres (3) espacios de participación desde las agendas interinstitucionales, en el marco del observatorio de conflictos socioambientales.</t>
  </si>
  <si>
    <t>META 24.3. Diseñar e implementar el 100% de una estrategia de acompañamiento y acciones para el apoyo a la gestión y promoción de la legalidad ambiental y social.</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</si>
  <si>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</si>
  <si>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</si>
  <si>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Plan de Acción de las Agenda del SIGAM con proceso de formulación, implementación y seguimiento realizado.</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</si>
  <si>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</si>
  <si>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</si>
  <si>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</si>
  <si>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</si>
  <si>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META 21.7. Realizar el 100% de las acciones definidas para promover y/o hacer seguimiento a veinte (20) procesos de economía circular y/o de consumo sostenible. </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</si>
  <si>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</si>
  <si>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META 21.5. Implementar el 100% de las actividades definidas para la Implementación del Plan Regional de Negocios Verdes.</t>
  </si>
  <si>
    <t xml:space="preserve">META 21.6. Realizar el 100% del acompañamiento a siete (7) subsectores para la reconversión hacia sistemas sostenibles de producción.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</si>
  <si>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</si>
  <si>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META 16.2. Realizar el 100% de tres (3) estrategias para establecer lineamientos ambientales como insumo para la formulación de planes de movilidad sostenible en cinco (5) municipios priorizados de la Jurisdicción CAR.</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</si>
  <si>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</si>
  <si>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Fomentar y promover la constitución de alianzas eficaces en las esferas pública, público-privada y de la sociedad civil, aprovechando la experiencia y las estrategias de obtención de recursos de las alianzas.</t>
  </si>
  <si>
    <t>Suma en dólares de los Estados Unidos prometida a las: a) alianzas público-privadas y b) alianzas con la sociedad civil.</t>
  </si>
  <si>
    <t>1 Proporción de la población residente en ciudades que aplican planes de desarrollo urbano y regional que tienen en cuenta las previsiones demográficas y las necesidades de recursos, desglosada por tamaño de ciudad.</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</si>
  <si>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</si>
  <si>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</si>
  <si>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</si>
  <si>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</si>
  <si>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</si>
  <si>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</si>
  <si>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</si>
  <si>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</si>
  <si>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</si>
  <si>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</si>
  <si>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</si>
  <si>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</si>
  <si>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</si>
  <si>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De aquí a 2030, reducir considerablemente la generación de desechos mediante actividades de prevención, reducción, reciclado y reutilización.</t>
  </si>
  <si>
    <t>12.5.1 Tasa nacional de reciclado, en toneladas de material reciclado.</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</si>
  <si>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</si>
  <si>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 6.4.2 Nivel de estrés hídrico: extracción de agua dulce en proporción a los recursos de agua dulce disponibles.</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</si>
  <si>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</si>
  <si>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</si>
  <si>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De aquí a 2030, aumentar considerablemente la proporción de energía renovable en el conjunto de fuentes energéticas.</t>
  </si>
  <si>
    <t>7.2.1 Proporción de energía renovable en el consumo final total de energía.</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</si>
  <si>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</si>
  <si>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</si>
  <si>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Fomentar y promover la constitución de alianzas eficaces en las esferas pública, públicoprivada y de la sociedad civil, aprovechando la experiencia y las estrategias de obtención de recursos de las alianzas.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</si>
  <si>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</si>
  <si>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</si>
  <si>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Apoyar los vínculos económicos, sociales y ambientales positivos entre las zonas urbanas, periurbanas y rurales fortaleciendo la planificación del desarrollo nacional y regional.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</si>
  <si>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</si>
  <si>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</si>
  <si>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</si>
  <si>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Apoyar y fortalecer la participación de las comunidades locales en la mejora de la gestión del agua y el saneamiento.</t>
  </si>
  <si>
    <t>Mejorar la coherencia de las políticas para el desarrollo sostenible.</t>
  </si>
  <si>
    <t>17.14.1 Número de países que cuentan con mecanismos para mejorar la coherencia de las políticas de desarrollo sostenible.</t>
  </si>
  <si>
    <t xml:space="preserve">Fomentar y promover la constitución de alianzas eficaces en las esferas pública, público-privada y de la sociedad civil, aprovechando la experiencia y las estrategias de obtención de recursos de las alianzas.
</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</si>
  <si>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</si>
  <si>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</si>
  <si>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</si>
  <si>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</si>
  <si>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</si>
  <si>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</si>
  <si>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</si>
  <si>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</si>
  <si>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</si>
  <si>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</si>
  <si>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5.c.1 Proporción de países con sistemas para el seguimiento de la igualdad de género y el empoderamiento de las mujeres y la asignación de fondos públicos para ese fin.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</si>
  <si>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</si>
  <si>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</si>
  <si>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</si>
  <si>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</si>
  <si>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</si>
  <si>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</si>
  <si>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</si>
  <si>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</si>
  <si>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</si>
  <si>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</si>
  <si>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</si>
  <si>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</si>
  <si>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</si>
  <si>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</si>
  <si>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</si>
  <si>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</si>
  <si>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</si>
  <si>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</si>
  <si>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</si>
  <si>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</si>
  <si>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</si>
  <si>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</si>
  <si>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B. Biodiversidad y riqueza natural: activos estratégicos de la Nación.</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</si>
  <si>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</si>
  <si>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</si>
  <si>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</si>
  <si>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</si>
  <si>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</si>
  <si>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</si>
  <si>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</si>
  <si>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</si>
  <si>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</si>
  <si>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</si>
  <si>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</si>
  <si>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</si>
  <si>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</si>
  <si>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</si>
  <si>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</si>
  <si>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</si>
  <si>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</si>
  <si>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</si>
  <si>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</si>
  <si>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</si>
  <si>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</si>
  <si>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</si>
  <si>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</si>
  <si>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</si>
  <si>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</si>
  <si>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</si>
  <si>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3. Estrategias transversales para grupos étnicos.
d. Conservar produciendo y producir conservando.</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</si>
  <si>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</si>
  <si>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</si>
  <si>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A. Fortalecimiento de la institucionalidad de género para las mujeres en Colombia.</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</si>
  <si>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</si>
  <si>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</si>
  <si>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</si>
  <si>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 xml:space="preserve">C. Colombia resiliente: conocimiento y prevención para la gestión del riesgo de desastres y la adaptación al cambio climático.
</t>
  </si>
  <si>
    <t>322. Implementar 20 proyectos de educación ambiental presentados a través de los CIDEA municipales.</t>
  </si>
  <si>
    <t>370. Impelmentar una estrategía para la creación y puesta en marcha de una estructura de gobernanza subregional.</t>
  </si>
  <si>
    <t>75. Beneficiar al 100% de las IED de los municipios no certificados con estrategias para consolidar los proyectos pedagógicos en PGER y PRAES.</t>
  </si>
  <si>
    <t>347. Implementar una estartegia tendiente a mejorar la calidad del aire en la región Cundinamarca-Bogotá.</t>
  </si>
  <si>
    <t>305. Ejecutar 3 proyectos de innovación en manejo de residuos sólidos y cambio climático.</t>
  </si>
  <si>
    <t>329. Recolectar y llevar a destino final 120 toneladas de residuos de aparatos eléctricos y electrónicos.</t>
  </si>
  <si>
    <t>359. Acompañar una nueva estrategia para determinar nuevos espacios de aprovechamiento de residuos en la región Cundinamarca-Bogotá.</t>
  </si>
  <si>
    <t>284. Implementar 6 proyectos encaminados al buen uso y manejo de los recursos naturales en cuencas prioritarias del departamento.</t>
  </si>
  <si>
    <t>202. Realizar una investigación para la innovación en el abastecimiento de agua potable en zonas rurales.</t>
  </si>
  <si>
    <t>122. Conformar 4 redes departamentales en comunicación popular juvenil, jóvenes rurales y jóvenes ambientales   (COMUNICACIÓN EDUCATIVA).</t>
  </si>
  <si>
    <t>280. Implementar 2 proyectos de recuperación de ecosistemas lagunares en el departamento.</t>
  </si>
  <si>
    <t>122. Conformar 4 redes departamentales en comunicación popular juvenil, jóvenes rurales y jóvenes ambientales.</t>
  </si>
  <si>
    <t>370. Implementar una estrategía para la creación y puesta en marcha de una estructura de gobernanza subregional.</t>
  </si>
  <si>
    <t>180. Articular el 100% de los asentamientos indígenas con los mecanismos de gobernabilidad indígena, municipal, departamental y nacional.</t>
  </si>
  <si>
    <t>335. Potencializar 7 atractivos turísticos en el marco de la región Cundinamarca-Bogotá.</t>
  </si>
  <si>
    <t>203. Crear un centro de desarrollo para la innovación turística y cultural.</t>
  </si>
  <si>
    <t>181. Impulsar la participación de 4 asentamientos indígenas en eventos que resalten la identidad cultural indígena.</t>
  </si>
  <si>
    <t>151. Promover la operación de 117 instancias de participación de la mujer en el departamento.</t>
  </si>
  <si>
    <t>191. Impulsar 1200 proyectos productivos de mujeres u organizaciones de mujeres,  mediante el fortalecimiento técnico, económico y productivo.</t>
  </si>
  <si>
    <t>345. Implementar un proyecto articulado del POMCA del río Bogotá.</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</si>
  <si>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</si>
  <si>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</si>
  <si>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21.1. Realizar el 100% de tres (3) estrategias definidas para la promoción y difusión del uso de tecnologías sostenibles, en comunidades urbanas y de centros poblados.</t>
  </si>
  <si>
    <t>7.2 - Aumentar el porcentaje global de energía renovable</t>
  </si>
  <si>
    <t>9.4.1 Emisiones de CO2 por unidad de valor añadido</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</si>
  <si>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</si>
  <si>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9.b.1 Proporción del valor añadido por la industria de tecnología mediana y alta en el valor añadido total.</t>
  </si>
  <si>
    <t>Para 2022, se apoyarán 4.000 empresas con fábricas de productividad, frente a 200 actuales, para generar una economía dinámica, incluyente y sostenible.</t>
  </si>
  <si>
    <t>El Gobierno nacional ha fijado como meta duplicar la inversión pública y privada en ciencia y tecnología en 1,5% del PIB a 2022.</t>
  </si>
  <si>
    <t>Ayudar a los países en desarrollo a fortalecer su capacidad científica y tecnológica para avanzar hacia modalidades de consumo y producción más sostenibles.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</si>
  <si>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</si>
  <si>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</si>
  <si>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</si>
  <si>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</si>
  <si>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15.1.1 Superficie forestal en proporción a la superficie total.
15.1.2 Proporción de lugares importantes para la biodiversidad terrestre y del agua dulce incluidos en zonas protegidas, desglosada por tipo de ecosistema.</t>
  </si>
  <si>
    <t>META 21.4. Implementar el 100% de dos (2) estrategias de cultura del Árbol en zonas urbanas y rurales de los municipios del territorio CAR.</t>
  </si>
  <si>
    <t>12.6.1 Número de empresas que publican informes sobre sostenibilidad</t>
  </si>
  <si>
    <t>12.a.1 Cantidad de apoyo en materia de investigación y desarrollo prestado a los países en desarrollo para el consumo y la producción sostenibles y las tecnologíasecológicamente racionales.</t>
  </si>
  <si>
    <t>B. Biodiversidad y riqueza natural: activos estratégicos de la Nación</t>
  </si>
  <si>
    <t>2.4.1 Proporción de la superficie agrícola en que se practica una agricultura productiva y sostenible.</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</si>
  <si>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</si>
  <si>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</si>
  <si>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</si>
  <si>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PROYECTO</t>
  </si>
  <si>
    <t>META</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</si>
  <si>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</si>
  <si>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</si>
  <si>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</si>
  <si>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Gobernanza y Gestión Pública del Agua en la cuenca del río Bogotá.</t>
  </si>
  <si>
    <t>1.3.1. Gestión del conocimiento para la gestión integral del recurso hídrico de la cuenca</t>
  </si>
  <si>
    <t>Promover mínimo dos (2) mecanismos o espacios de articulación o intervención, para compartir conocimiento.</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</si>
  <si>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</si>
  <si>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</si>
  <si>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1.4.2.Construyendo cultura de cuidado y protección del río Bogotá</t>
  </si>
  <si>
    <t xml:space="preserve">POMCA RÍO BOGOTÁ "RESOLUCIÓN CAR 957 08 DE ABRIL DE 2019" </t>
  </si>
  <si>
    <t>1.1.4. Manejo integrado de microcuencas abastecedoras de agua</t>
  </si>
  <si>
    <t>Población de la microcuenca capacitada en manejo de residuos sólidos y líquidos (Número de talleres realizados)</t>
  </si>
  <si>
    <t>Gestión Integral del Riesgo de Desastres y Adaptación al Cambio Climático: hacia un territorio seguro y ambientalmente sostenible en la cuenca del Río Bogotá.</t>
  </si>
  <si>
    <t>4.1.3. Creación de un Sistema Integrado de Información para la Gestión del Riesgo de Desastres y el Cambio Climático de la Cuenca del Río Bogotá (SIGR-CC Cuenca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</si>
  <si>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</si>
  <si>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</si>
  <si>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</si>
  <si>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</si>
  <si>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</si>
  <si>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Realizar el análisis de los resultados de aplicación de los 4 prototipos de SCAT implementados. (Número de sistemas de alerta temprana evaluados a partir de los resultados obtenidos)</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</si>
  <si>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</si>
  <si>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</si>
  <si>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</si>
  <si>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</si>
  <si>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Involucrar minimo al 10% de los actores de la comunidad en el desarrollo de las alertas tempranas en los 4 sitios piloto seleccionados. (Número de personas involucradas en cada prototipo de SCAT.)</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</si>
  <si>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</si>
  <si>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24.2. Diseñar e implementar el 100% de una (1) estrategia de fortalecimiento en el aspecto funcional, para mejorar el Servicio y la Atención al Ciudadano.</t>
  </si>
  <si>
    <t>Ecosistemas Estratégicos y sostenibilidad del Territorio en la cuenca.</t>
  </si>
  <si>
    <t>2.2.2. Protección de la estructura ecológica principal (EEP) que sustentan la oferta de biodiversidad y los servicios ecosistémicos, para la cuenca del río Bogotá</t>
  </si>
  <si>
    <t>278. Reforestar 150 hectáreas de áreas degradadas en los municipios de la Cuenca del Río Bogotá</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</si>
  <si>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</si>
  <si>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Orientación ambiental productiva de la cuenca.</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</si>
  <si>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</si>
  <si>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</si>
  <si>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</si>
  <si>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</si>
  <si>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</si>
  <si>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5.2.1. Promover prácticas productivas sostenibles en el sector pecuario</t>
  </si>
  <si>
    <t>5.2.2. Actividad pecuaria y sostenibilidad</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</si>
  <si>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</si>
  <si>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</si>
  <si>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Efectuar jornadas anuales de difusión de los PMGR y simulacros de emergencias en todos los municipios. (Número de talleres de difusión y de simulacros realizados).</t>
  </si>
  <si>
    <t>5.3.2. Agricultura Transitoria y Sostenibilidad</t>
  </si>
  <si>
    <t>Sensibilización y apropiación del territorio para el mejoramiento y manejo sostenible de los sistemas productivos de la microcuenca (Numero de talleres realizados)</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</si>
  <si>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</si>
  <si>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</si>
  <si>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</si>
  <si>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</si>
  <si>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Incluir dentro de las acciones de la estrategia acciones y medidas para la trasformación de conflictos relacionados con el recurso hídrico. (Número de Planes y Programas articulados con la metodología para la transformación de conflictos)</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</si>
  <si>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</si>
  <si>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</si>
  <si>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</si>
  <si>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</si>
  <si>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</si>
  <si>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Población capacitada en la importancia de la conservación de las microcuencas abastecedoras (Numero de talleres realizados)</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</si>
  <si>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</si>
  <si>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</si>
  <si>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</si>
  <si>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</si>
  <si>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</si>
  <si>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Recuperación y enriquecimiento forestal de las áreas de microcuencas abastecedoras de la Cuenca (Número de hectáreas incrementadas de coberturas boscosas. Número de hectáreas conservadas)</t>
  </si>
  <si>
    <t>PLAN NACIONAL DE DESARROLLO “PACTO POR COLOMBIA, PACTO POR LA EQUIDAD” 2018-2022</t>
  </si>
  <si>
    <t>PLAN DE DESARROLLO DEPARTAMENTAL 2020-2024 "CUNDINAMARCA, ¡REGIÓN QUE PROGRESA!"</t>
  </si>
  <si>
    <t>Programa de Gobernanza y gestión pública del agua en la cuenca del río Bogotá.</t>
  </si>
  <si>
    <t>Construyendo Cultura de Cuidado y Protección del río Bogotá</t>
  </si>
  <si>
    <t>Realizar los estudios físico-bióticos y socioeconómicos de los humedales naturales presentes en la cuenca.</t>
  </si>
  <si>
    <t>Ejecutar las actividades de aislamiento de humedales priorizados para esta actividad</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</si>
  <si>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</si>
  <si>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</si>
  <si>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</si>
  <si>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</si>
  <si>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Programa de Seguridad hídrica en la cuenca del río Bogotá</t>
  </si>
  <si>
    <t xml:space="preserve">Mejora en la calidad hídrica de las subcuencas priorizadas de la cuenca del río Bogotá </t>
  </si>
  <si>
    <t>El 98% de los municipios formularan e implementar los Planes de Gestión de Residuos Sólidos.</t>
  </si>
  <si>
    <t xml:space="preserve">Definir las zonas de amortiguación de los humedales naturales en la cuenca del río Bogotá
Ejecutar las actividades de aislamiento de humedales priorizados para esta actividad </t>
  </si>
  <si>
    <t>Definir las zonas de amortiguación de los humedales naturales en la cuenca del río Bogotá
Ejecutar las actividades de aislamiento de humedales priorizados para esta actividad</t>
  </si>
  <si>
    <t>Definir las zonas de amortiguación de los humedales naturales en la cuenca del río Bogotá.
Ejecutar las actividades de aislamiento de humedales priorizados para esta actividad.</t>
  </si>
  <si>
    <t xml:space="preserve">Acuerdos Protocolizados Comunidad Kichwa de Sesquilé. </t>
  </si>
  <si>
    <t xml:space="preserve">El 98% de los municipios formularan e implementar los Planes de Gestión de Residuos Sólidos.
</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</si>
  <si>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</si>
  <si>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</si>
  <si>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</si>
  <si>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</si>
  <si>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</si>
  <si>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</si>
  <si>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</si>
  <si>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</si>
  <si>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</si>
  <si>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</si>
  <si>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</si>
  <si>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</si>
  <si>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Cabildo Muisca de Cota  Acuerdos Protocolizados Resguardo Muisca de Chía.</t>
  </si>
  <si>
    <t xml:space="preserve"> Implementar un programa de educación y sensibilización ambiental, étnico - cultural.</t>
  </si>
  <si>
    <t xml:space="preserve"> 2 jornadas de capacitación a la comunidad en políticas ambientales y buenas prácticas agrícolas y ganaderas.</t>
  </si>
  <si>
    <t>Acuerdos Protocolizados Parcialidad Muisca de Sesquilé.</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</si>
  <si>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</si>
  <si>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</si>
  <si>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</si>
  <si>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</si>
  <si>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PROGRAMA CIDEA</t>
  </si>
  <si>
    <t>PROYECTO CIDEA</t>
  </si>
  <si>
    <t>INDICADOR DE GESTIÓN</t>
  </si>
  <si>
    <t>RESPONSABLE DE LA EJECUCIÓN</t>
  </si>
  <si>
    <t>ENTIDAD QUE PUEDE APOYAR LAS ACCIONES</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</si>
  <si>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</si>
  <si>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</si>
  <si>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OBJETIVOS DE DESARROLLO SOSTENIBLE</t>
  </si>
  <si>
    <t>CRONOGRAMA 2020-2023</t>
  </si>
  <si>
    <t>PRESUPUESTO ESTIMADO 2020-2023</t>
  </si>
  <si>
    <t>CAPITULO</t>
  </si>
  <si>
    <t>ARTICULO</t>
  </si>
  <si>
    <t>OBJETIVOS</t>
  </si>
  <si>
    <t>EJE</t>
  </si>
  <si>
    <t xml:space="preserve">COMPETITIVIDAD Y CRECIMIENTO ECONÓMICO </t>
  </si>
  <si>
    <t>Agua para la vida, Unidos por mejores servicios</t>
  </si>
  <si>
    <t>Dotar a 300 familias con tanques de almacenamiento de agua</t>
  </si>
  <si>
    <t>COMPETITIVIDAD Y CRECIMIENTO ECONÓMICO</t>
  </si>
  <si>
    <t>Unidos renace el campo emprededor y productivo</t>
  </si>
  <si>
    <t>Gestionar 4 programas académicos técnicos / tecnológicos en áreas agropecuarias y/o crecimiento verde.</t>
  </si>
  <si>
    <t>Implementar un proceso de diversificación agropecuaria limpio y sostenible, que beneficie a 50 pequeños productores en el marco de la politica de crecimiento verde</t>
  </si>
  <si>
    <t>Capacitar a 800 productores agropecuarios en modelos de producción de crecimiento verde, limpio y sostenible</t>
  </si>
  <si>
    <t>Implementar un programa de ganadería sostenible para 50 productores</t>
  </si>
  <si>
    <t>El Colegio, ruta de turismo competitivo y sostenible</t>
  </si>
  <si>
    <t>Elaborar y aprobar El Plan de desarrollo turístico municipal</t>
  </si>
  <si>
    <t>Fortalecer a los operadores turísticos a través de 12 capacitaciones en el cuatrienio</t>
  </si>
  <si>
    <t>Gestionar 4 programas académicos técnicos / tecnológicos en guíanza turística.</t>
  </si>
  <si>
    <t>Realizar alianzas para el desarrollo turístico como visión de Ciudad Región</t>
  </si>
  <si>
    <t>Realizar 10 eventos (festividades culturales y turisticos) articulados con todas las instancias del Municipio, diferentes sectores económicos y entidades de orden nacional e internacional para dar a conocer al Municipio como destino turístico y atractivo para la inversión, anuales</t>
  </si>
  <si>
    <t>Implementar 5 alternativas turísticas sostenibles y vivenciales en el municipio (cultural, ecológico, agropecuario, aventura y deportivo)</t>
  </si>
  <si>
    <t>Implementar un programa Colegios Amigos del Turismo para promover la cultura artistica, fometar la apropiación del territorio, propender por la sostenibilidad social, económica y ambiental, mejorar la competitividad del sector e incetivar los emprendimiento  en turismo naranja para el cuatrienio</t>
  </si>
  <si>
    <t>El Colegio sabe más, educación 10!</t>
  </si>
  <si>
    <t xml:space="preserve">SERES HUMANOS INTEGRALES </t>
  </si>
  <si>
    <t>Dotar 3 procesos de formación cultural y artística</t>
  </si>
  <si>
    <t>Identidad Colegiuna</t>
  </si>
  <si>
    <t>RECONSTRUCCIÓN DEL TEJIDO SOCIAL</t>
  </si>
  <si>
    <t xml:space="preserve">Cumplir con el 100% actividades planteadas en el Plan de Gestión Integral de Residuos Solidos PGIRS en el cuatrienio </t>
  </si>
  <si>
    <t xml:space="preserve">El Colegio, entorno verde de vida </t>
  </si>
  <si>
    <t>AMBIENTE SOSTENIBLE Y ORDEN EN EL TERRITORIO</t>
  </si>
  <si>
    <t>Implementar 4 proyectos ambientales escolares - PRAES, en el marco del CIDEA</t>
  </si>
  <si>
    <t>Implementar 2 proyectos ambientales ciudadanos - PROCEDAS, en el marco del CIDEA</t>
  </si>
  <si>
    <t>Implementar un Programa de generación de cultura ambiental en el manejo de residuos sólidos.</t>
  </si>
  <si>
    <t>Desarrollar un (1) programa de adaptación al cambio climático</t>
  </si>
  <si>
    <t>Esfuerzo unidos, riesgos reducidos</t>
  </si>
  <si>
    <t>Implementar un programa de conservación, protección, restauración de ecosistemas</t>
  </si>
  <si>
    <t>GOBIERNO DE CALIDAD</t>
  </si>
  <si>
    <t>Sonreír y saludar, El Alcalde de la Gente</t>
  </si>
  <si>
    <t xml:space="preserve">Realizar adquisición de 50 herramientas tecnológicas </t>
  </si>
  <si>
    <t>Diseñar e implementar un modelo integral de buen gobierno y transparencia que promueva la eficacia y la cultura de la legalidad.</t>
  </si>
  <si>
    <t>Crear e implementar un canal de audio digital de comunicación para El Municipio, durante el periodo de gobierno.</t>
  </si>
  <si>
    <t xml:space="preserve">LINEA ESTRATEGICA </t>
  </si>
  <si>
    <t>ESQUEMA DE ORDENAMIENTO TERRITORIAL - EOT  ACUERDO No. 043 DEL 16 DE DICIEMBRE DE 1999.</t>
  </si>
  <si>
    <t>UN TERRITORIO DE TODOS</t>
  </si>
  <si>
    <t>JUNTOS PODEMOS MÁS</t>
  </si>
  <si>
    <t xml:space="preserve"> Impelmentar una estrategía para la creación y puesta en marcha de una estructura de gobernanza subregional.</t>
  </si>
  <si>
    <t>MUNICIPIO VERDE</t>
  </si>
  <si>
    <t>EL COLEGIO RESPIRA</t>
  </si>
  <si>
    <t>Implementar una estartegia tendiente a mejorar la calidad del aire en la región Cundinamarca</t>
  </si>
  <si>
    <t xml:space="preserve"> RECURSOS NATURALES PARA LA VIDA</t>
  </si>
  <si>
    <t>CUNDINAMARCA AL NATURAL</t>
  </si>
  <si>
    <t>Sembrar 1.000.000 de árboles</t>
  </si>
  <si>
    <t>AMBIENTE AL NATURAL</t>
  </si>
  <si>
    <t xml:space="preserve"> Ejecutar  proyectos de innovación en manejo de residuos sólidos y cambio climático.</t>
  </si>
  <si>
    <t>Implementar proyectos encaminados al buen uso y manejo de los recursos naturales en cuencas prioritarias del departamento.</t>
  </si>
  <si>
    <t>Reforestar 150 hectáreas de áreas degradadas en los municipios de la Cuenca del Río Bogotá</t>
  </si>
  <si>
    <t>CUNDINAMARCA CIENTÍFICA E INNOVADORA</t>
  </si>
  <si>
    <t>CUNDINAMARCA CREA E INNOVA</t>
  </si>
  <si>
    <t xml:space="preserve"> Realizar una investigación para la innovación en el abastecimiento de agua potable en zonas rurales.</t>
  </si>
  <si>
    <t>Realizar una investigación para la innovación en el abastecimiento de agua potable en zonas rurales.</t>
  </si>
  <si>
    <t xml:space="preserve">TODA UNA VIDA </t>
  </si>
  <si>
    <t>CONSTRUYENDO FUTURO</t>
  </si>
  <si>
    <t xml:space="preserve"> JÓVENES Y PROGRESO</t>
  </si>
  <si>
    <t>Beneficiar al 100% de las IED de los municipios no certificados con estrategias para consolidar los proyectos pedagógicos en PGER y PRAES.</t>
  </si>
  <si>
    <t>Conformar redes departamentales en comunicación popular juvenil, jóvenes rurales y jóvenes ambientales   (COMUNICACIÓN EDUCATIVA).</t>
  </si>
  <si>
    <t xml:space="preserve"> EL CAMBIO ESTÁ AQUÍ</t>
  </si>
  <si>
    <t>CUNDINAMARCA, Y EL CAMBIO CLIMÁTICO</t>
  </si>
  <si>
    <t>CULTURA AMBIENTAL</t>
  </si>
  <si>
    <t>Recolectar y llevar a destino final 120 toneladas de residuos de aparatos eléctricos y electrónicos.</t>
  </si>
  <si>
    <t xml:space="preserve"> Implementar estrategías de energías renovables en 50 entornos en el departamento</t>
  </si>
  <si>
    <t>Implementar estrategías de energías renovables en 50 entornos en el departamento</t>
  </si>
  <si>
    <t>Intervenir en 100 Mypimes o esquemas asociativos estrategias de mitigación en procesos productivos, negocios verdes y energías limpias, renovables y alternativas</t>
  </si>
  <si>
    <t>Potencializar la estrategia huella de carbono departamental.</t>
  </si>
  <si>
    <t>Articular con el sector privado una estrategia de responsabilidad ambiental empresarial</t>
  </si>
  <si>
    <t>toneladas de residuos de aparatos eléctricos y electrónicos.</t>
  </si>
  <si>
    <t xml:space="preserve"> Implementar una estrategía para la creación y puesta en marcha de una estructura de gobernanza subregional.</t>
  </si>
  <si>
    <t xml:space="preserve"> Recolectar y llevar a destino final 120 toneladas de residuos de aparatos eléctricos y electrónicos.</t>
  </si>
  <si>
    <t>CONEXIÓN INTELIGENTE</t>
  </si>
  <si>
    <t xml:space="preserve"> TERRITORIO CON SERVICIO PÚBLICO PARA TODOS</t>
  </si>
  <si>
    <t>Implementar una nueva estrategia para determinar nuevos espacios de aprovechamiento de residuos en la región Cundinamarca-Bogotá.</t>
  </si>
  <si>
    <t>RUTA DE GESTIÓN DEL RIESGO</t>
  </si>
  <si>
    <t>REDUCCIÓN DEL RIESGO</t>
  </si>
  <si>
    <t xml:space="preserve"> Realizar con la unidad móvil, 80 jornadas para el fortalecimiento de las capacidades de gestión del riesgo.</t>
  </si>
  <si>
    <t xml:space="preserve">REGIÓN Y ECONOMÍA </t>
  </si>
  <si>
    <t>PRODUCTIVIDAD</t>
  </si>
  <si>
    <t>Desarrollar una planta de abonos al servicio de la región</t>
  </si>
  <si>
    <t>Beneficiar a 3000 familias mediante la estrategia ZODAS para el abastecimiento agroalimentario de Cundinamarca y la región</t>
  </si>
  <si>
    <t>PRODUCIENDO UN CAMINO DE DESARROLLO</t>
  </si>
  <si>
    <t>REGIÓN QUE PROGRESA</t>
  </si>
  <si>
    <t>Implementar estrategias para incentivar proyectos productivos de impacto social</t>
  </si>
  <si>
    <t>Intervenir 30000 unidades productivas agropecuarias con el fortalecimiento de cadenas productivas a través de estrategias tecnológicas, programas de riego intrapredial y de producción en ambientes controlados, mano de obra calificada y soporte empresarial</t>
  </si>
  <si>
    <t>Potencializar organizaciones de productores agropecuarios</t>
  </si>
  <si>
    <t>Implementar royectos productivos agrosostenibles dirigidos a la población víctima del conflicto armado</t>
  </si>
  <si>
    <t>Crear un centro de desarrollo para la innovación turística y cultural.</t>
  </si>
  <si>
    <t xml:space="preserve"> Impulsar proyectos productivos de mujeres u organizaciones de mujeres,  mediante el fortalecimiento técnico, económico y productivo.</t>
  </si>
  <si>
    <t>IGUALDAD DE GENERO</t>
  </si>
  <si>
    <t>MUJER EMPODERADA Y CON DERECHOS</t>
  </si>
  <si>
    <t>Promover la operación de instancias de participación de la mujer en el departamento.</t>
  </si>
  <si>
    <t>EMPODERAMIENTO SOCIAL</t>
  </si>
  <si>
    <t>FUERZA COMUNAL</t>
  </si>
  <si>
    <t>Ejecutar proyectos de innovación comunal , ciencia, tecnología e innovación, conformación de empresa y buenas prácticas para el desarrollo sostenible con organismos comunales.</t>
  </si>
  <si>
    <t>BIEN ESTAR</t>
  </si>
  <si>
    <t>CUNDINAMARCA SIN ESTEREOTIPOS</t>
  </si>
  <si>
    <t>INTEGRACIÓN</t>
  </si>
  <si>
    <t>REGIÓN VERDE, REGIÓN DE VIDA</t>
  </si>
  <si>
    <t>TODOS POR EL AGUA</t>
  </si>
  <si>
    <t>MÁS SOSTENIBILIDAD</t>
  </si>
  <si>
    <t>SEGURIDAD HÍDRICA Y RECURSOS NATURALES PARA LA VIDA</t>
  </si>
  <si>
    <t>CONOCIMIENTO DEL RIESGO</t>
  </si>
  <si>
    <t>PROGRAMA DE GESTIÓN DE RESIDUOS SÓLIDOS EN EL ÁREA RURAL</t>
  </si>
  <si>
    <t xml:space="preserve">APROVECHAMIENTO
</t>
  </si>
  <si>
    <t>Educar a la población para que realice
segregación en la fuente de los residuos
aprovechables reciclables- residuos sólidos aprovechables domiciliarios y los Residuos sólidos no aprovechables</t>
  </si>
  <si>
    <t>Crear y fortalecer organización de recicladores para contratar con ellos el servicio de recolección y transporte de los MPRR y pagar vía tarifa.</t>
  </si>
  <si>
    <t>Generar y ejecutar programas de
aprovechamiento por parte del municipio</t>
  </si>
  <si>
    <t>Generar y ejecutar programas de aprovechamiento por parte del municipio</t>
  </si>
  <si>
    <t xml:space="preserve">Programa de selección en la fuente y ruta
selectiva
</t>
  </si>
  <si>
    <t>Programas de separación en la fuente dictados en la PRO acompañados por aprendices SENA</t>
  </si>
  <si>
    <t>Establecer mecanismos, canales
de comunicación o talleres entre
el prestador del servicio y los
usuarios con la finalidad de
comunicar las condiciones del
servicio y mejorar las relaciones
entre los dos actores.</t>
  </si>
  <si>
    <t>Establecer campañas para el
correcto uso de cestas
públicas.</t>
  </si>
  <si>
    <t>Implementar estrategias que conduzcan a la implementación de un programa para el manejo de residuos especiales.</t>
  </si>
  <si>
    <t xml:space="preserve">Concientizar a la comunidad
mediante campañas sobre que
son y la adecuada presentación
de los residuos especiales.
</t>
  </si>
  <si>
    <t>ACTIVIDAD</t>
  </si>
  <si>
    <t xml:space="preserve">Cambio en la cultura de conciencia y perspectiva de la población del municipio de el colegio en el cuidado y protección del recurso hídrico. </t>
  </si>
  <si>
    <t>(Número de reservorios de aguas implementados/Número de reservorios de agua solicitadas)*100</t>
  </si>
  <si>
    <t xml:space="preserve">Número de  niños, niñas y  jóvenes, pertenecientes al programa de niños y jóvenes defensores del agua, en el Municipio. </t>
  </si>
  <si>
    <t>(Número de campañas educativas dirigidas a la comunidad ejecutadas/Número de campañas educativas dirigidas a la comunidad programadas)*100</t>
  </si>
  <si>
    <t xml:space="preserve">
Instituciones Educativas 
Administración Municipal</t>
  </si>
  <si>
    <t xml:space="preserve">Planeación, CMGR, Bomberos y Defensa Civil </t>
  </si>
  <si>
    <t>Administración municipal</t>
  </si>
  <si>
    <t>Administración municipal, Instituciones Educativas, JAC, Comunidad en general.</t>
  </si>
  <si>
    <t>CAR
GOBERNACIÓN DE CUNDINAMARCA
JAC</t>
  </si>
  <si>
    <t>CAR, GOBERNACIÓN DE CUNDINAMARCA</t>
  </si>
  <si>
    <r>
      <t xml:space="preserve">PLAN MUNICIPAL DE GESTIÓN DEL RIESGO DE DESASTRES - PMGR (VIGENCIA XXXX-XXXX RESOLUCIÓN XX DE XX DE XXXXX DE XXXX) </t>
    </r>
    <r>
      <rPr>
        <b/>
        <sz val="12"/>
        <color rgb="FFFF0000"/>
        <rFont val="Arial"/>
        <family val="2"/>
      </rPr>
      <t>DOCUMENTO NO SUMINISTRADO POR EL MUNICIPIO</t>
    </r>
  </si>
  <si>
    <t>PLAN DE DESARROLLO MUNICIPAL 2020-2023 "UNIDOS ES POSIBLE" (Acuerdo No. 007 de mayo 29 de 2020)</t>
  </si>
  <si>
    <r>
      <t xml:space="preserve">PLAN DE ACCIÓN AGENDA AMBIENTAL MUNICIPAL (VIGENCIA XXXX-XXXX RESOLUCIÓN XX DE XX DE XXXXX DE XXXX) </t>
    </r>
    <r>
      <rPr>
        <b/>
        <sz val="12"/>
        <color rgb="FFFF0000"/>
        <rFont val="Arial"/>
        <family val="2"/>
      </rPr>
      <t>DOCUMENTO NO SUMINISTRADO POR EL MUNICIPIO</t>
    </r>
  </si>
  <si>
    <t>METAS
2020</t>
  </si>
  <si>
    <t>METAS
2021</t>
  </si>
  <si>
    <t>METAS
2022</t>
  </si>
  <si>
    <t>METAS
2023</t>
  </si>
  <si>
    <t>Presupuesto Total Anual</t>
  </si>
  <si>
    <t>Presupuesto Total Vigencia PTEA</t>
  </si>
  <si>
    <t>IMPACTO ESPERADO</t>
  </si>
  <si>
    <t>PLAN DE GESTIÓN INTEGRAL DE RESIDUOS SÓLIDOS - PGIRS -2018 DECRETO 257 DE 2018</t>
  </si>
  <si>
    <t xml:space="preserve">Cambio en la perspectiva de la población del municipio de el colegio en el cuidado y protección del recurso hídrico. </t>
  </si>
  <si>
    <t>CONTENIDO PROGRAMÁTICO PLAN TERRITORIAL DE EDUCACIÓN AMBIENTAL - PTEA 2020-2023 EL COLEGIO -UNIDOS ES POSIBLE</t>
  </si>
  <si>
    <t>1. COLEGIUNOS EDUCADOS PARA LA PROTECCIÓN Y CONSERVACIÓN  DEL RECURSO HÍDRICO</t>
  </si>
  <si>
    <t>Comunidades empoderadas en el cuidado y preservación del recurso hídrico</t>
  </si>
  <si>
    <t xml:space="preserve">Potenciar el uso y ahorro en la comunidades vulnerables </t>
  </si>
  <si>
    <t xml:space="preserve">Realizar como mínimo una (1) campaña educativa para el apoyo de los PRAE de las instituciones educativas del municipio enfocado a la protección del recurso hídrico durante la vigencia del plan. </t>
  </si>
  <si>
    <t>(Número de campañas educativas de apoyo a los PRAE realizadas durante la vigencia del plan/Número de campañas educativas de apoyo a los PRAE solicitadas por las IED)*100</t>
  </si>
  <si>
    <t xml:space="preserve">CAR
</t>
  </si>
  <si>
    <t>Renace el campo</t>
  </si>
  <si>
    <t>(Número de proyectos de diversificación ejecutados de producción limpia y sostenible / Número de proyectos de diversificación programados que impulsen los mercados verdes)*100</t>
  </si>
  <si>
    <t xml:space="preserve">Realizar la implementación de un (1) proyecto de diversificación agropecuaria, que beneficie 50 pequeños productores. </t>
  </si>
  <si>
    <t xml:space="preserve">Secretaría de Desarrollo Agropecuario, Ambiental y Económico </t>
  </si>
  <si>
    <t>ICA</t>
  </si>
  <si>
    <t xml:space="preserve">(Número de productores capacitados en MIP/ Número  de los agricultores en el municipio)*100 </t>
  </si>
  <si>
    <t>10% de productores, con fincas y/o procesos capacitados  en manejo de plagas y enfermedades durante la vigencia del plan.</t>
  </si>
  <si>
    <t xml:space="preserve">30% de productores, con fincas y/o procesos con producción de crecimiento verde, limpio y sostenible, durante la vigencia del plan. </t>
  </si>
  <si>
    <t xml:space="preserve">Capacitaciones en crecimiento verde, limpio y sostenible. </t>
  </si>
  <si>
    <t xml:space="preserve">
 Administración Municipal</t>
  </si>
  <si>
    <t>ADMINISTRACIÓN MUNICIPAL.          CAR
GOBERNACIÓN DE CUNDINAMARCA
JAC</t>
  </si>
  <si>
    <t xml:space="preserve">Capacitaciones a los usuarios de los acueductos en el uso eficiente y ahorro del agua. </t>
  </si>
  <si>
    <t xml:space="preserve">Atender necesidades prioritarias, como  el consumo doméstico, sistemas de riego y vulnerabilidad de incendios de las comunidades. </t>
  </si>
  <si>
    <t>CAR
Administración Municipal</t>
  </si>
  <si>
    <t xml:space="preserve">
GOBERNACIÓN DE CUNDINAMARCA
JAC</t>
  </si>
  <si>
    <t xml:space="preserve">
Instituciones Educativas 
CAR</t>
  </si>
  <si>
    <t>Administración Municipal
GOBERNACIÓN DE CUNDINAMARCA
JAC</t>
  </si>
  <si>
    <t>Realizar jornada de socialización de la estrategia de PSAH, con los dueños de predios en áreas de importancia hídrica en el municipio durante la vigencia del plan.</t>
  </si>
  <si>
    <t>4. FORTALECIENDO LA GESTIÓN AMBIENTAL</t>
  </si>
  <si>
    <t>Formación de ciudadanos integrales frente al uso sostenible de los recursos naturales</t>
  </si>
  <si>
    <t>Apropiación de las comunidades en sus territorios a través de la responsabilidad colectiva frente a las temáticas ambientales</t>
  </si>
  <si>
    <t>JAC.                 Administración municipal</t>
  </si>
  <si>
    <t>2. LOS COLEGIUNOS PROMUEVEN EL APROVECHAMIENTO DE LOS RESIDUOS</t>
  </si>
  <si>
    <t xml:space="preserve">Consolidación en la comunidad del manejo de los residuos y la protección del entorno. </t>
  </si>
  <si>
    <t>Administración Municipal Instituciones Educativas 
Juntas de Acción Comunal</t>
  </si>
  <si>
    <t xml:space="preserve">Disminuir en un  5% los residuos dispuestos en el relleno sanitario. </t>
  </si>
  <si>
    <t>(Cantidad de residuos orgánicos y material reciclable aprovechados/cantidad de residuos dispuestos en el relleno sanitario*100</t>
  </si>
  <si>
    <t>EMPUCOL E.S.P.      Administración Municipal</t>
  </si>
  <si>
    <t>Unidos reducimos el riesgo</t>
  </si>
  <si>
    <t>Mejorar la calidad de vida de los Colegiunos basados en la
participación de la población, planificación del desarrollo y la gestión ambiental territorial sostenible.</t>
  </si>
  <si>
    <t>3. COLEGIUNOS RESILIENTES</t>
  </si>
  <si>
    <t xml:space="preserve">Fortalecimiento y seguimiento de por lo menos un (1) PRAE con las IED que soliciten el apoyo de la administración municipal. </t>
  </si>
  <si>
    <t>IED.                 Administración municipal</t>
  </si>
  <si>
    <t xml:space="preserve">5. Producción mas Limpia </t>
  </si>
  <si>
    <t xml:space="preserve">Actividades de educación ambiental, socializando la estrategia de las 3R (reducir, reutilizar y reciclar), separación en la fuente </t>
  </si>
  <si>
    <t>Garantizar el desarrollo de manera sostenible con nuestro ambiente y
recursos naturales</t>
  </si>
  <si>
    <t>6. El Colegio entorno verde</t>
  </si>
  <si>
    <t>(Número de inventarios ejecutados durante la vigencia  /Número total de inventarios proyectados )*100</t>
  </si>
  <si>
    <t>(Número de jornadas de reforestación ejecutadas para la vigencia/Número total de jornadas de reforestación planeadas en la vigencia )*100</t>
  </si>
  <si>
    <t>Administración municipal, Instituciones de educación superior</t>
  </si>
  <si>
    <t>Elaboración de un inventario de capital natural en el DMI con instituciones  de educación superior.</t>
  </si>
  <si>
    <t>Aumentar la capa vegetal del municipio de El Colegio</t>
  </si>
  <si>
    <t>Administración municipal.</t>
  </si>
  <si>
    <t xml:space="preserve">Realizar como mínimo una (1) socialización en la implementación de los Bancos Municipales de Agua - BAMA, para disminuir el desabastecimiento de las comunidades  durante la vigencia del plan. </t>
  </si>
  <si>
    <t xml:space="preserve">Gestionar la vinculación de una escuela al programa ECOESCUELA </t>
  </si>
  <si>
    <t xml:space="preserve">Realizar como mínimo una (1) socialización en la implementación de la estrategia lluvia para la vida, para disminuir el desabastecimiento de las comunidades  durante la vigencia del plan. </t>
  </si>
  <si>
    <t xml:space="preserve">Atender necesidades prioritarias, como uso agropecuario, sistemas de riego. </t>
  </si>
  <si>
    <t>(Número de kits lluvia para la vida  implementados/Número de kits de lluvia para la vida solicitadas)*100</t>
  </si>
  <si>
    <t>(Número de capacitaciones a Guardabosques desarrolladas /Número de capacitaciones a guardabosque proyectadas)*100</t>
  </si>
  <si>
    <t>Caracterización de un (1) inventario del capital natural en el DMI Peñas Blancas, durante la vigencia del plan.</t>
  </si>
  <si>
    <t>CAR
ICA</t>
  </si>
  <si>
    <t xml:space="preserve">Realizar un (1) proyecto de diversificación  agropecuaria de producción limpia y sostenible durante la vigencia del plan, que beneficie a 50 pequeños productores. </t>
  </si>
  <si>
    <t>Generar espacios de socialización,  asesoría y seguimiento de por lo menos, una (1) iniciativa ciudadana de educación Ambiental PROCEDA, anual del PTEA Municipal.</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</si>
  <si>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</si>
  <si>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</si>
  <si>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 xml:space="preserve">Promover la inclusión de la educación ambiental en la actualización del Plan Municipal de Gestión del Riesgo de Desastres. </t>
  </si>
  <si>
    <t>Concienciar al 5%  de los usuarios de los acueductos en la  protección del recurso hídrico en el municipio de el colegio, durante la vigencia del plan.</t>
  </si>
  <si>
    <t xml:space="preserve">Contribuir a minimizar las perdidas económicas de los productores e incentivar el Manejo Integrado de Plagas -  MIP   </t>
  </si>
  <si>
    <t>2.5%</t>
  </si>
  <si>
    <t xml:space="preserve">Promover la inclusión de la educación ambiental en la actualización del Plan de atención de incendios forestales. </t>
  </si>
  <si>
    <t xml:space="preserve">Participar en por lo menos una (1) mesa de trabajo para la inclusión de la educación ambiental en la actualización del Plan Municipal de Gestión del Riesgo de Desastres. </t>
  </si>
  <si>
    <t>Número de Mesas de trabajo para la actualización del Plan Municipal de Gestión del Riesgo de Desastres participadas/Número de Mesas de trabajo invitadas para la actualización del Plan Municipal de Gestión del Riesgo de Desastres</t>
  </si>
  <si>
    <t xml:space="preserve">Participar en por lo menos una (1) mesa de trabajo para la inclusión de la educación ambiental en la actualización  del Plan de atención de incendios forestales. </t>
  </si>
  <si>
    <t>Número de Mesas de trabajo para la actualización del Plan de atención de incendios forestales participadas/Número de Mesas de trabajo invitadas para la actualización del Plan de atención de incendios forestales</t>
  </si>
  <si>
    <t>PLAN DE SANEAMIENTO Y MANEJO DE VERTIMIENTOS - PSMV (RESOLUCIÓN 319 DEL 13 DE FEBRERO DE 2020)</t>
  </si>
  <si>
    <t>DISEÑO E IMPLEMENTACIÓN DE ESQUEMAS DE CAPACITACIÓN Y FORMACIÓN</t>
  </si>
  <si>
    <t>USO DE AGUAS LLUVIAS Y REÚSO DEL AGUA</t>
  </si>
  <si>
    <t xml:space="preserve">ADQUISICIÓN DE MATERIAL DIDÁCTICO E INFORMATIVO </t>
  </si>
  <si>
    <t>EDUCACIÓN AMBIENTAL</t>
  </si>
  <si>
    <t>REALIZACIÓN DE JORDANAS PEDAGÓGICAS</t>
  </si>
  <si>
    <t>DESARROLLO DE ESTRATEGIAS EDUCOMUNICATIVAS</t>
  </si>
  <si>
    <t>PROGRAMA DE USO EFICIENTE Y AHORRO DEL AGUA - PUEAA</t>
  </si>
  <si>
    <t>Gestionar ante la CAR la vinculación del municipio al proyecto ECOESCUELA</t>
  </si>
  <si>
    <t>Realizar por lo menos una (1) jornada de socialización de la estrategia incentivos para la conservación - PSAH, con los dueños de predios en áreas de importancia hídrica en el municipio durante la vigencia del plan.</t>
  </si>
  <si>
    <t>socialización en la implementación de los Bancos Municipales de Agua - BAMA, para disminuir el desabastecimiento de las comunidades  durante la vigencia del plan, principalmente en la zona rural del municipio.</t>
  </si>
  <si>
    <t>Campañas de aprovechamiento y clasificación de residuos sólidos dirigido a las Instituciones y comunidad del municipio.</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</si>
  <si>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</si>
  <si>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</si>
  <si>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</si>
  <si>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</si>
  <si>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</si>
  <si>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</si>
  <si>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</si>
  <si>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</si>
  <si>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</si>
  <si>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</si>
  <si>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</si>
  <si>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</si>
  <si>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</si>
  <si>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</si>
  <si>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</si>
  <si>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</si>
  <si>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</si>
  <si>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</si>
  <si>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</si>
  <si>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</si>
  <si>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</si>
  <si>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</si>
  <si>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</si>
  <si>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</si>
  <si>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</si>
  <si>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</si>
  <si>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</si>
  <si>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</si>
  <si>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</si>
  <si>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</si>
  <si>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</si>
  <si>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</si>
  <si>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</si>
  <si>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</si>
  <si>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</si>
  <si>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</si>
  <si>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</si>
  <si>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</si>
  <si>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</si>
  <si>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</si>
  <si>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</si>
  <si>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</si>
  <si>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</si>
  <si>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</si>
  <si>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</si>
  <si>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</si>
  <si>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</si>
  <si>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</si>
  <si>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</si>
  <si>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</si>
  <si>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</si>
  <si>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</si>
  <si>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</si>
  <si>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</si>
  <si>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</si>
  <si>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</si>
  <si>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</si>
  <si>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</si>
  <si>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</si>
  <si>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</si>
  <si>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</si>
  <si>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</si>
  <si>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</si>
  <si>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</si>
  <si>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</si>
  <si>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</si>
  <si>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</si>
  <si>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</si>
  <si>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</si>
  <si>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</si>
  <si>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</si>
  <si>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</si>
  <si>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</si>
  <si>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</si>
  <si>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</si>
  <si>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</si>
  <si>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</si>
  <si>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</si>
  <si>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</si>
  <si>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</si>
  <si>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</si>
  <si>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</si>
  <si>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</si>
  <si>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</si>
  <si>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</si>
  <si>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</si>
  <si>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</si>
  <si>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</si>
  <si>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</si>
  <si>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</si>
  <si>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</si>
  <si>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</si>
  <si>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</si>
  <si>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</si>
  <si>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</si>
  <si>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</si>
  <si>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</si>
  <si>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</si>
  <si>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</si>
  <si>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</si>
  <si>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</si>
  <si>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</si>
  <si>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</si>
  <si>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2"/>
        <color theme="0"/>
        <rFont val="Arial"/>
        <family val="2"/>
      </rPr>
      <t xml:space="preserve">ARTICULACIÓN PLAN TERRITORIAL DE EDUCACIÓN AMBIENTAL 2020-2023 CON INSTRUMENTOS DE PLANIFICACIÓN TERRITORIAL DEL ORDEN REGIONAL
CALIFICACIÓN (4/4) </t>
    </r>
    <r>
      <rPr>
        <sz val="12"/>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</si>
  <si>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</si>
  <si>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PORCENTAJE DE ARTICULACIÓN MATRIZ DE ARMONIZACIÓN 2020-2023</t>
  </si>
  <si>
    <t>Nivel Básico
1-8
0%-53%</t>
  </si>
  <si>
    <t>Nivel Intermedio
9-11
54%-80%</t>
  </si>
  <si>
    <t xml:space="preserve">Nivel Alto
12-14
81%-100% </t>
  </si>
  <si>
    <t>PROMEDIO NIVEL DE ARTICULACIÓN MUNICIPIOS JURISDICCIÓN CAR</t>
  </si>
  <si>
    <t>Cundinamarca</t>
  </si>
  <si>
    <t>SI</t>
  </si>
  <si>
    <t>NO</t>
  </si>
  <si>
    <t>NO APLICA</t>
  </si>
  <si>
    <t>JHON ALEJANDRO OTÁLORA BOGOTÁ</t>
  </si>
  <si>
    <t>jotalorab@car.gov.co</t>
  </si>
  <si>
    <t>Tequendama</t>
  </si>
  <si>
    <t>DORA LILIA GAMBA LOZANO - YURANY ARIELA MEDINA POVEDA</t>
  </si>
  <si>
    <t>3133925964 - 3208970721</t>
  </si>
  <si>
    <t>dgambal@car.gov.co - ymedinapoveda@gmail.com</t>
  </si>
  <si>
    <t>El Colegio</t>
  </si>
  <si>
    <t>ANDRES HERNANDO GUERRERO PUERTO</t>
  </si>
  <si>
    <t>alcalde@elcolegio-cundinamarca.gov.co</t>
  </si>
  <si>
    <t>Decreto No. 353 del 28 de agosto de 2020</t>
  </si>
  <si>
    <t>PROGRAMA PTEA</t>
  </si>
  <si>
    <t>PROYECTO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</si>
  <si>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</si>
  <si>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</si>
  <si>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</si>
  <si>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</si>
  <si>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</si>
  <si>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</si>
  <si>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</si>
  <si>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</si>
  <si>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</si>
  <si>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</si>
  <si>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b/>
        <sz val="12"/>
        <color theme="1"/>
        <rFont val="Arial"/>
        <family val="2"/>
      </rPr>
      <t xml:space="preserve">CUMPLIMIENTO DE METAS EN FUNCIÓN DE LAS ACTIVIDADES DEL PTEA
</t>
    </r>
    <r>
      <rPr>
        <sz val="12"/>
        <color theme="1"/>
        <rFont val="Arial"/>
        <family val="2"/>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</si>
  <si>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</si>
  <si>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</si>
  <si>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</si>
  <si>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</si>
  <si>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</si>
  <si>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</si>
  <si>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</si>
  <si>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</si>
  <si>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</si>
  <si>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</si>
  <si>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</si>
  <si>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</si>
  <si>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</si>
  <si>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</si>
  <si>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</si>
  <si>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</si>
  <si>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</si>
  <si>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</si>
  <si>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</si>
  <si>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</si>
  <si>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 xml:space="preserve">TOTAL ACTIVIDADES ARTICULADAS POR ESTRATEGIA </t>
  </si>
  <si>
    <t>Realizar por lo menos dos (2) jornadas de capacitación y/o sensibilización con comunidades vulnerables en temáticas del cuidado del agua y protección de los bienes y servicios ecosistémicos durante la vigencia del plan</t>
  </si>
  <si>
    <t>Concienciar a un 10%  de la población del municipio en el cuidado y la protección de las estructuras ecológicas principales del municipio durante la vigencia del plan</t>
  </si>
  <si>
    <t>Realizar como mínimo la divulgación e implementación de cuatro (4) celebraciones ambientales por los canales oficiales</t>
  </si>
  <si>
    <t>LEY No. 2169 DE 2021 "POR MEDIO DE LA CUAL SE IMPULSA EL DESARROLLO BAJO EN CARBONO DEL PAÍS MEDIANTE EL ESTABLECIMIENTO DE METAS Y MEDIDAS MÍNIMAS EN MATERIA DE CARBONO NEUTRALIDAD y RESILIENCIA CLIMÁTICA y SE DICTAN OTRAS DISPOSICIONES"</t>
  </si>
  <si>
    <t>TÍTULO</t>
  </si>
  <si>
    <t>ARTICULOS</t>
  </si>
  <si>
    <t>TÍTULO I.
Disposiciones Generales</t>
  </si>
  <si>
    <t>ARTÍCULO 1. Objeto.
ARTÍCULO 2. Ámbito de aplicación.</t>
  </si>
  <si>
    <t>ARTÍCULO 1. Objeto. La presente ley tiene por objeto establecer metas y medidas mínimas para alcanzar la carbono neutralidad, la resiliencia climática y el desarrollo bajo en carbono en el país en el corto, mediano y largo plazo, en el marco de los compromisos internacionales asumidos por la República de Colombia sobre la materia.
ARTÍCULO 2. Ámbito de aplicación. Todas las entidades, organismos y entes corporativos públicos del orden nacional, así como las entidades territoriales, darán cumplimiento al objeto de la presente ley y son corresponsables en la ejecución de las metas y medidas aquí establecidas, en el marco de sus competencias constitucionales y legales.</t>
  </si>
  <si>
    <t>Municipios que hablen de tener políticas de cambio climático
Meta PAC CAR Cambio Climático</t>
  </si>
  <si>
    <t>ARTÍCULO 3. Pilares de la transición a la carbono neutralidad, la resiliencia climática y el desarrollo bajo en carbono.</t>
  </si>
  <si>
    <t xml:space="preserve">ARTÍCULO 3. Pilares de la transición a la carbono neutralidad, la resiliencia climática y el desarrollo bajo en carbono.
1. La necesidad de alinear las acciones que se adopten en materia de cambio climático, con las que se establezcan en materia de seguridad alimentaria,
salud y erradicación de la pobreza.
2. La transición justa de la fuerza laboral que contribuya con la transformación de la economía hacia mecanismos de producción sostenibles, y que apunte a la reconversión de empleos verdes que otorguen calidad de vida e inclusión social.
3. La adopción de medidas para la protección del entorno ambiental y socioeconómico de las generaciones presentes y futuras.
4. La implementación de acciones de naturaleza positiva, consistentes en detener y revertir la pérdida de biodiversidad y el deterioro ambiental.
7. El reconocimiento del rol fundamental que tiene una ciudadanía informada y consciente del impacto de sus acciones en el logro de los objetivos de carbono neutralidad, resiliencia climática y desarrollo bajo en carbono.
9. La necesidad de definir e implementar metas y medidas de adaptación al cambio climático y mitigación de emisiones de gases de efecto invernadero que promuevan la conservación de la biodiversidad y el recurso hídrico, a partir del reconocimiento de su valor intrínseco y de los servicios ecosistémicos que proporcionan.
15. El reconocimiento del rol fundamental que tienen los jóvenes en la sociedad como sujetos con necesidad de formación en las acciones de protección del entorno ambiental para el logro de los objetivos de carbono neutralidad, resiliencia climática y desarrollo bajo en carbono. </t>
  </si>
  <si>
    <t>Hogares sostenibles</t>
  </si>
  <si>
    <t>TÍTULO II.
Metas Nacionales para la Carbono Neutralidad, la Resiliencia Climática y el Desarrollo Bajo en Carbono</t>
  </si>
  <si>
    <t>ARTÍCULO 6. Metas en materia de adaptación al cambio climático.</t>
  </si>
  <si>
    <t>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Agropecuario, Pesquero y de Desarrollo Rural 
3. 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</si>
  <si>
    <t>Negocios Verdes y PML</t>
  </si>
  <si>
    <t>TÍTULO II. 
Metas Nacionales para la Carbono Neutralidad, la Resiliencia Climática y el Desarrollo Bajo en Carbono</t>
  </si>
  <si>
    <t xml:space="preserve">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Ambiente y Desarrollo Sostenible 
2. Formular o ajustar a 2030, un mínimo de ciento treinta y cinco (135) Planes de Ordenación y Manejo de Cuencas Hidrográficas (POMCA) incorporando consideraciones qe,. variabilidad y cambio climático, de conformidad con la priorización que establezca el Ministerio de Ambiente y Desarrollo Sostenible.
3. A 2025 el cien por ciento (100%) de los páramos de Colombia contarán con planes de manejo ambiental en implementación.
5. Incrementar al 2030, en 100.000 hectáreas, las áreas en proceso de rehabilitación, recuperación o restauración en las áreas del Sistema de Parques Nacionales y sus zonas de influencia.
9. A 2030 el país reducirá en un 30% las áreas afectadas por incendios forestales, respecto al 2019, de manera articulada e interinstitucional, operativizando los procesos para la gestión, conocimiento y reducción del riesgo de incendios forestales y el manejo de los desastres, a través de las siete estrategias definidas en la NDC en materia de incendios forestales.
12. Acotar a 2030, los cuerpos de agua priorizados por parte de las Autoridades Ambientales competentes, de conformidad con la guía técnica para el acotamiento de rondas hídricas expedida por el Ministerio de Ambiente y Desarrollo Sostenible, y demás instrumentos correspondientes.
18. Formular e implementar a 2025, las acciones requeridas para conservar y mejorar sumideros y depósitos de gases efecto invernadero. </t>
  </si>
  <si>
    <t>Si se tienen municipios con áres de paramo - POMCA
Áreas de importancia Hídrica</t>
  </si>
  <si>
    <t>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t>
  </si>
  <si>
    <t xml:space="preserve">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
Ámbito de Educación, Formación y Sensibilización
1. Actualizar a 2030 la Política Nacional de Educación Ambiental para resignificarla y evidenciar en ella la importancia y premura del abordaje en todos los niveles de la educación del cambio climático, de acuerdo con el contexto nacional, regional y local, desde los enfoques de derechos humanos, intergeneracional, diferencial, étnico y de género.
2.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3. Integrar a 2030 en las políticas, normatividad e instrumentos de cambio climático, procesos de formación, capacitación y sensibilización con enfoque en derechos humanos, diferencial, étnico de género e intergeneracional.
</t>
  </si>
  <si>
    <t>PNEA, PRAE y Etnoeducación</t>
  </si>
  <si>
    <t xml:space="preserve">TÍTULO IV. 
Medidas para la promoción y desarrollo los mercados de carbono </t>
  </si>
  <si>
    <t>ARTÍCULO 16. Reporte obligatorio de emisiones de GEl (ROE).</t>
  </si>
  <si>
    <t>ARTÍCULO 16. Reporte obligatorio de emisiones de GEl (ROE). Las personas jurídicas, públicas, privadas o mixtas, teniendo en cuenta los criterios que defina el Ministerio de Ambiente y Desarrollo Sostenible, considerando, entre otros, el nivel de emisiones de GEl y el tamaño de las empresas, deberán reportar de forma obligatoria sus emisiones directas e indirectas de GEl y la información y documentación para la elaboración de inventarios de GEL.
El ROE será parte del Sistema de Información Ambiental de Colombia (SIAC).</t>
  </si>
  <si>
    <t>Producción Más Limpia
Sector Empresarial</t>
  </si>
  <si>
    <t>TÍTULO VI.
Otras disposiciones</t>
  </si>
  <si>
    <t>ARTÍCULO 26. Sistema Nacional de Áreas de Conservación.</t>
  </si>
  <si>
    <t xml:space="preserve">ARTÍCULO 26. Sistema Nacional de Áreas de Conservación. Créese el Sistema Nacional de Áreas de Conservación el cual estará conformado por el Sistema Nacional de Áreas Protegidas de Colombia (SINAP) y por otras áreas de especial importancia ambiental estratégica, las que deberán cumplir con los criterios establecidos para las Otras Medidas Efectivas de Conservación basadas en áreas (OMEC), el cual será coordinado por el Ministerio de Ambiente y Desarrollo Sostenible.
ARTÍCULO 36. Reconocimiento de predios privados como OMEC. Los propietarios de predios podrán realizar el reconocimiento de sus predios como áreas de conservación en el país a través del cumplimiento de los requisitos establecidos para el reconocimiento de las Otras Medidas de Conservación Basadas en Áreas (OMEC), estos predios, diferentes a los reconocidos como un área protegida, aportarán a la conservación de la naturaleza y de los servicios de los ecosistemas, así como de los valores culturales asociados. </t>
  </si>
  <si>
    <t>Áreas de importancia ambiental DMI o Paramos</t>
  </si>
  <si>
    <t>PLAN TERRITORIAL DE EDUCACIÓN AMBIENTAL - PTEA 2020-2023</t>
  </si>
  <si>
    <t>Campañas educativas para el apoyo de los proyectos ambientales escolares- PRAES, enfocado a la protección del recurso hídrico.</t>
  </si>
  <si>
    <t>Socialización en la implementación de la estrategia lluvia para la vida, para disminuir el desabastecimiento de las comunidades  durante la vigencia del plan.</t>
  </si>
  <si>
    <t>Disminuir en un  5% los residuos dispuestos en el relleno sanitario.</t>
  </si>
  <si>
    <t>Formación de ciudadanos integrales frente al uso sostenible de los recursos naturales.</t>
  </si>
  <si>
    <t>Realizar las actividades programas en los PRAES con las IED  del municipio durante la vigencia 2020-2023.</t>
  </si>
  <si>
    <t>Realizar la divulgación e implementación  de cuatro celebraciones ambientales por canales oficiales.</t>
  </si>
  <si>
    <t>Realizar como mínimo la divulgación e implementación de cuatro (4) celebraciones ambientales por los canales oficiales.</t>
  </si>
  <si>
    <t>5. Producción mas Limpia</t>
  </si>
  <si>
    <t>Capacitaciones en manejo de plagas y enfermedades.</t>
  </si>
  <si>
    <t>Comunidades empoderadas en el cuidado y preservación del recurso hídrico.</t>
  </si>
  <si>
    <t>Realizar por lo menos dos (2) jornadas de reforestación anual con especies nativas en áreas de importancia hídrica.</t>
  </si>
  <si>
    <t>Jornadas de reforestación anual con especies nativas en áreas de importancia hídrica.</t>
  </si>
  <si>
    <t>Campañas de aprovechamiento y clasificación de residuos sólidos dirigido a las Instituciones y comunidad del municipio en aprovechamiento y clasificación de residuos sólidos.</t>
  </si>
  <si>
    <t>campañas de sensibilización  y reconocimiento de las  estructuras ecológicas principales.</t>
  </si>
  <si>
    <t>Realizar como mínimo dos (2) campañas de formación y capacitación de los actores en el manejo de los residuos en el marco de la implementación del PGIRS.</t>
  </si>
  <si>
    <t>Implementación de rutas selectivas, jornadas de Reciclatón y compostaje.</t>
  </si>
  <si>
    <t>Realizar por lo menos dos (2) jornadas de capacitación anual a los guardabosques con el objetivo de manejar de forma adecuada el semillero de especies nativas para el mejoramiento de servicios ecosistémicos, durante la vigencia del plan.</t>
  </si>
  <si>
    <t>Capacitación a los guardabosques con el objetivo de manejar de forma adecuada el semillero de especies nativas para el mejoramiento de servicios ecosistémicos, durante la vigencia del plan.</t>
  </si>
  <si>
    <t>Generar espacios de socialización, asesoría y seguimiento de por lo menos, una (1) iniciativa ciudadana de educación Ambiental PROCEDA, anual del PTEA Municipal.</t>
  </si>
  <si>
    <t>Realizar la divulgación e implementación de cuatro celebraciones ambientales por canales oficiales.</t>
  </si>
  <si>
    <t>campañas de sensibilización  y reconocimiento de las estructuras ecológicas principales.</t>
  </si>
  <si>
    <t xml:space="preserve">Promover el uso eficiente del recurso hídrico, y generar cambio en la conciencia de los Colegiunos. </t>
  </si>
  <si>
    <t>(Número de jornadas de capacitación y/o sensibilización ejecutadas en el cuatrienio/ Número total de jornadas proyectadas en el cuatrienio)*100</t>
  </si>
  <si>
    <t xml:space="preserve">Capacitación y/o sensibilización con comunidades vulnerables en temáticas del cuidado del agua y protección de los bienes y servicios ecosistémicos durante la vigencia del plan  </t>
  </si>
  <si>
    <t xml:space="preserve">(Número de usuarios capacitados en el programa de uso eficiente y ahorro del agua/Número de usuarios del los acueductos con  programa de uso eficiente y ahorro del agua aprobado por la CAR)*100 </t>
  </si>
  <si>
    <t xml:space="preserve">        Acueductos veredales         Acueductos Municipales</t>
  </si>
  <si>
    <t>(Número de habitantes sensibilizados en el reconocimiento de las estructuras ecológicas principales /Número de habitantes del municipio)*100</t>
  </si>
  <si>
    <t xml:space="preserve">Vincular a 10 niños, jóvenes y adultos en la red de protectores de agua de la CAR, en el Municipio, durante la vigencia del plan. </t>
  </si>
  <si>
    <t xml:space="preserve">Incentivar hábitos y prácticas ambientales en los diferentes actores del territorio, para el uso eficiente del agua y la transformación de una cultura entorno al recurso hídrico. </t>
  </si>
  <si>
    <t>Desarrollo del proceso formativo en temáticas como: Agua, Cambio Climático, Residuos solidos, Ecosistemas, Biodiversidad y Gestión del riesgo</t>
  </si>
  <si>
    <t>(Número de jornadas de socialización de la estrategia desarrolladas/ Número total de jornadas proyectadas en el cuatrienio)</t>
  </si>
  <si>
    <t xml:space="preserve">Generar actitudes responsables y efectivas frente a la reducción, reutilización y reciclaje de los residuos sólidos. </t>
  </si>
  <si>
    <t>(Número de IED  apoyadas en el fortalecimiento y seguimiento de los PRAES/ Número total de IED vinculadas)</t>
  </si>
  <si>
    <t>(Número de celebraciones ambientales divulgadas e implementadas / Número de celebraciones proyectadas)</t>
  </si>
  <si>
    <t xml:space="preserve">Contribuir en el mejoramiento del suelo e implementar la labranza mínima </t>
  </si>
  <si>
    <t xml:space="preserve">Apoyar en la implementación de nuevas tecnologías que permitan mayor competitividad  a los productores tradicionales </t>
  </si>
  <si>
    <t>(Número de productores capacitados en crecimiento verde/Número de productores en el municipio)*100</t>
  </si>
  <si>
    <t>ESTRATEGIA PNEA</t>
  </si>
  <si>
    <t>TOTAL</t>
  </si>
  <si>
    <t>ARTICULACIÓN DEL PTEA CON INSTRUMENTOS DE DIFERENTE ORDEN</t>
  </si>
  <si>
    <t>Estrategia 1 Fortalecimiento CIDEA</t>
  </si>
  <si>
    <t>PTEA 2020-2023 ARTICULADO CON LOS OBJETIVOS DE DESARROLLO SOSTENIBLE CO 2015-2030</t>
  </si>
  <si>
    <t>Estrategia 2 Dimensión ambiental en la educación formal</t>
  </si>
  <si>
    <t>ARTICULACIÓN PTEA 2020-2023 CON LAS ESTRATEGIAS DE LA POLÍTICA NACIONAL DE EDUCACIÓN AMBIENTAL - PNEA</t>
  </si>
  <si>
    <t>Estrategia 3 Dimensión ambiental en la educación no formal</t>
  </si>
  <si>
    <t>PTEA 2020-2023 ARTICULADO CON EL PLAN NACIONAL DE DESARROLLO 2018-2022 "PACTO POR COLOMBIA, PACTO POR LA EQUIDAD"</t>
  </si>
  <si>
    <t>Estrategia 4 Formación de educadoras/es y/o dinamizadoras/es ambientales</t>
  </si>
  <si>
    <t>Estrategia 5 Diseño, implementación, apoyo y promoción de planes y acciones de comunicación y divulgación</t>
  </si>
  <si>
    <t>ARTICULACIÓN PLAN TERRITORIAL DE EDUCACIÓN AMBIENTAL 2020-2023 CON INSTRUMENTOS DE PLANIFICACIÓN TERRITORIAL DEL ORDEN MUNICIPAL</t>
  </si>
  <si>
    <t>Estrategia 6 Fortalecimiento del sistema nacional ambiental en materia de educación ambiental</t>
  </si>
  <si>
    <t>Estrategia 8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</si>
  <si>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</si>
  <si>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</si>
  <si>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No. RETOS PNEA</t>
  </si>
  <si>
    <t>No. MUNICIPIOS</t>
  </si>
  <si>
    <t>No. TOTAL DE RETOS PNEA</t>
  </si>
  <si>
    <t>TOTAL RETOS IMPLEMENTADOS PNEA</t>
  </si>
  <si>
    <t>%</t>
  </si>
  <si>
    <t>INSTRUMENTOS DE PLANIFICACIÓN TERRITORIAL APLICABLES A LA ARTICULACIÓN CON LOS PTEA SEGÚN SU ORDEN</t>
  </si>
  <si>
    <t>TOTAL MUNICIPIOS JURISDICCIÓN CAR</t>
  </si>
  <si>
    <t>NÚMERO DE INSTRUMENTOS DE PLANIFICACIÓN TERRITORIAL APLICABLES A LA ARTICULACIÓN CON LOS PTEA SEGÚN SU ORDEN</t>
  </si>
  <si>
    <t>NÚMERO DE INSTRUMENTOS ARTICULADOS CON LOS PTEA SEGÚN SU ORDEN</t>
  </si>
  <si>
    <t>PORCENTAJE TOTAL INSTRUMENTOS ARTICULADOS CON LOS PTEA SEGÚN SU ORDEN</t>
  </si>
  <si>
    <t>TOTAL RETOD DE LA PNEA IMPLEMENTADOS</t>
  </si>
  <si>
    <t>PORCENTAJE DE IMPLEMENTACIÒN ESTRATEGIAS DE LA PNEA</t>
  </si>
  <si>
    <t>TOTAL INSTRUMENTOS ARTICULADOS EN LA MATRIZ DE ARMONIZACIÓN 2020-2023</t>
  </si>
  <si>
    <t>Programa 1 Colegiunos educados para la protección y conservación del recurso hídrico</t>
  </si>
  <si>
    <t>Programa 2. Los Colegiunos promueven el aprovechamiento de los residuos</t>
  </si>
  <si>
    <t>Programa 4. Fortaleciendo la gestión ambiental</t>
  </si>
  <si>
    <t>Programa 5. Producción mas Limpia</t>
  </si>
  <si>
    <t>Programa 6. El Colegio entorno verde</t>
  </si>
  <si>
    <t>Concienciar al 1%  de los usuarios de los acueductos en la  protección del recurso hídrico en el municipio de el colegio, durante la vigencia del plan.</t>
  </si>
  <si>
    <t>Realizar como mínimo una (1) campaña de formación y capacitación de los actores en el manejo de los residuos en el marco de la implementación del PGIRS.</t>
  </si>
  <si>
    <t>2.5% de productores, con fincas y/o procesos capacitados  en manejo de plagas y enfermedades durante la vigencia del plan.</t>
  </si>
  <si>
    <t xml:space="preserve">10% de productores, con fincas y/o procesos con producción de crecimiento verde, limpio y sostenible, durante la vigencia del plan. </t>
  </si>
  <si>
    <t>REVISIÓN Y ANALISIS A LA IMPLEMENTACIÓN DEL PLAN TERRITORIAL DE EDUCACIÓN AMBIENTAL -PTEA Y SU TRANSVERSALIDAD CON LAS ESTRATEGIAS DE LA PNEA 2023</t>
  </si>
  <si>
    <t>HEXON FERNANDO ZEA CASTRO</t>
  </si>
  <si>
    <t>desarrolloagropecuario@elcolegio-cundinamarca.gov.co - ferchozeay@hotmail.com</t>
  </si>
  <si>
    <t>Escuela Santa Rita</t>
  </si>
  <si>
    <t>1. 7/06/2023
2. 08/06/2023
3. 09/06/2023</t>
  </si>
  <si>
    <t>1. Se realizaron cinco campañas educativas en el marco del apoyo a los proyectos ambientales escolares -PRAE, Escuela Santa Rita, de la IED San Antonio del Tequendama, con cinco cursos.</t>
  </si>
  <si>
    <t>Gestión de la Secretaria</t>
  </si>
  <si>
    <t>Certificaciones, Listados de Asistencia, informes y registro fotográfico.</t>
  </si>
  <si>
    <t>1. Se realizaron seis (6) capacitaciones de uso eficiente y ahorro del agua con comunidad de los acueductos EMPUCOL y AUVIC.</t>
  </si>
  <si>
    <t>Fundación El Lugar</t>
  </si>
  <si>
    <t>1. 20/04/2023
2. 26/05/2023</t>
  </si>
  <si>
    <t>Humedal artificial ubicado en la vereda Trujillo</t>
  </si>
  <si>
    <t>Listados de Asistencia, informes y registro fotográfico.</t>
  </si>
  <si>
    <t>1.  24, 27,28 y 29/03/2023
2.31/05/2023 Y 6/06/2023 
3. 17/05/2023
4. Todos los Meses</t>
  </si>
  <si>
    <r>
      <t xml:space="preserve">1. 200 - 2507 Kg recolectados
2.  17
3. </t>
    </r>
    <r>
      <rPr>
        <sz val="12"/>
        <color rgb="FFFF0000"/>
        <rFont val="Arial"/>
        <family val="2"/>
      </rPr>
      <t>19</t>
    </r>
    <r>
      <rPr>
        <sz val="12"/>
        <color theme="1"/>
        <rFont val="Arial"/>
        <family val="2"/>
      </rPr>
      <t xml:space="preserve">
4. 230</t>
    </r>
  </si>
  <si>
    <t>1. Se realizó jornada de reciclatón con EMPUCOL de residuos sólidos aprovechables con  todas las IED La Victoria, El Triunfo y Tequendama.
2. Se realizó jornada de reciclatón en articulación con la CAR Cundinamarca de Posconsumo.
3. Se realizó jornada de recolección de residuos de Insumos agropecuarios.
4. Se realizó separación y recolección de residuos sólidos orgánicos y residuos aprovechables con comerciantes de la Plaza de Mercado.</t>
  </si>
  <si>
    <t>1.  24, 27,28 y 29/03/2023
2.31/05/2023 Y 6/06/2023 
3. 17/05/2023
4. Todos los Meses
5. 7/06/2023; 08/06/2023 y  09/06/2023.</t>
  </si>
  <si>
    <r>
      <t xml:space="preserve">1. 200 - 2507 Kg recolectados
2.  17
3. </t>
    </r>
    <r>
      <rPr>
        <sz val="12"/>
        <color rgb="FFFF0000"/>
        <rFont val="Arial"/>
        <family val="2"/>
      </rPr>
      <t>19</t>
    </r>
    <r>
      <rPr>
        <sz val="12"/>
        <color theme="1"/>
        <rFont val="Arial"/>
        <family val="2"/>
      </rPr>
      <t xml:space="preserve">
4. 230
5. 130</t>
    </r>
  </si>
  <si>
    <t>1. Se realizaron cinco campañas educativas en el marco del apoyo a los proyectos ambientales escolares -PRAE, Escuela Santa Rita, de la IED San Antonio del Tequendama, con cinco cursos.
2. Se realizó jornada de reciclatón con EMPUCOL de residuos sólidos aprovechables con  todas las IED La Victoria, El Triunfo y Tequendama.</t>
  </si>
  <si>
    <t>1. Escuela Santa Rita
2. IED La Victoria, El Triunfo y Tequendama</t>
  </si>
  <si>
    <t>1. 7/06/2023; 08/06/2023;  09/06/2023
2.24, 27,28 y 29/03/2023</t>
  </si>
  <si>
    <t>1. 130
2. 1. 200 - 2507 Kg recolectados</t>
  </si>
  <si>
    <t>1. 22/03/2023
2. 18/04/2023
3. 12/05/2023
4. 31/05/2023</t>
  </si>
  <si>
    <t>1.  108
2. 21
3. 47
4. 124</t>
  </si>
  <si>
    <t>1. Se realizó la divulgación e implementación del Día Mundial del Agua en articulación con la Fundación Humedales.
2. Se realizó la divulgación e implementación del Día de la Tierra con la Escuela Antioqueñita.
3. Se realizó la divulgación e implementación del Día del Río Bogotá con Fundación El Lugar
4. Se realizó la divulgación e implementación del Día Mundial del Medio Ambiente</t>
  </si>
  <si>
    <t>1. 31/03/2023</t>
  </si>
  <si>
    <t>Plataforma Virtual Google Meet.</t>
  </si>
  <si>
    <t>1. Se realizó reunión de CIDEA donde se socializó y aprobó el PROCEDA "Aunar esfuerzos Técnicos, Administrativos y financieros para contribuir con la implementación del Plan Territorial de Educación Ambiental -PTEA, a través de la puesta en marcha de un proyecto Ciudadano de Educación Ambiental con actividades participativas en torno a la cultura del árbol en espacios verdes urbanos y rurales de importancia ecológica del municipio de El Colegio-Cundinamarca" y las actividades priorizadas del PTEA.
Además, se realizo la socialización del proyecto Emprendimiento Social para la Conservación Ambiental -ESCA</t>
  </si>
  <si>
    <t>Acta, listado de Asistencia, informe y registro fotográfico.</t>
  </si>
  <si>
    <t>1. 28/04/2023
2. 14/02/2023</t>
  </si>
  <si>
    <t>1. Barrio Santa Helena
2. Vereda Las Palmas</t>
  </si>
  <si>
    <t>1. Se realizó capacitación en manejo de caracol africano con comunidad del barrio Santa Helena.
2. Capacitación en manejo de plagas y enfermedades enfocada en el manejo y control de la mosca de la fruta en cultivos de Mango.</t>
  </si>
  <si>
    <t>1. 15
2. 16</t>
  </si>
  <si>
    <t>1. Casa Social de La Mujer</t>
  </si>
  <si>
    <t>1. 16/05/2023</t>
  </si>
  <si>
    <t>1. 16</t>
  </si>
  <si>
    <t>Listado de Asistencia, informe y registro fotográfico.</t>
  </si>
  <si>
    <t>1. Se realizó capacitación en seguridad alimentaria dirigida a mujeres productoras del municipio.</t>
  </si>
  <si>
    <t>Informe y registro fotográfico.</t>
  </si>
  <si>
    <t>Realizar por lo menos tres (3) jornadas de reforestación anual con especies nativas en áreas de importancia hídrica.</t>
  </si>
  <si>
    <t>PROGRAMA No. 6 - PTEA</t>
  </si>
  <si>
    <t>Realizar por lo menos dos (2) jornadas de capacitación anual a los guardabosques con el objetivo de manejar de forma adecuada el semillero de especies nativas para el mejoramiento de servicios ecosistémicos.</t>
  </si>
  <si>
    <t>PLAN NACIONAL DE DESARROLLO 2022-2026
LEY 2294 DE 2023 (Mayo 19) “POR EL CUAL SE EXPIDE EL PLAN NACIONAL DE DESARROLLO 2022- 2026 “COLOMBIA POTENCIA MUNDIAL DE LA VIDA”</t>
  </si>
  <si>
    <t>METAS PLAN DE ACCIÓN CUATRIENAL 2020-2023 CAR - TERRITORIO AMBIENTALMENTE SOSTENIBLE</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</si>
  <si>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</si>
  <si>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</si>
  <si>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</si>
  <si>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</si>
  <si>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</si>
  <si>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</si>
  <si>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</si>
  <si>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</si>
  <si>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Cultura del Árbol - Legalidad Ambiental</t>
  </si>
  <si>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</si>
  <si>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</si>
  <si>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Biodiversidad - Legalidad Ambiental</t>
  </si>
  <si>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</si>
  <si>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</si>
  <si>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Gestión del Riesgo - Legalidad Ambiental</t>
  </si>
  <si>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</si>
  <si>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</si>
  <si>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CIDEA -  BIODIVERSIDAD - Legalidad Ambiental</t>
  </si>
  <si>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</si>
  <si>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</si>
  <si>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</si>
  <si>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</si>
  <si>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</si>
  <si>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CIDEA -  BIODIVERSIDAD - LLUVIA (RED DE PROTECTORES DEL AGUA) - Cambio climático - Legalidad Ambiental</t>
  </si>
  <si>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</si>
  <si>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</si>
  <si>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</si>
  <si>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CIDEA</t>
  </si>
  <si>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</si>
  <si>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</si>
  <si>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LLUVIA PARA LA VIDA - Legalidad Ambiental</t>
  </si>
  <si>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</si>
  <si>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</si>
  <si>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</si>
  <si>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Gestión del Riesgo</t>
  </si>
  <si>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</si>
  <si>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</si>
  <si>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</si>
  <si>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Cultura del árbol - Legalidad Ambiental</t>
  </si>
  <si>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</si>
  <si>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</si>
  <si>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</si>
  <si>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</si>
  <si>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</si>
  <si>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</si>
  <si>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</si>
  <si>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CIDEA - CAMBIO CLIMÁTICO</t>
  </si>
  <si>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</si>
  <si>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</si>
  <si>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</si>
  <si>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CIDEA PRAE</t>
  </si>
  <si>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</si>
  <si>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</si>
  <si>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GESTIÓN DEL CONOCIMIENTO</t>
  </si>
  <si>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</si>
  <si>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</si>
  <si>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</si>
  <si>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</si>
  <si>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</si>
  <si>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</si>
  <si>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CAMBIO CLIMÁTICO - BIODIVERSIDAD - CULTURA DEL ÁRBOL - LEGALIDAD AMBIENTAL</t>
  </si>
  <si>
    <t>3. Derecho humano a la alimentación</t>
  </si>
  <si>
    <t>CAPÍTULO IV DERECHO HUMANO A LA ALIMENTACIÓN</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</si>
  <si>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</si>
  <si>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</si>
  <si>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</si>
  <si>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</si>
  <si>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</si>
  <si>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</si>
  <si>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</si>
  <si>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CULTURA DEL ÁRBOL - Legalidad Ambiental</t>
  </si>
  <si>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</si>
  <si>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</si>
  <si>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</si>
  <si>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</si>
  <si>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Gestión del Riesgo - Gestión del Conocimiento</t>
  </si>
  <si>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</si>
  <si>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</si>
  <si>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Ciclo Re Ciclo - Cambio Climático</t>
  </si>
  <si>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</si>
  <si>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</si>
  <si>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</si>
  <si>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</si>
  <si>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Legalidad Ambiental</t>
  </si>
  <si>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</si>
  <si>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</si>
  <si>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</si>
  <si>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</si>
  <si>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Conflictos Socio Ambientales - Legalidad Ambiental</t>
  </si>
  <si>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</si>
  <si>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</si>
  <si>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Cambio Climático</t>
  </si>
  <si>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</si>
  <si>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</si>
  <si>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</si>
  <si>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</si>
  <si>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</si>
  <si>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</si>
  <si>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</si>
  <si>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</si>
  <si>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Movilidad Sostenible</t>
  </si>
  <si>
    <t>META 16.1. Implementar el 100% del modelo pedagógico BiciCAR para la promoción de la movilidad sostenible en la jurisdicción CAR.</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</si>
  <si>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</si>
  <si>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</si>
  <si>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</si>
  <si>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</si>
  <si>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</si>
  <si>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</si>
  <si>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</si>
  <si>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</si>
  <si>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</si>
  <si>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</si>
  <si>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</si>
  <si>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</si>
  <si>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</si>
  <si>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</si>
  <si>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Lluvia para la vida - Legalidad Ambiental</t>
  </si>
  <si>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</si>
  <si>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</si>
  <si>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</si>
  <si>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</si>
  <si>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</si>
  <si>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</si>
  <si>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</si>
  <si>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Cambio Climático y Gestión del Riesgo</t>
  </si>
  <si>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</si>
  <si>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</si>
  <si>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</si>
  <si>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</si>
  <si>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</si>
  <si>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</si>
  <si>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</si>
  <si>
    <t>1. 27/03/2023
2. 24/03/2023
3. 04/10/2023</t>
  </si>
  <si>
    <t>1. 180 árboles
2. 38 Durantas
3. 35</t>
  </si>
  <si>
    <t>1. 15/08/2023
2. 09/07/2023
3. 07/09/2023</t>
  </si>
  <si>
    <t>1. El Vivero
2. Vereda Francia
3. Barrio Buenos Aires</t>
  </si>
  <si>
    <t>Actas y Registro fotográfico
Carpeta de reforestación 1300-06-04- Programas de educación ambiental reforestaciones.</t>
  </si>
  <si>
    <t>1. 3
2. 9
3. 9</t>
  </si>
  <si>
    <t>ESTRATEGIA DE LA POLITICA NACIONAL DE EDUCACION AMBIENTAL</t>
  </si>
  <si>
    <t>No. ACTIVIDADES ARTICULADAS CON LAS ESTRATEGIAS DE LA PNEA</t>
  </si>
  <si>
    <t>ESTRATEGIA  1 FORTALECIMIENTO CIDEA</t>
  </si>
  <si>
    <t>ESTRATEGIA  2 DIMENSIÓN AMBIENTAL EN LA EDUCACIÓN FORMAL</t>
  </si>
  <si>
    <t>ESTRATEGIA  3 DIMENSIÓN AMBIENTAL EN LA EDUCACIÓN NO FORMAL</t>
  </si>
  <si>
    <t>ESTRATEGIA  4 FORMACIÓN DE EDUCADORAS/ES Y/O DINAMIZADORAS/ES AMBIENTALES</t>
  </si>
  <si>
    <t>ESTRATEGIA  5 DISEÑO, IMPLEMENTACIÓN, APOYO Y PROMOCIÓN DE PLANES Y ACCIONES DE COMUNICACIÓN Y DIVULGACIÓN</t>
  </si>
  <si>
    <t>ESTRATEGIA  6 FORTALECIMIENTO DEL SISTEMA NACIONAL AMBIENTAL EN MATERIA DE EDUCACIÓN AMBIENTAL</t>
  </si>
  <si>
    <t>ESTRATEGIA  8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</si>
  <si>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</si>
  <si>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</si>
  <si>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1. Se realizó reconocimiento de fauna en el humedal artificial ubicado en la vereda Trujillo, con comunidad y la organización de aves "AVIEXPLORADORES Asociación Bogotana de Ornitología, Fundación Humedales y Alas Andinas, y Junta de Acción Comunal vereda Trujillo"</t>
  </si>
  <si>
    <t>1. Se realizaron cinco (5) campañas de aprovechamiento y clasificación de residuos sólidos con la IED Tequendama Escuela Santa Rita.</t>
  </si>
  <si>
    <t>1. IED La Victoria, El Triunfo y Tequendama
2. Parque Principal y ruta veredal Triunfo, Pradilla y  La Victoria, y veredas aledañas
3 Veredas Alto de La Mula, Antioqueñita, San José, Lucerna, Santa Cecilia, Paraíso y La Victoria.
4. Plaza de Mercado Municipal</t>
  </si>
  <si>
    <t>1. Se realizó jornada de reciclatón con EMPUCOL de residuos sólidos aprovechables con  todas las IED La Victoria, El Triunfo y Tequendama.
2. Se realizó jornada de reciclatón en articulación con la CAR Cundinamarca de Posconsumo.
3. Se realizó jornada de recolección de residuos de Insumos agropecuarios.
4. Se realizó separación y recolección de residuos sólidos orgánicos y residuos aprovechables con comerciantes de la Plaza de Mercado.
5. Se realizaron cinco (5) campañas de aprovechamiento y clasificación de residuos sólidos con la IED Tequendama Escuela Santa Rita.</t>
  </si>
  <si>
    <t>1. IED La Victoria, El Triunfo y Tequendama
2. Parque Principal y ruta veredal Triunfo, Pradilla y  La Victoria, y veredas aledañas
3 Veredas Alto de La Mula, Antioqueñita, San José, Lucerna, Santa Cecilia, Paraíso y La Victoria.
4. Plaza de Mercado Municipal
5. Escuela Santa Rita</t>
  </si>
  <si>
    <t>1. Escuela Francisco Julián Olaya
2. Vereda Antioqueñita
3. Fundación El Lugar
4. Feria Ambiental CIDEALIZATE</t>
  </si>
  <si>
    <t>1. DMI Peñas Blancas
2. IED Francisco Julián Olaya.
3. Predio Peñas Blancas Vereda El Carmelo</t>
  </si>
  <si>
    <t>1. Se realizó jornada de capacitación con los Guardabosques de Antioqueñita y La Victoria en conjunto con la Ingeniera Agrónoma de la Alcaldía, en manejo integrado de plagas y enfermedades, correcta aplicación de insumos y preparación de sustrato, manejo de riego, corrección del acidez y desinfección con prácticas de encalamiento.
2. Se realizó capacitación en conjunto con Defensa Civil y guardabosques sobre construcción de temáticas e implementación de métodos de formación de guardabosques.
3. Se realizó una segunda capacitación sobre procesos de formación de Guardabosques en conjunto con defensa civil.</t>
  </si>
  <si>
    <t>1. Se realizó jornada de reforestación de 180 árboles de las especies Mano de Oso, Palma, Amarillo, Nogales, Cajeto,  en los predios del municipio del DMI Peñas Blancas. Adicionalmente los guardabosques realizan el mantenimiento de las especies plantadas.
2. Se realizó la entrega de 38 durantas "cerca viva a la IED Francisco Julián Olaya.
3. Se realizó jornada de plantación de 450 árboles de las especies de Yarumo, Cajeto, Palma y Mano de Oso, en el predio Peñas Blancas en la Vereda El Carmelo con la participación de Guardabosques, Comunidad, EMPUCOL E.S.P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</si>
</sst>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_-;\-&quot;$&quot;* #,##0_-;_-&quot;$&quot;* &quot;-&quot;_-;_-@_-"/>
    <numFmt numFmtId="165" formatCode="_(&quot;$&quot;\ * #,##0.00_);_(&quot;$&quot;\ * \(#,##0.00\);_(&quot;$&quot;\ * &quot;-&quot;??_);_(@_)"/>
    <numFmt numFmtId="166" formatCode="&quot;$&quot;\ #,##0"/>
    <numFmt numFmtId="167" formatCode="dd/mm/yyyy"/>
    <numFmt numFmtId="168" formatCode="_-&quot;$&quot;\ * #,##0_-;\-&quot;$&quot;\ * #,##0_-;_-&quot;$&quot;\ * &quot;-&quot;_-;_-@"/>
    <numFmt numFmtId="169" formatCode="#,##0_ ;\-#,##0\ "/>
    <numFmt numFmtId="170" formatCode="0.0%"/>
  </numFmts>
  <fonts count="39"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1"/>
      <color rgb="FF000000"/>
      <name val="Calibri"/>
      <family val="2"/>
      <charset val="1"/>
    </font>
    <font>
      <sz val="11"/>
      <name val="Arial"/>
      <family val="2"/>
    </font>
    <font>
      <b/>
      <sz val="32"/>
      <color theme="1"/>
      <name val="Calibri"/>
      <family val="2"/>
      <scheme val="minor"/>
    </font>
    <font>
      <b/>
      <sz val="12"/>
      <color theme="0"/>
      <name val="Calibri"/>
      <family val="2"/>
      <scheme val="minor"/>
    </font>
    <font>
      <sz val="12"/>
      <color theme="1"/>
      <name val="Calibri"/>
      <family val="2"/>
      <scheme val="minor"/>
    </font>
    <font>
      <b/>
      <sz val="12"/>
      <color theme="0"/>
      <name val="Arial"/>
      <family val="2"/>
    </font>
    <font>
      <sz val="12"/>
      <color rgb="FF000000"/>
      <name val="Arial"/>
      <family val="2"/>
    </font>
    <font>
      <sz val="12"/>
      <color theme="1"/>
      <name val="Arial"/>
      <family val="2"/>
    </font>
    <font>
      <b/>
      <sz val="12"/>
      <name val="Arial"/>
      <family val="2"/>
    </font>
    <font>
      <sz val="12"/>
      <name val="Arial"/>
      <family val="2"/>
    </font>
    <font>
      <b/>
      <sz val="12"/>
      <color theme="1"/>
      <name val="Arial"/>
      <family val="2"/>
    </font>
    <font>
      <b/>
      <sz val="11"/>
      <color rgb="FF6F6F6E"/>
      <name val="Calibri"/>
      <family val="2"/>
      <scheme val="minor"/>
    </font>
    <font>
      <b/>
      <sz val="12"/>
      <color rgb="FFFF0000"/>
      <name val="Arial"/>
      <family val="2"/>
    </font>
    <font>
      <b/>
      <sz val="18"/>
      <color theme="0"/>
      <name val="Arial"/>
      <family val="2"/>
    </font>
    <font>
      <b/>
      <sz val="16"/>
      <color theme="0"/>
      <name val="Arial"/>
      <family val="2"/>
    </font>
    <font>
      <b/>
      <sz val="24"/>
      <color rgb="FFFFFFFF"/>
      <name val="Arial"/>
      <family val="2"/>
    </font>
    <font>
      <b/>
      <sz val="18"/>
      <color theme="1"/>
      <name val="Arial"/>
      <family val="2"/>
    </font>
    <font>
      <sz val="18"/>
      <color theme="0"/>
      <name val="Arial"/>
      <family val="2"/>
    </font>
    <font>
      <b/>
      <sz val="14"/>
      <color theme="0"/>
      <name val="Arial"/>
      <family val="2"/>
    </font>
    <font>
      <b/>
      <sz val="14"/>
      <color theme="1"/>
      <name val="Arial"/>
      <family val="2"/>
    </font>
    <font>
      <sz val="12"/>
      <color theme="0"/>
      <name val="Arial"/>
      <family val="2"/>
    </font>
    <font>
      <sz val="11"/>
      <color theme="1"/>
      <name val="Calibri"/>
      <family val="2"/>
    </font>
    <font>
      <b/>
      <sz val="11"/>
      <color theme="1"/>
      <name val="Calibri"/>
      <family val="2"/>
    </font>
    <font>
      <b/>
      <sz val="11"/>
      <color theme="1"/>
      <name val="Arial"/>
      <family val="2"/>
    </font>
    <font>
      <b/>
      <sz val="20"/>
      <color theme="1"/>
      <name val="Arial"/>
      <family val="2"/>
    </font>
    <font>
      <b/>
      <sz val="12"/>
      <color theme="1"/>
      <name val="Calibri"/>
      <family val="2"/>
    </font>
    <font>
      <b/>
      <sz val="10"/>
      <color theme="1"/>
      <name val="Arial"/>
      <family val="2"/>
    </font>
    <font>
      <sz val="18"/>
      <color theme="1"/>
      <name val="Arial"/>
      <family val="2"/>
    </font>
    <font>
      <sz val="10"/>
      <color theme="1"/>
      <name val="Arial"/>
      <family val="2"/>
    </font>
    <font>
      <sz val="10"/>
      <color rgb="FF000000"/>
      <name val="Arial"/>
      <family val="2"/>
    </font>
    <font>
      <u/>
      <sz val="10"/>
      <color rgb="FF0563C1"/>
      <name val="Arial"/>
      <family val="2"/>
    </font>
    <font>
      <sz val="11"/>
      <name val="Calibri"/>
      <family val="2"/>
    </font>
    <font>
      <b/>
      <sz val="36"/>
      <color theme="1"/>
      <name val="Calibri"/>
      <family val="2"/>
    </font>
    <font>
      <b/>
      <sz val="36"/>
      <name val="Calibri"/>
      <family val="2"/>
    </font>
    <font>
      <sz val="12"/>
      <color rgb="FFFF0000"/>
      <name val="Arial"/>
      <family val="2"/>
    </font>
  </fonts>
  <fills count="55">
    <fill>
      <patternFill patternType="none"/>
    </fill>
    <fill>
      <patternFill patternType="gray125"/>
    </fill>
    <fill>
      <patternFill patternType="solid">
        <fgColor rgb="FF008080"/>
        <bgColor rgb="FF00B050"/>
      </patternFill>
    </fill>
    <fill>
      <patternFill patternType="solid">
        <fgColor rgb="FF00808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FFFFCC"/>
        <bgColor indexed="64"/>
      </patternFill>
    </fill>
    <fill>
      <patternFill patternType="solid">
        <fgColor rgb="FFCC99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theme="8" tint="0.39997558519241921"/>
        <bgColor rgb="FF00B050"/>
      </patternFill>
    </fill>
    <fill>
      <patternFill patternType="solid">
        <fgColor rgb="FF99FFCC"/>
        <bgColor indexed="64"/>
      </patternFill>
    </fill>
    <fill>
      <patternFill patternType="solid">
        <fgColor rgb="FFEEFB9D"/>
        <bgColor indexed="64"/>
      </patternFill>
    </fill>
    <fill>
      <patternFill patternType="solid">
        <fgColor rgb="FF92D050"/>
        <bgColor indexed="64"/>
      </patternFill>
    </fill>
    <fill>
      <patternFill patternType="solid">
        <fgColor rgb="FF92D050"/>
        <bgColor rgb="FF00B050"/>
      </patternFill>
    </fill>
    <fill>
      <patternFill patternType="solid">
        <fgColor rgb="FF0058B0"/>
        <bgColor indexed="64"/>
      </patternFill>
    </fill>
    <fill>
      <patternFill patternType="solid">
        <fgColor theme="5" tint="-0.249977111117893"/>
        <bgColor indexed="64"/>
      </patternFill>
    </fill>
    <fill>
      <patternFill patternType="solid">
        <fgColor theme="7" tint="0.79998168889431442"/>
        <bgColor rgb="FFFEF2CB"/>
      </patternFill>
    </fill>
    <fill>
      <patternFill patternType="solid">
        <fgColor rgb="FFFFFF00"/>
        <bgColor indexed="64"/>
      </patternFill>
    </fill>
    <fill>
      <patternFill patternType="solid">
        <fgColor rgb="FFA6B612"/>
        <bgColor indexed="64"/>
      </patternFill>
    </fill>
    <fill>
      <patternFill patternType="solid">
        <fgColor rgb="FFECECEC"/>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66"/>
        <bgColor indexed="64"/>
      </patternFill>
    </fill>
    <fill>
      <patternFill patternType="solid">
        <fgColor rgb="FF00B050"/>
        <bgColor indexed="64"/>
      </patternFill>
    </fill>
    <fill>
      <patternFill patternType="solid">
        <fgColor rgb="FF00B0F0"/>
        <bgColor indexed="64"/>
      </patternFill>
    </fill>
    <fill>
      <patternFill patternType="solid">
        <fgColor rgb="FF66FF66"/>
        <bgColor indexed="64"/>
      </patternFill>
    </fill>
    <fill>
      <patternFill patternType="solid">
        <fgColor theme="9" tint="0.79998168889431442"/>
        <bgColor indexed="64"/>
      </patternFill>
    </fill>
    <fill>
      <patternFill patternType="solid">
        <fgColor rgb="FFCCFF99"/>
        <bgColor indexed="64"/>
      </patternFill>
    </fill>
    <fill>
      <patternFill patternType="solid">
        <fgColor theme="0"/>
        <bgColor indexed="64"/>
      </patternFill>
    </fill>
    <fill>
      <patternFill patternType="solid">
        <fgColor theme="4" tint="0.39997558519241921"/>
        <bgColor indexed="64"/>
      </patternFill>
    </fill>
    <fill>
      <patternFill patternType="solid">
        <fgColor rgb="FF99FF99"/>
        <bgColor indexed="64"/>
      </patternFill>
    </fill>
    <fill>
      <patternFill patternType="solid">
        <fgColor rgb="FFFED1FC"/>
        <bgColor indexed="64"/>
      </patternFill>
    </fill>
    <fill>
      <patternFill patternType="solid">
        <fgColor rgb="FF73FEFF"/>
        <bgColor indexed="64"/>
      </patternFill>
    </fill>
    <fill>
      <patternFill patternType="solid">
        <fgColor theme="4" tint="0.79998168889431442"/>
        <bgColor indexed="64"/>
      </patternFill>
    </fill>
    <fill>
      <patternFill patternType="solid">
        <fgColor rgb="FFDB5F13"/>
        <bgColor indexed="64"/>
      </patternFill>
    </fill>
    <fill>
      <patternFill patternType="solid">
        <fgColor rgb="FF008080"/>
        <bgColor rgb="FF008080"/>
      </patternFill>
    </fill>
    <fill>
      <patternFill patternType="solid">
        <fgColor rgb="FFCCCC00"/>
        <bgColor rgb="FFCCCC00"/>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rgb="FFC5E0B3"/>
        <bgColor rgb="FFC5E0B3"/>
      </patternFill>
    </fill>
    <fill>
      <patternFill patternType="solid">
        <fgColor rgb="FFFFC000"/>
        <bgColor rgb="FFFFC000"/>
      </patternFill>
    </fill>
    <fill>
      <patternFill patternType="solid">
        <fgColor theme="5" tint="-0.249977111117893"/>
        <bgColor rgb="FF00B050"/>
      </patternFill>
    </fill>
    <fill>
      <patternFill patternType="solid">
        <fgColor theme="7" tint="0.79998168889431442"/>
        <bgColor indexed="64"/>
      </patternFill>
    </fill>
    <fill>
      <patternFill patternType="solid">
        <fgColor rgb="FFFFFF00"/>
        <bgColor rgb="FFFFFFFF"/>
      </patternFill>
    </fill>
    <fill>
      <patternFill patternType="solid">
        <fgColor rgb="FFCC0000"/>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522B57"/>
      </left>
      <right style="thin">
        <color rgb="FF522B57"/>
      </right>
      <top style="thin">
        <color rgb="FF522B57"/>
      </top>
      <bottom style="thin">
        <color rgb="FF522B57"/>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auto="1"/>
      </bottom>
      <diagonal/>
    </border>
    <border>
      <left style="thin">
        <color auto="1"/>
      </left>
      <right/>
      <top/>
      <bottom/>
      <diagonal/>
    </border>
  </borders>
  <cellStyleXfs count="17">
    <xf numFmtId="0" fontId="0" fillId="0" borderId="0"/>
    <xf numFmtId="0" fontId="3" fillId="0" borderId="0"/>
    <xf numFmtId="165"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165"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0" fontId="15" fillId="22" borderId="10">
      <alignment horizontal="center" vertical="center" wrapText="1"/>
    </xf>
    <xf numFmtId="164" fontId="1" fillId="0" borderId="0" applyFont="0" applyFill="0" applyBorder="0" applyAlignment="0" applyProtection="0"/>
    <xf numFmtId="0" fontId="2" fillId="0" borderId="0"/>
    <xf numFmtId="0" fontId="1" fillId="0" borderId="0"/>
    <xf numFmtId="0" fontId="1" fillId="0" borderId="0"/>
  </cellStyleXfs>
  <cellXfs count="379">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0" xfId="0" applyFill="1" applyBorder="1" applyAlignment="1">
      <alignment vertical="center" wrapText="1"/>
    </xf>
    <xf numFmtId="0" fontId="0" fillId="0" borderId="0" xfId="0" applyFont="1"/>
    <xf numFmtId="0" fontId="0" fillId="0" borderId="0" xfId="0" applyFont="1" applyAlignment="1">
      <alignment vertical="center" textRotation="90" wrapText="1"/>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ont="1" applyBorder="1" applyAlignment="1">
      <alignment vertical="center" wrapText="1"/>
    </xf>
    <xf numFmtId="0" fontId="5" fillId="0" borderId="0" xfId="11" applyFont="1" applyBorder="1" applyAlignment="1">
      <alignment vertical="center" wrapText="1"/>
    </xf>
    <xf numFmtId="0" fontId="0" fillId="0" borderId="0" xfId="0" applyFont="1" applyBorder="1"/>
    <xf numFmtId="0" fontId="0" fillId="0" borderId="0" xfId="0" applyBorder="1"/>
    <xf numFmtId="0" fontId="0" fillId="0" borderId="0" xfId="0" applyBorder="1" applyAlignment="1">
      <alignment horizontal="left" vertical="center"/>
    </xf>
    <xf numFmtId="0" fontId="0" fillId="0" borderId="0" xfId="0" applyBorder="1" applyAlignment="1">
      <alignment wrapText="1"/>
    </xf>
    <xf numFmtId="0" fontId="0" fillId="0" borderId="0" xfId="0" applyBorder="1" applyAlignment="1">
      <alignment vertical="center" wrapText="1"/>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2" fillId="0" borderId="0" xfId="0" applyFont="1" applyFill="1" applyBorder="1" applyAlignment="1">
      <alignment vertical="center" wrapText="1"/>
    </xf>
    <xf numFmtId="0" fontId="0" fillId="0" borderId="0" xfId="0" applyFont="1" applyAlignment="1">
      <alignment horizontal="left"/>
    </xf>
    <xf numFmtId="0" fontId="6" fillId="0" borderId="0" xfId="0" applyFont="1" applyAlignment="1">
      <alignment horizontal="center" vertical="center" textRotation="90"/>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horizontal="center" vertical="center" wrapText="1"/>
    </xf>
    <xf numFmtId="0" fontId="9" fillId="17"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13" fillId="13"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3" fillId="1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0" fillId="0" borderId="0" xfId="0" applyFill="1"/>
    <xf numFmtId="0" fontId="9" fillId="18" borderId="4"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2" fillId="20" borderId="1" xfId="0" applyFont="1" applyFill="1" applyBorder="1" applyAlignment="1">
      <alignment horizontal="center" vertical="center"/>
    </xf>
    <xf numFmtId="0" fontId="9" fillId="21" borderId="1" xfId="0" applyFont="1" applyFill="1" applyBorder="1" applyAlignment="1">
      <alignment horizontal="center" vertical="center"/>
    </xf>
    <xf numFmtId="0" fontId="10" fillId="1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5" borderId="1" xfId="11" applyFont="1" applyFill="1" applyBorder="1" applyAlignment="1">
      <alignment horizontal="center" vertical="center" wrapText="1"/>
    </xf>
    <xf numFmtId="0" fontId="13" fillId="5" borderId="1" xfId="1" applyFont="1" applyFill="1" applyBorder="1" applyAlignment="1">
      <alignment horizontal="center" vertical="center" wrapText="1"/>
    </xf>
    <xf numFmtId="0" fontId="13" fillId="6" borderId="1" xfId="0"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11" fillId="0" borderId="0" xfId="0" applyFont="1" applyFill="1" applyBorder="1" applyAlignment="1">
      <alignment horizontal="center" vertical="center" wrapText="1"/>
    </xf>
    <xf numFmtId="0" fontId="11" fillId="23" borderId="1" xfId="0" applyFont="1" applyFill="1" applyBorder="1" applyAlignment="1">
      <alignment horizontal="center" vertical="center" wrapText="1"/>
    </xf>
    <xf numFmtId="0" fontId="11" fillId="24"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1" fillId="26" borderId="1" xfId="0" applyFont="1" applyFill="1" applyBorder="1" applyAlignment="1">
      <alignment horizontal="center" vertical="center" wrapText="1"/>
    </xf>
    <xf numFmtId="166" fontId="11" fillId="26" borderId="1"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wrapText="1"/>
    </xf>
    <xf numFmtId="166" fontId="14"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23" borderId="1" xfId="0" applyFont="1" applyFill="1" applyBorder="1" applyAlignment="1">
      <alignment horizontal="center" vertical="center" wrapText="1"/>
    </xf>
    <xf numFmtId="0" fontId="11" fillId="23" borderId="1" xfId="0" applyFont="1" applyFill="1" applyBorder="1" applyAlignment="1">
      <alignment horizontal="center" vertical="center"/>
    </xf>
    <xf numFmtId="0" fontId="12" fillId="29" borderId="1" xfId="0" applyFont="1" applyFill="1" applyBorder="1" applyAlignment="1">
      <alignment horizontal="center" vertical="center" wrapText="1"/>
    </xf>
    <xf numFmtId="0" fontId="12" fillId="29" borderId="1" xfId="0" applyFont="1" applyFill="1" applyBorder="1" applyAlignment="1">
      <alignment horizontal="center" vertical="center"/>
    </xf>
    <xf numFmtId="0" fontId="12" fillId="30" borderId="1" xfId="0" applyFont="1" applyFill="1" applyBorder="1" applyAlignment="1">
      <alignment horizontal="center" vertical="center" wrapText="1"/>
    </xf>
    <xf numFmtId="0" fontId="11" fillId="27" borderId="1" xfId="0" applyFont="1" applyFill="1" applyBorder="1" applyAlignment="1">
      <alignment horizontal="center" vertical="center"/>
    </xf>
    <xf numFmtId="0" fontId="0" fillId="27" borderId="1" xfId="0" applyFill="1" applyBorder="1" applyAlignment="1">
      <alignment horizontal="center" vertical="center"/>
    </xf>
    <xf numFmtId="0" fontId="11" fillId="25" borderId="1" xfId="0" applyFont="1" applyFill="1" applyBorder="1" applyAlignment="1">
      <alignment horizontal="center" vertical="center"/>
    </xf>
    <xf numFmtId="0" fontId="0" fillId="25" borderId="0" xfId="0" applyFill="1" applyAlignment="1">
      <alignment horizontal="center" vertical="center" wrapText="1"/>
    </xf>
    <xf numFmtId="0" fontId="0" fillId="31" borderId="1" xfId="0" applyFill="1" applyBorder="1" applyAlignment="1">
      <alignment horizontal="center" vertical="center"/>
    </xf>
    <xf numFmtId="0" fontId="0" fillId="32" borderId="1" xfId="0" applyFill="1" applyBorder="1" applyAlignment="1">
      <alignment horizontal="center" vertical="center"/>
    </xf>
    <xf numFmtId="0" fontId="9" fillId="28" borderId="1" xfId="0" applyFont="1" applyFill="1" applyBorder="1" applyAlignment="1">
      <alignment horizontal="center" vertical="center" wrapText="1"/>
    </xf>
    <xf numFmtId="0" fontId="0" fillId="32" borderId="1" xfId="0" applyFill="1" applyBorder="1" applyAlignment="1">
      <alignment horizontal="center" vertical="center" wrapText="1"/>
    </xf>
    <xf numFmtId="0" fontId="0" fillId="25" borderId="1" xfId="0" applyFill="1" applyBorder="1" applyAlignment="1">
      <alignment horizontal="center" vertical="center" wrapText="1"/>
    </xf>
    <xf numFmtId="0" fontId="11" fillId="28" borderId="1" xfId="0" applyFont="1" applyFill="1" applyBorder="1" applyAlignment="1">
      <alignment horizontal="center" vertical="center" wrapText="1"/>
    </xf>
    <xf numFmtId="166" fontId="11" fillId="28" borderId="1" xfId="0" applyNumberFormat="1" applyFont="1" applyFill="1" applyBorder="1" applyAlignment="1">
      <alignment horizontal="center" vertical="center" wrapText="1"/>
    </xf>
    <xf numFmtId="0" fontId="8" fillId="28" borderId="0" xfId="0" applyFont="1" applyFill="1" applyAlignment="1">
      <alignment horizontal="center" vertical="center" wrapText="1"/>
    </xf>
    <xf numFmtId="166" fontId="8" fillId="26" borderId="1" xfId="0" applyNumberFormat="1" applyFont="1" applyFill="1" applyBorder="1" applyAlignment="1">
      <alignment horizontal="center" vertical="center" wrapText="1"/>
    </xf>
    <xf numFmtId="0" fontId="8" fillId="26" borderId="0" xfId="0" applyFont="1" applyFill="1" applyAlignment="1">
      <alignment horizontal="center" vertical="center" wrapText="1"/>
    </xf>
    <xf numFmtId="0" fontId="8" fillId="33" borderId="0" xfId="0" applyFont="1" applyFill="1" applyAlignment="1">
      <alignment horizontal="center" vertical="center" wrapText="1"/>
    </xf>
    <xf numFmtId="0" fontId="11" fillId="34" borderId="1" xfId="0" applyFont="1" applyFill="1" applyBorder="1" applyAlignment="1">
      <alignment horizontal="center" vertical="center" wrapText="1"/>
    </xf>
    <xf numFmtId="166" fontId="11" fillId="34" borderId="1" xfId="0" applyNumberFormat="1" applyFont="1" applyFill="1" applyBorder="1" applyAlignment="1">
      <alignment horizontal="center" vertical="center" wrapText="1"/>
    </xf>
    <xf numFmtId="0" fontId="8" fillId="34" borderId="0" xfId="0" applyFont="1" applyFill="1" applyAlignment="1">
      <alignment horizontal="center" vertical="center" wrapText="1"/>
    </xf>
    <xf numFmtId="0" fontId="11" fillId="35" borderId="1" xfId="0" applyFont="1" applyFill="1" applyBorder="1" applyAlignment="1">
      <alignment horizontal="center" vertical="center" wrapText="1"/>
    </xf>
    <xf numFmtId="166" fontId="11" fillId="35" borderId="1" xfId="0" applyNumberFormat="1" applyFont="1" applyFill="1" applyBorder="1" applyAlignment="1">
      <alignment horizontal="center" vertical="center" wrapText="1"/>
    </xf>
    <xf numFmtId="0" fontId="8" fillId="35" borderId="0" xfId="0" applyFont="1" applyFill="1" applyAlignment="1">
      <alignment horizontal="center" vertical="center" wrapText="1"/>
    </xf>
    <xf numFmtId="0" fontId="11" fillId="36" borderId="1" xfId="0" applyFont="1" applyFill="1" applyBorder="1" applyAlignment="1">
      <alignment horizontal="center" vertical="center" wrapText="1"/>
    </xf>
    <xf numFmtId="166" fontId="11" fillId="36" borderId="1" xfId="0" applyNumberFormat="1" applyFont="1" applyFill="1" applyBorder="1" applyAlignment="1">
      <alignment horizontal="center" vertical="center" wrapText="1"/>
    </xf>
    <xf numFmtId="0" fontId="8" fillId="36" borderId="0" xfId="0" applyFont="1" applyFill="1" applyAlignment="1">
      <alignment horizontal="center" vertical="center" wrapText="1"/>
    </xf>
    <xf numFmtId="0" fontId="11" fillId="37" borderId="4" xfId="0" applyFont="1" applyFill="1" applyBorder="1" applyAlignment="1">
      <alignment horizontal="center" vertical="center" wrapText="1"/>
    </xf>
    <xf numFmtId="0" fontId="11" fillId="37" borderId="1" xfId="0" applyFont="1" applyFill="1" applyBorder="1" applyAlignment="1">
      <alignment horizontal="center" vertical="center" wrapText="1"/>
    </xf>
    <xf numFmtId="166" fontId="11" fillId="37" borderId="1" xfId="0" applyNumberFormat="1" applyFont="1" applyFill="1" applyBorder="1" applyAlignment="1">
      <alignment horizontal="center" vertical="center" wrapText="1"/>
    </xf>
    <xf numFmtId="0" fontId="8" fillId="37"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10" fontId="11" fillId="26" borderId="1" xfId="0" applyNumberFormat="1" applyFont="1" applyFill="1" applyBorder="1" applyAlignment="1">
      <alignment horizontal="center" vertical="center" wrapText="1"/>
    </xf>
    <xf numFmtId="9" fontId="11" fillId="26" borderId="1" xfId="0" applyNumberFormat="1" applyFont="1" applyFill="1" applyBorder="1" applyAlignment="1">
      <alignment horizontal="center" vertical="center" wrapText="1"/>
    </xf>
    <xf numFmtId="164" fontId="11" fillId="26" borderId="1" xfId="13" applyFont="1" applyFill="1" applyBorder="1" applyAlignment="1">
      <alignment horizontal="center" vertical="center" wrapText="1"/>
    </xf>
    <xf numFmtId="9" fontId="11" fillId="28" borderId="1" xfId="0" applyNumberFormat="1" applyFont="1" applyFill="1" applyBorder="1" applyAlignment="1">
      <alignment horizontal="center" vertical="center" wrapText="1"/>
    </xf>
    <xf numFmtId="0" fontId="13" fillId="26" borderId="1" xfId="0" applyFont="1" applyFill="1" applyBorder="1" applyAlignment="1">
      <alignment horizontal="center" vertical="center" wrapText="1"/>
    </xf>
    <xf numFmtId="0" fontId="13" fillId="35" borderId="1" xfId="0" applyFont="1" applyFill="1" applyBorder="1" applyAlignment="1">
      <alignment horizontal="center" vertical="center" wrapText="1"/>
    </xf>
    <xf numFmtId="0" fontId="13" fillId="36" borderId="1" xfId="0" applyFont="1" applyFill="1" applyBorder="1" applyAlignment="1">
      <alignment horizontal="center" vertical="center" wrapText="1"/>
    </xf>
    <xf numFmtId="0" fontId="13" fillId="34" borderId="1" xfId="0" applyFont="1" applyFill="1" applyBorder="1" applyAlignment="1">
      <alignment horizontal="center" vertical="center" wrapText="1"/>
    </xf>
    <xf numFmtId="0" fontId="13" fillId="28" borderId="1" xfId="0" applyFont="1" applyFill="1" applyBorder="1" applyAlignment="1">
      <alignment horizontal="center" vertical="center" wrapText="1"/>
    </xf>
    <xf numFmtId="0" fontId="13" fillId="37" borderId="4" xfId="0" applyFont="1" applyFill="1" applyBorder="1" applyAlignment="1">
      <alignment horizontal="center" vertical="center" wrapText="1"/>
    </xf>
    <xf numFmtId="0" fontId="13" fillId="37" borderId="1" xfId="0" applyFont="1" applyFill="1" applyBorder="1" applyAlignment="1">
      <alignment horizontal="center" vertical="center" wrapText="1"/>
    </xf>
    <xf numFmtId="0" fontId="12" fillId="26" borderId="1" xfId="0" applyFont="1" applyFill="1" applyBorder="1" applyAlignment="1">
      <alignment horizontal="center" vertical="center" wrapText="1"/>
    </xf>
    <xf numFmtId="0" fontId="12" fillId="26" borderId="1" xfId="0" applyFont="1" applyFill="1" applyBorder="1" applyAlignment="1">
      <alignment horizontal="center" vertical="center"/>
    </xf>
    <xf numFmtId="0" fontId="11" fillId="26" borderId="1" xfId="0" applyFont="1" applyFill="1" applyBorder="1" applyAlignment="1">
      <alignment horizontal="center" vertical="center"/>
    </xf>
    <xf numFmtId="0" fontId="14" fillId="38" borderId="1" xfId="0" applyFont="1" applyFill="1" applyBorder="1" applyAlignment="1">
      <alignment horizontal="center" vertical="center" wrapText="1"/>
    </xf>
    <xf numFmtId="0" fontId="14" fillId="38" borderId="1" xfId="0" applyFont="1" applyFill="1" applyBorder="1" applyAlignment="1">
      <alignment horizontal="center" vertical="center"/>
    </xf>
    <xf numFmtId="0" fontId="11" fillId="38" borderId="1" xfId="0" applyFont="1" applyFill="1" applyBorder="1" applyAlignment="1">
      <alignment horizontal="center" vertical="center"/>
    </xf>
    <xf numFmtId="0" fontId="11" fillId="38" borderId="1" xfId="0" applyFont="1" applyFill="1" applyBorder="1" applyAlignment="1">
      <alignment horizontal="center" vertical="center" wrapText="1"/>
    </xf>
    <xf numFmtId="0" fontId="9" fillId="39" borderId="1" xfId="0"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166" fontId="9" fillId="39"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2" fillId="0" borderId="0" xfId="14"/>
    <xf numFmtId="0" fontId="22" fillId="40" borderId="22" xfId="14" applyFont="1" applyFill="1" applyBorder="1" applyAlignment="1">
      <alignment horizontal="center" vertical="center" wrapText="1"/>
    </xf>
    <xf numFmtId="0" fontId="9" fillId="42" borderId="24" xfId="14" applyFont="1" applyFill="1" applyBorder="1" applyAlignment="1">
      <alignment horizontal="center" vertical="center" wrapText="1"/>
    </xf>
    <xf numFmtId="0" fontId="9" fillId="42" borderId="23" xfId="14" applyFont="1" applyFill="1" applyBorder="1" applyAlignment="1">
      <alignment horizontal="center" vertical="center" wrapText="1"/>
    </xf>
    <xf numFmtId="0" fontId="9" fillId="40" borderId="24" xfId="14" applyFont="1" applyFill="1" applyBorder="1" applyAlignment="1">
      <alignment horizontal="center" vertical="center" wrapText="1"/>
    </xf>
    <xf numFmtId="0" fontId="9" fillId="40" borderId="15" xfId="14" applyFont="1" applyFill="1" applyBorder="1" applyAlignment="1">
      <alignment horizontal="center" vertical="center" wrapText="1"/>
    </xf>
    <xf numFmtId="0" fontId="9" fillId="42" borderId="0" xfId="14" applyFont="1" applyFill="1" applyAlignment="1">
      <alignment horizontal="center" vertical="center" wrapText="1"/>
    </xf>
    <xf numFmtId="0" fontId="9" fillId="40" borderId="12" xfId="14" applyFont="1" applyFill="1" applyBorder="1" applyAlignment="1">
      <alignment horizontal="center" vertical="center" wrapText="1"/>
    </xf>
    <xf numFmtId="0" fontId="23" fillId="43" borderId="16" xfId="14" applyFont="1" applyFill="1" applyBorder="1" applyAlignment="1">
      <alignment horizontal="center" vertical="center" wrapText="1"/>
    </xf>
    <xf numFmtId="0" fontId="23" fillId="44" borderId="25" xfId="14" applyFont="1" applyFill="1" applyBorder="1" applyAlignment="1">
      <alignment horizontal="center" vertical="center" wrapText="1"/>
    </xf>
    <xf numFmtId="0" fontId="23" fillId="45" borderId="15" xfId="14" applyFont="1" applyFill="1" applyBorder="1" applyAlignment="1">
      <alignment horizontal="center" vertical="center" wrapText="1"/>
    </xf>
    <xf numFmtId="0" fontId="9" fillId="40" borderId="0" xfId="14" applyFont="1" applyFill="1" applyAlignment="1">
      <alignment horizontal="center" vertical="center" wrapText="1"/>
    </xf>
    <xf numFmtId="0" fontId="27" fillId="0" borderId="0" xfId="14" applyFont="1"/>
    <xf numFmtId="0" fontId="25" fillId="0" borderId="0" xfId="14" applyFont="1"/>
    <xf numFmtId="0" fontId="11" fillId="20" borderId="1" xfId="0" applyFont="1" applyFill="1" applyBorder="1" applyAlignment="1">
      <alignment horizontal="center" vertical="center" wrapText="1"/>
    </xf>
    <xf numFmtId="0" fontId="11" fillId="0" borderId="0" xfId="0" applyFont="1" applyAlignment="1">
      <alignment vertical="center" wrapText="1"/>
    </xf>
    <xf numFmtId="0" fontId="9" fillId="51" borderId="1" xfId="0" applyFont="1" applyFill="1" applyBorder="1" applyAlignment="1">
      <alignment horizontal="center" vertical="center" wrapText="1"/>
    </xf>
    <xf numFmtId="0" fontId="13" fillId="52" borderId="4" xfId="0" applyFont="1" applyFill="1" applyBorder="1" applyAlignment="1">
      <alignment horizontal="center" vertical="center" wrapText="1"/>
    </xf>
    <xf numFmtId="0" fontId="13" fillId="52" borderId="4" xfId="0" applyFont="1" applyFill="1" applyBorder="1" applyAlignment="1">
      <alignment horizontal="justify" vertical="center" wrapText="1"/>
    </xf>
    <xf numFmtId="0" fontId="13" fillId="52" borderId="1" xfId="0" applyFont="1" applyFill="1" applyBorder="1" applyAlignment="1">
      <alignment horizontal="center" vertical="center" wrapText="1"/>
    </xf>
    <xf numFmtId="0" fontId="13" fillId="52" borderId="1" xfId="0" applyFont="1" applyFill="1" applyBorder="1" applyAlignment="1">
      <alignment horizontal="justify" vertical="center" wrapText="1"/>
    </xf>
    <xf numFmtId="0" fontId="11" fillId="20" borderId="0" xfId="0" applyFont="1" applyFill="1" applyAlignment="1">
      <alignment vertical="center" wrapText="1"/>
    </xf>
    <xf numFmtId="0" fontId="32" fillId="0" borderId="22" xfId="14" applyFont="1" applyBorder="1" applyAlignment="1">
      <alignment horizontal="center" vertical="center"/>
    </xf>
    <xf numFmtId="0" fontId="33" fillId="0" borderId="24" xfId="14" applyFont="1" applyBorder="1" applyAlignment="1">
      <alignment horizontal="center" vertical="center"/>
    </xf>
    <xf numFmtId="0" fontId="33" fillId="0" borderId="12" xfId="14" applyFont="1" applyBorder="1" applyAlignment="1">
      <alignment horizontal="center" vertical="center"/>
    </xf>
    <xf numFmtId="0" fontId="34" fillId="0" borderId="12" xfId="14" applyFont="1" applyBorder="1" applyAlignment="1">
      <alignment horizontal="center" vertical="center"/>
    </xf>
    <xf numFmtId="0" fontId="33" fillId="0" borderId="21" xfId="14" applyFont="1" applyBorder="1" applyAlignment="1">
      <alignment horizontal="center" vertical="center"/>
    </xf>
    <xf numFmtId="0" fontId="33" fillId="0" borderId="11" xfId="14" applyFont="1" applyBorder="1" applyAlignment="1">
      <alignment horizontal="center" vertical="center"/>
    </xf>
    <xf numFmtId="167" fontId="33" fillId="46" borderId="24" xfId="14" applyNumberFormat="1" applyFont="1" applyFill="1" applyBorder="1" applyAlignment="1">
      <alignment horizontal="center" vertical="center"/>
    </xf>
    <xf numFmtId="1" fontId="33" fillId="0" borderId="21" xfId="14" applyNumberFormat="1" applyFont="1" applyBorder="1" applyAlignment="1">
      <alignment horizontal="center" vertical="center"/>
    </xf>
    <xf numFmtId="1" fontId="33" fillId="47" borderId="21" xfId="14" applyNumberFormat="1" applyFont="1" applyFill="1" applyBorder="1" applyAlignment="1">
      <alignment horizontal="center" vertical="center"/>
    </xf>
    <xf numFmtId="0" fontId="33" fillId="47" borderId="21" xfId="14" applyFont="1" applyFill="1" applyBorder="1" applyAlignment="1">
      <alignment horizontal="center" vertical="center"/>
    </xf>
    <xf numFmtId="9" fontId="33" fillId="0" borderId="24" xfId="14" applyNumberFormat="1" applyFont="1" applyBorder="1" applyAlignment="1">
      <alignment horizontal="center" vertical="center"/>
    </xf>
    <xf numFmtId="9" fontId="32" fillId="0" borderId="14" xfId="14" applyNumberFormat="1" applyFont="1" applyBorder="1" applyAlignment="1">
      <alignment horizontal="center" vertical="center"/>
    </xf>
    <xf numFmtId="0" fontId="3" fillId="0" borderId="15" xfId="14" applyFont="1" applyBorder="1" applyAlignment="1">
      <alignment vertical="center"/>
    </xf>
    <xf numFmtId="0" fontId="32" fillId="0" borderId="0" xfId="14" applyFont="1" applyAlignment="1">
      <alignment vertical="center"/>
    </xf>
    <xf numFmtId="168" fontId="30" fillId="49" borderId="22" xfId="0" applyNumberFormat="1" applyFont="1" applyFill="1" applyBorder="1" applyAlignment="1">
      <alignment horizontal="center" vertical="center" wrapText="1"/>
    </xf>
    <xf numFmtId="168" fontId="30" fillId="49" borderId="22" xfId="0" applyNumberFormat="1" applyFont="1" applyFill="1" applyBorder="1" applyAlignment="1">
      <alignment horizontal="center" wrapText="1"/>
    </xf>
    <xf numFmtId="168" fontId="14" fillId="49" borderId="22" xfId="0" applyNumberFormat="1" applyFont="1" applyFill="1" applyBorder="1" applyAlignment="1">
      <alignment horizontal="center" vertical="center" wrapText="1"/>
    </xf>
    <xf numFmtId="0" fontId="29" fillId="43" borderId="22" xfId="0" applyFont="1" applyFill="1" applyBorder="1" applyAlignment="1">
      <alignment horizontal="center" vertical="center" wrapText="1"/>
    </xf>
    <xf numFmtId="0" fontId="29" fillId="50" borderId="22" xfId="0" applyFont="1" applyFill="1" applyBorder="1" applyAlignment="1">
      <alignment horizontal="center" vertical="center" wrapText="1"/>
    </xf>
    <xf numFmtId="0" fontId="29" fillId="45" borderId="22" xfId="0" applyFont="1" applyFill="1" applyBorder="1" applyAlignment="1">
      <alignment horizontal="center" vertical="center" wrapText="1"/>
    </xf>
    <xf numFmtId="1" fontId="11" fillId="0" borderId="22" xfId="0" applyNumberFormat="1" applyFont="1" applyBorder="1" applyAlignment="1">
      <alignment vertical="center" wrapText="1"/>
    </xf>
    <xf numFmtId="1" fontId="11" fillId="0" borderId="22"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11" fillId="0" borderId="24" xfId="0" applyFont="1" applyBorder="1" applyAlignment="1">
      <alignment horizontal="center" vertical="center" wrapText="1"/>
    </xf>
    <xf numFmtId="9" fontId="11" fillId="0" borderId="24" xfId="0" applyNumberFormat="1" applyFont="1" applyBorder="1" applyAlignment="1">
      <alignment horizontal="center" vertical="center" wrapText="1"/>
    </xf>
    <xf numFmtId="169" fontId="11" fillId="0" borderId="24" xfId="0" applyNumberFormat="1" applyFont="1" applyBorder="1" applyAlignment="1">
      <alignment horizontal="center" vertical="center" wrapText="1"/>
    </xf>
    <xf numFmtId="0" fontId="29" fillId="0" borderId="0" xfId="0" applyFont="1" applyAlignment="1">
      <alignment horizontal="center" vertical="center" wrapText="1"/>
    </xf>
    <xf numFmtId="0" fontId="25" fillId="0" borderId="18" xfId="0" applyFont="1" applyBorder="1" applyAlignment="1">
      <alignment vertical="center"/>
    </xf>
    <xf numFmtId="0" fontId="2" fillId="0" borderId="18" xfId="0" applyFont="1" applyBorder="1"/>
    <xf numFmtId="0" fontId="31" fillId="0" borderId="0" xfId="0" applyFont="1"/>
    <xf numFmtId="0" fontId="2" fillId="0" borderId="0" xfId="0" applyFont="1"/>
    <xf numFmtId="0" fontId="26" fillId="0" borderId="0" xfId="0" applyFont="1" applyAlignment="1">
      <alignment horizontal="center" vertical="center" wrapText="1"/>
    </xf>
    <xf numFmtId="0" fontId="26" fillId="0" borderId="24" xfId="0" applyFont="1" applyBorder="1" applyAlignment="1">
      <alignment horizontal="center" vertical="center" wrapText="1"/>
    </xf>
    <xf numFmtId="1" fontId="25" fillId="0" borderId="21" xfId="0" applyNumberFormat="1" applyFont="1" applyBorder="1" applyAlignment="1">
      <alignment horizontal="center" vertical="center"/>
    </xf>
    <xf numFmtId="1" fontId="25" fillId="0" borderId="0" xfId="0" applyNumberFormat="1" applyFont="1" applyAlignment="1">
      <alignment horizontal="center" vertical="center"/>
    </xf>
    <xf numFmtId="9" fontId="25" fillId="0" borderId="0" xfId="0" applyNumberFormat="1" applyFont="1" applyAlignment="1">
      <alignment horizontal="center" vertical="center"/>
    </xf>
    <xf numFmtId="0" fontId="2" fillId="48" borderId="0" xfId="0" applyFont="1" applyFill="1"/>
    <xf numFmtId="1" fontId="11" fillId="26" borderId="1" xfId="0" applyNumberFormat="1" applyFont="1" applyFill="1" applyBorder="1" applyAlignment="1">
      <alignment horizontal="center" vertical="center" wrapText="1"/>
    </xf>
    <xf numFmtId="1" fontId="11" fillId="35" borderId="24" xfId="0" applyNumberFormat="1" applyFont="1" applyFill="1" applyBorder="1" applyAlignment="1">
      <alignment horizontal="center" vertical="center" wrapText="1"/>
    </xf>
    <xf numFmtId="1" fontId="11" fillId="35" borderId="15" xfId="0" applyNumberFormat="1" applyFont="1" applyFill="1" applyBorder="1" applyAlignment="1">
      <alignment horizontal="center" vertical="center" wrapText="1"/>
    </xf>
    <xf numFmtId="1" fontId="11" fillId="35" borderId="22" xfId="0" applyNumberFormat="1" applyFont="1" applyFill="1" applyBorder="1" applyAlignment="1">
      <alignment horizontal="center" vertical="center" wrapText="1"/>
    </xf>
    <xf numFmtId="1" fontId="11" fillId="34" borderId="22" xfId="0" applyNumberFormat="1" applyFont="1" applyFill="1" applyBorder="1" applyAlignment="1">
      <alignment horizontal="center" vertical="center" wrapText="1"/>
    </xf>
    <xf numFmtId="1" fontId="11" fillId="34" borderId="17" xfId="0" applyNumberFormat="1" applyFont="1" applyFill="1" applyBorder="1" applyAlignment="1">
      <alignment horizontal="center" vertical="center" wrapText="1"/>
    </xf>
    <xf numFmtId="1" fontId="11" fillId="28" borderId="22" xfId="0" applyNumberFormat="1" applyFont="1" applyFill="1" applyBorder="1" applyAlignment="1">
      <alignment horizontal="center" vertical="center" wrapText="1"/>
    </xf>
    <xf numFmtId="1" fontId="11" fillId="28" borderId="17" xfId="0" applyNumberFormat="1" applyFont="1" applyFill="1" applyBorder="1" applyAlignment="1">
      <alignment horizontal="center" vertical="center" wrapText="1"/>
    </xf>
    <xf numFmtId="1" fontId="11" fillId="37" borderId="17" xfId="0" applyNumberFormat="1" applyFont="1" applyFill="1" applyBorder="1" applyAlignment="1">
      <alignment horizontal="center" vertical="center" wrapText="1"/>
    </xf>
    <xf numFmtId="1" fontId="11" fillId="37" borderId="22" xfId="0" applyNumberFormat="1" applyFont="1" applyFill="1" applyBorder="1" applyAlignment="1">
      <alignment horizontal="center" vertical="center" wrapText="1"/>
    </xf>
    <xf numFmtId="9" fontId="11" fillId="0" borderId="23" xfId="0" applyNumberFormat="1" applyFont="1" applyBorder="1" applyAlignment="1">
      <alignment horizontal="center" vertical="center" wrapText="1"/>
    </xf>
    <xf numFmtId="1" fontId="11" fillId="0" borderId="21" xfId="0" applyNumberFormat="1" applyFont="1" applyBorder="1" applyAlignment="1">
      <alignment horizontal="justify" vertical="center" wrapText="1"/>
    </xf>
    <xf numFmtId="14" fontId="11" fillId="0" borderId="22" xfId="0" applyNumberFormat="1" applyFont="1" applyBorder="1" applyAlignment="1">
      <alignment horizontal="center" vertical="center" wrapText="1"/>
    </xf>
    <xf numFmtId="0" fontId="2" fillId="0" borderId="22" xfId="0" applyFont="1" applyBorder="1" applyAlignment="1">
      <alignment horizontal="center" vertical="center" wrapText="1"/>
    </xf>
    <xf numFmtId="1" fontId="11" fillId="37" borderId="14" xfId="0" applyNumberFormat="1" applyFont="1" applyFill="1" applyBorder="1" applyAlignment="1">
      <alignment horizontal="center" vertical="center" wrapText="1"/>
    </xf>
    <xf numFmtId="1" fontId="11" fillId="0" borderId="21" xfId="0" applyNumberFormat="1" applyFont="1" applyBorder="1" applyAlignment="1">
      <alignment horizontal="center" vertical="center" wrapText="1"/>
    </xf>
    <xf numFmtId="1" fontId="11" fillId="0" borderId="20" xfId="0" applyNumberFormat="1" applyFont="1" applyBorder="1" applyAlignment="1">
      <alignment horizontal="center" vertical="center" wrapText="1"/>
    </xf>
    <xf numFmtId="14" fontId="11" fillId="0" borderId="20"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1" fontId="11" fillId="0" borderId="21" xfId="0" applyNumberFormat="1" applyFont="1" applyFill="1" applyBorder="1" applyAlignment="1">
      <alignment horizontal="justify" vertical="center" wrapText="1"/>
    </xf>
    <xf numFmtId="0" fontId="2" fillId="0" borderId="22" xfId="0" applyFont="1" applyBorder="1" applyAlignment="1">
      <alignment horizontal="justify" vertical="center" wrapText="1"/>
    </xf>
    <xf numFmtId="1" fontId="11" fillId="0" borderId="22" xfId="0" applyNumberFormat="1" applyFont="1" applyBorder="1" applyAlignment="1">
      <alignment horizontal="justify" vertical="center" wrapText="1"/>
    </xf>
    <xf numFmtId="1" fontId="11" fillId="0" borderId="20" xfId="0" applyNumberFormat="1" applyFont="1" applyBorder="1" applyAlignment="1">
      <alignment horizontal="justify" vertical="center" wrapText="1"/>
    </xf>
    <xf numFmtId="9" fontId="11" fillId="0" borderId="1" xfId="0" applyNumberFormat="1" applyFont="1" applyBorder="1" applyAlignment="1">
      <alignment horizontal="center" vertical="center" wrapText="1"/>
    </xf>
    <xf numFmtId="0" fontId="9" fillId="42" borderId="23" xfId="15" applyFont="1" applyFill="1" applyBorder="1" applyAlignment="1">
      <alignment horizontal="center" vertical="center" wrapText="1"/>
    </xf>
    <xf numFmtId="0" fontId="9" fillId="42" borderId="1" xfId="15" applyFont="1" applyFill="1" applyBorder="1" applyAlignment="1">
      <alignment horizontal="center" vertical="center" wrapText="1"/>
    </xf>
    <xf numFmtId="0" fontId="9" fillId="0" borderId="0" xfId="15" applyFont="1" applyAlignment="1">
      <alignment horizontal="center" vertical="center" wrapText="1"/>
    </xf>
    <xf numFmtId="0" fontId="1" fillId="0" borderId="0" xfId="15"/>
    <xf numFmtId="0" fontId="9" fillId="42" borderId="25" xfId="0" applyFont="1" applyFill="1" applyBorder="1" applyAlignment="1">
      <alignment horizontal="center" vertical="center" wrapText="1"/>
    </xf>
    <xf numFmtId="0" fontId="11" fillId="0" borderId="23" xfId="15" applyFont="1" applyBorder="1" applyAlignment="1">
      <alignment horizontal="center" vertical="center" wrapText="1"/>
    </xf>
    <xf numFmtId="9" fontId="11" fillId="0" borderId="1" xfId="15" applyNumberFormat="1" applyFont="1" applyBorder="1" applyAlignment="1">
      <alignment horizontal="center" vertical="center" wrapText="1"/>
    </xf>
    <xf numFmtId="9" fontId="32" fillId="0" borderId="0" xfId="15" applyNumberFormat="1" applyFont="1" applyAlignment="1">
      <alignment horizontal="center" vertical="center" wrapText="1"/>
    </xf>
    <xf numFmtId="0" fontId="32" fillId="0" borderId="1" xfId="0" applyFont="1" applyBorder="1" applyAlignment="1">
      <alignment horizontal="justify" vertical="center" wrapText="1"/>
    </xf>
    <xf numFmtId="9" fontId="8" fillId="0" borderId="1" xfId="15" applyNumberFormat="1" applyFont="1" applyBorder="1" applyAlignment="1">
      <alignment horizontal="center" vertical="center"/>
    </xf>
    <xf numFmtId="0" fontId="9" fillId="42" borderId="25" xfId="15" applyFont="1" applyFill="1" applyBorder="1" applyAlignment="1">
      <alignment horizontal="center" vertical="center" wrapText="1"/>
    </xf>
    <xf numFmtId="0" fontId="9" fillId="42" borderId="0" xfId="15" applyFont="1" applyFill="1" applyAlignment="1">
      <alignment horizontal="center" vertical="center" wrapText="1"/>
    </xf>
    <xf numFmtId="0" fontId="9" fillId="42" borderId="24" xfId="0" applyFont="1" applyFill="1" applyBorder="1" applyAlignment="1">
      <alignment horizontal="center" vertical="center" wrapText="1"/>
    </xf>
    <xf numFmtId="0" fontId="13" fillId="0" borderId="1" xfId="0" applyFont="1" applyBorder="1" applyAlignment="1">
      <alignment horizontal="justify" vertical="center" wrapText="1"/>
    </xf>
    <xf numFmtId="0" fontId="1" fillId="0" borderId="1" xfId="15" applyBorder="1" applyAlignment="1">
      <alignment horizontal="center" vertical="center"/>
    </xf>
    <xf numFmtId="9" fontId="1" fillId="0" borderId="1" xfId="15" applyNumberFormat="1" applyBorder="1" applyAlignment="1">
      <alignment horizontal="center" vertical="center"/>
    </xf>
    <xf numFmtId="0" fontId="11" fillId="0" borderId="11" xfId="0" applyFont="1" applyBorder="1" applyAlignment="1">
      <alignment horizontal="justify" vertical="center" wrapText="1"/>
    </xf>
    <xf numFmtId="0" fontId="11" fillId="0" borderId="1" xfId="0" applyFont="1" applyBorder="1" applyAlignment="1">
      <alignment horizontal="center" vertical="center" wrapText="1"/>
    </xf>
    <xf numFmtId="0" fontId="8" fillId="0" borderId="1" xfId="15" applyFont="1" applyBorder="1" applyAlignment="1">
      <alignment horizontal="center" vertical="center"/>
    </xf>
    <xf numFmtId="0" fontId="11" fillId="0" borderId="23" xfId="0" applyFont="1" applyBorder="1" applyAlignment="1">
      <alignment horizontal="justify" vertical="center" wrapText="1"/>
    </xf>
    <xf numFmtId="0" fontId="1" fillId="0" borderId="0" xfId="15" applyAlignment="1">
      <alignment horizontal="center" vertical="center"/>
    </xf>
    <xf numFmtId="0" fontId="1" fillId="20" borderId="1" xfId="15" applyFill="1" applyBorder="1" applyAlignment="1">
      <alignment horizontal="center" vertical="center"/>
    </xf>
    <xf numFmtId="0" fontId="13" fillId="26" borderId="1" xfId="0" applyFont="1" applyFill="1" applyBorder="1" applyAlignment="1">
      <alignment horizontal="center" vertical="center" wrapText="1"/>
    </xf>
    <xf numFmtId="0" fontId="33" fillId="53" borderId="21" xfId="14" applyFont="1" applyFill="1" applyBorder="1" applyAlignment="1">
      <alignment horizontal="center" vertical="center"/>
    </xf>
    <xf numFmtId="0" fontId="33" fillId="20" borderId="21" xfId="14" applyFont="1" applyFill="1" applyBorder="1" applyAlignment="1">
      <alignment horizontal="center" vertical="center"/>
    </xf>
    <xf numFmtId="170" fontId="11" fillId="0" borderId="24" xfId="0" applyNumberFormat="1" applyFont="1" applyBorder="1" applyAlignment="1">
      <alignment horizontal="center" vertical="center" wrapText="1"/>
    </xf>
    <xf numFmtId="1" fontId="11" fillId="0" borderId="24" xfId="0" applyNumberFormat="1" applyFont="1" applyBorder="1" applyAlignment="1">
      <alignment horizontal="center" vertical="center" wrapText="1"/>
    </xf>
    <xf numFmtId="0" fontId="9" fillId="42" borderId="23" xfId="16" applyFont="1" applyFill="1" applyBorder="1" applyAlignment="1">
      <alignment horizontal="center" vertical="center" wrapText="1"/>
    </xf>
    <xf numFmtId="0" fontId="9" fillId="42" borderId="1" xfId="16" applyFont="1" applyFill="1" applyBorder="1" applyAlignment="1">
      <alignment horizontal="center" vertical="center" wrapText="1"/>
    </xf>
    <xf numFmtId="9" fontId="11" fillId="0" borderId="1" xfId="16" applyNumberFormat="1" applyFont="1" applyBorder="1" applyAlignment="1">
      <alignment horizontal="center" vertical="center" wrapText="1"/>
    </xf>
    <xf numFmtId="0" fontId="11" fillId="0" borderId="15" xfId="16" applyFont="1" applyBorder="1" applyAlignment="1">
      <alignment horizontal="center" vertical="center" wrapText="1"/>
    </xf>
    <xf numFmtId="9" fontId="11" fillId="0" borderId="4" xfId="16" applyNumberFormat="1" applyFont="1" applyBorder="1" applyAlignment="1">
      <alignment horizontal="center" vertical="center" wrapText="1"/>
    </xf>
    <xf numFmtId="0" fontId="11" fillId="0" borderId="0" xfId="16" applyFont="1" applyBorder="1" applyAlignment="1">
      <alignment horizontal="center" vertical="center" wrapText="1"/>
    </xf>
    <xf numFmtId="9" fontId="11" fillId="0" borderId="0" xfId="16" applyNumberFormat="1" applyFont="1" applyBorder="1" applyAlignment="1">
      <alignment horizontal="center" vertical="center" wrapText="1"/>
    </xf>
    <xf numFmtId="0" fontId="1" fillId="0" borderId="0" xfId="15" applyBorder="1"/>
    <xf numFmtId="0" fontId="11" fillId="0" borderId="1" xfId="16" applyFont="1" applyBorder="1" applyAlignment="1">
      <alignment horizontal="center" vertical="center" wrapText="1"/>
    </xf>
    <xf numFmtId="0" fontId="9" fillId="4" borderId="1" xfId="0" applyFont="1" applyFill="1" applyBorder="1" applyAlignment="1">
      <alignment horizontal="center" vertical="center"/>
    </xf>
    <xf numFmtId="0" fontId="0" fillId="0" borderId="1" xfId="0" applyFill="1" applyBorder="1" applyAlignment="1">
      <alignment vertical="center" wrapText="1"/>
    </xf>
    <xf numFmtId="0" fontId="32" fillId="0" borderId="1" xfId="0" applyFont="1" applyFill="1" applyBorder="1" applyAlignment="1">
      <alignment horizontal="justify" vertical="center" wrapText="1"/>
    </xf>
    <xf numFmtId="0" fontId="0" fillId="0" borderId="1" xfId="0" applyFill="1" applyBorder="1"/>
    <xf numFmtId="0" fontId="32" fillId="20" borderId="1" xfId="0" applyFont="1" applyFill="1" applyBorder="1" applyAlignment="1">
      <alignment horizontal="justify" vertical="center" wrapText="1"/>
    </xf>
    <xf numFmtId="0" fontId="0" fillId="0" borderId="1" xfId="0" applyFill="1" applyBorder="1" applyAlignment="1">
      <alignment horizontal="center" vertical="center" wrapText="1"/>
    </xf>
    <xf numFmtId="0" fontId="32" fillId="0" borderId="1" xfId="0" applyFont="1" applyFill="1" applyBorder="1" applyAlignment="1">
      <alignment horizontal="center" vertical="center" wrapText="1"/>
    </xf>
    <xf numFmtId="0" fontId="0" fillId="20" borderId="1" xfId="0" applyFill="1" applyBorder="1" applyAlignment="1">
      <alignment vertical="center" wrapText="1"/>
    </xf>
    <xf numFmtId="1" fontId="11" fillId="0" borderId="1" xfId="0" applyNumberFormat="1" applyFont="1" applyFill="1" applyBorder="1" applyAlignment="1">
      <alignment horizontal="justify" vertical="center" wrapText="1"/>
    </xf>
    <xf numFmtId="0" fontId="14" fillId="0" borderId="1" xfId="16" applyFont="1" applyBorder="1" applyAlignment="1">
      <alignment horizontal="center" vertical="center" wrapText="1"/>
    </xf>
    <xf numFmtId="0" fontId="11" fillId="0" borderId="1" xfId="16" applyFont="1" applyBorder="1" applyAlignment="1">
      <alignment horizontal="justify" vertical="center" wrapText="1"/>
    </xf>
    <xf numFmtId="1" fontId="11" fillId="0" borderId="1" xfId="16" applyNumberFormat="1" applyFont="1" applyBorder="1" applyAlignment="1">
      <alignment horizontal="center" vertical="center"/>
    </xf>
    <xf numFmtId="0" fontId="9" fillId="18" borderId="3" xfId="0" applyFont="1" applyFill="1" applyBorder="1" applyAlignment="1">
      <alignment horizontal="center" vertical="center" wrapText="1"/>
    </xf>
    <xf numFmtId="0" fontId="9" fillId="18" borderId="5" xfId="0" applyFont="1" applyFill="1" applyBorder="1" applyAlignment="1">
      <alignment horizontal="center" vertical="center" wrapText="1"/>
    </xf>
    <xf numFmtId="0" fontId="9" fillId="18" borderId="6"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4" borderId="27" xfId="0" applyFont="1" applyFill="1" applyBorder="1" applyAlignment="1">
      <alignment horizontal="center" vertical="center"/>
    </xf>
    <xf numFmtId="0" fontId="9" fillId="54" borderId="0" xfId="0" applyFont="1" applyFill="1" applyBorder="1" applyAlignment="1">
      <alignment horizontal="center" vertical="center"/>
    </xf>
    <xf numFmtId="0" fontId="9" fillId="54" borderId="9" xfId="0" applyFont="1" applyFill="1" applyBorder="1" applyAlignment="1">
      <alignment horizontal="center" vertical="center"/>
    </xf>
    <xf numFmtId="0" fontId="9" fillId="54" borderId="7" xfId="0" applyFont="1" applyFill="1" applyBorder="1" applyAlignment="1">
      <alignment horizontal="center" vertical="center"/>
    </xf>
    <xf numFmtId="0" fontId="9" fillId="21" borderId="3" xfId="0" applyFont="1" applyFill="1" applyBorder="1" applyAlignment="1">
      <alignment horizontal="center" vertical="center" wrapText="1"/>
    </xf>
    <xf numFmtId="0" fontId="9" fillId="21" borderId="5" xfId="0" applyFont="1" applyFill="1" applyBorder="1" applyAlignment="1">
      <alignment horizontal="center" vertical="center" wrapText="1"/>
    </xf>
    <xf numFmtId="0" fontId="9" fillId="21" borderId="6" xfId="0" applyFont="1" applyFill="1" applyBorder="1" applyAlignment="1">
      <alignment horizontal="center" vertical="center" wrapText="1"/>
    </xf>
    <xf numFmtId="0" fontId="9" fillId="28" borderId="3" xfId="0" applyFont="1" applyFill="1" applyBorder="1" applyAlignment="1">
      <alignment horizontal="center" vertical="center" wrapText="1"/>
    </xf>
    <xf numFmtId="0" fontId="9" fillId="28" borderId="5" xfId="0" applyFont="1" applyFill="1" applyBorder="1" applyAlignment="1">
      <alignment horizontal="center" vertical="center" wrapText="1"/>
    </xf>
    <xf numFmtId="0" fontId="9" fillId="28" borderId="6"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17"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12" fillId="30" borderId="3" xfId="0" applyFont="1" applyFill="1" applyBorder="1" applyAlignment="1">
      <alignment horizontal="center" vertical="center" wrapText="1"/>
    </xf>
    <xf numFmtId="0" fontId="12" fillId="30" borderId="5" xfId="0" applyFont="1" applyFill="1" applyBorder="1" applyAlignment="1">
      <alignment horizontal="center" vertical="center" wrapText="1"/>
    </xf>
    <xf numFmtId="0" fontId="12" fillId="30" borderId="6" xfId="0" applyFont="1" applyFill="1" applyBorder="1" applyAlignment="1">
      <alignment horizontal="center" vertical="center" wrapText="1"/>
    </xf>
    <xf numFmtId="0" fontId="12" fillId="26" borderId="3" xfId="0" applyFont="1" applyFill="1" applyBorder="1" applyAlignment="1">
      <alignment horizontal="center" vertical="center" wrapText="1"/>
    </xf>
    <xf numFmtId="0" fontId="12" fillId="26" borderId="5" xfId="0" applyFont="1" applyFill="1" applyBorder="1" applyAlignment="1">
      <alignment horizontal="center" vertical="center" wrapText="1"/>
    </xf>
    <xf numFmtId="0" fontId="12" fillId="26" borderId="6" xfId="0" applyFont="1" applyFill="1" applyBorder="1" applyAlignment="1">
      <alignment horizontal="center" vertical="center" wrapText="1"/>
    </xf>
    <xf numFmtId="0" fontId="12" fillId="20" borderId="3" xfId="0" applyFont="1" applyFill="1" applyBorder="1" applyAlignment="1">
      <alignment horizontal="center" vertical="center" wrapText="1"/>
    </xf>
    <xf numFmtId="0" fontId="12" fillId="20" borderId="5" xfId="0" applyFont="1" applyFill="1" applyBorder="1" applyAlignment="1">
      <alignment horizontal="center" vertical="center" wrapText="1"/>
    </xf>
    <xf numFmtId="0" fontId="12" fillId="20" borderId="6" xfId="0" applyFont="1" applyFill="1" applyBorder="1" applyAlignment="1">
      <alignment horizontal="center" vertical="center" wrapText="1"/>
    </xf>
    <xf numFmtId="0" fontId="12" fillId="29" borderId="3" xfId="0" applyFont="1" applyFill="1" applyBorder="1" applyAlignment="1">
      <alignment horizontal="center" vertical="center" wrapText="1"/>
    </xf>
    <xf numFmtId="0" fontId="12" fillId="29" borderId="5" xfId="0" applyFont="1" applyFill="1" applyBorder="1" applyAlignment="1">
      <alignment horizontal="center" vertical="center" wrapText="1"/>
    </xf>
    <xf numFmtId="0" fontId="12" fillId="29" borderId="6" xfId="0" applyFont="1" applyFill="1" applyBorder="1" applyAlignment="1">
      <alignment horizontal="center" vertical="center" wrapText="1"/>
    </xf>
    <xf numFmtId="0" fontId="14" fillId="38" borderId="9" xfId="0" applyFont="1" applyFill="1" applyBorder="1" applyAlignment="1">
      <alignment horizontal="center" vertical="center" wrapText="1"/>
    </xf>
    <xf numFmtId="0" fontId="14" fillId="38" borderId="8" xfId="0" applyFont="1" applyFill="1" applyBorder="1" applyAlignment="1">
      <alignment horizontal="center" vertical="center" wrapText="1"/>
    </xf>
    <xf numFmtId="0" fontId="9" fillId="39" borderId="1" xfId="0" applyFont="1" applyFill="1" applyBorder="1" applyAlignment="1">
      <alignment horizontal="center" vertical="center" wrapText="1"/>
    </xf>
    <xf numFmtId="0" fontId="17" fillId="39" borderId="3" xfId="0" applyFont="1" applyFill="1" applyBorder="1" applyAlignment="1">
      <alignment horizontal="center" vertical="center" wrapText="1"/>
    </xf>
    <xf numFmtId="0" fontId="17" fillId="39" borderId="5" xfId="0" applyFont="1" applyFill="1" applyBorder="1" applyAlignment="1">
      <alignment horizontal="center" vertical="center" wrapText="1"/>
    </xf>
    <xf numFmtId="0" fontId="17" fillId="39" borderId="6" xfId="0" applyFont="1" applyFill="1" applyBorder="1" applyAlignment="1">
      <alignment horizontal="center" vertical="center" wrapText="1"/>
    </xf>
    <xf numFmtId="0" fontId="18" fillId="39" borderId="1" xfId="0" applyFont="1" applyFill="1" applyBorder="1" applyAlignment="1">
      <alignment horizontal="left" vertical="center" wrapText="1"/>
    </xf>
    <xf numFmtId="0" fontId="17" fillId="39" borderId="1"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3" fillId="0" borderId="15" xfId="14" applyFont="1" applyBorder="1" applyAlignment="1">
      <alignment vertical="center"/>
    </xf>
    <xf numFmtId="0" fontId="32" fillId="0" borderId="0" xfId="14" applyFont="1" applyAlignment="1">
      <alignment vertical="center"/>
    </xf>
    <xf numFmtId="0" fontId="3" fillId="0" borderId="16" xfId="14" applyFont="1" applyBorder="1" applyAlignment="1">
      <alignment vertical="center"/>
    </xf>
    <xf numFmtId="0" fontId="22" fillId="40" borderId="14" xfId="14" applyFont="1" applyFill="1" applyBorder="1" applyAlignment="1">
      <alignment horizontal="center" vertical="center" wrapText="1"/>
    </xf>
    <xf numFmtId="0" fontId="5" fillId="0" borderId="13" xfId="14" applyFont="1" applyBorder="1"/>
    <xf numFmtId="0" fontId="5" fillId="0" borderId="21" xfId="14" applyFont="1" applyBorder="1"/>
    <xf numFmtId="0" fontId="22" fillId="40" borderId="14" xfId="14" applyFont="1" applyFill="1" applyBorder="1" applyAlignment="1">
      <alignment horizontal="center" vertical="center"/>
    </xf>
    <xf numFmtId="0" fontId="22" fillId="42" borderId="14" xfId="14" applyFont="1" applyFill="1" applyBorder="1" applyAlignment="1">
      <alignment horizontal="center" vertical="center" wrapText="1"/>
    </xf>
    <xf numFmtId="0" fontId="23" fillId="41" borderId="20" xfId="14" applyFont="1" applyFill="1" applyBorder="1" applyAlignment="1">
      <alignment horizontal="center" vertical="center" wrapText="1"/>
    </xf>
    <xf numFmtId="0" fontId="5" fillId="0" borderId="24" xfId="14" applyFont="1" applyBorder="1"/>
    <xf numFmtId="0" fontId="22" fillId="42" borderId="13" xfId="14" applyFont="1" applyFill="1" applyBorder="1" applyAlignment="1">
      <alignment horizontal="center" vertical="center" wrapText="1"/>
    </xf>
    <xf numFmtId="0" fontId="19" fillId="40" borderId="0" xfId="14" applyFont="1" applyFill="1" applyAlignment="1">
      <alignment horizontal="center" vertical="center"/>
    </xf>
    <xf numFmtId="0" fontId="5" fillId="0" borderId="0" xfId="14" applyFont="1"/>
    <xf numFmtId="0" fontId="20" fillId="41" borderId="11" xfId="14" applyFont="1" applyFill="1" applyBorder="1" applyAlignment="1">
      <alignment horizontal="center" vertical="center" wrapText="1"/>
    </xf>
    <xf numFmtId="0" fontId="5" fillId="0" borderId="11" xfId="14" applyFont="1" applyBorder="1"/>
    <xf numFmtId="0" fontId="5" fillId="0" borderId="12" xfId="14" applyFont="1" applyBorder="1"/>
    <xf numFmtId="0" fontId="17" fillId="42" borderId="13" xfId="14" applyFont="1" applyFill="1" applyBorder="1" applyAlignment="1">
      <alignment horizontal="center" vertical="center" wrapText="1"/>
    </xf>
    <xf numFmtId="0" fontId="21" fillId="40" borderId="14" xfId="14" applyFont="1" applyFill="1" applyBorder="1" applyAlignment="1">
      <alignment horizontal="center" vertical="center"/>
    </xf>
    <xf numFmtId="0" fontId="9" fillId="42" borderId="15" xfId="14" applyFont="1" applyFill="1" applyBorder="1" applyAlignment="1">
      <alignment horizontal="center" vertical="center" wrapText="1"/>
    </xf>
    <xf numFmtId="0" fontId="5" fillId="0" borderId="16" xfId="14" applyFont="1" applyBorder="1"/>
    <xf numFmtId="0" fontId="5" fillId="0" borderId="23" xfId="14" applyFont="1" applyBorder="1"/>
    <xf numFmtId="0" fontId="22" fillId="40" borderId="17" xfId="14" applyFont="1" applyFill="1" applyBorder="1" applyAlignment="1">
      <alignment horizontal="center" vertical="center" wrapText="1"/>
    </xf>
    <xf numFmtId="0" fontId="5" fillId="0" borderId="18" xfId="14" applyFont="1" applyBorder="1"/>
    <xf numFmtId="0" fontId="5" fillId="0" borderId="19" xfId="14" applyFont="1" applyBorder="1"/>
    <xf numFmtId="0" fontId="23" fillId="41" borderId="20" xfId="14" applyFont="1" applyFill="1" applyBorder="1" applyAlignment="1">
      <alignment horizontal="center" vertical="center"/>
    </xf>
    <xf numFmtId="0" fontId="28" fillId="49" borderId="14" xfId="0" applyFont="1" applyFill="1" applyBorder="1" applyAlignment="1">
      <alignment horizontal="center" vertical="center" wrapText="1"/>
    </xf>
    <xf numFmtId="0" fontId="35" fillId="0" borderId="13" xfId="0" applyFont="1" applyBorder="1"/>
    <xf numFmtId="0" fontId="35" fillId="0" borderId="21" xfId="0" applyFont="1" applyBorder="1"/>
    <xf numFmtId="168" fontId="14" fillId="49" borderId="20" xfId="0" applyNumberFormat="1" applyFont="1" applyFill="1" applyBorder="1" applyAlignment="1">
      <alignment horizontal="center" vertical="center" wrapText="1"/>
    </xf>
    <xf numFmtId="0" fontId="35" fillId="0" borderId="25" xfId="0" applyFont="1" applyBorder="1"/>
    <xf numFmtId="0" fontId="35" fillId="0" borderId="24" xfId="0" applyFont="1" applyBorder="1"/>
    <xf numFmtId="0" fontId="14" fillId="49" borderId="20" xfId="0" applyFont="1" applyFill="1" applyBorder="1" applyAlignment="1">
      <alignment horizontal="center" vertical="center" wrapText="1"/>
    </xf>
    <xf numFmtId="0" fontId="29" fillId="49" borderId="14" xfId="0" applyFont="1" applyFill="1" applyBorder="1" applyAlignment="1">
      <alignment horizontal="center" vertical="center" wrapText="1"/>
    </xf>
    <xf numFmtId="168" fontId="14" fillId="49" borderId="14" xfId="0" applyNumberFormat="1" applyFont="1" applyFill="1" applyBorder="1" applyAlignment="1">
      <alignment horizontal="center" vertical="center" wrapText="1"/>
    </xf>
    <xf numFmtId="9" fontId="11" fillId="0" borderId="15" xfId="0" applyNumberFormat="1" applyFont="1" applyBorder="1" applyAlignment="1">
      <alignment horizontal="center" vertical="center" wrapText="1"/>
    </xf>
    <xf numFmtId="0" fontId="35" fillId="0" borderId="15" xfId="0" applyFont="1" applyBorder="1"/>
    <xf numFmtId="9" fontId="36" fillId="0" borderId="20" xfId="0" applyNumberFormat="1" applyFont="1" applyBorder="1" applyAlignment="1">
      <alignment horizontal="center" vertical="top"/>
    </xf>
    <xf numFmtId="0" fontId="37" fillId="0" borderId="25" xfId="0" applyFont="1" applyBorder="1" applyAlignment="1">
      <alignment vertical="top"/>
    </xf>
    <xf numFmtId="0" fontId="37" fillId="0" borderId="16" xfId="0" applyFont="1" applyBorder="1" applyAlignment="1">
      <alignment vertical="top"/>
    </xf>
    <xf numFmtId="9" fontId="25" fillId="0" borderId="17" xfId="0" applyNumberFormat="1" applyFont="1" applyBorder="1" applyAlignment="1">
      <alignment horizontal="center" vertical="center"/>
    </xf>
    <xf numFmtId="0" fontId="14" fillId="34" borderId="20" xfId="0" applyFont="1" applyFill="1" applyBorder="1" applyAlignment="1">
      <alignment horizontal="center" vertical="center" wrapText="1"/>
    </xf>
    <xf numFmtId="0" fontId="14" fillId="34" borderId="25" xfId="0" applyFont="1" applyFill="1" applyBorder="1" applyAlignment="1">
      <alignment horizontal="center" vertical="center" wrapText="1"/>
    </xf>
    <xf numFmtId="0" fontId="13" fillId="34" borderId="25" xfId="0" applyFont="1" applyFill="1" applyBorder="1" applyAlignment="1">
      <alignment horizontal="center" vertical="center" wrapText="1"/>
    </xf>
    <xf numFmtId="9" fontId="11" fillId="0" borderId="20" xfId="0" applyNumberFormat="1" applyFont="1" applyBorder="1" applyAlignment="1">
      <alignment horizontal="center" vertical="center" wrapText="1"/>
    </xf>
    <xf numFmtId="9" fontId="11" fillId="0" borderId="25" xfId="0" applyNumberFormat="1" applyFont="1" applyBorder="1" applyAlignment="1">
      <alignment horizontal="center" vertical="center" wrapText="1"/>
    </xf>
    <xf numFmtId="9" fontId="25" fillId="0" borderId="15" xfId="0" applyNumberFormat="1" applyFont="1" applyBorder="1" applyAlignment="1">
      <alignment horizontal="center" vertical="center"/>
    </xf>
    <xf numFmtId="0" fontId="14" fillId="37" borderId="20" xfId="0" applyFont="1" applyFill="1" applyBorder="1" applyAlignment="1">
      <alignment horizontal="center" vertical="center" wrapText="1"/>
    </xf>
    <xf numFmtId="0" fontId="13" fillId="37" borderId="25" xfId="0" applyFont="1" applyFill="1" applyBorder="1" applyAlignment="1">
      <alignment horizontal="center" vertical="center" wrapText="1"/>
    </xf>
    <xf numFmtId="0" fontId="11" fillId="37" borderId="20" xfId="0"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35" fillId="0" borderId="1" xfId="0" applyFont="1" applyBorder="1"/>
    <xf numFmtId="9" fontId="25" fillId="0" borderId="1" xfId="0" applyNumberFormat="1" applyFont="1" applyBorder="1" applyAlignment="1">
      <alignment horizontal="center" vertical="center"/>
    </xf>
    <xf numFmtId="0" fontId="14" fillId="28" borderId="20" xfId="0" applyFont="1" applyFill="1" applyBorder="1" applyAlignment="1">
      <alignment horizontal="center" vertical="center" wrapText="1"/>
    </xf>
    <xf numFmtId="0" fontId="14" fillId="28" borderId="24" xfId="0" applyFont="1" applyFill="1" applyBorder="1" applyAlignment="1">
      <alignment horizontal="center" vertical="center" wrapText="1"/>
    </xf>
    <xf numFmtId="0" fontId="11" fillId="28" borderId="20" xfId="0" applyFont="1" applyFill="1" applyBorder="1" applyAlignment="1">
      <alignment horizontal="center" vertical="center" wrapText="1"/>
    </xf>
    <xf numFmtId="0" fontId="11" fillId="28" borderId="24" xfId="0" applyFont="1" applyFill="1" applyBorder="1" applyAlignment="1">
      <alignment horizontal="center" vertical="center" wrapText="1"/>
    </xf>
    <xf numFmtId="9" fontId="25" fillId="0" borderId="25" xfId="0" applyNumberFormat="1" applyFont="1" applyBorder="1" applyAlignment="1">
      <alignment horizontal="center" vertical="center"/>
    </xf>
    <xf numFmtId="9" fontId="25" fillId="0" borderId="26" xfId="0" applyNumberFormat="1" applyFont="1" applyBorder="1" applyAlignment="1">
      <alignment horizontal="center" vertical="center"/>
    </xf>
    <xf numFmtId="9" fontId="11" fillId="0" borderId="26" xfId="0" applyNumberFormat="1" applyFont="1" applyBorder="1" applyAlignment="1">
      <alignment horizontal="center" vertical="center" wrapText="1"/>
    </xf>
    <xf numFmtId="0" fontId="14" fillId="35" borderId="25" xfId="0" applyFont="1" applyFill="1" applyBorder="1" applyAlignment="1">
      <alignment horizontal="center" vertical="center" wrapText="1"/>
    </xf>
    <xf numFmtId="0" fontId="13" fillId="35" borderId="25" xfId="0" applyFont="1" applyFill="1" applyBorder="1" applyAlignment="1">
      <alignment horizontal="center" vertical="center" wrapText="1"/>
    </xf>
    <xf numFmtId="0" fontId="11" fillId="35" borderId="25" xfId="0" applyFont="1" applyFill="1" applyBorder="1" applyAlignment="1">
      <alignment horizontal="center" vertical="center" wrapText="1"/>
    </xf>
    <xf numFmtId="0" fontId="13" fillId="35" borderId="24" xfId="0" applyFont="1" applyFill="1" applyBorder="1" applyAlignment="1">
      <alignment horizontal="center" vertical="center" wrapText="1"/>
    </xf>
    <xf numFmtId="1" fontId="11" fillId="35" borderId="17" xfId="0" applyNumberFormat="1" applyFont="1" applyFill="1" applyBorder="1" applyAlignment="1">
      <alignment horizontal="center" vertical="center" wrapText="1"/>
    </xf>
    <xf numFmtId="0" fontId="13" fillId="35" borderId="23" xfId="0" applyFont="1" applyFill="1" applyBorder="1" applyAlignment="1">
      <alignment horizontal="center" vertical="center" wrapText="1"/>
    </xf>
    <xf numFmtId="0" fontId="14" fillId="26" borderId="1" xfId="0" applyFont="1" applyFill="1" applyBorder="1" applyAlignment="1">
      <alignment horizontal="center" vertical="center" wrapText="1"/>
    </xf>
    <xf numFmtId="0" fontId="13" fillId="26" borderId="1" xfId="0" applyFont="1" applyFill="1" applyBorder="1" applyAlignment="1">
      <alignment horizontal="center" vertical="center" wrapText="1"/>
    </xf>
    <xf numFmtId="0" fontId="11" fillId="26" borderId="1" xfId="0" applyFont="1" applyFill="1" applyBorder="1" applyAlignment="1">
      <alignment horizontal="center" vertical="center" wrapText="1"/>
    </xf>
  </cellXfs>
  <cellStyles count="17">
    <cellStyle name="KPT04" xfId="12" xr:uid="{00000000-0005-0000-0000-000000000000}"/>
    <cellStyle name="Millares 2" xfId="8" xr:uid="{00000000-0005-0000-0000-000001000000}"/>
    <cellStyle name="Millares 3" xfId="3" xr:uid="{00000000-0005-0000-0000-000002000000}"/>
    <cellStyle name="Moneda [0]" xfId="13" builtinId="7"/>
    <cellStyle name="Moneda 2" xfId="7" xr:uid="{00000000-0005-0000-0000-000004000000}"/>
    <cellStyle name="Moneda 3" xfId="2" xr:uid="{00000000-0005-0000-0000-000005000000}"/>
    <cellStyle name="Normal" xfId="0" builtinId="0"/>
    <cellStyle name="Normal 16" xfId="11" xr:uid="{00000000-0005-0000-0000-000007000000}"/>
    <cellStyle name="Normal 2" xfId="6" xr:uid="{00000000-0005-0000-0000-000008000000}"/>
    <cellStyle name="Normal 2 2" xfId="15" xr:uid="{6FC5C53C-4EF8-47F9-B3A1-AD49B8795A7C}"/>
    <cellStyle name="Normal 2 2 2" xfId="16" xr:uid="{C9BF1C4D-1C2D-43AA-A67D-00853CB40F5E}"/>
    <cellStyle name="Normal 3" xfId="5" xr:uid="{00000000-0005-0000-0000-000009000000}"/>
    <cellStyle name="Normal 4" xfId="10" xr:uid="{00000000-0005-0000-0000-00000A000000}"/>
    <cellStyle name="Normal 5" xfId="1" xr:uid="{00000000-0005-0000-0000-00000B000000}"/>
    <cellStyle name="Normal 6" xfId="14" xr:uid="{AD5B3F07-E824-4BB3-8290-C95896231A8B}"/>
    <cellStyle name="Porcentaje 2" xfId="4" xr:uid="{00000000-0005-0000-0000-00000C000000}"/>
    <cellStyle name="Porcentual 2" xfId="9" xr:uid="{00000000-0005-0000-0000-00000D000000}"/>
  </cellStyles>
  <dxfs count="12">
    <dxf>
      <fill>
        <patternFill>
          <bgColor rgb="FFFFFF00"/>
        </patternFill>
      </fill>
    </dxf>
    <dxf>
      <fill>
        <patternFill>
          <bgColor rgb="FFFFC000"/>
        </patternFill>
      </fill>
    </dxf>
    <dxf>
      <fill>
        <patternFill>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colors>
    <mruColors>
      <color rgb="FF73FEFF"/>
      <color rgb="FFFED1FC"/>
      <color rgb="FF99FF99"/>
      <color rgb="FFDB5F13"/>
      <color rgb="FFEF8747"/>
      <color rgb="FFFF85FF"/>
      <color rgb="FFFF6600"/>
      <color rgb="FFCCFF99"/>
      <color rgb="FF66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Graficos_2023!$K$1</c:f>
              <c:strCache>
                <c:ptCount val="1"/>
                <c:pt idx="0">
                  <c:v>PORCENTAJE TOTAL INSTRUMENTOS ARTICULADOS CON LOS PTEA SEGÚN SU ORDEN</c:v>
                </c:pt>
              </c:strCache>
            </c:strRef>
          </c:tx>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9B12-432E-9E31-BB6A0BDB32B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9B12-432E-9E31-BB6A0BDB32B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9B12-432E-9E31-BB6A0BDB32B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9B12-432E-9E31-BB6A0BDB32B1}"/>
              </c:ext>
            </c:extLst>
          </c:dPt>
          <c:dPt>
            <c:idx val="4"/>
            <c:invertIfNegative val="0"/>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9B12-432E-9E31-BB6A0BDB32B1}"/>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Graficos_2023!$J$2:$J$6</c:f>
              <c:strCache>
                <c:ptCount val="5"/>
                <c:pt idx="0">
                  <c:v>PTEA 2020-2023 ARTICULADO CON LOS OBJETIVOS DE DESARROLLO SOSTENIBLE CO 2015-2030</c:v>
                </c:pt>
                <c:pt idx="1">
                  <c:v>ARTICULACIÓN PTEA 2020-2023 CON LAS ESTRATEGIAS DE LA POLÍTICA NACIONAL DE EDUCACIÓN AMBIENTAL - PNEA</c:v>
                </c:pt>
                <c:pt idx="2">
                  <c:v>PTEA 2020-2023 ARTICULADO CON EL PLAN NACIONAL DE DESARROLLO 2018-2022 "PACTO POR COLOMBIA, PACTO POR LA EQUIDAD"</c:v>
                </c:pt>
                <c:pt idx="3">
                  <c:v>ARTICULACIÓN PLAN TERRITORIAL DE EDUCACIÓN AMBIENTAL 2020-2023 CON INSTRUMENTOS DE PLANIFICACIÓN TERRITORIAL DEL ORDEN REGIONAL</c:v>
                </c:pt>
                <c:pt idx="4">
                  <c:v>ARTICULACIÓN PLAN TERRITORIAL DE EDUCACIÓN AMBIENTAL 2020-2023 CON INSTRUMENTOS DE PLANIFICACIÓN TERRITORIAL DEL ORDEN MUNICIPAL</c:v>
                </c:pt>
              </c:strCache>
            </c:strRef>
          </c:cat>
          <c:val>
            <c:numRef>
              <c:f>Graficos_2023!$K$2:$K$6</c:f>
              <c:numCache>
                <c:formatCode>0%</c:formatCode>
                <c:ptCount val="5"/>
                <c:pt idx="0">
                  <c:v>1</c:v>
                </c:pt>
                <c:pt idx="1">
                  <c:v>1</c:v>
                </c:pt>
                <c:pt idx="2">
                  <c:v>1</c:v>
                </c:pt>
                <c:pt idx="3">
                  <c:v>1</c:v>
                </c:pt>
                <c:pt idx="4">
                  <c:v>0.7142857142857143</c:v>
                </c:pt>
              </c:numCache>
            </c:numRef>
          </c:val>
          <c:extLst>
            <c:ext xmlns:c16="http://schemas.microsoft.com/office/drawing/2014/chart" uri="{C3380CC4-5D6E-409C-BE32-E72D297353CC}">
              <c16:uniqueId val="{0000000A-9B12-432E-9E31-BB6A0BDB32B1}"/>
            </c:ext>
          </c:extLst>
        </c:ser>
        <c:dLbls>
          <c:dLblPos val="inEnd"/>
          <c:showLegendKey val="0"/>
          <c:showVal val="1"/>
          <c:showCatName val="0"/>
          <c:showSerName val="0"/>
          <c:showPercent val="0"/>
          <c:showBubbleSize val="0"/>
        </c:dLbls>
        <c:gapWidth val="100"/>
        <c:axId val="727401103"/>
        <c:axId val="754089423"/>
      </c:barChart>
      <c:catAx>
        <c:axId val="727401103"/>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crossAx val="754089423"/>
        <c:crosses val="autoZero"/>
        <c:auto val="1"/>
        <c:lblAlgn val="ctr"/>
        <c:lblOffset val="100"/>
        <c:noMultiLvlLbl val="0"/>
      </c:catAx>
      <c:valAx>
        <c:axId val="754089423"/>
        <c:scaling>
          <c:orientation val="minMax"/>
          <c:max val="1"/>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crossAx val="727401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04846726535651E-2"/>
          <c:y val="2.8584927415359868E-2"/>
          <c:w val="0.92984180181152742"/>
          <c:h val="0.65676806983807268"/>
        </c:manualLayout>
      </c:layout>
      <c:bar3DChart>
        <c:barDir val="col"/>
        <c:grouping val="clustered"/>
        <c:varyColors val="1"/>
        <c:ser>
          <c:idx val="0"/>
          <c:order val="0"/>
          <c:tx>
            <c:strRef>
              <c:f>Graficos_2023!$B$1</c:f>
              <c:strCache>
                <c:ptCount val="1"/>
                <c:pt idx="0">
                  <c:v>TOTAL</c:v>
                </c:pt>
              </c:strCache>
            </c:strRef>
          </c:tx>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D1EE-4BC0-8641-5E2E253DE4D2}"/>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D1EE-4BC0-8641-5E2E253DE4D2}"/>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D1EE-4BC0-8641-5E2E253DE4D2}"/>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D1EE-4BC0-8641-5E2E253DE4D2}"/>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D1EE-4BC0-8641-5E2E253DE4D2}"/>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D1EE-4BC0-8641-5E2E253DE4D2}"/>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D1EE-4BC0-8641-5E2E253DE4D2}"/>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D1EE-4BC0-8641-5E2E253DE4D2}"/>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D1EE-4BC0-8641-5E2E253DE4D2}"/>
              </c:ext>
            </c:extLst>
          </c:dPt>
          <c:cat>
            <c:strRef>
              <c:f>Graficos_2023!$A$2:$A$10</c:f>
              <c:strCache>
                <c:ptCount val="9"/>
                <c:pt idx="0">
                  <c:v>Estrategia 1 Fortalecimiento CIDEA</c:v>
                </c:pt>
                <c:pt idx="1">
                  <c:v>Estrategia 2 Dimensión ambiental en la educación formal</c:v>
                </c:pt>
                <c:pt idx="2">
                  <c:v>Estrategia 3 Dimensión ambiental en la educación no formal</c:v>
                </c:pt>
                <c:pt idx="3">
                  <c:v>Estrategia 4 Formación de educadoras/es y/o dinamizadoras/es ambientales</c:v>
                </c:pt>
                <c:pt idx="4">
                  <c:v>Estrategia 5 Diseño, implementación, apoyo y promoción de planes y acciones de comunicación y divulgación</c:v>
                </c:pt>
                <c:pt idx="5">
                  <c:v>Estrategia 6 Fortalecimiento del sistema nacional ambiental en materia de educación ambiental</c:v>
                </c:pt>
                <c:pt idx="6">
                  <c:v>Estrategia 8 Impulso a proyectos ambientales con perspectiva de género y participación ciudadana</c:v>
                </c:pt>
                <c:pt idx="7">
                  <c:v>Estrategia 9 Promoción y fortalecimiento del servicio militar ambiental</c:v>
                </c:pt>
                <c:pt idx="8">
                  <c:v>Estrategia 10 Acompañamiento a los procesos de la educación ambiental para la prevención y gestión del riesgo, que promueva el SNPAD</c:v>
                </c:pt>
              </c:strCache>
            </c:strRef>
          </c:cat>
          <c:val>
            <c:numRef>
              <c:f>Graficos_2023!$B$2:$B$10</c:f>
              <c:numCache>
                <c:formatCode>0%</c:formatCode>
                <c:ptCount val="9"/>
                <c:pt idx="0">
                  <c:v>1</c:v>
                </c:pt>
                <c:pt idx="1">
                  <c:v>1</c:v>
                </c:pt>
                <c:pt idx="2">
                  <c:v>1</c:v>
                </c:pt>
                <c:pt idx="3">
                  <c:v>1</c:v>
                </c:pt>
                <c:pt idx="4">
                  <c:v>0.8</c:v>
                </c:pt>
                <c:pt idx="5">
                  <c:v>1</c:v>
                </c:pt>
                <c:pt idx="6">
                  <c:v>0.75</c:v>
                </c:pt>
                <c:pt idx="7">
                  <c:v>0.5</c:v>
                </c:pt>
                <c:pt idx="8">
                  <c:v>0.66666666666666663</c:v>
                </c:pt>
              </c:numCache>
            </c:numRef>
          </c:val>
          <c:extLst>
            <c:ext xmlns:c16="http://schemas.microsoft.com/office/drawing/2014/chart" uri="{C3380CC4-5D6E-409C-BE32-E72D297353CC}">
              <c16:uniqueId val="{00000012-D1EE-4BC0-8641-5E2E253DE4D2}"/>
            </c:ext>
          </c:extLst>
        </c:ser>
        <c:dLbls>
          <c:showLegendKey val="0"/>
          <c:showVal val="0"/>
          <c:showCatName val="0"/>
          <c:showSerName val="0"/>
          <c:showPercent val="0"/>
          <c:showBubbleSize val="0"/>
        </c:dLbls>
        <c:gapWidth val="150"/>
        <c:shape val="box"/>
        <c:axId val="1573998271"/>
        <c:axId val="1574006175"/>
        <c:axId val="0"/>
      </c:bar3DChart>
      <c:catAx>
        <c:axId val="1573998271"/>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CO"/>
          </a:p>
        </c:txPr>
        <c:crossAx val="1574006175"/>
        <c:crosses val="autoZero"/>
        <c:auto val="1"/>
        <c:lblAlgn val="ctr"/>
        <c:lblOffset val="100"/>
        <c:noMultiLvlLbl val="0"/>
      </c:catAx>
      <c:valAx>
        <c:axId val="157400617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3998271"/>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105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1"/>
        <c:ser>
          <c:idx val="0"/>
          <c:order val="0"/>
          <c:tx>
            <c:strRef>
              <c:f>Graficos_2023!$B$35</c:f>
              <c:strCache>
                <c:ptCount val="1"/>
                <c:pt idx="0">
                  <c:v>TOTAL</c:v>
                </c:pt>
              </c:strCache>
            </c:strRef>
          </c:tx>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039B-4C75-B0D1-3235EA736E29}"/>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039B-4C75-B0D1-3235EA736E29}"/>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039B-4C75-B0D1-3235EA736E29}"/>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039B-4C75-B0D1-3235EA736E29}"/>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039B-4C75-B0D1-3235EA736E29}"/>
              </c:ext>
            </c:extLst>
          </c:dPt>
          <c:cat>
            <c:strRef>
              <c:f>Graficos_2023!$A$36:$A$40</c:f>
              <c:strCache>
                <c:ptCount val="5"/>
                <c:pt idx="0">
                  <c:v>Programa 1 Colegiunos educados para la protección y conservación del recurso hídrico</c:v>
                </c:pt>
                <c:pt idx="1">
                  <c:v>Programa 2. Los Colegiunos promueven el aprovechamiento de los residuos</c:v>
                </c:pt>
                <c:pt idx="2">
                  <c:v>Programa 4. Fortaleciendo la gestión ambiental</c:v>
                </c:pt>
                <c:pt idx="3">
                  <c:v>Programa 5. Producción mas Limpia</c:v>
                </c:pt>
                <c:pt idx="4">
                  <c:v>Programa 6. El Colegio entorno verde</c:v>
                </c:pt>
              </c:strCache>
            </c:strRef>
          </c:cat>
          <c:val>
            <c:numRef>
              <c:f>Graficos_2023!$B$36:$B$40</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557D-4522-91FE-12D39EA4C7EB}"/>
            </c:ext>
          </c:extLst>
        </c:ser>
        <c:dLbls>
          <c:showLegendKey val="0"/>
          <c:showVal val="0"/>
          <c:showCatName val="0"/>
          <c:showSerName val="0"/>
          <c:showPercent val="0"/>
          <c:showBubbleSize val="0"/>
        </c:dLbls>
        <c:gapWidth val="150"/>
        <c:shape val="box"/>
        <c:axId val="1914658367"/>
        <c:axId val="1914658783"/>
        <c:axId val="0"/>
      </c:bar3DChart>
      <c:catAx>
        <c:axId val="19146583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1914658783"/>
        <c:crosses val="autoZero"/>
        <c:auto val="1"/>
        <c:lblAlgn val="ctr"/>
        <c:lblOffset val="100"/>
        <c:noMultiLvlLbl val="0"/>
      </c:catAx>
      <c:valAx>
        <c:axId val="1914658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1465836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tx>
            <c:strRef>
              <c:f>Graficos_2023!$B$52</c:f>
              <c:strCache>
                <c:ptCount val="1"/>
                <c:pt idx="0">
                  <c:v>TOTAL</c:v>
                </c:pt>
              </c:strCache>
            </c:strRef>
          </c:tx>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A11-4A3B-96BD-A0FE16B58900}"/>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2-9A11-4A3B-96BD-A0FE16B58900}"/>
              </c:ext>
            </c:extLst>
          </c:dPt>
          <c:dLbls>
            <c:dLbl>
              <c:idx val="0"/>
              <c:layout>
                <c:manualLayout>
                  <c:x val="7.1197406769938992E-2"/>
                  <c:y val="-7.5224692518011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11-4A3B-96BD-A0FE16B58900}"/>
                </c:ext>
              </c:extLst>
            </c:dLbl>
            <c:dLbl>
              <c:idx val="1"/>
              <c:layout>
                <c:manualLayout>
                  <c:x val="6.5264289539110606E-2"/>
                  <c:y val="-6.877686173075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11-4A3B-96BD-A0FE16B5890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Graficos_2023!$A$53:$A$54</c:f>
              <c:strCache>
                <c:ptCount val="2"/>
                <c:pt idx="0">
                  <c:v>Realizar por lo menos tres (3) jornadas de reforestación anual con especies nativas en áreas de importancia hídrica.</c:v>
                </c:pt>
                <c:pt idx="1">
                  <c:v>Realizar por lo menos dos (2) jornadas de capacitación anual a los guardabosques con el objetivo de manejar de forma adecuada el semillero de especies nativas para el mejoramiento de servicios ecosistémicos.</c:v>
                </c:pt>
              </c:strCache>
            </c:strRef>
          </c:cat>
          <c:val>
            <c:numRef>
              <c:f>Graficos_2023!$B$53:$B$54</c:f>
              <c:numCache>
                <c:formatCode>0%</c:formatCode>
                <c:ptCount val="2"/>
                <c:pt idx="0">
                  <c:v>1</c:v>
                </c:pt>
                <c:pt idx="1">
                  <c:v>1</c:v>
                </c:pt>
              </c:numCache>
            </c:numRef>
          </c:val>
          <c:extLst>
            <c:ext xmlns:c16="http://schemas.microsoft.com/office/drawing/2014/chart" uri="{C3380CC4-5D6E-409C-BE32-E72D297353CC}">
              <c16:uniqueId val="{00000000-9A11-4A3B-96BD-A0FE16B58900}"/>
            </c:ext>
          </c:extLst>
        </c:ser>
        <c:dLbls>
          <c:showLegendKey val="0"/>
          <c:showVal val="1"/>
          <c:showCatName val="0"/>
          <c:showSerName val="0"/>
          <c:showPercent val="0"/>
          <c:showBubbleSize val="0"/>
        </c:dLbls>
        <c:gapWidth val="150"/>
        <c:shape val="box"/>
        <c:axId val="377986040"/>
        <c:axId val="377977184"/>
        <c:axId val="0"/>
      </c:bar3DChart>
      <c:catAx>
        <c:axId val="3779860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7977184"/>
        <c:crosses val="autoZero"/>
        <c:auto val="1"/>
        <c:lblAlgn val="ctr"/>
        <c:lblOffset val="100"/>
        <c:noMultiLvlLbl val="0"/>
      </c:catAx>
      <c:valAx>
        <c:axId val="377977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779860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Graficos_2023!$B$65</c:f>
              <c:strCache>
                <c:ptCount val="1"/>
                <c:pt idx="0">
                  <c:v>No. ACTIVIDADES ARTICULADAS CON LAS ESTRATEGIAS DE LA PNEA</c:v>
                </c:pt>
              </c:strCache>
            </c:strRef>
          </c:tx>
          <c:invertIfNegative val="0"/>
          <c:dPt>
            <c:idx val="0"/>
            <c:invertIfNegative val="0"/>
            <c:bubble3D val="0"/>
            <c:spPr>
              <a:pattFill prst="narVert">
                <a:fgClr>
                  <a:schemeClr val="accent1"/>
                </a:fgClr>
                <a:bgClr>
                  <a:schemeClr val="accent1">
                    <a:lumMod val="20000"/>
                    <a:lumOff val="80000"/>
                  </a:schemeClr>
                </a:bgClr>
              </a:pattFill>
              <a:ln>
                <a:noFill/>
              </a:ln>
              <a:effectLst>
                <a:innerShdw blurRad="114300">
                  <a:schemeClr val="accent1"/>
                </a:innerShdw>
              </a:effectLst>
            </c:spPr>
            <c:extLst>
              <c:ext xmlns:c16="http://schemas.microsoft.com/office/drawing/2014/chart" uri="{C3380CC4-5D6E-409C-BE32-E72D297353CC}">
                <c16:uniqueId val="{00000001-979F-4E20-8912-844613AEB210}"/>
              </c:ext>
            </c:extLst>
          </c:dPt>
          <c:dPt>
            <c:idx val="1"/>
            <c:invertIfNegative val="0"/>
            <c:bubble3D val="0"/>
            <c:spPr>
              <a:pattFill prst="narVert">
                <a:fgClr>
                  <a:schemeClr val="accent2"/>
                </a:fgClr>
                <a:bgClr>
                  <a:schemeClr val="accent2">
                    <a:lumMod val="20000"/>
                    <a:lumOff val="80000"/>
                  </a:schemeClr>
                </a:bgClr>
              </a:pattFill>
              <a:ln>
                <a:noFill/>
              </a:ln>
              <a:effectLst>
                <a:innerShdw blurRad="114300">
                  <a:schemeClr val="accent2"/>
                </a:innerShdw>
              </a:effectLst>
            </c:spPr>
            <c:extLst>
              <c:ext xmlns:c16="http://schemas.microsoft.com/office/drawing/2014/chart" uri="{C3380CC4-5D6E-409C-BE32-E72D297353CC}">
                <c16:uniqueId val="{00000003-979F-4E20-8912-844613AEB210}"/>
              </c:ext>
            </c:extLst>
          </c:dPt>
          <c:dPt>
            <c:idx val="2"/>
            <c:invertIfNegative val="0"/>
            <c:bubble3D val="0"/>
            <c:spPr>
              <a:pattFill prst="narVert">
                <a:fgClr>
                  <a:schemeClr val="accent3"/>
                </a:fgClr>
                <a:bgClr>
                  <a:schemeClr val="accent3">
                    <a:lumMod val="20000"/>
                    <a:lumOff val="80000"/>
                  </a:schemeClr>
                </a:bgClr>
              </a:pattFill>
              <a:ln>
                <a:noFill/>
              </a:ln>
              <a:effectLst>
                <a:innerShdw blurRad="114300">
                  <a:schemeClr val="accent3"/>
                </a:innerShdw>
              </a:effectLst>
            </c:spPr>
            <c:extLst>
              <c:ext xmlns:c16="http://schemas.microsoft.com/office/drawing/2014/chart" uri="{C3380CC4-5D6E-409C-BE32-E72D297353CC}">
                <c16:uniqueId val="{00000005-979F-4E20-8912-844613AEB210}"/>
              </c:ext>
            </c:extLst>
          </c:dPt>
          <c:dPt>
            <c:idx val="3"/>
            <c:invertIfNegative val="0"/>
            <c:bubble3D val="0"/>
            <c:spPr>
              <a:pattFill prst="narVert">
                <a:fgClr>
                  <a:schemeClr val="accent4"/>
                </a:fgClr>
                <a:bgClr>
                  <a:schemeClr val="accent4">
                    <a:lumMod val="20000"/>
                    <a:lumOff val="80000"/>
                  </a:schemeClr>
                </a:bgClr>
              </a:pattFill>
              <a:ln>
                <a:noFill/>
              </a:ln>
              <a:effectLst>
                <a:innerShdw blurRad="114300">
                  <a:schemeClr val="accent4"/>
                </a:innerShdw>
              </a:effectLst>
            </c:spPr>
            <c:extLst>
              <c:ext xmlns:c16="http://schemas.microsoft.com/office/drawing/2014/chart" uri="{C3380CC4-5D6E-409C-BE32-E72D297353CC}">
                <c16:uniqueId val="{00000007-979F-4E20-8912-844613AEB210}"/>
              </c:ext>
            </c:extLst>
          </c:dPt>
          <c:dPt>
            <c:idx val="4"/>
            <c:invertIfNegative val="0"/>
            <c:bubble3D val="0"/>
            <c:spPr>
              <a:pattFill prst="narVert">
                <a:fgClr>
                  <a:schemeClr val="accent5"/>
                </a:fgClr>
                <a:bgClr>
                  <a:schemeClr val="accent5">
                    <a:lumMod val="20000"/>
                    <a:lumOff val="80000"/>
                  </a:schemeClr>
                </a:bgClr>
              </a:pattFill>
              <a:ln>
                <a:noFill/>
              </a:ln>
              <a:effectLst>
                <a:innerShdw blurRad="114300">
                  <a:schemeClr val="accent5"/>
                </a:innerShdw>
              </a:effectLst>
            </c:spPr>
            <c:extLst>
              <c:ext xmlns:c16="http://schemas.microsoft.com/office/drawing/2014/chart" uri="{C3380CC4-5D6E-409C-BE32-E72D297353CC}">
                <c16:uniqueId val="{00000009-979F-4E20-8912-844613AEB210}"/>
              </c:ext>
            </c:extLst>
          </c:dPt>
          <c:dPt>
            <c:idx val="5"/>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c:spPr>
            <c:extLst>
              <c:ext xmlns:c16="http://schemas.microsoft.com/office/drawing/2014/chart" uri="{C3380CC4-5D6E-409C-BE32-E72D297353CC}">
                <c16:uniqueId val="{0000000B-979F-4E20-8912-844613AEB210}"/>
              </c:ext>
            </c:extLst>
          </c:dPt>
          <c:dPt>
            <c:idx val="6"/>
            <c:invertIfNegative val="0"/>
            <c:bubble3D val="0"/>
            <c:spPr>
              <a:pattFill prst="narVert">
                <a:fgClr>
                  <a:schemeClr val="accent1">
                    <a:lumMod val="60000"/>
                  </a:schemeClr>
                </a:fgClr>
                <a:bgClr>
                  <a:schemeClr val="accent1">
                    <a:lumMod val="60000"/>
                    <a:lumMod val="20000"/>
                    <a:lumOff val="80000"/>
                  </a:schemeClr>
                </a:bgClr>
              </a:pattFill>
              <a:ln>
                <a:noFill/>
              </a:ln>
              <a:effectLst>
                <a:innerShdw blurRad="114300">
                  <a:schemeClr val="accent1">
                    <a:lumMod val="60000"/>
                  </a:schemeClr>
                </a:innerShdw>
              </a:effectLst>
            </c:spPr>
            <c:extLst>
              <c:ext xmlns:c16="http://schemas.microsoft.com/office/drawing/2014/chart" uri="{C3380CC4-5D6E-409C-BE32-E72D297353CC}">
                <c16:uniqueId val="{0000000D-979F-4E20-8912-844613AEB210}"/>
              </c:ext>
            </c:extLst>
          </c:dPt>
          <c:dPt>
            <c:idx val="7"/>
            <c:invertIfNegative val="0"/>
            <c:bubble3D val="0"/>
            <c:spPr>
              <a:pattFill prst="narVert">
                <a:fgClr>
                  <a:schemeClr val="accent2">
                    <a:lumMod val="60000"/>
                  </a:schemeClr>
                </a:fgClr>
                <a:bgClr>
                  <a:schemeClr val="accent2">
                    <a:lumMod val="60000"/>
                    <a:lumMod val="20000"/>
                    <a:lumOff val="80000"/>
                  </a:schemeClr>
                </a:bgClr>
              </a:pattFill>
              <a:ln>
                <a:noFill/>
              </a:ln>
              <a:effectLst>
                <a:innerShdw blurRad="114300">
                  <a:schemeClr val="accent2">
                    <a:lumMod val="60000"/>
                  </a:schemeClr>
                </a:innerShdw>
              </a:effectLst>
            </c:spPr>
            <c:extLst>
              <c:ext xmlns:c16="http://schemas.microsoft.com/office/drawing/2014/chart" uri="{C3380CC4-5D6E-409C-BE32-E72D297353CC}">
                <c16:uniqueId val="{0000000F-979F-4E20-8912-844613AEB210}"/>
              </c:ext>
            </c:extLst>
          </c:dPt>
          <c:dPt>
            <c:idx val="8"/>
            <c:invertIfNegative val="0"/>
            <c:bubble3D val="0"/>
            <c:spPr>
              <a:pattFill prst="narVert">
                <a:fgClr>
                  <a:schemeClr val="accent3">
                    <a:lumMod val="60000"/>
                  </a:schemeClr>
                </a:fgClr>
                <a:bgClr>
                  <a:schemeClr val="accent3">
                    <a:lumMod val="60000"/>
                    <a:lumMod val="20000"/>
                    <a:lumOff val="80000"/>
                  </a:schemeClr>
                </a:bgClr>
              </a:pattFill>
              <a:ln>
                <a:noFill/>
              </a:ln>
              <a:effectLst>
                <a:innerShdw blurRad="114300">
                  <a:schemeClr val="accent3">
                    <a:lumMod val="60000"/>
                  </a:schemeClr>
                </a:innerShdw>
              </a:effectLst>
            </c:spPr>
            <c:extLst>
              <c:ext xmlns:c16="http://schemas.microsoft.com/office/drawing/2014/chart" uri="{C3380CC4-5D6E-409C-BE32-E72D297353CC}">
                <c16:uniqueId val="{00000011-979F-4E20-8912-844613AEB210}"/>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Graficos_2023!$A$66:$A$74</c:f>
              <c:strCache>
                <c:ptCount val="9"/>
                <c:pt idx="0">
                  <c:v>ESTRATEGIA  1 FORTALECIMIENTO CIDEA</c:v>
                </c:pt>
                <c:pt idx="1">
                  <c:v>ESTRATEGIA  2 DIMENSIÓN AMBIENTAL EN LA EDUCACIÓN FORMAL</c:v>
                </c:pt>
                <c:pt idx="2">
                  <c:v>ESTRATEGIA  3 DIMENSIÓN AMBIENTAL EN LA EDUCACIÓN NO FORMAL</c:v>
                </c:pt>
                <c:pt idx="3">
                  <c:v>ESTRATEGIA  4 FORMACIÓN DE EDUCADORAS/ES Y/O DINAMIZADORAS/ES AMBIENTALES</c:v>
                </c:pt>
                <c:pt idx="4">
                  <c:v>ESTRATEGIA  5 DISEÑO, IMPLEMENTACIÓN, APOYO Y PROMOCIÓN DE PLANES Y ACCIONES DE COMUNICACIÓN Y DIVULGACIÓN</c:v>
                </c:pt>
                <c:pt idx="5">
                  <c:v>ESTRATEGIA  6 FORTALECIMIENTO DEL SISTEMA NACIONAL AMBIENTAL EN MATERIA DE EDUCACIÓN AMBIENTAL</c:v>
                </c:pt>
                <c:pt idx="6">
                  <c:v>ESTRATEGIA  8 IMPULSO A PROYECTOS AMBIENTALES CON PERSPECTIVA DE GÉNERO Y PARTICIPACIÓN CIUDADANA</c:v>
                </c:pt>
                <c:pt idx="7">
                  <c:v>ESTRATEGIA  9 PROMOCIÓN Y FORTALECIMIENTO DEL SERVICIO MILITAR AMBIENTAL</c:v>
                </c:pt>
                <c:pt idx="8">
                  <c:v>ESTRATEGIA  10 ACOMPAÑAMIENTO A LOS PROCESOS DE LA EDUCACIÓN AMBIENTAL PARA LA PREVENCIÓN Y GESTIÓN DEL RIESGO, QUE PROMUEVA EL SNPAD</c:v>
                </c:pt>
              </c:strCache>
            </c:strRef>
          </c:cat>
          <c:val>
            <c:numRef>
              <c:f>Graficos_2023!$B$66:$B$74</c:f>
              <c:numCache>
                <c:formatCode>0</c:formatCode>
                <c:ptCount val="9"/>
                <c:pt idx="0">
                  <c:v>10</c:v>
                </c:pt>
                <c:pt idx="1">
                  <c:v>7</c:v>
                </c:pt>
                <c:pt idx="2">
                  <c:v>12</c:v>
                </c:pt>
                <c:pt idx="3">
                  <c:v>12</c:v>
                </c:pt>
                <c:pt idx="4">
                  <c:v>12</c:v>
                </c:pt>
                <c:pt idx="5">
                  <c:v>13</c:v>
                </c:pt>
                <c:pt idx="6">
                  <c:v>2</c:v>
                </c:pt>
                <c:pt idx="7">
                  <c:v>0</c:v>
                </c:pt>
                <c:pt idx="8">
                  <c:v>3</c:v>
                </c:pt>
              </c:numCache>
            </c:numRef>
          </c:val>
          <c:extLst>
            <c:ext xmlns:c16="http://schemas.microsoft.com/office/drawing/2014/chart" uri="{C3380CC4-5D6E-409C-BE32-E72D297353CC}">
              <c16:uniqueId val="{00000000-8447-4E9F-BBB0-EC160AEC027F}"/>
            </c:ext>
          </c:extLst>
        </c:ser>
        <c:dLbls>
          <c:dLblPos val="outEnd"/>
          <c:showLegendKey val="0"/>
          <c:showVal val="1"/>
          <c:showCatName val="0"/>
          <c:showSerName val="0"/>
          <c:showPercent val="0"/>
          <c:showBubbleSize val="0"/>
        </c:dLbls>
        <c:gapWidth val="227"/>
        <c:overlap val="-48"/>
        <c:axId val="490413384"/>
        <c:axId val="490409776"/>
      </c:barChart>
      <c:catAx>
        <c:axId val="490413384"/>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490409776"/>
        <c:crosses val="autoZero"/>
        <c:auto val="1"/>
        <c:lblAlgn val="ctr"/>
        <c:lblOffset val="100"/>
        <c:noMultiLvlLbl val="0"/>
      </c:catAx>
      <c:valAx>
        <c:axId val="490409776"/>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0413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700519</xdr:colOff>
      <xdr:row>0</xdr:row>
      <xdr:rowOff>323849</xdr:rowOff>
    </xdr:from>
    <xdr:to>
      <xdr:col>22</xdr:col>
      <xdr:colOff>103908</xdr:colOff>
      <xdr:row>8</xdr:row>
      <xdr:rowOff>432954</xdr:rowOff>
    </xdr:to>
    <xdr:graphicFrame macro="">
      <xdr:nvGraphicFramePr>
        <xdr:cNvPr id="2" name="Gráfico 1">
          <a:extLst>
            <a:ext uri="{FF2B5EF4-FFF2-40B4-BE49-F238E27FC236}">
              <a16:creationId xmlns:a16="http://schemas.microsoft.com/office/drawing/2014/main" id="{C148830F-09D7-43B7-8117-86CF0332F1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813954</xdr:colOff>
      <xdr:row>2</xdr:row>
      <xdr:rowOff>294409</xdr:rowOff>
    </xdr:from>
    <xdr:to>
      <xdr:col>8</xdr:col>
      <xdr:colOff>2736272</xdr:colOff>
      <xdr:row>9</xdr:row>
      <xdr:rowOff>159328</xdr:rowOff>
    </xdr:to>
    <xdr:graphicFrame macro="">
      <xdr:nvGraphicFramePr>
        <xdr:cNvPr id="3" name="Gráfico 2">
          <a:extLst>
            <a:ext uri="{FF2B5EF4-FFF2-40B4-BE49-F238E27FC236}">
              <a16:creationId xmlns:a16="http://schemas.microsoft.com/office/drawing/2014/main" id="{DEAFA4E0-4755-419E-85C1-316A0E0C5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571500</xdr:colOff>
      <xdr:row>31</xdr:row>
      <xdr:rowOff>13854</xdr:rowOff>
    </xdr:from>
    <xdr:to>
      <xdr:col>8</xdr:col>
      <xdr:colOff>2095500</xdr:colOff>
      <xdr:row>40</xdr:row>
      <xdr:rowOff>86590</xdr:rowOff>
    </xdr:to>
    <xdr:graphicFrame macro="">
      <xdr:nvGraphicFramePr>
        <xdr:cNvPr id="4" name="Gráfico 3">
          <a:extLst>
            <a:ext uri="{FF2B5EF4-FFF2-40B4-BE49-F238E27FC236}">
              <a16:creationId xmlns:a16="http://schemas.microsoft.com/office/drawing/2014/main" id="{857D88F5-7AD6-43DE-7659-56E46FEEC1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917862</xdr:colOff>
      <xdr:row>50</xdr:row>
      <xdr:rowOff>152400</xdr:rowOff>
    </xdr:from>
    <xdr:to>
      <xdr:col>8</xdr:col>
      <xdr:colOff>1350817</xdr:colOff>
      <xdr:row>57</xdr:row>
      <xdr:rowOff>51955</xdr:rowOff>
    </xdr:to>
    <xdr:graphicFrame macro="">
      <xdr:nvGraphicFramePr>
        <xdr:cNvPr id="5" name="Gráfico 4">
          <a:extLst>
            <a:ext uri="{FF2B5EF4-FFF2-40B4-BE49-F238E27FC236}">
              <a16:creationId xmlns:a16="http://schemas.microsoft.com/office/drawing/2014/main" id="{854F673A-D1E4-4ADD-8830-F5C1026A33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398318</xdr:colOff>
      <xdr:row>63</xdr:row>
      <xdr:rowOff>13855</xdr:rowOff>
    </xdr:from>
    <xdr:to>
      <xdr:col>9</xdr:col>
      <xdr:colOff>3181350</xdr:colOff>
      <xdr:row>71</xdr:row>
      <xdr:rowOff>1104900</xdr:rowOff>
    </xdr:to>
    <xdr:graphicFrame macro="">
      <xdr:nvGraphicFramePr>
        <xdr:cNvPr id="6" name="Gráfico 5">
          <a:extLst>
            <a:ext uri="{FF2B5EF4-FFF2-40B4-BE49-F238E27FC236}">
              <a16:creationId xmlns:a16="http://schemas.microsoft.com/office/drawing/2014/main" id="{5AFBB135-4BB4-445E-B42C-4F0FF45523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desarrolloagropecuario@elcolegio-cundinamarca.gov.co" TargetMode="External"/><Relationship Id="rId2" Type="http://schemas.openxmlformats.org/officeDocument/2006/relationships/hyperlink" Target="mailto:alcalde@elcolegio-cundinamarca.gov.co" TargetMode="External"/><Relationship Id="rId1" Type="http://schemas.openxmlformats.org/officeDocument/2006/relationships/hyperlink" Target="mailto:dgambal@car.gov.co"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06171-8540-43E5-9435-A5C4E1FA2442}">
  <dimension ref="A1:D9"/>
  <sheetViews>
    <sheetView zoomScale="60" zoomScaleNormal="60"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RowHeight="15" x14ac:dyDescent="0.25"/>
  <cols>
    <col min="1" max="2" width="41.28515625" style="143" customWidth="1"/>
    <col min="3" max="3" width="184" style="143" customWidth="1"/>
    <col min="4" max="4" width="20.42578125" style="143" customWidth="1"/>
    <col min="5" max="16384" width="11.42578125" style="143"/>
  </cols>
  <sheetData>
    <row r="1" spans="1:4" ht="82.5" customHeight="1" x14ac:dyDescent="0.25">
      <c r="A1" s="259" t="s">
        <v>932</v>
      </c>
      <c r="B1" s="260"/>
      <c r="C1" s="261"/>
    </row>
    <row r="2" spans="1:4" ht="42.75" customHeight="1" x14ac:dyDescent="0.25">
      <c r="A2" s="144" t="s">
        <v>933</v>
      </c>
      <c r="B2" s="144" t="s">
        <v>934</v>
      </c>
      <c r="C2" s="144" t="s">
        <v>547</v>
      </c>
    </row>
    <row r="3" spans="1:4" ht="307.5" customHeight="1" x14ac:dyDescent="0.25">
      <c r="A3" s="145" t="s">
        <v>935</v>
      </c>
      <c r="B3" s="145" t="s">
        <v>936</v>
      </c>
      <c r="C3" s="146" t="s">
        <v>937</v>
      </c>
      <c r="D3" s="149" t="s">
        <v>938</v>
      </c>
    </row>
    <row r="4" spans="1:4" ht="294.75" customHeight="1" x14ac:dyDescent="0.25">
      <c r="A4" s="145" t="s">
        <v>935</v>
      </c>
      <c r="B4" s="145" t="s">
        <v>939</v>
      </c>
      <c r="C4" s="146" t="s">
        <v>940</v>
      </c>
      <c r="D4" s="149" t="s">
        <v>941</v>
      </c>
    </row>
    <row r="5" spans="1:4" ht="267.75" customHeight="1" x14ac:dyDescent="0.25">
      <c r="A5" s="145" t="s">
        <v>942</v>
      </c>
      <c r="B5" s="145" t="s">
        <v>943</v>
      </c>
      <c r="C5" s="146" t="s">
        <v>944</v>
      </c>
      <c r="D5" s="149" t="s">
        <v>945</v>
      </c>
    </row>
    <row r="6" spans="1:4" ht="286.5" customHeight="1" x14ac:dyDescent="0.25">
      <c r="A6" s="145" t="s">
        <v>946</v>
      </c>
      <c r="B6" s="145" t="s">
        <v>943</v>
      </c>
      <c r="C6" s="146" t="s">
        <v>947</v>
      </c>
      <c r="D6" s="149" t="s">
        <v>948</v>
      </c>
    </row>
    <row r="7" spans="1:4" ht="364.5" customHeight="1" x14ac:dyDescent="0.25">
      <c r="A7" s="145" t="s">
        <v>946</v>
      </c>
      <c r="B7" s="145" t="s">
        <v>949</v>
      </c>
      <c r="C7" s="146" t="s">
        <v>950</v>
      </c>
      <c r="D7" s="149" t="s">
        <v>951</v>
      </c>
    </row>
    <row r="8" spans="1:4" ht="294.75" customHeight="1" x14ac:dyDescent="0.25">
      <c r="A8" s="145" t="s">
        <v>952</v>
      </c>
      <c r="B8" s="145" t="s">
        <v>953</v>
      </c>
      <c r="C8" s="146" t="s">
        <v>954</v>
      </c>
      <c r="D8" s="143" t="s">
        <v>955</v>
      </c>
    </row>
    <row r="9" spans="1:4" ht="302.25" customHeight="1" x14ac:dyDescent="0.25">
      <c r="A9" s="147" t="s">
        <v>956</v>
      </c>
      <c r="B9" s="147" t="s">
        <v>957</v>
      </c>
      <c r="C9" s="148" t="s">
        <v>958</v>
      </c>
      <c r="D9" s="149" t="s">
        <v>959</v>
      </c>
    </row>
  </sheetData>
  <autoFilter ref="A2:C9" xr:uid="{00000000-0001-0000-0000-000000000000}"/>
  <mergeCells count="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E46FA-988D-4C30-A769-96862D6547AD}">
  <dimension ref="A1:K48"/>
  <sheetViews>
    <sheetView zoomScale="70" zoomScaleNormal="70" workbookViewId="0">
      <pane xSplit="1" ySplit="2" topLeftCell="B3" activePane="bottomRight" state="frozen"/>
      <selection pane="topRight" activeCell="B1" sqref="B1"/>
      <selection pane="bottomLeft" activeCell="A3" sqref="A3"/>
      <selection pane="bottomRight" activeCell="A2" sqref="A2"/>
    </sheetView>
  </sheetViews>
  <sheetFormatPr baseColWidth="10" defaultColWidth="10.7109375" defaultRowHeight="15" x14ac:dyDescent="0.25"/>
  <cols>
    <col min="1" max="1" width="25" customWidth="1"/>
    <col min="2" max="2" width="26" customWidth="1"/>
    <col min="3" max="3" width="27.85546875" customWidth="1"/>
    <col min="4" max="4" width="42.42578125" customWidth="1"/>
    <col min="5" max="5" width="110.42578125" customWidth="1"/>
    <col min="6" max="6" width="30.7109375" hidden="1" customWidth="1"/>
    <col min="7" max="7" width="31.5703125" hidden="1" customWidth="1"/>
    <col min="8" max="8" width="24.85546875" hidden="1" customWidth="1"/>
    <col min="9" max="9" width="21" hidden="1" customWidth="1"/>
    <col min="10" max="10" width="23.140625" hidden="1" customWidth="1"/>
    <col min="11" max="11" width="20.28515625" hidden="1" customWidth="1"/>
  </cols>
  <sheetData>
    <row r="1" spans="1:11" ht="58.5" customHeight="1" x14ac:dyDescent="0.25">
      <c r="A1" s="262" t="s">
        <v>1078</v>
      </c>
      <c r="B1" s="262"/>
      <c r="C1" s="262"/>
      <c r="D1" s="262"/>
      <c r="E1" s="262"/>
      <c r="F1" s="263" t="s">
        <v>1079</v>
      </c>
      <c r="G1" s="264"/>
      <c r="H1" s="264"/>
      <c r="I1" s="264"/>
      <c r="J1" s="264"/>
      <c r="K1" s="264"/>
    </row>
    <row r="2" spans="1:11" ht="15.75" x14ac:dyDescent="0.25">
      <c r="A2" s="247" t="s">
        <v>548</v>
      </c>
      <c r="B2" s="247" t="s">
        <v>545</v>
      </c>
      <c r="C2" s="247" t="s">
        <v>1080</v>
      </c>
      <c r="D2" s="247" t="s">
        <v>1081</v>
      </c>
      <c r="E2" s="247" t="s">
        <v>1082</v>
      </c>
      <c r="F2" s="265"/>
      <c r="G2" s="266"/>
      <c r="H2" s="266"/>
      <c r="I2" s="266"/>
      <c r="J2" s="266"/>
      <c r="K2" s="266"/>
    </row>
    <row r="3" spans="1:11" ht="231.75" customHeight="1" x14ac:dyDescent="0.25">
      <c r="A3" s="248" t="s">
        <v>1083</v>
      </c>
      <c r="B3" s="248" t="s">
        <v>1084</v>
      </c>
      <c r="C3" s="248" t="s">
        <v>1085</v>
      </c>
      <c r="D3" s="248" t="s">
        <v>1086</v>
      </c>
      <c r="E3" s="249" t="s">
        <v>1087</v>
      </c>
      <c r="F3" s="248" t="s">
        <v>1088</v>
      </c>
      <c r="G3" s="249" t="s">
        <v>426</v>
      </c>
      <c r="H3" s="249" t="s">
        <v>271</v>
      </c>
      <c r="I3" s="250"/>
      <c r="J3" s="250"/>
      <c r="K3" s="250"/>
    </row>
    <row r="4" spans="1:11" ht="163.5" customHeight="1" x14ac:dyDescent="0.25">
      <c r="A4" s="248" t="s">
        <v>1083</v>
      </c>
      <c r="B4" s="248" t="s">
        <v>1084</v>
      </c>
      <c r="C4" s="248" t="s">
        <v>1085</v>
      </c>
      <c r="D4" s="248" t="s">
        <v>1089</v>
      </c>
      <c r="E4" s="249" t="s">
        <v>1090</v>
      </c>
      <c r="F4" s="248" t="s">
        <v>1091</v>
      </c>
      <c r="G4" s="249" t="s">
        <v>239</v>
      </c>
      <c r="H4" s="249" t="s">
        <v>271</v>
      </c>
      <c r="I4" s="250"/>
      <c r="J4" s="250"/>
      <c r="K4" s="250"/>
    </row>
    <row r="5" spans="1:11" ht="269.25" customHeight="1" x14ac:dyDescent="0.25">
      <c r="A5" s="248" t="s">
        <v>1083</v>
      </c>
      <c r="B5" s="248" t="s">
        <v>1084</v>
      </c>
      <c r="C5" s="248" t="s">
        <v>1085</v>
      </c>
      <c r="D5" s="248" t="s">
        <v>1092</v>
      </c>
      <c r="E5" s="249" t="s">
        <v>1093</v>
      </c>
      <c r="F5" s="248" t="s">
        <v>1094</v>
      </c>
      <c r="G5" s="249" t="s">
        <v>264</v>
      </c>
      <c r="H5" s="249"/>
      <c r="I5" s="250"/>
      <c r="J5" s="250"/>
      <c r="K5" s="250"/>
    </row>
    <row r="6" spans="1:11" ht="209.25" customHeight="1" x14ac:dyDescent="0.25">
      <c r="A6" s="248" t="s">
        <v>1083</v>
      </c>
      <c r="B6" s="248" t="s">
        <v>1084</v>
      </c>
      <c r="C6" s="248" t="s">
        <v>1085</v>
      </c>
      <c r="D6" s="248" t="s">
        <v>1095</v>
      </c>
      <c r="E6" s="249" t="s">
        <v>1096</v>
      </c>
      <c r="F6" s="248" t="s">
        <v>1097</v>
      </c>
      <c r="G6" s="249" t="s">
        <v>239</v>
      </c>
      <c r="H6" s="249" t="s">
        <v>271</v>
      </c>
      <c r="I6" s="250"/>
      <c r="J6" s="250"/>
      <c r="K6" s="250"/>
    </row>
    <row r="7" spans="1:11" ht="57" hidden="1" customHeight="1" x14ac:dyDescent="0.25">
      <c r="A7" s="248" t="s">
        <v>1083</v>
      </c>
      <c r="B7" s="248" t="s">
        <v>1084</v>
      </c>
      <c r="C7" s="248" t="s">
        <v>1085</v>
      </c>
      <c r="D7" s="248" t="s">
        <v>1098</v>
      </c>
      <c r="E7" s="251" t="s">
        <v>1099</v>
      </c>
      <c r="F7" s="250"/>
      <c r="G7" s="250"/>
      <c r="H7" s="250"/>
      <c r="I7" s="250"/>
      <c r="J7" s="250"/>
      <c r="K7" s="250"/>
    </row>
    <row r="8" spans="1:11" ht="166.5" customHeight="1" x14ac:dyDescent="0.25">
      <c r="A8" s="248" t="s">
        <v>1083</v>
      </c>
      <c r="B8" s="248" t="s">
        <v>1084</v>
      </c>
      <c r="C8" s="248" t="s">
        <v>1100</v>
      </c>
      <c r="D8" s="248" t="s">
        <v>1101</v>
      </c>
      <c r="E8" s="249" t="s">
        <v>1102</v>
      </c>
      <c r="F8" s="248" t="s">
        <v>1103</v>
      </c>
      <c r="G8" s="249" t="s">
        <v>209</v>
      </c>
      <c r="H8" s="249" t="s">
        <v>239</v>
      </c>
      <c r="I8" s="249" t="s">
        <v>1104</v>
      </c>
      <c r="J8" s="249" t="s">
        <v>264</v>
      </c>
      <c r="K8" s="249" t="s">
        <v>271</v>
      </c>
    </row>
    <row r="9" spans="1:11" ht="173.25" customHeight="1" x14ac:dyDescent="0.25">
      <c r="A9" s="248" t="s">
        <v>1083</v>
      </c>
      <c r="B9" s="248" t="s">
        <v>1084</v>
      </c>
      <c r="C9" s="248" t="s">
        <v>1100</v>
      </c>
      <c r="D9" s="248" t="s">
        <v>1105</v>
      </c>
      <c r="E9" s="249" t="s">
        <v>1106</v>
      </c>
      <c r="F9" s="248" t="s">
        <v>1107</v>
      </c>
      <c r="G9" s="249" t="s">
        <v>209</v>
      </c>
      <c r="H9" s="250"/>
      <c r="I9" s="250"/>
      <c r="J9" s="250"/>
      <c r="K9" s="250"/>
    </row>
    <row r="10" spans="1:11" ht="117" customHeight="1" x14ac:dyDescent="0.25">
      <c r="A10" s="248" t="s">
        <v>1083</v>
      </c>
      <c r="B10" s="248" t="s">
        <v>1084</v>
      </c>
      <c r="C10" s="248" t="s">
        <v>1100</v>
      </c>
      <c r="D10" s="248" t="s">
        <v>1108</v>
      </c>
      <c r="E10" s="249" t="s">
        <v>1109</v>
      </c>
      <c r="F10" s="248" t="s">
        <v>1110</v>
      </c>
      <c r="G10" s="249" t="s">
        <v>264</v>
      </c>
      <c r="H10" s="249" t="s">
        <v>1104</v>
      </c>
      <c r="I10" s="249" t="s">
        <v>271</v>
      </c>
      <c r="J10" s="250"/>
      <c r="K10" s="250"/>
    </row>
    <row r="11" spans="1:11" ht="108.75" customHeight="1" x14ac:dyDescent="0.25">
      <c r="A11" s="248" t="s">
        <v>1083</v>
      </c>
      <c r="B11" s="248" t="s">
        <v>1084</v>
      </c>
      <c r="C11" s="248" t="s">
        <v>1111</v>
      </c>
      <c r="D11" s="248" t="s">
        <v>1112</v>
      </c>
      <c r="E11" s="249" t="s">
        <v>1113</v>
      </c>
      <c r="F11" s="248" t="s">
        <v>1114</v>
      </c>
      <c r="G11" s="249" t="s">
        <v>264</v>
      </c>
      <c r="H11" s="250"/>
      <c r="I11" s="250"/>
      <c r="J11" s="250"/>
      <c r="K11" s="250"/>
    </row>
    <row r="12" spans="1:11" ht="147.75" customHeight="1" x14ac:dyDescent="0.25">
      <c r="A12" s="248" t="s">
        <v>1083</v>
      </c>
      <c r="B12" s="248" t="s">
        <v>1084</v>
      </c>
      <c r="C12" s="248" t="s">
        <v>1115</v>
      </c>
      <c r="D12" s="248" t="s">
        <v>1116</v>
      </c>
      <c r="E12" s="249" t="s">
        <v>1117</v>
      </c>
      <c r="F12" s="248" t="s">
        <v>1118</v>
      </c>
      <c r="G12" s="249" t="s">
        <v>426</v>
      </c>
      <c r="H12" s="249" t="s">
        <v>239</v>
      </c>
      <c r="I12" s="249" t="s">
        <v>271</v>
      </c>
      <c r="J12" s="249"/>
      <c r="K12" s="250"/>
    </row>
    <row r="13" spans="1:11" ht="246.75" customHeight="1" x14ac:dyDescent="0.25">
      <c r="A13" s="248" t="s">
        <v>1119</v>
      </c>
      <c r="B13" s="248" t="s">
        <v>1120</v>
      </c>
      <c r="C13" s="248" t="s">
        <v>1121</v>
      </c>
      <c r="D13" s="248" t="s">
        <v>1122</v>
      </c>
      <c r="E13" s="249" t="s">
        <v>1123</v>
      </c>
      <c r="F13" s="248" t="s">
        <v>1110</v>
      </c>
      <c r="G13" s="249" t="s">
        <v>1104</v>
      </c>
      <c r="H13" s="249" t="s">
        <v>271</v>
      </c>
      <c r="I13" s="250"/>
      <c r="J13" s="250"/>
      <c r="K13" s="250"/>
    </row>
    <row r="14" spans="1:11" ht="176.25" customHeight="1" x14ac:dyDescent="0.25">
      <c r="A14" s="248" t="s">
        <v>1119</v>
      </c>
      <c r="B14" s="248" t="s">
        <v>1120</v>
      </c>
      <c r="C14" s="248" t="s">
        <v>1121</v>
      </c>
      <c r="D14" s="248" t="s">
        <v>1124</v>
      </c>
      <c r="E14" s="249" t="s">
        <v>1125</v>
      </c>
      <c r="F14" s="248" t="s">
        <v>1126</v>
      </c>
      <c r="G14" s="249" t="s">
        <v>209</v>
      </c>
      <c r="H14" s="249" t="s">
        <v>264</v>
      </c>
      <c r="I14" s="250"/>
      <c r="J14" s="250"/>
      <c r="K14" s="250"/>
    </row>
    <row r="15" spans="1:11" ht="183" customHeight="1" x14ac:dyDescent="0.25">
      <c r="A15" s="248" t="s">
        <v>1119</v>
      </c>
      <c r="B15" s="248" t="s">
        <v>1120</v>
      </c>
      <c r="C15" s="248" t="s">
        <v>1127</v>
      </c>
      <c r="D15" s="248" t="s">
        <v>1128</v>
      </c>
      <c r="E15" s="249" t="s">
        <v>1129</v>
      </c>
      <c r="F15" s="248" t="s">
        <v>1130</v>
      </c>
      <c r="G15" s="249" t="s">
        <v>209</v>
      </c>
      <c r="H15" s="250"/>
      <c r="I15" s="250"/>
      <c r="J15" s="250"/>
      <c r="K15" s="250"/>
    </row>
    <row r="16" spans="1:11" ht="138" customHeight="1" x14ac:dyDescent="0.25">
      <c r="A16" s="248" t="s">
        <v>1119</v>
      </c>
      <c r="B16" s="248" t="s">
        <v>1120</v>
      </c>
      <c r="C16" s="248" t="s">
        <v>1127</v>
      </c>
      <c r="D16" s="248" t="s">
        <v>1131</v>
      </c>
      <c r="E16" s="249" t="s">
        <v>1132</v>
      </c>
      <c r="F16" s="248" t="s">
        <v>1133</v>
      </c>
      <c r="G16" s="249" t="s">
        <v>1134</v>
      </c>
      <c r="H16" s="250"/>
      <c r="I16" s="250"/>
      <c r="J16" s="250"/>
      <c r="K16" s="250"/>
    </row>
    <row r="17" spans="1:11" ht="138" hidden="1" customHeight="1" x14ac:dyDescent="0.25">
      <c r="A17" s="248" t="s">
        <v>1119</v>
      </c>
      <c r="B17" s="248" t="s">
        <v>1120</v>
      </c>
      <c r="C17" s="248" t="s">
        <v>1127</v>
      </c>
      <c r="D17" s="248" t="s">
        <v>1135</v>
      </c>
      <c r="E17" s="251" t="s">
        <v>1136</v>
      </c>
      <c r="F17" s="250"/>
      <c r="G17" s="250"/>
      <c r="H17" s="250"/>
      <c r="I17" s="250"/>
      <c r="J17" s="250"/>
      <c r="K17" s="250"/>
    </row>
    <row r="18" spans="1:11" ht="138" customHeight="1" x14ac:dyDescent="0.25">
      <c r="A18" s="248" t="s">
        <v>1119</v>
      </c>
      <c r="B18" s="248" t="s">
        <v>1120</v>
      </c>
      <c r="C18" s="248" t="s">
        <v>1137</v>
      </c>
      <c r="D18" s="248" t="s">
        <v>1138</v>
      </c>
      <c r="E18" s="249" t="s">
        <v>1139</v>
      </c>
      <c r="F18" s="248" t="s">
        <v>1140</v>
      </c>
      <c r="G18" s="249" t="s">
        <v>264</v>
      </c>
      <c r="H18" s="249" t="s">
        <v>239</v>
      </c>
      <c r="I18" s="249" t="s">
        <v>426</v>
      </c>
      <c r="J18" s="249" t="s">
        <v>271</v>
      </c>
      <c r="K18" s="250"/>
    </row>
    <row r="19" spans="1:11" ht="86.25" hidden="1" customHeight="1" x14ac:dyDescent="0.25">
      <c r="A19" s="248" t="s">
        <v>1141</v>
      </c>
      <c r="B19" s="248" t="s">
        <v>1142</v>
      </c>
      <c r="C19" s="252" t="s">
        <v>83</v>
      </c>
      <c r="D19" s="252" t="s">
        <v>83</v>
      </c>
      <c r="E19" s="253" t="s">
        <v>83</v>
      </c>
      <c r="F19" s="250"/>
      <c r="G19" s="250"/>
      <c r="H19" s="250"/>
      <c r="I19" s="250"/>
      <c r="J19" s="250"/>
      <c r="K19" s="250"/>
    </row>
    <row r="20" spans="1:11" ht="108.75" hidden="1" customHeight="1" x14ac:dyDescent="0.25">
      <c r="A20" s="248" t="s">
        <v>1143</v>
      </c>
      <c r="B20" s="248" t="s">
        <v>1144</v>
      </c>
      <c r="C20" s="248" t="s">
        <v>1145</v>
      </c>
      <c r="D20" s="248" t="s">
        <v>1146</v>
      </c>
      <c r="E20" s="251" t="s">
        <v>1147</v>
      </c>
      <c r="F20" s="250"/>
      <c r="G20" s="250"/>
      <c r="H20" s="250"/>
      <c r="I20" s="250"/>
      <c r="J20" s="250"/>
      <c r="K20" s="250"/>
    </row>
    <row r="21" spans="1:11" ht="197.25" customHeight="1" x14ac:dyDescent="0.25">
      <c r="A21" s="248" t="s">
        <v>1143</v>
      </c>
      <c r="B21" s="248" t="s">
        <v>1144</v>
      </c>
      <c r="C21" s="248" t="s">
        <v>1145</v>
      </c>
      <c r="D21" s="248" t="s">
        <v>1148</v>
      </c>
      <c r="E21" s="249" t="s">
        <v>1149</v>
      </c>
      <c r="F21" s="248" t="s">
        <v>1150</v>
      </c>
      <c r="G21" s="249" t="s">
        <v>426</v>
      </c>
      <c r="H21" s="249" t="s">
        <v>271</v>
      </c>
      <c r="I21" s="249" t="s">
        <v>267</v>
      </c>
      <c r="J21" s="250"/>
      <c r="K21" s="250"/>
    </row>
    <row r="22" spans="1:11" ht="197.25" customHeight="1" x14ac:dyDescent="0.25">
      <c r="A22" s="248" t="s">
        <v>1143</v>
      </c>
      <c r="B22" s="248" t="s">
        <v>1144</v>
      </c>
      <c r="C22" s="248" t="s">
        <v>1145</v>
      </c>
      <c r="D22" s="248" t="s">
        <v>1151</v>
      </c>
      <c r="E22" s="249" t="s">
        <v>1152</v>
      </c>
      <c r="F22" s="248" t="s">
        <v>1133</v>
      </c>
      <c r="G22" s="249" t="s">
        <v>277</v>
      </c>
      <c r="H22" s="250"/>
      <c r="I22" s="250"/>
      <c r="J22" s="250"/>
      <c r="K22" s="250"/>
    </row>
    <row r="23" spans="1:11" ht="197.25" customHeight="1" x14ac:dyDescent="0.25">
      <c r="A23" s="248" t="s">
        <v>1143</v>
      </c>
      <c r="B23" s="248" t="s">
        <v>1144</v>
      </c>
      <c r="C23" s="248" t="s">
        <v>1145</v>
      </c>
      <c r="D23" s="248" t="s">
        <v>1153</v>
      </c>
      <c r="E23" s="249" t="s">
        <v>1154</v>
      </c>
      <c r="F23" s="248" t="s">
        <v>1155</v>
      </c>
      <c r="G23" s="249" t="s">
        <v>264</v>
      </c>
      <c r="H23" s="249" t="s">
        <v>277</v>
      </c>
      <c r="I23" s="250"/>
      <c r="J23" s="250"/>
      <c r="K23" s="250"/>
    </row>
    <row r="24" spans="1:11" ht="197.25" customHeight="1" x14ac:dyDescent="0.25">
      <c r="A24" s="248" t="s">
        <v>1143</v>
      </c>
      <c r="B24" s="248" t="s">
        <v>1144</v>
      </c>
      <c r="C24" s="248" t="s">
        <v>1145</v>
      </c>
      <c r="D24" s="248" t="s">
        <v>1156</v>
      </c>
      <c r="E24" s="249" t="s">
        <v>1157</v>
      </c>
      <c r="F24" s="248" t="s">
        <v>1158</v>
      </c>
      <c r="G24" s="249" t="s">
        <v>253</v>
      </c>
      <c r="H24" s="249" t="s">
        <v>264</v>
      </c>
      <c r="I24" s="250"/>
      <c r="J24" s="250"/>
      <c r="K24" s="250"/>
    </row>
    <row r="25" spans="1:11" ht="197.25" hidden="1" customHeight="1" x14ac:dyDescent="0.25">
      <c r="A25" s="248" t="s">
        <v>1143</v>
      </c>
      <c r="B25" s="248" t="s">
        <v>1144</v>
      </c>
      <c r="C25" s="248" t="s">
        <v>1145</v>
      </c>
      <c r="D25" s="248" t="s">
        <v>1159</v>
      </c>
      <c r="E25" s="251" t="s">
        <v>1160</v>
      </c>
      <c r="F25" s="250"/>
      <c r="G25" s="250"/>
      <c r="H25" s="250"/>
      <c r="I25" s="250"/>
      <c r="J25" s="250"/>
      <c r="K25" s="250"/>
    </row>
    <row r="26" spans="1:11" ht="135.75" customHeight="1" x14ac:dyDescent="0.25">
      <c r="A26" s="248" t="s">
        <v>1143</v>
      </c>
      <c r="B26" s="248" t="s">
        <v>1144</v>
      </c>
      <c r="C26" s="248" t="s">
        <v>1145</v>
      </c>
      <c r="D26" s="248" t="s">
        <v>1161</v>
      </c>
      <c r="E26" s="249" t="s">
        <v>1162</v>
      </c>
      <c r="F26" s="248" t="s">
        <v>1163</v>
      </c>
      <c r="G26" s="249" t="s">
        <v>271</v>
      </c>
      <c r="H26" s="250"/>
      <c r="I26" s="250"/>
      <c r="J26" s="250"/>
      <c r="K26" s="250"/>
    </row>
    <row r="27" spans="1:11" ht="197.25" hidden="1" customHeight="1" x14ac:dyDescent="0.25">
      <c r="A27" s="248" t="s">
        <v>1143</v>
      </c>
      <c r="B27" s="248" t="s">
        <v>1144</v>
      </c>
      <c r="C27" s="248" t="s">
        <v>1145</v>
      </c>
      <c r="D27" s="248" t="s">
        <v>1164</v>
      </c>
      <c r="E27" s="251" t="s">
        <v>1165</v>
      </c>
      <c r="F27" s="250"/>
      <c r="G27" s="250"/>
      <c r="H27" s="250"/>
      <c r="I27" s="250"/>
      <c r="J27" s="250"/>
      <c r="K27" s="250"/>
    </row>
    <row r="28" spans="1:11" ht="197.25" customHeight="1" x14ac:dyDescent="0.25">
      <c r="A28" s="248" t="s">
        <v>1143</v>
      </c>
      <c r="B28" s="248" t="s">
        <v>1144</v>
      </c>
      <c r="C28" s="248" t="s">
        <v>1145</v>
      </c>
      <c r="D28" s="248" t="s">
        <v>1166</v>
      </c>
      <c r="E28" s="249" t="s">
        <v>1167</v>
      </c>
      <c r="F28" s="248" t="s">
        <v>1168</v>
      </c>
      <c r="G28" s="248" t="s">
        <v>267</v>
      </c>
      <c r="H28" s="250"/>
      <c r="I28" s="250"/>
      <c r="J28" s="250"/>
      <c r="K28" s="250"/>
    </row>
    <row r="29" spans="1:11" ht="197.25" customHeight="1" x14ac:dyDescent="0.25">
      <c r="A29" s="248" t="s">
        <v>1143</v>
      </c>
      <c r="B29" s="248" t="s">
        <v>1144</v>
      </c>
      <c r="C29" s="248" t="s">
        <v>1145</v>
      </c>
      <c r="D29" s="248" t="s">
        <v>1169</v>
      </c>
      <c r="E29" s="249" t="s">
        <v>1170</v>
      </c>
      <c r="F29" s="248" t="s">
        <v>1171</v>
      </c>
      <c r="G29" s="249" t="s">
        <v>264</v>
      </c>
      <c r="H29" s="250"/>
      <c r="I29" s="250"/>
      <c r="J29" s="250"/>
      <c r="K29" s="250"/>
    </row>
    <row r="30" spans="1:11" ht="197.25" customHeight="1" x14ac:dyDescent="0.25">
      <c r="A30" s="248" t="s">
        <v>1143</v>
      </c>
      <c r="B30" s="248" t="s">
        <v>1144</v>
      </c>
      <c r="C30" s="248" t="s">
        <v>1145</v>
      </c>
      <c r="D30" s="248" t="s">
        <v>1172</v>
      </c>
      <c r="E30" s="249" t="s">
        <v>1173</v>
      </c>
      <c r="F30" s="248" t="s">
        <v>1171</v>
      </c>
      <c r="G30" s="249" t="s">
        <v>264</v>
      </c>
      <c r="H30" s="250"/>
      <c r="I30" s="250"/>
      <c r="J30" s="250"/>
      <c r="K30" s="250"/>
    </row>
    <row r="31" spans="1:11" ht="197.25" customHeight="1" x14ac:dyDescent="0.25">
      <c r="A31" s="248" t="s">
        <v>1143</v>
      </c>
      <c r="B31" s="248" t="s">
        <v>1144</v>
      </c>
      <c r="C31" s="248" t="s">
        <v>1145</v>
      </c>
      <c r="D31" s="248" t="s">
        <v>1174</v>
      </c>
      <c r="E31" s="249" t="s">
        <v>1175</v>
      </c>
      <c r="F31" s="248" t="s">
        <v>1091</v>
      </c>
      <c r="G31" s="249" t="s">
        <v>239</v>
      </c>
      <c r="H31" s="249" t="s">
        <v>271</v>
      </c>
      <c r="I31" s="250"/>
      <c r="J31" s="250"/>
      <c r="K31" s="250"/>
    </row>
    <row r="32" spans="1:11" ht="197.25" hidden="1" customHeight="1" x14ac:dyDescent="0.25">
      <c r="A32" s="248" t="s">
        <v>1143</v>
      </c>
      <c r="B32" s="248" t="s">
        <v>1144</v>
      </c>
      <c r="C32" s="248" t="s">
        <v>1145</v>
      </c>
      <c r="D32" s="248" t="s">
        <v>1176</v>
      </c>
      <c r="E32" s="251" t="s">
        <v>1177</v>
      </c>
      <c r="F32" s="250"/>
      <c r="G32" s="250"/>
      <c r="H32" s="250"/>
      <c r="I32" s="250"/>
      <c r="J32" s="250"/>
      <c r="K32" s="250"/>
    </row>
    <row r="33" spans="1:11" ht="147.75" customHeight="1" x14ac:dyDescent="0.25">
      <c r="A33" s="248" t="s">
        <v>1143</v>
      </c>
      <c r="B33" s="248" t="s">
        <v>1144</v>
      </c>
      <c r="C33" s="248" t="s">
        <v>1145</v>
      </c>
      <c r="D33" s="248" t="s">
        <v>1178</v>
      </c>
      <c r="E33" s="249" t="s">
        <v>1179</v>
      </c>
      <c r="F33" s="248" t="s">
        <v>1180</v>
      </c>
      <c r="G33" s="249" t="s">
        <v>1181</v>
      </c>
      <c r="H33" s="249" t="s">
        <v>284</v>
      </c>
      <c r="I33" s="250"/>
      <c r="J33" s="250"/>
      <c r="K33" s="250"/>
    </row>
    <row r="34" spans="1:11" ht="197.25" hidden="1" customHeight="1" x14ac:dyDescent="0.25">
      <c r="A34" s="248" t="s">
        <v>1143</v>
      </c>
      <c r="B34" s="248" t="s">
        <v>1144</v>
      </c>
      <c r="C34" s="248" t="s">
        <v>1182</v>
      </c>
      <c r="D34" s="248" t="s">
        <v>1183</v>
      </c>
      <c r="E34" s="251" t="s">
        <v>1184</v>
      </c>
      <c r="F34" s="250"/>
      <c r="G34" s="250"/>
      <c r="H34" s="250"/>
      <c r="I34" s="250"/>
      <c r="J34" s="250"/>
      <c r="K34" s="250"/>
    </row>
    <row r="35" spans="1:11" ht="146.25" hidden="1" customHeight="1" x14ac:dyDescent="0.25">
      <c r="A35" s="248" t="s">
        <v>1185</v>
      </c>
      <c r="B35" s="248" t="s">
        <v>1186</v>
      </c>
      <c r="C35" s="248" t="s">
        <v>1187</v>
      </c>
      <c r="D35" s="248" t="s">
        <v>1188</v>
      </c>
      <c r="E35" s="251" t="s">
        <v>1189</v>
      </c>
      <c r="F35" s="250"/>
      <c r="G35" s="250"/>
      <c r="H35" s="250"/>
      <c r="I35" s="250"/>
      <c r="J35" s="250"/>
      <c r="K35" s="250"/>
    </row>
    <row r="36" spans="1:11" ht="146.25" customHeight="1" x14ac:dyDescent="0.25">
      <c r="A36" s="248" t="s">
        <v>1185</v>
      </c>
      <c r="B36" s="248" t="s">
        <v>1186</v>
      </c>
      <c r="C36" s="248" t="s">
        <v>1187</v>
      </c>
      <c r="D36" s="248" t="s">
        <v>1190</v>
      </c>
      <c r="E36" s="249" t="s">
        <v>1191</v>
      </c>
      <c r="F36" s="248" t="s">
        <v>1091</v>
      </c>
      <c r="G36" s="249" t="s">
        <v>239</v>
      </c>
      <c r="H36" s="249"/>
      <c r="I36" s="250"/>
      <c r="J36" s="250"/>
      <c r="K36" s="250"/>
    </row>
    <row r="37" spans="1:11" ht="261.75" hidden="1" customHeight="1" x14ac:dyDescent="0.25">
      <c r="A37" s="248" t="s">
        <v>1185</v>
      </c>
      <c r="B37" s="248" t="s">
        <v>1186</v>
      </c>
      <c r="C37" s="248" t="s">
        <v>1187</v>
      </c>
      <c r="D37" s="248" t="s">
        <v>1192</v>
      </c>
      <c r="E37" s="251" t="s">
        <v>1193</v>
      </c>
      <c r="F37" s="250"/>
      <c r="G37" s="250"/>
      <c r="H37" s="250"/>
      <c r="I37" s="250"/>
      <c r="J37" s="250"/>
      <c r="K37" s="250"/>
    </row>
    <row r="38" spans="1:11" ht="123.75" customHeight="1" x14ac:dyDescent="0.25">
      <c r="A38" s="248" t="s">
        <v>1185</v>
      </c>
      <c r="B38" s="248" t="s">
        <v>1186</v>
      </c>
      <c r="C38" s="248" t="s">
        <v>1187</v>
      </c>
      <c r="D38" s="248" t="s">
        <v>1194</v>
      </c>
      <c r="E38" s="249" t="s">
        <v>1195</v>
      </c>
      <c r="F38" s="248" t="s">
        <v>1196</v>
      </c>
      <c r="G38" s="249" t="s">
        <v>1104</v>
      </c>
      <c r="H38" s="249" t="s">
        <v>271</v>
      </c>
      <c r="I38" s="250"/>
      <c r="J38" s="250"/>
      <c r="K38" s="250"/>
    </row>
    <row r="39" spans="1:11" ht="173.25" customHeight="1" x14ac:dyDescent="0.25">
      <c r="A39" s="248" t="s">
        <v>1185</v>
      </c>
      <c r="B39" s="248" t="s">
        <v>1186</v>
      </c>
      <c r="C39" s="248" t="s">
        <v>1187</v>
      </c>
      <c r="D39" s="248" t="s">
        <v>1197</v>
      </c>
      <c r="E39" s="249" t="s">
        <v>1198</v>
      </c>
      <c r="F39" s="248" t="s">
        <v>1107</v>
      </c>
      <c r="G39" s="249" t="s">
        <v>209</v>
      </c>
      <c r="H39" s="250"/>
      <c r="I39" s="250"/>
      <c r="J39" s="250"/>
      <c r="K39" s="250"/>
    </row>
    <row r="40" spans="1:11" ht="178.5" hidden="1" customHeight="1" x14ac:dyDescent="0.25">
      <c r="A40" s="248" t="s">
        <v>1185</v>
      </c>
      <c r="B40" s="248" t="s">
        <v>1186</v>
      </c>
      <c r="C40" s="248" t="s">
        <v>1187</v>
      </c>
      <c r="D40" s="248" t="s">
        <v>1199</v>
      </c>
      <c r="E40" s="251" t="s">
        <v>1200</v>
      </c>
      <c r="F40" s="250"/>
      <c r="G40" s="250"/>
      <c r="H40" s="250"/>
      <c r="I40" s="250"/>
      <c r="J40" s="250"/>
      <c r="K40" s="250"/>
    </row>
    <row r="41" spans="1:11" ht="173.25" customHeight="1" x14ac:dyDescent="0.25">
      <c r="A41" s="248" t="s">
        <v>1185</v>
      </c>
      <c r="B41" s="248" t="s">
        <v>1186</v>
      </c>
      <c r="C41" s="248" t="s">
        <v>1201</v>
      </c>
      <c r="D41" s="248" t="s">
        <v>1202</v>
      </c>
      <c r="E41" s="249" t="s">
        <v>1203</v>
      </c>
      <c r="F41" s="248" t="s">
        <v>1204</v>
      </c>
      <c r="G41" s="249" t="s">
        <v>264</v>
      </c>
      <c r="H41" s="250"/>
      <c r="I41" s="250"/>
      <c r="J41" s="250"/>
      <c r="K41" s="250"/>
    </row>
    <row r="42" spans="1:11" ht="138.75" hidden="1" customHeight="1" x14ac:dyDescent="0.25">
      <c r="A42" s="248" t="s">
        <v>1185</v>
      </c>
      <c r="B42" s="248" t="s">
        <v>1186</v>
      </c>
      <c r="C42" s="248" t="s">
        <v>1205</v>
      </c>
      <c r="D42" s="254" t="s">
        <v>1206</v>
      </c>
      <c r="E42" s="251" t="s">
        <v>1207</v>
      </c>
    </row>
    <row r="43" spans="1:11" ht="102.75" hidden="1" customHeight="1" x14ac:dyDescent="0.25">
      <c r="A43" s="248" t="s">
        <v>1208</v>
      </c>
      <c r="B43" s="248" t="s">
        <v>1209</v>
      </c>
      <c r="C43" s="252" t="s">
        <v>83</v>
      </c>
      <c r="D43" s="252" t="s">
        <v>83</v>
      </c>
      <c r="E43" s="253" t="s">
        <v>83</v>
      </c>
    </row>
    <row r="44" spans="1:11" ht="102.75" hidden="1" customHeight="1" x14ac:dyDescent="0.25">
      <c r="A44" s="248" t="s">
        <v>1210</v>
      </c>
      <c r="B44" s="248" t="s">
        <v>1211</v>
      </c>
      <c r="C44" s="252" t="s">
        <v>83</v>
      </c>
      <c r="D44" s="252" t="s">
        <v>83</v>
      </c>
      <c r="E44" s="252" t="s">
        <v>83</v>
      </c>
    </row>
    <row r="45" spans="1:11" x14ac:dyDescent="0.25">
      <c r="A45" s="2"/>
      <c r="B45" s="2"/>
      <c r="C45" s="2"/>
      <c r="D45" s="2"/>
    </row>
    <row r="46" spans="1:11" x14ac:dyDescent="0.25">
      <c r="A46" s="2"/>
      <c r="B46" s="2"/>
      <c r="C46" s="2"/>
      <c r="D46" s="2"/>
    </row>
    <row r="47" spans="1:11" x14ac:dyDescent="0.25">
      <c r="A47" s="2"/>
      <c r="B47" s="2"/>
      <c r="C47" s="2"/>
      <c r="D47" s="2"/>
    </row>
    <row r="48" spans="1:11" x14ac:dyDescent="0.25">
      <c r="A48" s="2"/>
      <c r="B48" s="2"/>
      <c r="C48" s="2"/>
      <c r="D48" s="2"/>
    </row>
  </sheetData>
  <mergeCells count="2">
    <mergeCell ref="A1:E1"/>
    <mergeCell ref="F1: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V337"/>
  <sheetViews>
    <sheetView zoomScale="80" zoomScaleNormal="80" workbookViewId="0">
      <pane xSplit="1" ySplit="2" topLeftCell="AP3" activePane="bottomRight" state="frozen"/>
      <selection pane="topRight" activeCell="B1" sqref="B1"/>
      <selection pane="bottomLeft" activeCell="A3" sqref="A3"/>
      <selection pane="bottomRight" activeCell="AT1" sqref="AT1:AV1"/>
    </sheetView>
  </sheetViews>
  <sheetFormatPr baseColWidth="10" defaultRowHeight="15" x14ac:dyDescent="0.25"/>
  <cols>
    <col min="1" max="4" width="44.140625" style="20" customWidth="1"/>
    <col min="5" max="5" width="50.85546875" style="27" customWidth="1"/>
    <col min="6" max="6" width="90.7109375" style="5" customWidth="1"/>
    <col min="7" max="7" width="30.28515625" style="5" customWidth="1"/>
    <col min="8" max="8" width="38.42578125" style="5" customWidth="1"/>
    <col min="9" max="9" width="40.42578125" style="5" customWidth="1"/>
    <col min="10" max="10" width="98.42578125" style="5" customWidth="1"/>
    <col min="11" max="11" width="41.42578125" customWidth="1"/>
    <col min="12" max="14" width="46.28515625" customWidth="1"/>
    <col min="15" max="15" width="50.42578125" customWidth="1"/>
    <col min="16" max="17" width="46.28515625" customWidth="1"/>
    <col min="18" max="18" width="113.42578125" customWidth="1"/>
    <col min="19" max="19" width="21.85546875" customWidth="1"/>
    <col min="20" max="20" width="20.42578125" customWidth="1"/>
    <col min="21" max="21" width="25.85546875" customWidth="1"/>
    <col min="22" max="22" width="46.28515625" customWidth="1"/>
    <col min="23" max="23" width="41.28515625" customWidth="1"/>
    <col min="24" max="24" width="41.42578125" customWidth="1"/>
    <col min="25" max="25" width="113.42578125" customWidth="1"/>
    <col min="26" max="27" width="31.85546875" customWidth="1"/>
    <col min="28" max="28" width="51.85546875" customWidth="1"/>
    <col min="29" max="29" width="31.85546875" style="60" customWidth="1"/>
    <col min="30" max="30" width="32.140625" style="60" customWidth="1"/>
    <col min="31" max="31" width="46.42578125" style="60" customWidth="1"/>
    <col min="32" max="32" width="50" customWidth="1"/>
    <col min="33" max="33" width="39.5703125" customWidth="1"/>
    <col min="34" max="34" width="35.140625" customWidth="1"/>
    <col min="35" max="35" width="34.28515625" customWidth="1"/>
    <col min="36" max="36" width="31.85546875" customWidth="1"/>
    <col min="37" max="37" width="34.42578125" hidden="1" customWidth="1"/>
    <col min="38" max="38" width="35" hidden="1" customWidth="1"/>
    <col min="39" max="39" width="38.42578125" hidden="1" customWidth="1"/>
    <col min="40" max="40" width="34.140625" customWidth="1"/>
    <col min="41" max="41" width="36.42578125" customWidth="1"/>
    <col min="42" max="42" width="44" customWidth="1"/>
    <col min="43" max="44" width="36.85546875" hidden="1" customWidth="1"/>
    <col min="45" max="45" width="42.85546875" hidden="1" customWidth="1"/>
    <col min="46" max="46" width="38.85546875" style="60" customWidth="1"/>
    <col min="47" max="47" width="41.140625" style="60" customWidth="1"/>
    <col min="48" max="48" width="44" style="60" customWidth="1"/>
  </cols>
  <sheetData>
    <row r="1" spans="1:48" ht="63.75" customHeight="1" x14ac:dyDescent="0.25">
      <c r="A1" s="21" t="s">
        <v>20</v>
      </c>
      <c r="B1" s="259" t="s">
        <v>932</v>
      </c>
      <c r="C1" s="260"/>
      <c r="D1" s="261"/>
      <c r="E1" s="273" t="s">
        <v>196</v>
      </c>
      <c r="F1" s="274"/>
      <c r="G1" s="287" t="s">
        <v>3</v>
      </c>
      <c r="H1" s="288"/>
      <c r="I1" s="288"/>
      <c r="J1" s="289"/>
      <c r="K1" s="281" t="s">
        <v>542</v>
      </c>
      <c r="L1" s="282"/>
      <c r="M1" s="282"/>
      <c r="N1" s="282"/>
      <c r="O1" s="283"/>
      <c r="P1" s="284" t="s">
        <v>497</v>
      </c>
      <c r="Q1" s="285"/>
      <c r="R1" s="286"/>
      <c r="S1" s="278" t="s">
        <v>498</v>
      </c>
      <c r="T1" s="279"/>
      <c r="U1" s="279"/>
      <c r="V1" s="280"/>
      <c r="W1" s="275" t="s">
        <v>445</v>
      </c>
      <c r="X1" s="276"/>
      <c r="Y1" s="277"/>
      <c r="Z1" s="259" t="s">
        <v>677</v>
      </c>
      <c r="AA1" s="260"/>
      <c r="AB1" s="261"/>
      <c r="AC1" s="290" t="s">
        <v>586</v>
      </c>
      <c r="AD1" s="291"/>
      <c r="AE1" s="292"/>
      <c r="AF1" s="302" t="s">
        <v>766</v>
      </c>
      <c r="AG1" s="303"/>
      <c r="AH1" s="293" t="s">
        <v>759</v>
      </c>
      <c r="AI1" s="294"/>
      <c r="AJ1" s="295"/>
      <c r="AK1" s="296" t="s">
        <v>676</v>
      </c>
      <c r="AL1" s="297"/>
      <c r="AM1" s="298"/>
      <c r="AN1" s="299" t="s">
        <v>686</v>
      </c>
      <c r="AO1" s="300"/>
      <c r="AP1" s="301"/>
      <c r="AQ1" s="267" t="s">
        <v>678</v>
      </c>
      <c r="AR1" s="268"/>
      <c r="AS1" s="269"/>
      <c r="AT1" s="270" t="s">
        <v>960</v>
      </c>
      <c r="AU1" s="271"/>
      <c r="AV1" s="272"/>
    </row>
    <row r="2" spans="1:48" ht="75" customHeight="1" x14ac:dyDescent="0.25">
      <c r="A2" s="22" t="s">
        <v>19</v>
      </c>
      <c r="B2" s="144" t="s">
        <v>933</v>
      </c>
      <c r="C2" s="144" t="s">
        <v>934</v>
      </c>
      <c r="D2" s="144" t="s">
        <v>547</v>
      </c>
      <c r="E2" s="26" t="s">
        <v>0</v>
      </c>
      <c r="F2" s="26" t="s">
        <v>223</v>
      </c>
      <c r="G2" s="23" t="s">
        <v>4</v>
      </c>
      <c r="H2" s="23" t="s">
        <v>82</v>
      </c>
      <c r="I2" s="23" t="s">
        <v>1</v>
      </c>
      <c r="J2" s="23" t="s">
        <v>2</v>
      </c>
      <c r="K2" s="24" t="s">
        <v>88</v>
      </c>
      <c r="L2" s="24" t="s">
        <v>98</v>
      </c>
      <c r="M2" s="24" t="s">
        <v>107</v>
      </c>
      <c r="N2" s="24" t="s">
        <v>94</v>
      </c>
      <c r="O2" s="24" t="s">
        <v>108</v>
      </c>
      <c r="P2" s="25" t="s">
        <v>175</v>
      </c>
      <c r="Q2" s="25" t="s">
        <v>176</v>
      </c>
      <c r="R2" s="25" t="s">
        <v>177</v>
      </c>
      <c r="S2" s="26" t="s">
        <v>15</v>
      </c>
      <c r="T2" s="26" t="s">
        <v>16</v>
      </c>
      <c r="U2" s="26" t="s">
        <v>17</v>
      </c>
      <c r="V2" s="26" t="s">
        <v>1</v>
      </c>
      <c r="W2" s="30" t="s">
        <v>16</v>
      </c>
      <c r="X2" s="30" t="s">
        <v>434</v>
      </c>
      <c r="Y2" s="30" t="s">
        <v>435</v>
      </c>
      <c r="Z2" s="49" t="s">
        <v>585</v>
      </c>
      <c r="AA2" s="49" t="s">
        <v>16</v>
      </c>
      <c r="AB2" s="47" t="s">
        <v>435</v>
      </c>
      <c r="AC2" s="75" t="s">
        <v>545</v>
      </c>
      <c r="AD2" s="75" t="s">
        <v>546</v>
      </c>
      <c r="AE2" s="75" t="s">
        <v>547</v>
      </c>
      <c r="AF2" s="120" t="s">
        <v>434</v>
      </c>
      <c r="AG2" s="121" t="s">
        <v>665</v>
      </c>
      <c r="AH2" s="117" t="s">
        <v>16</v>
      </c>
      <c r="AI2" s="117" t="s">
        <v>434</v>
      </c>
      <c r="AJ2" s="118" t="s">
        <v>435</v>
      </c>
      <c r="AK2" s="50" t="s">
        <v>16</v>
      </c>
      <c r="AL2" s="50" t="s">
        <v>434</v>
      </c>
      <c r="AM2" s="51" t="s">
        <v>435</v>
      </c>
      <c r="AN2" s="73" t="s">
        <v>16</v>
      </c>
      <c r="AO2" s="73" t="s">
        <v>434</v>
      </c>
      <c r="AP2" s="74" t="s">
        <v>435</v>
      </c>
      <c r="AQ2" s="52" t="s">
        <v>548</v>
      </c>
      <c r="AR2" s="52" t="s">
        <v>434</v>
      </c>
      <c r="AS2" s="52" t="s">
        <v>435</v>
      </c>
      <c r="AT2" s="82" t="s">
        <v>16</v>
      </c>
      <c r="AU2" s="82" t="s">
        <v>434</v>
      </c>
      <c r="AV2" s="82" t="s">
        <v>435</v>
      </c>
    </row>
    <row r="3" spans="1:48" s="2" customFormat="1" ht="251.25" hidden="1" customHeight="1" x14ac:dyDescent="0.25">
      <c r="A3" s="32" t="s">
        <v>198</v>
      </c>
      <c r="B3" s="145" t="s">
        <v>946</v>
      </c>
      <c r="C3" s="145" t="s">
        <v>949</v>
      </c>
      <c r="D3" s="146" t="s">
        <v>950</v>
      </c>
      <c r="E3" s="33" t="s">
        <v>217</v>
      </c>
      <c r="F3" s="36" t="s">
        <v>219</v>
      </c>
      <c r="G3" s="31" t="s">
        <v>6</v>
      </c>
      <c r="H3" s="31" t="s">
        <v>7</v>
      </c>
      <c r="I3" s="31" t="s">
        <v>209</v>
      </c>
      <c r="J3" s="31" t="s">
        <v>218</v>
      </c>
      <c r="K3" s="34" t="s">
        <v>99</v>
      </c>
      <c r="L3" s="34" t="s">
        <v>100</v>
      </c>
      <c r="M3" s="34" t="s">
        <v>286</v>
      </c>
      <c r="N3" s="34" t="s">
        <v>197</v>
      </c>
      <c r="O3" s="34" t="s">
        <v>287</v>
      </c>
      <c r="P3" s="37" t="s">
        <v>210</v>
      </c>
      <c r="Q3" s="37" t="s">
        <v>211</v>
      </c>
      <c r="R3" s="37" t="s">
        <v>344</v>
      </c>
      <c r="S3" s="35" t="s">
        <v>52</v>
      </c>
      <c r="T3" s="35" t="s">
        <v>62</v>
      </c>
      <c r="U3" s="35" t="s">
        <v>66</v>
      </c>
      <c r="V3" s="35" t="s">
        <v>391</v>
      </c>
      <c r="W3" s="53" t="s">
        <v>439</v>
      </c>
      <c r="X3" s="53" t="s">
        <v>444</v>
      </c>
      <c r="Y3" s="53" t="s">
        <v>540</v>
      </c>
      <c r="Z3" s="63" t="s">
        <v>573</v>
      </c>
      <c r="AA3" s="63" t="s">
        <v>572</v>
      </c>
      <c r="AB3" s="63" t="s">
        <v>574</v>
      </c>
      <c r="AC3" s="64" t="s">
        <v>90</v>
      </c>
      <c r="AD3" s="64" t="s">
        <v>90</v>
      </c>
      <c r="AE3" s="64" t="s">
        <v>90</v>
      </c>
      <c r="AF3" s="122" t="s">
        <v>90</v>
      </c>
      <c r="AG3" s="123" t="s">
        <v>90</v>
      </c>
      <c r="AH3" s="119" t="s">
        <v>90</v>
      </c>
      <c r="AI3" s="119" t="s">
        <v>90</v>
      </c>
      <c r="AJ3" s="119" t="s">
        <v>90</v>
      </c>
      <c r="AK3" s="77"/>
      <c r="AL3" s="77"/>
      <c r="AM3" s="77"/>
      <c r="AN3" s="78" t="s">
        <v>89</v>
      </c>
      <c r="AO3" s="78" t="s">
        <v>89</v>
      </c>
      <c r="AP3" s="78" t="s">
        <v>89</v>
      </c>
      <c r="AQ3" s="80"/>
      <c r="AR3" s="80"/>
      <c r="AS3" s="80"/>
      <c r="AT3" s="83" t="str">
        <f>'PTEA 2020-2023'!A3</f>
        <v>1. COLEGIUNOS EDUCADOS PARA LA PROTECCIÓN Y CONSERVACIÓN  DEL RECURSO HÍDRICO</v>
      </c>
      <c r="AU3" s="83" t="str">
        <f>'PTEA 2020-2023'!B3</f>
        <v>Comunidades empoderadas en el cuidado y preservación del recurso hídrico</v>
      </c>
      <c r="AV3" s="83" t="str">
        <f>'PTEA 2020-2023'!C3</f>
        <v xml:space="preserve">Realizar como mínimo una (1) campaña educativa para el apoyo de los PRAE de las instituciones educativas del municipio enfocado a la protección del recurso hídrico durante la vigencia del plan. </v>
      </c>
    </row>
    <row r="4" spans="1:48" s="2" customFormat="1" ht="245.25" hidden="1" customHeight="1" x14ac:dyDescent="0.25">
      <c r="A4" s="32" t="s">
        <v>198</v>
      </c>
      <c r="B4" s="145" t="s">
        <v>946</v>
      </c>
      <c r="C4" s="145" t="s">
        <v>949</v>
      </c>
      <c r="D4" s="146" t="s">
        <v>950</v>
      </c>
      <c r="E4" s="33" t="s">
        <v>217</v>
      </c>
      <c r="F4" s="36" t="s">
        <v>219</v>
      </c>
      <c r="G4" s="31" t="s">
        <v>6</v>
      </c>
      <c r="H4" s="31" t="s">
        <v>7</v>
      </c>
      <c r="I4" s="31" t="s">
        <v>209</v>
      </c>
      <c r="J4" s="31" t="s">
        <v>218</v>
      </c>
      <c r="K4" s="34" t="s">
        <v>99</v>
      </c>
      <c r="L4" s="34" t="s">
        <v>155</v>
      </c>
      <c r="M4" s="34" t="s">
        <v>289</v>
      </c>
      <c r="N4" s="34" t="s">
        <v>197</v>
      </c>
      <c r="O4" s="34" t="s">
        <v>288</v>
      </c>
      <c r="P4" s="37" t="s">
        <v>210</v>
      </c>
      <c r="Q4" s="37" t="s">
        <v>211</v>
      </c>
      <c r="R4" s="37" t="s">
        <v>339</v>
      </c>
      <c r="S4" s="35" t="s">
        <v>69</v>
      </c>
      <c r="T4" s="35" t="s">
        <v>81</v>
      </c>
      <c r="U4" s="35" t="s">
        <v>80</v>
      </c>
      <c r="V4" s="35" t="s">
        <v>392</v>
      </c>
      <c r="W4" s="53" t="s">
        <v>439</v>
      </c>
      <c r="X4" s="53" t="s">
        <v>444</v>
      </c>
      <c r="Y4" s="53" t="s">
        <v>540</v>
      </c>
      <c r="Z4" s="63" t="s">
        <v>573</v>
      </c>
      <c r="AA4" s="63" t="s">
        <v>572</v>
      </c>
      <c r="AB4" s="63" t="s">
        <v>574</v>
      </c>
      <c r="AC4" s="64" t="s">
        <v>90</v>
      </c>
      <c r="AD4" s="64" t="s">
        <v>90</v>
      </c>
      <c r="AE4" s="64" t="s">
        <v>90</v>
      </c>
      <c r="AF4" s="122" t="s">
        <v>90</v>
      </c>
      <c r="AG4" s="123" t="s">
        <v>90</v>
      </c>
      <c r="AH4" s="119" t="s">
        <v>90</v>
      </c>
      <c r="AI4" s="119" t="s">
        <v>90</v>
      </c>
      <c r="AJ4" s="119" t="s">
        <v>90</v>
      </c>
      <c r="AK4" s="77"/>
      <c r="AL4" s="77"/>
      <c r="AM4" s="77"/>
      <c r="AN4" s="78" t="s">
        <v>89</v>
      </c>
      <c r="AO4" s="78" t="s">
        <v>89</v>
      </c>
      <c r="AP4" s="78" t="s">
        <v>89</v>
      </c>
      <c r="AQ4" s="80"/>
      <c r="AR4" s="80"/>
      <c r="AS4" s="80"/>
      <c r="AT4" s="83" t="str">
        <f>'PTEA 2020-2023'!A17</f>
        <v>4. FORTALECIENDO LA GESTIÓN AMBIENTAL</v>
      </c>
      <c r="AU4" s="83" t="str">
        <f>'PTEA 2020-2023'!B17</f>
        <v>Formación de ciudadanos integrales frente al uso sostenible de los recursos naturales.</v>
      </c>
      <c r="AV4" s="83" t="str">
        <f>'PTEA 2020-2023'!C17</f>
        <v xml:space="preserve">Fortalecimiento y seguimiento de por lo menos un (1) PRAE con las IED que soliciten el apoyo de la administración municipal. </v>
      </c>
    </row>
    <row r="5" spans="1:48" s="2" customFormat="1" ht="245.25" hidden="1" customHeight="1" x14ac:dyDescent="0.25">
      <c r="A5" s="32" t="s">
        <v>198</v>
      </c>
      <c r="B5" s="145"/>
      <c r="C5" s="145"/>
      <c r="D5" s="146"/>
      <c r="E5" s="33" t="s">
        <v>217</v>
      </c>
      <c r="F5" s="36" t="s">
        <v>219</v>
      </c>
      <c r="G5" s="31" t="s">
        <v>6</v>
      </c>
      <c r="H5" s="31" t="s">
        <v>7</v>
      </c>
      <c r="I5" s="31" t="s">
        <v>209</v>
      </c>
      <c r="J5" s="31" t="s">
        <v>218</v>
      </c>
      <c r="K5" s="34" t="s">
        <v>99</v>
      </c>
      <c r="L5" s="34" t="s">
        <v>155</v>
      </c>
      <c r="M5" s="34" t="s">
        <v>289</v>
      </c>
      <c r="N5" s="34" t="s">
        <v>197</v>
      </c>
      <c r="O5" s="34" t="s">
        <v>288</v>
      </c>
      <c r="P5" s="37" t="s">
        <v>210</v>
      </c>
      <c r="Q5" s="37" t="s">
        <v>211</v>
      </c>
      <c r="R5" s="37" t="s">
        <v>339</v>
      </c>
      <c r="S5" s="35" t="s">
        <v>52</v>
      </c>
      <c r="T5" s="35" t="s">
        <v>62</v>
      </c>
      <c r="U5" s="35" t="s">
        <v>66</v>
      </c>
      <c r="V5" s="35" t="s">
        <v>391</v>
      </c>
      <c r="W5" s="53" t="s">
        <v>439</v>
      </c>
      <c r="X5" s="53" t="s">
        <v>444</v>
      </c>
      <c r="Y5" s="53" t="s">
        <v>540</v>
      </c>
      <c r="Z5" s="63" t="s">
        <v>573</v>
      </c>
      <c r="AA5" s="63" t="s">
        <v>572</v>
      </c>
      <c r="AB5" s="63" t="s">
        <v>575</v>
      </c>
      <c r="AC5" s="64" t="s">
        <v>90</v>
      </c>
      <c r="AD5" s="64" t="s">
        <v>90</v>
      </c>
      <c r="AE5" s="64" t="s">
        <v>90</v>
      </c>
      <c r="AF5" s="122" t="s">
        <v>90</v>
      </c>
      <c r="AG5" s="123" t="s">
        <v>90</v>
      </c>
      <c r="AH5" s="119" t="s">
        <v>90</v>
      </c>
      <c r="AI5" s="119" t="s">
        <v>90</v>
      </c>
      <c r="AJ5" s="119" t="s">
        <v>90</v>
      </c>
      <c r="AK5" s="77"/>
      <c r="AL5" s="77"/>
      <c r="AM5" s="77"/>
      <c r="AN5" s="78" t="s">
        <v>89</v>
      </c>
      <c r="AO5" s="78" t="s">
        <v>89</v>
      </c>
      <c r="AP5" s="78" t="s">
        <v>89</v>
      </c>
      <c r="AQ5" s="80"/>
      <c r="AR5" s="80"/>
      <c r="AS5" s="80"/>
      <c r="AT5" s="83" t="str">
        <f>'PTEA 2020-2023'!A19</f>
        <v>4. FORTALECIENDO LA GESTIÓN AMBIENTAL</v>
      </c>
      <c r="AU5" s="83" t="str">
        <f>'PTEA 2020-2023'!B19</f>
        <v>Formación de ciudadanos integrales frente al uso sostenible de los recursos naturales</v>
      </c>
      <c r="AV5" s="83" t="str">
        <f>'PTEA 2020-2023'!C19</f>
        <v>Generar espacios de socialización,  asesoría y seguimiento de por lo menos, una (1) iniciativa ciudadana de educación Ambiental PROCEDA, anual del PTEA Municipal.</v>
      </c>
    </row>
    <row r="6" spans="1:48" s="2" customFormat="1" ht="226.5" hidden="1" customHeight="1" x14ac:dyDescent="0.25">
      <c r="A6" s="32" t="s">
        <v>199</v>
      </c>
      <c r="B6" s="145"/>
      <c r="C6" s="145"/>
      <c r="D6" s="146"/>
      <c r="E6" s="33" t="s">
        <v>217</v>
      </c>
      <c r="F6" s="31" t="s">
        <v>12</v>
      </c>
      <c r="G6" s="31" t="s">
        <v>10</v>
      </c>
      <c r="H6" s="31" t="s">
        <v>11</v>
      </c>
      <c r="I6" s="31" t="s">
        <v>216</v>
      </c>
      <c r="J6" s="31" t="s">
        <v>285</v>
      </c>
      <c r="K6" s="34" t="s">
        <v>106</v>
      </c>
      <c r="L6" s="34" t="s">
        <v>105</v>
      </c>
      <c r="M6" s="34" t="s">
        <v>290</v>
      </c>
      <c r="N6" s="34" t="s">
        <v>91</v>
      </c>
      <c r="O6" s="34" t="s">
        <v>291</v>
      </c>
      <c r="P6" s="37" t="s">
        <v>179</v>
      </c>
      <c r="Q6" s="37" t="s">
        <v>342</v>
      </c>
      <c r="R6" s="37" t="s">
        <v>249</v>
      </c>
      <c r="S6" s="35" t="s">
        <v>69</v>
      </c>
      <c r="T6" s="35" t="s">
        <v>75</v>
      </c>
      <c r="U6" s="35" t="s">
        <v>77</v>
      </c>
      <c r="V6" s="35" t="s">
        <v>394</v>
      </c>
      <c r="W6" s="53" t="s">
        <v>90</v>
      </c>
      <c r="X6" s="53" t="s">
        <v>90</v>
      </c>
      <c r="Y6" s="53" t="s">
        <v>90</v>
      </c>
      <c r="Z6" s="63" t="s">
        <v>90</v>
      </c>
      <c r="AA6" s="63" t="s">
        <v>90</v>
      </c>
      <c r="AB6" s="63" t="s">
        <v>90</v>
      </c>
      <c r="AC6" s="64" t="s">
        <v>590</v>
      </c>
      <c r="AD6" s="64" t="s">
        <v>591</v>
      </c>
      <c r="AE6" s="64" t="s">
        <v>592</v>
      </c>
      <c r="AF6" s="122" t="s">
        <v>90</v>
      </c>
      <c r="AG6" s="123" t="s">
        <v>90</v>
      </c>
      <c r="AH6" s="119" t="s">
        <v>90</v>
      </c>
      <c r="AI6" s="119" t="s">
        <v>90</v>
      </c>
      <c r="AJ6" s="119" t="s">
        <v>90</v>
      </c>
      <c r="AK6" s="77"/>
      <c r="AL6" s="77"/>
      <c r="AM6" s="77"/>
      <c r="AN6" s="78" t="s">
        <v>89</v>
      </c>
      <c r="AO6" s="78" t="s">
        <v>89</v>
      </c>
      <c r="AP6" s="78" t="s">
        <v>89</v>
      </c>
      <c r="AQ6" s="80"/>
      <c r="AR6" s="80"/>
      <c r="AS6" s="80"/>
      <c r="AT6" s="81" t="s">
        <v>89</v>
      </c>
      <c r="AU6" s="81" t="s">
        <v>89</v>
      </c>
      <c r="AV6" s="81" t="s">
        <v>89</v>
      </c>
    </row>
    <row r="7" spans="1:48" s="2" customFormat="1" ht="293.25" hidden="1" customHeight="1" x14ac:dyDescent="0.25">
      <c r="A7" s="32" t="s">
        <v>199</v>
      </c>
      <c r="B7" s="145"/>
      <c r="C7" s="145"/>
      <c r="D7" s="146"/>
      <c r="E7" s="33" t="s">
        <v>217</v>
      </c>
      <c r="F7" s="31" t="s">
        <v>12</v>
      </c>
      <c r="G7" s="31" t="s">
        <v>10</v>
      </c>
      <c r="H7" s="31" t="s">
        <v>11</v>
      </c>
      <c r="I7" s="31" t="s">
        <v>284</v>
      </c>
      <c r="J7" s="31" t="s">
        <v>23</v>
      </c>
      <c r="K7" s="34" t="s">
        <v>106</v>
      </c>
      <c r="L7" s="34" t="s">
        <v>109</v>
      </c>
      <c r="M7" s="34" t="s">
        <v>292</v>
      </c>
      <c r="N7" s="34" t="s">
        <v>92</v>
      </c>
      <c r="O7" s="34" t="s">
        <v>293</v>
      </c>
      <c r="P7" s="37" t="s">
        <v>179</v>
      </c>
      <c r="Q7" s="37" t="s">
        <v>342</v>
      </c>
      <c r="R7" s="37" t="s">
        <v>343</v>
      </c>
      <c r="S7" s="35" t="s">
        <v>69</v>
      </c>
      <c r="T7" s="35" t="s">
        <v>75</v>
      </c>
      <c r="U7" s="35" t="s">
        <v>77</v>
      </c>
      <c r="V7" s="35" t="s">
        <v>394</v>
      </c>
      <c r="W7" s="53" t="s">
        <v>90</v>
      </c>
      <c r="X7" s="53" t="s">
        <v>90</v>
      </c>
      <c r="Y7" s="53" t="s">
        <v>90</v>
      </c>
      <c r="Z7" s="63" t="s">
        <v>90</v>
      </c>
      <c r="AA7" s="63" t="s">
        <v>90</v>
      </c>
      <c r="AB7" s="63" t="s">
        <v>90</v>
      </c>
      <c r="AC7" s="64" t="s">
        <v>590</v>
      </c>
      <c r="AD7" s="64" t="s">
        <v>591</v>
      </c>
      <c r="AE7" s="64" t="s">
        <v>592</v>
      </c>
      <c r="AF7" s="122" t="s">
        <v>90</v>
      </c>
      <c r="AG7" s="123" t="s">
        <v>90</v>
      </c>
      <c r="AH7" s="119" t="s">
        <v>90</v>
      </c>
      <c r="AI7" s="119" t="s">
        <v>90</v>
      </c>
      <c r="AJ7" s="119" t="s">
        <v>90</v>
      </c>
      <c r="AK7" s="77"/>
      <c r="AL7" s="77"/>
      <c r="AM7" s="77"/>
      <c r="AN7" s="78" t="s">
        <v>89</v>
      </c>
      <c r="AO7" s="78" t="s">
        <v>89</v>
      </c>
      <c r="AP7" s="78" t="s">
        <v>89</v>
      </c>
      <c r="AQ7" s="80"/>
      <c r="AR7" s="80"/>
      <c r="AS7" s="80"/>
      <c r="AT7" s="81" t="s">
        <v>89</v>
      </c>
      <c r="AU7" s="81" t="s">
        <v>89</v>
      </c>
      <c r="AV7" s="81" t="s">
        <v>89</v>
      </c>
    </row>
    <row r="8" spans="1:48" s="2" customFormat="1" ht="307.5" hidden="1" customHeight="1" x14ac:dyDescent="0.25">
      <c r="A8" s="32" t="s">
        <v>199</v>
      </c>
      <c r="B8" s="145" t="s">
        <v>946</v>
      </c>
      <c r="C8" s="145" t="s">
        <v>943</v>
      </c>
      <c r="D8" s="146" t="s">
        <v>947</v>
      </c>
      <c r="E8" s="33" t="s">
        <v>84</v>
      </c>
      <c r="F8" s="31" t="s">
        <v>220</v>
      </c>
      <c r="G8" s="31" t="s">
        <v>6</v>
      </c>
      <c r="H8" s="31" t="s">
        <v>5</v>
      </c>
      <c r="I8" s="31" t="s">
        <v>426</v>
      </c>
      <c r="J8" s="31" t="s">
        <v>27</v>
      </c>
      <c r="K8" s="34" t="s">
        <v>130</v>
      </c>
      <c r="L8" s="34" t="s">
        <v>143</v>
      </c>
      <c r="M8" s="34" t="s">
        <v>144</v>
      </c>
      <c r="N8" s="34" t="s">
        <v>146</v>
      </c>
      <c r="O8" s="34" t="s">
        <v>145</v>
      </c>
      <c r="P8" s="37" t="s">
        <v>184</v>
      </c>
      <c r="Q8" s="37" t="s">
        <v>183</v>
      </c>
      <c r="R8" s="37" t="s">
        <v>436</v>
      </c>
      <c r="S8" s="35" t="s">
        <v>52</v>
      </c>
      <c r="T8" s="35" t="s">
        <v>53</v>
      </c>
      <c r="U8" s="35" t="s">
        <v>54</v>
      </c>
      <c r="V8" s="35" t="s">
        <v>56</v>
      </c>
      <c r="W8" s="53" t="s">
        <v>439</v>
      </c>
      <c r="X8" s="53" t="s">
        <v>446</v>
      </c>
      <c r="Y8" s="53" t="s">
        <v>496</v>
      </c>
      <c r="Z8" s="63" t="s">
        <v>573</v>
      </c>
      <c r="AA8" s="63" t="s">
        <v>578</v>
      </c>
      <c r="AB8" s="63" t="s">
        <v>579</v>
      </c>
      <c r="AC8" s="64" t="s">
        <v>593</v>
      </c>
      <c r="AD8" s="64" t="s">
        <v>596</v>
      </c>
      <c r="AE8" s="64" t="s">
        <v>595</v>
      </c>
      <c r="AF8" s="122" t="s">
        <v>90</v>
      </c>
      <c r="AG8" s="123" t="s">
        <v>90</v>
      </c>
      <c r="AH8" s="119" t="s">
        <v>90</v>
      </c>
      <c r="AI8" s="119" t="s">
        <v>90</v>
      </c>
      <c r="AJ8" s="119" t="s">
        <v>90</v>
      </c>
      <c r="AK8" s="77"/>
      <c r="AL8" s="77"/>
      <c r="AM8" s="77"/>
      <c r="AN8" s="78" t="s">
        <v>89</v>
      </c>
      <c r="AO8" s="78" t="s">
        <v>89</v>
      </c>
      <c r="AP8" s="78" t="s">
        <v>89</v>
      </c>
      <c r="AQ8" s="80"/>
      <c r="AR8" s="80"/>
      <c r="AS8" s="80"/>
      <c r="AT8" s="83" t="str">
        <f>'PTEA 2020-2023'!A23</f>
        <v>6. El Colegio entorno verde</v>
      </c>
      <c r="AU8" s="83" t="str">
        <f>'PTEA 2020-2023'!B23</f>
        <v>Comunidades empoderadas en el cuidado y preservación del recurso hídrico.</v>
      </c>
      <c r="AV8" s="83" t="str">
        <f>'PTEA 2020-2023'!C23</f>
        <v>Realizar por lo menos dos (2) jornadas de reforestación anual con especies nativas en áreas de importancia hídrica.</v>
      </c>
    </row>
    <row r="9" spans="1:48" s="2" customFormat="1" ht="307.5" hidden="1" customHeight="1" x14ac:dyDescent="0.25">
      <c r="A9" s="32" t="s">
        <v>199</v>
      </c>
      <c r="B9" s="147" t="s">
        <v>956</v>
      </c>
      <c r="C9" s="147" t="s">
        <v>957</v>
      </c>
      <c r="D9" s="148" t="s">
        <v>958</v>
      </c>
      <c r="E9" s="33" t="s">
        <v>84</v>
      </c>
      <c r="F9" s="31" t="s">
        <v>220</v>
      </c>
      <c r="G9" s="31" t="s">
        <v>6</v>
      </c>
      <c r="H9" s="31" t="s">
        <v>5</v>
      </c>
      <c r="I9" s="31" t="s">
        <v>426</v>
      </c>
      <c r="J9" s="31" t="s">
        <v>27</v>
      </c>
      <c r="K9" s="34" t="s">
        <v>130</v>
      </c>
      <c r="L9" s="34" t="s">
        <v>143</v>
      </c>
      <c r="M9" s="34" t="s">
        <v>144</v>
      </c>
      <c r="N9" s="34" t="s">
        <v>146</v>
      </c>
      <c r="O9" s="34" t="s">
        <v>145</v>
      </c>
      <c r="P9" s="37" t="s">
        <v>184</v>
      </c>
      <c r="Q9" s="37" t="s">
        <v>183</v>
      </c>
      <c r="R9" s="37" t="s">
        <v>436</v>
      </c>
      <c r="S9" s="35" t="s">
        <v>52</v>
      </c>
      <c r="T9" s="35" t="s">
        <v>53</v>
      </c>
      <c r="U9" s="35" t="s">
        <v>54</v>
      </c>
      <c r="V9" s="35" t="s">
        <v>56</v>
      </c>
      <c r="W9" s="53" t="s">
        <v>463</v>
      </c>
      <c r="X9" s="53" t="s">
        <v>488</v>
      </c>
      <c r="Y9" s="53" t="s">
        <v>489</v>
      </c>
      <c r="Z9" s="63" t="s">
        <v>573</v>
      </c>
      <c r="AA9" s="63" t="s">
        <v>578</v>
      </c>
      <c r="AB9" s="63" t="s">
        <v>579</v>
      </c>
      <c r="AC9" s="64" t="s">
        <v>593</v>
      </c>
      <c r="AD9" s="64" t="s">
        <v>596</v>
      </c>
      <c r="AE9" s="64" t="s">
        <v>595</v>
      </c>
      <c r="AF9" s="122" t="s">
        <v>90</v>
      </c>
      <c r="AG9" s="123" t="s">
        <v>90</v>
      </c>
      <c r="AH9" s="119" t="s">
        <v>90</v>
      </c>
      <c r="AI9" s="119" t="s">
        <v>90</v>
      </c>
      <c r="AJ9" s="119" t="s">
        <v>90</v>
      </c>
      <c r="AK9" s="77"/>
      <c r="AL9" s="77"/>
      <c r="AM9" s="77"/>
      <c r="AN9" s="78" t="s">
        <v>89</v>
      </c>
      <c r="AO9" s="78" t="s">
        <v>89</v>
      </c>
      <c r="AP9" s="78" t="s">
        <v>89</v>
      </c>
      <c r="AQ9" s="80"/>
      <c r="AR9" s="80"/>
      <c r="AS9" s="80"/>
      <c r="AT9" s="83" t="str">
        <f>'PTEA 2020-2023'!A23</f>
        <v>6. El Colegio entorno verde</v>
      </c>
      <c r="AU9" s="83" t="str">
        <f>'PTEA 2020-2023'!B23</f>
        <v>Comunidades empoderadas en el cuidado y preservación del recurso hídrico.</v>
      </c>
      <c r="AV9" s="83" t="str">
        <f>'PTEA 2020-2023'!C23</f>
        <v>Realizar por lo menos dos (2) jornadas de reforestación anual con especies nativas en áreas de importancia hídrica.</v>
      </c>
    </row>
    <row r="10" spans="1:48" s="2" customFormat="1" ht="409.5" hidden="1" customHeight="1" x14ac:dyDescent="0.25">
      <c r="A10" s="32" t="s">
        <v>199</v>
      </c>
      <c r="B10" s="145"/>
      <c r="C10" s="145"/>
      <c r="D10" s="146"/>
      <c r="E10" s="33" t="s">
        <v>84</v>
      </c>
      <c r="F10" s="31" t="s">
        <v>220</v>
      </c>
      <c r="G10" s="31" t="s">
        <v>6</v>
      </c>
      <c r="H10" s="31" t="s">
        <v>5</v>
      </c>
      <c r="I10" s="31" t="s">
        <v>253</v>
      </c>
      <c r="J10" s="31" t="s">
        <v>29</v>
      </c>
      <c r="K10" s="34" t="s">
        <v>110</v>
      </c>
      <c r="L10" s="34" t="s">
        <v>93</v>
      </c>
      <c r="M10" s="34" t="s">
        <v>294</v>
      </c>
      <c r="N10" s="34" t="s">
        <v>90</v>
      </c>
      <c r="O10" s="34" t="s">
        <v>295</v>
      </c>
      <c r="P10" s="37" t="s">
        <v>182</v>
      </c>
      <c r="Q10" s="37" t="s">
        <v>340</v>
      </c>
      <c r="R10" s="37" t="s">
        <v>345</v>
      </c>
      <c r="S10" s="35" t="s">
        <v>18</v>
      </c>
      <c r="T10" s="35" t="s">
        <v>40</v>
      </c>
      <c r="U10" s="35" t="s">
        <v>41</v>
      </c>
      <c r="V10" s="35" t="s">
        <v>393</v>
      </c>
      <c r="W10" s="53" t="s">
        <v>439</v>
      </c>
      <c r="X10" s="53" t="s">
        <v>444</v>
      </c>
      <c r="Y10" s="53" t="s">
        <v>540</v>
      </c>
      <c r="Z10" s="63" t="s">
        <v>573</v>
      </c>
      <c r="AA10" s="63" t="s">
        <v>572</v>
      </c>
      <c r="AB10" s="63" t="s">
        <v>576</v>
      </c>
      <c r="AC10" s="64" t="s">
        <v>593</v>
      </c>
      <c r="AD10" s="64" t="s">
        <v>596</v>
      </c>
      <c r="AE10" s="64" t="s">
        <v>597</v>
      </c>
      <c r="AF10" s="122" t="s">
        <v>90</v>
      </c>
      <c r="AG10" s="123" t="s">
        <v>90</v>
      </c>
      <c r="AH10" s="119" t="s">
        <v>90</v>
      </c>
      <c r="AI10" s="119" t="s">
        <v>90</v>
      </c>
      <c r="AJ10" s="119" t="s">
        <v>90</v>
      </c>
      <c r="AK10" s="77"/>
      <c r="AL10" s="77"/>
      <c r="AM10" s="77"/>
      <c r="AN10" s="65" t="s">
        <v>653</v>
      </c>
      <c r="AO10" s="65" t="s">
        <v>654</v>
      </c>
      <c r="AP10" s="65" t="s">
        <v>657</v>
      </c>
      <c r="AQ10" s="80"/>
      <c r="AR10" s="80"/>
      <c r="AS10" s="80"/>
      <c r="AT10" s="83" t="str">
        <f>'PTEA 2020-2023'!A12</f>
        <v>2. LOS COLEGIUNOS PROMUEVEN EL APROVECHAMIENTO DE LOS RESIDUOS</v>
      </c>
      <c r="AU10" s="83" t="str">
        <f>'PTEA 2020-2023'!B12</f>
        <v xml:space="preserve">Consolidación en la comunidad del manejo de los residuos y la protección del entorno. </v>
      </c>
      <c r="AV10" s="83" t="str">
        <f>'PTEA 2020-2023'!C12</f>
        <v>Realizar como mínimo dos (2) campañas de formación y capacitación de los actores en el manejo de los residuos en el marco de la implementación del PGIRS.</v>
      </c>
    </row>
    <row r="11" spans="1:48" s="2" customFormat="1" ht="409.5" hidden="1" customHeight="1" x14ac:dyDescent="0.25">
      <c r="A11" s="32" t="s">
        <v>199</v>
      </c>
      <c r="B11" s="145"/>
      <c r="C11" s="145"/>
      <c r="D11" s="146"/>
      <c r="E11" s="33" t="s">
        <v>84</v>
      </c>
      <c r="F11" s="31" t="s">
        <v>220</v>
      </c>
      <c r="G11" s="31" t="s">
        <v>6</v>
      </c>
      <c r="H11" s="31" t="s">
        <v>5</v>
      </c>
      <c r="I11" s="31" t="s">
        <v>253</v>
      </c>
      <c r="J11" s="31" t="s">
        <v>29</v>
      </c>
      <c r="K11" s="34" t="s">
        <v>110</v>
      </c>
      <c r="L11" s="34" t="s">
        <v>93</v>
      </c>
      <c r="M11" s="34" t="s">
        <v>294</v>
      </c>
      <c r="N11" s="34" t="s">
        <v>90</v>
      </c>
      <c r="O11" s="34" t="s">
        <v>295</v>
      </c>
      <c r="P11" s="37" t="s">
        <v>182</v>
      </c>
      <c r="Q11" s="37" t="s">
        <v>340</v>
      </c>
      <c r="R11" s="37" t="s">
        <v>345</v>
      </c>
      <c r="S11" s="35" t="s">
        <v>18</v>
      </c>
      <c r="T11" s="35" t="s">
        <v>40</v>
      </c>
      <c r="U11" s="35" t="s">
        <v>41</v>
      </c>
      <c r="V11" s="35" t="s">
        <v>393</v>
      </c>
      <c r="W11" s="53" t="s">
        <v>439</v>
      </c>
      <c r="X11" s="53" t="s">
        <v>444</v>
      </c>
      <c r="Y11" s="53" t="s">
        <v>540</v>
      </c>
      <c r="Z11" s="63" t="s">
        <v>573</v>
      </c>
      <c r="AA11" s="63" t="s">
        <v>572</v>
      </c>
      <c r="AB11" s="63" t="s">
        <v>576</v>
      </c>
      <c r="AC11" s="64" t="s">
        <v>604</v>
      </c>
      <c r="AD11" s="64" t="s">
        <v>605</v>
      </c>
      <c r="AE11" s="64" t="s">
        <v>607</v>
      </c>
      <c r="AF11" s="122" t="s">
        <v>90</v>
      </c>
      <c r="AG11" s="123" t="s">
        <v>90</v>
      </c>
      <c r="AH11" s="119" t="s">
        <v>90</v>
      </c>
      <c r="AI11" s="119" t="s">
        <v>90</v>
      </c>
      <c r="AJ11" s="119" t="s">
        <v>90</v>
      </c>
      <c r="AK11" s="77"/>
      <c r="AL11" s="77"/>
      <c r="AM11" s="77"/>
      <c r="AN11" s="65" t="s">
        <v>653</v>
      </c>
      <c r="AO11" s="65" t="s">
        <v>654</v>
      </c>
      <c r="AP11" s="65" t="s">
        <v>660</v>
      </c>
      <c r="AQ11" s="80"/>
      <c r="AR11" s="80"/>
      <c r="AS11" s="80"/>
      <c r="AT11" s="83" t="str">
        <f>'PTEA 2020-2023'!A14</f>
        <v>2. LOS COLEGIUNOS PROMUEVEN EL APROVECHAMIENTO DE LOS RESIDUOS</v>
      </c>
      <c r="AU11" s="83" t="str">
        <f>'PTEA 2020-2023'!B14</f>
        <v xml:space="preserve">Consolidación en la comunidad del manejo de los residuos y la protección del entorno. </v>
      </c>
      <c r="AV11" s="83" t="str">
        <f>'PTEA 2020-2023'!C14</f>
        <v xml:space="preserve">Disminuir en un  5% los residuos dispuestos en el relleno sanitario. </v>
      </c>
    </row>
    <row r="12" spans="1:48" s="2" customFormat="1" ht="409.5" hidden="1" customHeight="1" x14ac:dyDescent="0.25">
      <c r="A12" s="32" t="s">
        <v>199</v>
      </c>
      <c r="B12" s="145"/>
      <c r="C12" s="145"/>
      <c r="D12" s="146"/>
      <c r="E12" s="33" t="s">
        <v>84</v>
      </c>
      <c r="F12" s="31" t="s">
        <v>220</v>
      </c>
      <c r="G12" s="31" t="s">
        <v>6</v>
      </c>
      <c r="H12" s="31" t="s">
        <v>5</v>
      </c>
      <c r="I12" s="31" t="s">
        <v>253</v>
      </c>
      <c r="J12" s="31" t="s">
        <v>283</v>
      </c>
      <c r="K12" s="34" t="s">
        <v>111</v>
      </c>
      <c r="L12" s="34" t="s">
        <v>95</v>
      </c>
      <c r="M12" s="34" t="s">
        <v>296</v>
      </c>
      <c r="N12" s="34" t="s">
        <v>297</v>
      </c>
      <c r="O12" s="34" t="s">
        <v>298</v>
      </c>
      <c r="P12" s="37" t="s">
        <v>180</v>
      </c>
      <c r="Q12" s="37" t="s">
        <v>342</v>
      </c>
      <c r="R12" s="37" t="s">
        <v>346</v>
      </c>
      <c r="S12" s="35" t="s">
        <v>52</v>
      </c>
      <c r="T12" s="35" t="s">
        <v>53</v>
      </c>
      <c r="U12" s="35" t="s">
        <v>57</v>
      </c>
      <c r="V12" s="35" t="s">
        <v>395</v>
      </c>
      <c r="W12" s="53" t="s">
        <v>439</v>
      </c>
      <c r="X12" s="53" t="s">
        <v>444</v>
      </c>
      <c r="Y12" s="53" t="s">
        <v>540</v>
      </c>
      <c r="Z12" s="63" t="s">
        <v>573</v>
      </c>
      <c r="AA12" s="63" t="s">
        <v>572</v>
      </c>
      <c r="AB12" s="63" t="s">
        <v>576</v>
      </c>
      <c r="AC12" s="64" t="s">
        <v>604</v>
      </c>
      <c r="AD12" s="64" t="s">
        <v>605</v>
      </c>
      <c r="AE12" s="64" t="s">
        <v>607</v>
      </c>
      <c r="AF12" s="122" t="s">
        <v>90</v>
      </c>
      <c r="AG12" s="123" t="s">
        <v>90</v>
      </c>
      <c r="AH12" s="119" t="s">
        <v>90</v>
      </c>
      <c r="AI12" s="119" t="s">
        <v>90</v>
      </c>
      <c r="AJ12" s="119" t="s">
        <v>90</v>
      </c>
      <c r="AK12" s="77"/>
      <c r="AL12" s="77"/>
      <c r="AM12" s="77"/>
      <c r="AN12" s="65" t="s">
        <v>653</v>
      </c>
      <c r="AO12" s="65" t="s">
        <v>654</v>
      </c>
      <c r="AP12" s="65" t="s">
        <v>662</v>
      </c>
      <c r="AQ12" s="80"/>
      <c r="AR12" s="80"/>
      <c r="AS12" s="80"/>
      <c r="AT12" s="83" t="str">
        <f>'PTEA 2020-2023'!A13</f>
        <v>2. LOS COLEGIUNOS PROMUEVEN EL APROVECHAMIENTO DE LOS RESIDUOS</v>
      </c>
      <c r="AU12" s="83" t="str">
        <f>'PTEA 2020-2023'!B13</f>
        <v xml:space="preserve">Consolidación en la comunidad del manejo de los residuos y la protección del entorno. </v>
      </c>
      <c r="AV12" s="83" t="str">
        <f>'PTEA 2020-2023'!C13</f>
        <v xml:space="preserve">Disminuir en un  5% los residuos dispuestos en el relleno sanitario. </v>
      </c>
    </row>
    <row r="13" spans="1:48" s="2" customFormat="1" ht="409.5" hidden="1" customHeight="1" x14ac:dyDescent="0.25">
      <c r="A13" s="32" t="s">
        <v>199</v>
      </c>
      <c r="B13" s="145"/>
      <c r="C13" s="145"/>
      <c r="D13" s="146"/>
      <c r="E13" s="33" t="s">
        <v>84</v>
      </c>
      <c r="F13" s="31" t="s">
        <v>220</v>
      </c>
      <c r="G13" s="31" t="s">
        <v>6</v>
      </c>
      <c r="H13" s="31" t="s">
        <v>5</v>
      </c>
      <c r="I13" s="31" t="s">
        <v>253</v>
      </c>
      <c r="J13" s="31" t="s">
        <v>283</v>
      </c>
      <c r="K13" s="34" t="s">
        <v>111</v>
      </c>
      <c r="L13" s="34" t="s">
        <v>95</v>
      </c>
      <c r="M13" s="34" t="s">
        <v>296</v>
      </c>
      <c r="N13" s="34" t="s">
        <v>297</v>
      </c>
      <c r="O13" s="34" t="s">
        <v>298</v>
      </c>
      <c r="P13" s="37" t="s">
        <v>180</v>
      </c>
      <c r="Q13" s="37" t="s">
        <v>342</v>
      </c>
      <c r="R13" s="37" t="s">
        <v>346</v>
      </c>
      <c r="S13" s="35" t="s">
        <v>52</v>
      </c>
      <c r="T13" s="35" t="s">
        <v>53</v>
      </c>
      <c r="U13" s="35" t="s">
        <v>57</v>
      </c>
      <c r="V13" s="35" t="s">
        <v>395</v>
      </c>
      <c r="W13" s="53" t="s">
        <v>439</v>
      </c>
      <c r="X13" s="53" t="s">
        <v>444</v>
      </c>
      <c r="Y13" s="53" t="s">
        <v>540</v>
      </c>
      <c r="Z13" s="63" t="s">
        <v>573</v>
      </c>
      <c r="AA13" s="63" t="s">
        <v>572</v>
      </c>
      <c r="AB13" s="63" t="s">
        <v>576</v>
      </c>
      <c r="AC13" s="64" t="s">
        <v>593</v>
      </c>
      <c r="AD13" s="64" t="s">
        <v>596</v>
      </c>
      <c r="AE13" s="64" t="s">
        <v>597</v>
      </c>
      <c r="AF13" s="122" t="s">
        <v>90</v>
      </c>
      <c r="AG13" s="123" t="s">
        <v>90</v>
      </c>
      <c r="AH13" s="119" t="s">
        <v>90</v>
      </c>
      <c r="AI13" s="119" t="s">
        <v>90</v>
      </c>
      <c r="AJ13" s="119" t="s">
        <v>90</v>
      </c>
      <c r="AK13" s="77"/>
      <c r="AL13" s="77"/>
      <c r="AM13" s="77"/>
      <c r="AN13" s="65" t="s">
        <v>653</v>
      </c>
      <c r="AO13" s="65" t="s">
        <v>654</v>
      </c>
      <c r="AP13" s="65" t="s">
        <v>657</v>
      </c>
      <c r="AQ13" s="80"/>
      <c r="AR13" s="80"/>
      <c r="AS13" s="80"/>
      <c r="AT13" s="83" t="str">
        <f>'PTEA 2020-2023'!A12</f>
        <v>2. LOS COLEGIUNOS PROMUEVEN EL APROVECHAMIENTO DE LOS RESIDUOS</v>
      </c>
      <c r="AU13" s="83" t="str">
        <f>'PTEA 2020-2023'!B12</f>
        <v xml:space="preserve">Consolidación en la comunidad del manejo de los residuos y la protección del entorno. </v>
      </c>
      <c r="AV13" s="83" t="str">
        <f>'PTEA 2020-2023'!C12</f>
        <v>Realizar como mínimo dos (2) campañas de formación y capacitación de los actores en el manejo de los residuos en el marco de la implementación del PGIRS.</v>
      </c>
    </row>
    <row r="14" spans="1:48" s="2" customFormat="1" ht="409.5" hidden="1" customHeight="1" x14ac:dyDescent="0.25">
      <c r="A14" s="32" t="s">
        <v>199</v>
      </c>
      <c r="B14" s="145"/>
      <c r="C14" s="145"/>
      <c r="D14" s="146"/>
      <c r="E14" s="33" t="s">
        <v>84</v>
      </c>
      <c r="F14" s="31" t="s">
        <v>220</v>
      </c>
      <c r="G14" s="31" t="s">
        <v>6</v>
      </c>
      <c r="H14" s="31" t="s">
        <v>5</v>
      </c>
      <c r="I14" s="31" t="s">
        <v>253</v>
      </c>
      <c r="J14" s="31" t="s">
        <v>29</v>
      </c>
      <c r="K14" s="34" t="s">
        <v>123</v>
      </c>
      <c r="L14" s="34" t="s">
        <v>96</v>
      </c>
      <c r="M14" s="34" t="s">
        <v>299</v>
      </c>
      <c r="N14" s="34" t="s">
        <v>300</v>
      </c>
      <c r="O14" s="34" t="s">
        <v>301</v>
      </c>
      <c r="P14" s="37" t="s">
        <v>195</v>
      </c>
      <c r="Q14" s="37" t="s">
        <v>342</v>
      </c>
      <c r="R14" s="37" t="s">
        <v>347</v>
      </c>
      <c r="S14" s="35" t="s">
        <v>52</v>
      </c>
      <c r="T14" s="35" t="s">
        <v>62</v>
      </c>
      <c r="U14" s="35" t="s">
        <v>67</v>
      </c>
      <c r="V14" s="35" t="s">
        <v>396</v>
      </c>
      <c r="W14" s="53" t="s">
        <v>439</v>
      </c>
      <c r="X14" s="53" t="s">
        <v>446</v>
      </c>
      <c r="Y14" s="53" t="s">
        <v>447</v>
      </c>
      <c r="Z14" s="63" t="s">
        <v>573</v>
      </c>
      <c r="AA14" s="63" t="s">
        <v>572</v>
      </c>
      <c r="AB14" s="63" t="s">
        <v>576</v>
      </c>
      <c r="AC14" s="64" t="s">
        <v>593</v>
      </c>
      <c r="AD14" s="64" t="s">
        <v>596</v>
      </c>
      <c r="AE14" s="64" t="s">
        <v>597</v>
      </c>
      <c r="AF14" s="122" t="s">
        <v>90</v>
      </c>
      <c r="AG14" s="123" t="s">
        <v>90</v>
      </c>
      <c r="AH14" s="119" t="s">
        <v>90</v>
      </c>
      <c r="AI14" s="119" t="s">
        <v>90</v>
      </c>
      <c r="AJ14" s="119" t="s">
        <v>90</v>
      </c>
      <c r="AK14" s="77"/>
      <c r="AL14" s="77"/>
      <c r="AM14" s="77"/>
      <c r="AN14" s="65" t="s">
        <v>653</v>
      </c>
      <c r="AO14" s="65" t="s">
        <v>654</v>
      </c>
      <c r="AP14" s="65" t="s">
        <v>657</v>
      </c>
      <c r="AQ14" s="80"/>
      <c r="AR14" s="80"/>
      <c r="AS14" s="80"/>
      <c r="AT14" s="83" t="str">
        <f>'PTEA 2020-2023'!A12</f>
        <v>2. LOS COLEGIUNOS PROMUEVEN EL APROVECHAMIENTO DE LOS RESIDUOS</v>
      </c>
      <c r="AU14" s="83" t="str">
        <f>'PTEA 2020-2023'!B12</f>
        <v xml:space="preserve">Consolidación en la comunidad del manejo de los residuos y la protección del entorno. </v>
      </c>
      <c r="AV14" s="83" t="str">
        <f>'PTEA 2020-2023'!C12</f>
        <v>Realizar como mínimo dos (2) campañas de formación y capacitación de los actores en el manejo de los residuos en el marco de la implementación del PGIRS.</v>
      </c>
    </row>
    <row r="15" spans="1:48" s="2" customFormat="1" ht="342" hidden="1" customHeight="1" x14ac:dyDescent="0.25">
      <c r="A15" s="32" t="s">
        <v>199</v>
      </c>
      <c r="B15" s="145"/>
      <c r="C15" s="145"/>
      <c r="D15" s="146"/>
      <c r="E15" s="33" t="s">
        <v>84</v>
      </c>
      <c r="F15" s="31" t="s">
        <v>220</v>
      </c>
      <c r="G15" s="31" t="s">
        <v>6</v>
      </c>
      <c r="H15" s="31" t="s">
        <v>5</v>
      </c>
      <c r="I15" s="31" t="s">
        <v>253</v>
      </c>
      <c r="J15" s="31" t="s">
        <v>29</v>
      </c>
      <c r="K15" s="34" t="s">
        <v>97</v>
      </c>
      <c r="L15" s="34" t="s">
        <v>112</v>
      </c>
      <c r="M15" s="34" t="s">
        <v>302</v>
      </c>
      <c r="N15" s="34" t="s">
        <v>90</v>
      </c>
      <c r="O15" s="34" t="s">
        <v>303</v>
      </c>
      <c r="P15" s="37" t="s">
        <v>181</v>
      </c>
      <c r="Q15" s="37" t="s">
        <v>342</v>
      </c>
      <c r="R15" s="37" t="s">
        <v>348</v>
      </c>
      <c r="S15" s="35" t="s">
        <v>69</v>
      </c>
      <c r="T15" s="35" t="s">
        <v>79</v>
      </c>
      <c r="U15" s="35" t="s">
        <v>78</v>
      </c>
      <c r="V15" s="35" t="s">
        <v>397</v>
      </c>
      <c r="W15" s="53" t="s">
        <v>439</v>
      </c>
      <c r="X15" s="53" t="s">
        <v>446</v>
      </c>
      <c r="Y15" s="53" t="s">
        <v>447</v>
      </c>
      <c r="Z15" s="63" t="s">
        <v>573</v>
      </c>
      <c r="AA15" s="63" t="s">
        <v>572</v>
      </c>
      <c r="AB15" s="63" t="s">
        <v>576</v>
      </c>
      <c r="AC15" s="64" t="s">
        <v>621</v>
      </c>
      <c r="AD15" s="64" t="s">
        <v>622</v>
      </c>
      <c r="AE15" s="64" t="s">
        <v>623</v>
      </c>
      <c r="AF15" s="122" t="s">
        <v>90</v>
      </c>
      <c r="AG15" s="123" t="s">
        <v>90</v>
      </c>
      <c r="AH15" s="119" t="s">
        <v>90</v>
      </c>
      <c r="AI15" s="119" t="s">
        <v>90</v>
      </c>
      <c r="AJ15" s="119" t="s">
        <v>90</v>
      </c>
      <c r="AK15" s="77"/>
      <c r="AL15" s="77"/>
      <c r="AM15" s="77"/>
      <c r="AN15" s="65" t="s">
        <v>653</v>
      </c>
      <c r="AO15" s="65" t="s">
        <v>654</v>
      </c>
      <c r="AP15" s="65" t="s">
        <v>655</v>
      </c>
      <c r="AQ15" s="80"/>
      <c r="AR15" s="80"/>
      <c r="AS15" s="80"/>
      <c r="AT15" s="83" t="str">
        <f>'PTEA 2020-2023'!A14</f>
        <v>2. LOS COLEGIUNOS PROMUEVEN EL APROVECHAMIENTO DE LOS RESIDUOS</v>
      </c>
      <c r="AU15" s="83" t="str">
        <f>'PTEA 2020-2023'!B14</f>
        <v xml:space="preserve">Consolidación en la comunidad del manejo de los residuos y la protección del entorno. </v>
      </c>
      <c r="AV15" s="83" t="str">
        <f>'PTEA 2020-2023'!C14</f>
        <v xml:space="preserve">Disminuir en un  5% los residuos dispuestos en el relleno sanitario. </v>
      </c>
    </row>
    <row r="16" spans="1:48" s="2" customFormat="1" ht="342" hidden="1" customHeight="1" x14ac:dyDescent="0.25">
      <c r="A16" s="32" t="s">
        <v>199</v>
      </c>
      <c r="B16" s="145"/>
      <c r="C16" s="145"/>
      <c r="D16" s="146"/>
      <c r="E16" s="33" t="s">
        <v>84</v>
      </c>
      <c r="F16" s="31" t="s">
        <v>220</v>
      </c>
      <c r="G16" s="31" t="s">
        <v>6</v>
      </c>
      <c r="H16" s="31" t="s">
        <v>5</v>
      </c>
      <c r="I16" s="31" t="s">
        <v>253</v>
      </c>
      <c r="J16" s="31" t="s">
        <v>29</v>
      </c>
      <c r="K16" s="34" t="s">
        <v>97</v>
      </c>
      <c r="L16" s="34" t="s">
        <v>112</v>
      </c>
      <c r="M16" s="34" t="s">
        <v>302</v>
      </c>
      <c r="N16" s="34" t="s">
        <v>90</v>
      </c>
      <c r="O16" s="34" t="s">
        <v>303</v>
      </c>
      <c r="P16" s="37" t="s">
        <v>181</v>
      </c>
      <c r="Q16" s="37" t="s">
        <v>342</v>
      </c>
      <c r="R16" s="37" t="s">
        <v>348</v>
      </c>
      <c r="S16" s="35" t="s">
        <v>69</v>
      </c>
      <c r="T16" s="35" t="s">
        <v>79</v>
      </c>
      <c r="U16" s="35" t="s">
        <v>78</v>
      </c>
      <c r="V16" s="35" t="s">
        <v>397</v>
      </c>
      <c r="W16" s="53" t="s">
        <v>507</v>
      </c>
      <c r="X16" s="53" t="s">
        <v>508</v>
      </c>
      <c r="Y16" s="53" t="s">
        <v>514</v>
      </c>
      <c r="Z16" s="63" t="s">
        <v>573</v>
      </c>
      <c r="AA16" s="63" t="s">
        <v>572</v>
      </c>
      <c r="AB16" s="63" t="s">
        <v>571</v>
      </c>
      <c r="AC16" s="64" t="s">
        <v>621</v>
      </c>
      <c r="AD16" s="64" t="s">
        <v>622</v>
      </c>
      <c r="AE16" s="64" t="s">
        <v>623</v>
      </c>
      <c r="AF16" s="122" t="s">
        <v>90</v>
      </c>
      <c r="AG16" s="123" t="s">
        <v>90</v>
      </c>
      <c r="AH16" s="119" t="s">
        <v>90</v>
      </c>
      <c r="AI16" s="119" t="s">
        <v>90</v>
      </c>
      <c r="AJ16" s="119" t="s">
        <v>90</v>
      </c>
      <c r="AK16" s="77"/>
      <c r="AL16" s="77"/>
      <c r="AM16" s="77"/>
      <c r="AN16" s="65" t="s">
        <v>653</v>
      </c>
      <c r="AO16" s="65" t="s">
        <v>654</v>
      </c>
      <c r="AP16" s="65" t="s">
        <v>657</v>
      </c>
      <c r="AQ16" s="80"/>
      <c r="AR16" s="80"/>
      <c r="AS16" s="80"/>
      <c r="AT16" s="83" t="str">
        <f>'PTEA 2020-2023'!A12</f>
        <v>2. LOS COLEGIUNOS PROMUEVEN EL APROVECHAMIENTO DE LOS RESIDUOS</v>
      </c>
      <c r="AU16" s="83" t="str">
        <f>'PTEA 2020-2023'!B12</f>
        <v xml:space="preserve">Consolidación en la comunidad del manejo de los residuos y la protección del entorno. </v>
      </c>
      <c r="AV16" s="83" t="str">
        <f>'PTEA 2020-2023'!C12</f>
        <v>Realizar como mínimo dos (2) campañas de formación y capacitación de los actores en el manejo de los residuos en el marco de la implementación del PGIRS.</v>
      </c>
    </row>
    <row r="17" spans="1:48" ht="312.75" hidden="1" customHeight="1" x14ac:dyDescent="0.25">
      <c r="A17" s="32" t="s">
        <v>199</v>
      </c>
      <c r="B17" s="145"/>
      <c r="C17" s="145"/>
      <c r="D17" s="146"/>
      <c r="E17" s="33" t="s">
        <v>86</v>
      </c>
      <c r="F17" s="36" t="s">
        <v>257</v>
      </c>
      <c r="G17" s="36" t="s">
        <v>6</v>
      </c>
      <c r="H17" s="36" t="s">
        <v>7</v>
      </c>
      <c r="I17" s="36" t="s">
        <v>277</v>
      </c>
      <c r="J17" s="36" t="s">
        <v>278</v>
      </c>
      <c r="K17" s="34" t="s">
        <v>153</v>
      </c>
      <c r="L17" s="34" t="s">
        <v>152</v>
      </c>
      <c r="M17" s="34" t="s">
        <v>310</v>
      </c>
      <c r="N17" s="34" t="s">
        <v>90</v>
      </c>
      <c r="O17" s="34" t="s">
        <v>311</v>
      </c>
      <c r="P17" s="37" t="s">
        <v>250</v>
      </c>
      <c r="Q17" s="37" t="s">
        <v>363</v>
      </c>
      <c r="R17" s="37" t="s">
        <v>364</v>
      </c>
      <c r="S17" s="35" t="s">
        <v>45</v>
      </c>
      <c r="T17" s="35" t="s">
        <v>50</v>
      </c>
      <c r="U17" s="35" t="s">
        <v>51</v>
      </c>
      <c r="V17" s="35" t="s">
        <v>399</v>
      </c>
      <c r="W17" s="53" t="s">
        <v>439</v>
      </c>
      <c r="X17" s="53" t="s">
        <v>440</v>
      </c>
      <c r="Y17" s="53" t="s">
        <v>442</v>
      </c>
      <c r="Z17" s="63" t="s">
        <v>90</v>
      </c>
      <c r="AA17" s="63" t="s">
        <v>90</v>
      </c>
      <c r="AB17" s="63" t="s">
        <v>90</v>
      </c>
      <c r="AC17" s="64" t="s">
        <v>621</v>
      </c>
      <c r="AD17" s="64" t="s">
        <v>622</v>
      </c>
      <c r="AE17" s="64" t="s">
        <v>623</v>
      </c>
      <c r="AF17" s="122" t="s">
        <v>90</v>
      </c>
      <c r="AG17" s="123" t="s">
        <v>90</v>
      </c>
      <c r="AH17" s="119" t="s">
        <v>90</v>
      </c>
      <c r="AI17" s="119" t="s">
        <v>90</v>
      </c>
      <c r="AJ17" s="119" t="s">
        <v>90</v>
      </c>
      <c r="AK17" s="77"/>
      <c r="AL17" s="77"/>
      <c r="AM17" s="77"/>
      <c r="AN17" s="78" t="s">
        <v>89</v>
      </c>
      <c r="AO17" s="78" t="s">
        <v>89</v>
      </c>
      <c r="AP17" s="78" t="s">
        <v>89</v>
      </c>
      <c r="AQ17" s="80"/>
      <c r="AR17" s="80"/>
      <c r="AS17" s="80"/>
      <c r="AT17" s="81" t="s">
        <v>89</v>
      </c>
      <c r="AU17" s="81" t="s">
        <v>89</v>
      </c>
      <c r="AV17" s="81" t="s">
        <v>89</v>
      </c>
    </row>
    <row r="18" spans="1:48" ht="327" hidden="1" customHeight="1" x14ac:dyDescent="0.25">
      <c r="A18" s="32" t="s">
        <v>199</v>
      </c>
      <c r="B18" s="145"/>
      <c r="C18" s="145"/>
      <c r="D18" s="146"/>
      <c r="E18" s="33" t="s">
        <v>86</v>
      </c>
      <c r="F18" s="36" t="s">
        <v>257</v>
      </c>
      <c r="G18" s="36" t="s">
        <v>6</v>
      </c>
      <c r="H18" s="36" t="s">
        <v>7</v>
      </c>
      <c r="I18" s="36" t="s">
        <v>277</v>
      </c>
      <c r="J18" s="36" t="s">
        <v>278</v>
      </c>
      <c r="K18" s="34" t="s">
        <v>153</v>
      </c>
      <c r="L18" s="34" t="s">
        <v>152</v>
      </c>
      <c r="M18" s="34" t="s">
        <v>310</v>
      </c>
      <c r="N18" s="34" t="s">
        <v>90</v>
      </c>
      <c r="O18" s="34" t="s">
        <v>311</v>
      </c>
      <c r="P18" s="37" t="s">
        <v>250</v>
      </c>
      <c r="Q18" s="37" t="s">
        <v>363</v>
      </c>
      <c r="R18" s="37" t="s">
        <v>364</v>
      </c>
      <c r="S18" s="35" t="s">
        <v>45</v>
      </c>
      <c r="T18" s="35" t="s">
        <v>50</v>
      </c>
      <c r="U18" s="35" t="s">
        <v>51</v>
      </c>
      <c r="V18" s="35" t="s">
        <v>399</v>
      </c>
      <c r="W18" s="53" t="s">
        <v>439</v>
      </c>
      <c r="X18" s="53" t="s">
        <v>440</v>
      </c>
      <c r="Y18" s="53" t="s">
        <v>443</v>
      </c>
      <c r="Z18" s="63" t="s">
        <v>90</v>
      </c>
      <c r="AA18" s="63" t="s">
        <v>90</v>
      </c>
      <c r="AB18" s="63" t="s">
        <v>90</v>
      </c>
      <c r="AC18" s="64" t="s">
        <v>600</v>
      </c>
      <c r="AD18" s="64" t="s">
        <v>601</v>
      </c>
      <c r="AE18" s="64" t="s">
        <v>602</v>
      </c>
      <c r="AF18" s="122" t="s">
        <v>90</v>
      </c>
      <c r="AG18" s="123" t="s">
        <v>90</v>
      </c>
      <c r="AH18" s="119" t="s">
        <v>90</v>
      </c>
      <c r="AI18" s="119" t="s">
        <v>90</v>
      </c>
      <c r="AJ18" s="119" t="s">
        <v>90</v>
      </c>
      <c r="AK18" s="77"/>
      <c r="AL18" s="77"/>
      <c r="AM18" s="77"/>
      <c r="AN18" s="78" t="s">
        <v>89</v>
      </c>
      <c r="AO18" s="78" t="s">
        <v>89</v>
      </c>
      <c r="AP18" s="78" t="s">
        <v>89</v>
      </c>
      <c r="AQ18" s="80"/>
      <c r="AR18" s="80"/>
      <c r="AS18" s="80"/>
      <c r="AT18" s="81" t="s">
        <v>89</v>
      </c>
      <c r="AU18" s="81" t="s">
        <v>89</v>
      </c>
      <c r="AV18" s="81" t="s">
        <v>89</v>
      </c>
    </row>
    <row r="19" spans="1:48" s="2" customFormat="1" ht="245.25" hidden="1" customHeight="1" x14ac:dyDescent="0.25">
      <c r="A19" s="32" t="s">
        <v>199</v>
      </c>
      <c r="B19" s="145" t="s">
        <v>946</v>
      </c>
      <c r="C19" s="145" t="s">
        <v>949</v>
      </c>
      <c r="D19" s="146" t="s">
        <v>950</v>
      </c>
      <c r="E19" s="33" t="s">
        <v>217</v>
      </c>
      <c r="F19" s="36" t="s">
        <v>219</v>
      </c>
      <c r="G19" s="31" t="s">
        <v>6</v>
      </c>
      <c r="H19" s="31" t="s">
        <v>7</v>
      </c>
      <c r="I19" s="31" t="s">
        <v>209</v>
      </c>
      <c r="J19" s="31" t="s">
        <v>218</v>
      </c>
      <c r="K19" s="34" t="s">
        <v>99</v>
      </c>
      <c r="L19" s="34" t="s">
        <v>155</v>
      </c>
      <c r="M19" s="34" t="s">
        <v>289</v>
      </c>
      <c r="N19" s="34" t="s">
        <v>197</v>
      </c>
      <c r="O19" s="34" t="s">
        <v>288</v>
      </c>
      <c r="P19" s="37" t="s">
        <v>210</v>
      </c>
      <c r="Q19" s="37" t="s">
        <v>211</v>
      </c>
      <c r="R19" s="37" t="s">
        <v>339</v>
      </c>
      <c r="S19" s="35" t="s">
        <v>69</v>
      </c>
      <c r="T19" s="35" t="s">
        <v>81</v>
      </c>
      <c r="U19" s="35" t="s">
        <v>80</v>
      </c>
      <c r="V19" s="35" t="s">
        <v>392</v>
      </c>
      <c r="W19" s="53" t="s">
        <v>439</v>
      </c>
      <c r="X19" s="53" t="s">
        <v>444</v>
      </c>
      <c r="Y19" s="53" t="s">
        <v>540</v>
      </c>
      <c r="Z19" s="63" t="s">
        <v>573</v>
      </c>
      <c r="AA19" s="63" t="s">
        <v>572</v>
      </c>
      <c r="AB19" s="63" t="s">
        <v>574</v>
      </c>
      <c r="AC19" s="64" t="s">
        <v>90</v>
      </c>
      <c r="AD19" s="64" t="s">
        <v>90</v>
      </c>
      <c r="AE19" s="64" t="s">
        <v>90</v>
      </c>
      <c r="AF19" s="122" t="s">
        <v>90</v>
      </c>
      <c r="AG19" s="123" t="s">
        <v>90</v>
      </c>
      <c r="AH19" s="119" t="s">
        <v>90</v>
      </c>
      <c r="AI19" s="119" t="s">
        <v>90</v>
      </c>
      <c r="AJ19" s="119" t="s">
        <v>90</v>
      </c>
      <c r="AK19" s="77"/>
      <c r="AL19" s="77"/>
      <c r="AM19" s="77"/>
      <c r="AN19" s="78" t="s">
        <v>89</v>
      </c>
      <c r="AO19" s="78" t="s">
        <v>89</v>
      </c>
      <c r="AP19" s="78" t="s">
        <v>89</v>
      </c>
      <c r="AQ19" s="80"/>
      <c r="AR19" s="80"/>
      <c r="AS19" s="80"/>
      <c r="AT19" s="83" t="str">
        <f>'PTEA 2020-2023'!A3</f>
        <v>1. COLEGIUNOS EDUCADOS PARA LA PROTECCIÓN Y CONSERVACIÓN  DEL RECURSO HÍDRICO</v>
      </c>
      <c r="AU19" s="83" t="str">
        <f>'PTEA 2020-2023'!B3</f>
        <v>Comunidades empoderadas en el cuidado y preservación del recurso hídrico</v>
      </c>
      <c r="AV19" s="83" t="str">
        <f>'PTEA 2020-2023'!C3</f>
        <v xml:space="preserve">Realizar como mínimo una (1) campaña educativa para el apoyo de los PRAE de las instituciones educativas del municipio enfocado a la protección del recurso hídrico durante la vigencia del plan. </v>
      </c>
    </row>
    <row r="20" spans="1:48" ht="327" hidden="1" customHeight="1" x14ac:dyDescent="0.25">
      <c r="A20" s="32" t="s">
        <v>199</v>
      </c>
      <c r="B20" s="145" t="s">
        <v>946</v>
      </c>
      <c r="C20" s="145" t="s">
        <v>949</v>
      </c>
      <c r="D20" s="146" t="s">
        <v>950</v>
      </c>
      <c r="E20" s="33" t="s">
        <v>86</v>
      </c>
      <c r="F20" s="36" t="s">
        <v>219</v>
      </c>
      <c r="G20" s="36" t="s">
        <v>6</v>
      </c>
      <c r="H20" s="36" t="s">
        <v>7</v>
      </c>
      <c r="I20" s="36" t="s">
        <v>209</v>
      </c>
      <c r="J20" s="36" t="s">
        <v>218</v>
      </c>
      <c r="K20" s="34" t="s">
        <v>99</v>
      </c>
      <c r="L20" s="34" t="s">
        <v>154</v>
      </c>
      <c r="M20" s="34" t="s">
        <v>312</v>
      </c>
      <c r="N20" s="34" t="s">
        <v>197</v>
      </c>
      <c r="O20" s="34" t="s">
        <v>251</v>
      </c>
      <c r="P20" s="37" t="s">
        <v>179</v>
      </c>
      <c r="Q20" s="37" t="s">
        <v>211</v>
      </c>
      <c r="R20" s="37" t="s">
        <v>365</v>
      </c>
      <c r="S20" s="35" t="s">
        <v>18</v>
      </c>
      <c r="T20" s="35" t="s">
        <v>40</v>
      </c>
      <c r="U20" s="35" t="s">
        <v>41</v>
      </c>
      <c r="V20" s="35" t="s">
        <v>393</v>
      </c>
      <c r="W20" s="53" t="s">
        <v>439</v>
      </c>
      <c r="X20" s="53" t="s">
        <v>444</v>
      </c>
      <c r="Y20" s="53" t="s">
        <v>540</v>
      </c>
      <c r="Z20" s="63" t="s">
        <v>573</v>
      </c>
      <c r="AA20" s="63" t="s">
        <v>572</v>
      </c>
      <c r="AB20" s="63" t="s">
        <v>574</v>
      </c>
      <c r="AC20" s="64" t="s">
        <v>600</v>
      </c>
      <c r="AD20" s="64" t="s">
        <v>601</v>
      </c>
      <c r="AE20" s="64" t="s">
        <v>603</v>
      </c>
      <c r="AF20" s="122" t="s">
        <v>90</v>
      </c>
      <c r="AG20" s="123" t="s">
        <v>90</v>
      </c>
      <c r="AH20" s="119" t="s">
        <v>90</v>
      </c>
      <c r="AI20" s="119" t="s">
        <v>90</v>
      </c>
      <c r="AJ20" s="119" t="s">
        <v>90</v>
      </c>
      <c r="AK20" s="77"/>
      <c r="AL20" s="77"/>
      <c r="AM20" s="77"/>
      <c r="AN20" s="78" t="s">
        <v>89</v>
      </c>
      <c r="AO20" s="78" t="s">
        <v>89</v>
      </c>
      <c r="AP20" s="78" t="s">
        <v>89</v>
      </c>
      <c r="AQ20" s="80"/>
      <c r="AR20" s="80"/>
      <c r="AS20" s="80"/>
      <c r="AT20" s="83" t="str">
        <f>'PTEA 2020-2023'!A17</f>
        <v>4. FORTALECIENDO LA GESTIÓN AMBIENTAL</v>
      </c>
      <c r="AU20" s="83" t="str">
        <f>'PTEA 2020-2023'!B17</f>
        <v>Formación de ciudadanos integrales frente al uso sostenible de los recursos naturales.</v>
      </c>
      <c r="AV20" s="83" t="str">
        <f>'PTEA 2020-2023'!C17</f>
        <v xml:space="preserve">Fortalecimiento y seguimiento de por lo menos un (1) PRAE con las IED que soliciten el apoyo de la administración municipal. </v>
      </c>
    </row>
    <row r="21" spans="1:48" ht="243" hidden="1" customHeight="1" x14ac:dyDescent="0.25">
      <c r="A21" s="32" t="s">
        <v>199</v>
      </c>
      <c r="B21" s="145"/>
      <c r="C21" s="145"/>
      <c r="D21" s="146"/>
      <c r="E21" s="33" t="s">
        <v>217</v>
      </c>
      <c r="F21" s="36" t="s">
        <v>219</v>
      </c>
      <c r="G21" s="31" t="s">
        <v>6</v>
      </c>
      <c r="H21" s="31" t="s">
        <v>7</v>
      </c>
      <c r="I21" s="31" t="s">
        <v>212</v>
      </c>
      <c r="J21" s="31" t="s">
        <v>213</v>
      </c>
      <c r="K21" s="34" t="s">
        <v>103</v>
      </c>
      <c r="L21" s="34" t="s">
        <v>104</v>
      </c>
      <c r="M21" s="34" t="s">
        <v>214</v>
      </c>
      <c r="N21" s="34" t="s">
        <v>90</v>
      </c>
      <c r="O21" s="34" t="s">
        <v>215</v>
      </c>
      <c r="P21" s="37" t="s">
        <v>182</v>
      </c>
      <c r="Q21" s="37" t="s">
        <v>340</v>
      </c>
      <c r="R21" s="37" t="s">
        <v>341</v>
      </c>
      <c r="S21" s="35" t="s">
        <v>18</v>
      </c>
      <c r="T21" s="35" t="s">
        <v>40</v>
      </c>
      <c r="U21" s="35" t="s">
        <v>41</v>
      </c>
      <c r="V21" s="35" t="s">
        <v>393</v>
      </c>
      <c r="W21" s="53" t="s">
        <v>439</v>
      </c>
      <c r="X21" s="53" t="s">
        <v>444</v>
      </c>
      <c r="Y21" s="53" t="s">
        <v>540</v>
      </c>
      <c r="Z21" s="63" t="s">
        <v>90</v>
      </c>
      <c r="AA21" s="63" t="s">
        <v>90</v>
      </c>
      <c r="AB21" s="63" t="s">
        <v>90</v>
      </c>
      <c r="AC21" s="64" t="s">
        <v>604</v>
      </c>
      <c r="AD21" s="64" t="s">
        <v>605</v>
      </c>
      <c r="AE21" s="64" t="s">
        <v>607</v>
      </c>
      <c r="AF21" s="122" t="s">
        <v>90</v>
      </c>
      <c r="AG21" s="123" t="s">
        <v>90</v>
      </c>
      <c r="AH21" s="119" t="s">
        <v>90</v>
      </c>
      <c r="AI21" s="119" t="s">
        <v>90</v>
      </c>
      <c r="AJ21" s="119" t="s">
        <v>90</v>
      </c>
      <c r="AK21" s="77"/>
      <c r="AL21" s="77"/>
      <c r="AM21" s="77"/>
      <c r="AN21" s="78" t="s">
        <v>89</v>
      </c>
      <c r="AO21" s="78" t="s">
        <v>89</v>
      </c>
      <c r="AP21" s="78" t="s">
        <v>89</v>
      </c>
      <c r="AQ21" s="80"/>
      <c r="AR21" s="80"/>
      <c r="AS21" s="80"/>
      <c r="AT21" s="83" t="str">
        <f>'PTEA 2020-2023'!A11</f>
        <v>1. COLEGIUNOS EDUCADOS PARA LA PROTECCIÓN Y CONSERVACIÓN  DEL RECURSO HÍDRICO</v>
      </c>
      <c r="AU21" s="83" t="str">
        <f>'PTEA 2020-2023'!B11</f>
        <v>Comunidades empoderadas en el cuidado y preservación del recurso hídrico</v>
      </c>
      <c r="AV21" s="83" t="str">
        <f>'PTEA 2020-2023'!C11</f>
        <v xml:space="preserve">Gestionar la vinculación de una escuela al programa ECOESCUELA </v>
      </c>
    </row>
    <row r="22" spans="1:48" ht="243" hidden="1" customHeight="1" x14ac:dyDescent="0.25">
      <c r="A22" s="32" t="s">
        <v>199</v>
      </c>
      <c r="B22" s="145"/>
      <c r="C22" s="145"/>
      <c r="D22" s="146"/>
      <c r="E22" s="33" t="s">
        <v>217</v>
      </c>
      <c r="F22" s="36" t="s">
        <v>219</v>
      </c>
      <c r="G22" s="31" t="s">
        <v>6</v>
      </c>
      <c r="H22" s="31" t="s">
        <v>7</v>
      </c>
      <c r="I22" s="31" t="s">
        <v>212</v>
      </c>
      <c r="J22" s="31" t="s">
        <v>213</v>
      </c>
      <c r="K22" s="34" t="s">
        <v>103</v>
      </c>
      <c r="L22" s="34" t="s">
        <v>104</v>
      </c>
      <c r="M22" s="34" t="s">
        <v>214</v>
      </c>
      <c r="N22" s="34" t="s">
        <v>90</v>
      </c>
      <c r="O22" s="34" t="s">
        <v>215</v>
      </c>
      <c r="P22" s="37" t="s">
        <v>182</v>
      </c>
      <c r="Q22" s="37" t="s">
        <v>340</v>
      </c>
      <c r="R22" s="37" t="s">
        <v>341</v>
      </c>
      <c r="S22" s="35" t="s">
        <v>18</v>
      </c>
      <c r="T22" s="35" t="s">
        <v>40</v>
      </c>
      <c r="U22" s="35" t="s">
        <v>41</v>
      </c>
      <c r="V22" s="35" t="s">
        <v>393</v>
      </c>
      <c r="W22" s="53" t="s">
        <v>439</v>
      </c>
      <c r="X22" s="53" t="s">
        <v>444</v>
      </c>
      <c r="Y22" s="53" t="s">
        <v>540</v>
      </c>
      <c r="Z22" s="63" t="s">
        <v>90</v>
      </c>
      <c r="AA22" s="63" t="s">
        <v>90</v>
      </c>
      <c r="AB22" s="63" t="s">
        <v>90</v>
      </c>
      <c r="AC22" s="64" t="s">
        <v>604</v>
      </c>
      <c r="AD22" s="64" t="s">
        <v>605</v>
      </c>
      <c r="AE22" s="64" t="s">
        <v>607</v>
      </c>
      <c r="AF22" s="122" t="s">
        <v>90</v>
      </c>
      <c r="AG22" s="123" t="s">
        <v>90</v>
      </c>
      <c r="AH22" s="119" t="s">
        <v>90</v>
      </c>
      <c r="AI22" s="119" t="s">
        <v>90</v>
      </c>
      <c r="AJ22" s="119" t="s">
        <v>90</v>
      </c>
      <c r="AK22" s="77"/>
      <c r="AL22" s="77"/>
      <c r="AM22" s="77"/>
      <c r="AN22" s="78" t="s">
        <v>89</v>
      </c>
      <c r="AO22" s="78" t="s">
        <v>89</v>
      </c>
      <c r="AP22" s="78" t="s">
        <v>89</v>
      </c>
      <c r="AQ22" s="80"/>
      <c r="AR22" s="80"/>
      <c r="AS22" s="80"/>
      <c r="AT22" s="83" t="str">
        <f>'PTEA 2020-2023'!A11</f>
        <v>1. COLEGIUNOS EDUCADOS PARA LA PROTECCIÓN Y CONSERVACIÓN  DEL RECURSO HÍDRICO</v>
      </c>
      <c r="AU22" s="83" t="str">
        <f>'PTEA 2020-2023'!B11</f>
        <v>Comunidades empoderadas en el cuidado y preservación del recurso hídrico</v>
      </c>
      <c r="AV22" s="83" t="str">
        <f>'PTEA 2020-2023'!C11</f>
        <v xml:space="preserve">Gestionar la vinculación de una escuela al programa ECOESCUELA </v>
      </c>
    </row>
    <row r="23" spans="1:48" ht="318.75" customHeight="1" x14ac:dyDescent="0.25">
      <c r="A23" s="32" t="s">
        <v>199</v>
      </c>
      <c r="B23" s="145" t="s">
        <v>935</v>
      </c>
      <c r="C23" s="145" t="s">
        <v>936</v>
      </c>
      <c r="D23" s="146" t="s">
        <v>937</v>
      </c>
      <c r="E23" s="33" t="s">
        <v>86</v>
      </c>
      <c r="F23" s="36" t="s">
        <v>262</v>
      </c>
      <c r="G23" s="31" t="s">
        <v>6</v>
      </c>
      <c r="H23" s="31" t="s">
        <v>7</v>
      </c>
      <c r="I23" s="31" t="s">
        <v>264</v>
      </c>
      <c r="J23" s="54" t="s">
        <v>263</v>
      </c>
      <c r="K23" s="34" t="s">
        <v>106</v>
      </c>
      <c r="L23" s="34" t="s">
        <v>105</v>
      </c>
      <c r="M23" s="34" t="s">
        <v>290</v>
      </c>
      <c r="N23" s="34" t="s">
        <v>174</v>
      </c>
      <c r="O23" s="34" t="s">
        <v>338</v>
      </c>
      <c r="P23" s="37" t="s">
        <v>179</v>
      </c>
      <c r="Q23" s="37" t="s">
        <v>390</v>
      </c>
      <c r="R23" s="37" t="s">
        <v>245</v>
      </c>
      <c r="S23" s="35" t="s">
        <v>52</v>
      </c>
      <c r="T23" s="35" t="s">
        <v>58</v>
      </c>
      <c r="U23" s="35" t="s">
        <v>59</v>
      </c>
      <c r="V23" s="35" t="s">
        <v>246</v>
      </c>
      <c r="W23" s="53" t="s">
        <v>448</v>
      </c>
      <c r="X23" s="53" t="s">
        <v>456</v>
      </c>
      <c r="Y23" s="53" t="s">
        <v>457</v>
      </c>
      <c r="Z23" s="71" t="s">
        <v>573</v>
      </c>
      <c r="AA23" s="71" t="s">
        <v>578</v>
      </c>
      <c r="AB23" s="63" t="s">
        <v>577</v>
      </c>
      <c r="AC23" s="64" t="s">
        <v>604</v>
      </c>
      <c r="AD23" s="64" t="s">
        <v>605</v>
      </c>
      <c r="AE23" s="64" t="s">
        <v>607</v>
      </c>
      <c r="AF23" s="122" t="s">
        <v>90</v>
      </c>
      <c r="AG23" s="123" t="s">
        <v>90</v>
      </c>
      <c r="AH23" s="119" t="s">
        <v>90</v>
      </c>
      <c r="AI23" s="119" t="s">
        <v>90</v>
      </c>
      <c r="AJ23" s="119" t="s">
        <v>90</v>
      </c>
      <c r="AK23" s="77"/>
      <c r="AL23" s="77"/>
      <c r="AM23" s="77"/>
      <c r="AN23" s="78" t="s">
        <v>89</v>
      </c>
      <c r="AO23" s="78" t="s">
        <v>89</v>
      </c>
      <c r="AP23" s="78" t="s">
        <v>89</v>
      </c>
      <c r="AQ23" s="80"/>
      <c r="AR23" s="80"/>
      <c r="AS23" s="80"/>
      <c r="AT23" s="83" t="str">
        <f>'PTEA 2020-2023'!A15</f>
        <v>3. COLEGIUNOS RESILIENTES</v>
      </c>
      <c r="AU23" s="83" t="str">
        <f>'PTEA 2020-2023'!B15</f>
        <v>Unidos reducimos el riesgo</v>
      </c>
      <c r="AV23" s="83" t="str">
        <f>'PTEA 2020-2023'!C15</f>
        <v xml:space="preserve">Participar en por lo menos una (1) mesa de trabajo para la inclusión de la educación ambiental en la actualización del Plan Municipal de Gestión del Riesgo de Desastres. </v>
      </c>
    </row>
    <row r="24" spans="1:48" ht="347.25" customHeight="1" x14ac:dyDescent="0.25">
      <c r="A24" s="32" t="s">
        <v>199</v>
      </c>
      <c r="B24" s="145" t="s">
        <v>935</v>
      </c>
      <c r="C24" s="145" t="s">
        <v>936</v>
      </c>
      <c r="D24" s="146" t="s">
        <v>937</v>
      </c>
      <c r="E24" s="33" t="s">
        <v>86</v>
      </c>
      <c r="F24" s="36" t="s">
        <v>262</v>
      </c>
      <c r="G24" s="31" t="s">
        <v>6</v>
      </c>
      <c r="H24" s="31" t="s">
        <v>7</v>
      </c>
      <c r="I24" s="31" t="s">
        <v>264</v>
      </c>
      <c r="J24" s="54" t="s">
        <v>263</v>
      </c>
      <c r="K24" s="34" t="s">
        <v>106</v>
      </c>
      <c r="L24" s="34" t="s">
        <v>105</v>
      </c>
      <c r="M24" s="34" t="s">
        <v>290</v>
      </c>
      <c r="N24" s="34" t="s">
        <v>174</v>
      </c>
      <c r="O24" s="34" t="s">
        <v>338</v>
      </c>
      <c r="P24" s="37" t="s">
        <v>179</v>
      </c>
      <c r="Q24" s="37" t="s">
        <v>390</v>
      </c>
      <c r="R24" s="37" t="s">
        <v>245</v>
      </c>
      <c r="S24" s="35" t="s">
        <v>39</v>
      </c>
      <c r="T24" s="35" t="s">
        <v>40</v>
      </c>
      <c r="U24" s="35" t="s">
        <v>42</v>
      </c>
      <c r="V24" s="35" t="s">
        <v>400</v>
      </c>
      <c r="W24" s="53" t="s">
        <v>90</v>
      </c>
      <c r="X24" s="53" t="s">
        <v>90</v>
      </c>
      <c r="Y24" s="53" t="s">
        <v>90</v>
      </c>
      <c r="Z24" s="71" t="s">
        <v>573</v>
      </c>
      <c r="AA24" s="71" t="s">
        <v>578</v>
      </c>
      <c r="AB24" s="63" t="s">
        <v>577</v>
      </c>
      <c r="AC24" s="64" t="s">
        <v>90</v>
      </c>
      <c r="AD24" s="64" t="s">
        <v>90</v>
      </c>
      <c r="AE24" s="64" t="s">
        <v>90</v>
      </c>
      <c r="AF24" s="122" t="s">
        <v>90</v>
      </c>
      <c r="AG24" s="123" t="s">
        <v>90</v>
      </c>
      <c r="AH24" s="119" t="s">
        <v>90</v>
      </c>
      <c r="AI24" s="119" t="s">
        <v>90</v>
      </c>
      <c r="AJ24" s="119" t="s">
        <v>90</v>
      </c>
      <c r="AK24" s="77"/>
      <c r="AL24" s="77"/>
      <c r="AM24" s="77"/>
      <c r="AN24" s="78" t="s">
        <v>89</v>
      </c>
      <c r="AO24" s="78" t="s">
        <v>89</v>
      </c>
      <c r="AP24" s="78" t="s">
        <v>89</v>
      </c>
      <c r="AQ24" s="80"/>
      <c r="AR24" s="80"/>
      <c r="AS24" s="80"/>
      <c r="AT24" s="83" t="str">
        <f>'PTEA 2020-2023'!A16</f>
        <v>3. COLEGIUNOS RESILIENTES</v>
      </c>
      <c r="AU24" s="83" t="str">
        <f>'PTEA 2020-2023'!B16</f>
        <v>Unidos reducimos el riesgo</v>
      </c>
      <c r="AV24" s="83" t="str">
        <f>'PTEA 2020-2023'!C16</f>
        <v xml:space="preserve">Participar en por lo menos una (1) mesa de trabajo para la inclusión de la educación ambiental en la actualización  del Plan de atención de incendios forestales. </v>
      </c>
    </row>
    <row r="25" spans="1:48" ht="306.75" hidden="1" customHeight="1" x14ac:dyDescent="0.25">
      <c r="A25" s="32" t="s">
        <v>199</v>
      </c>
      <c r="B25" s="145"/>
      <c r="C25" s="145"/>
      <c r="D25" s="146"/>
      <c r="E25" s="33" t="s">
        <v>86</v>
      </c>
      <c r="F25" s="36" t="s">
        <v>259</v>
      </c>
      <c r="G25" s="36" t="s">
        <v>6</v>
      </c>
      <c r="H25" s="36" t="s">
        <v>7</v>
      </c>
      <c r="I25" s="36" t="s">
        <v>224</v>
      </c>
      <c r="J25" s="36" t="s">
        <v>31</v>
      </c>
      <c r="K25" s="34" t="s">
        <v>97</v>
      </c>
      <c r="L25" s="34" t="s">
        <v>149</v>
      </c>
      <c r="M25" s="34" t="s">
        <v>313</v>
      </c>
      <c r="N25" s="34" t="s">
        <v>90</v>
      </c>
      <c r="O25" s="34" t="s">
        <v>314</v>
      </c>
      <c r="P25" s="37" t="s">
        <v>90</v>
      </c>
      <c r="Q25" s="38" t="s">
        <v>90</v>
      </c>
      <c r="R25" s="37" t="s">
        <v>90</v>
      </c>
      <c r="S25" s="35" t="s">
        <v>39</v>
      </c>
      <c r="T25" s="35" t="s">
        <v>40</v>
      </c>
      <c r="U25" s="35" t="s">
        <v>42</v>
      </c>
      <c r="V25" s="35" t="s">
        <v>400</v>
      </c>
      <c r="W25" s="53" t="s">
        <v>90</v>
      </c>
      <c r="X25" s="53" t="s">
        <v>90</v>
      </c>
      <c r="Y25" s="53" t="s">
        <v>90</v>
      </c>
      <c r="Z25" s="63" t="s">
        <v>580</v>
      </c>
      <c r="AA25" s="63" t="s">
        <v>581</v>
      </c>
      <c r="AB25" s="63" t="s">
        <v>582</v>
      </c>
      <c r="AC25" s="64" t="s">
        <v>604</v>
      </c>
      <c r="AD25" s="64" t="s">
        <v>606</v>
      </c>
      <c r="AE25" s="64" t="s">
        <v>608</v>
      </c>
      <c r="AF25" s="122" t="s">
        <v>90</v>
      </c>
      <c r="AG25" s="123" t="s">
        <v>90</v>
      </c>
      <c r="AH25" s="119" t="s">
        <v>90</v>
      </c>
      <c r="AI25" s="119" t="s">
        <v>90</v>
      </c>
      <c r="AJ25" s="119" t="s">
        <v>90</v>
      </c>
      <c r="AK25" s="77"/>
      <c r="AL25" s="77"/>
      <c r="AM25" s="77"/>
      <c r="AN25" s="78" t="s">
        <v>89</v>
      </c>
      <c r="AO25" s="78" t="s">
        <v>89</v>
      </c>
      <c r="AP25" s="78" t="s">
        <v>89</v>
      </c>
      <c r="AQ25" s="80"/>
      <c r="AR25" s="80"/>
      <c r="AS25" s="80"/>
      <c r="AT25" s="81" t="s">
        <v>89</v>
      </c>
      <c r="AU25" s="81" t="s">
        <v>89</v>
      </c>
      <c r="AV25" s="81" t="s">
        <v>89</v>
      </c>
    </row>
    <row r="26" spans="1:48" ht="306.75" hidden="1" customHeight="1" x14ac:dyDescent="0.25">
      <c r="A26" s="32" t="s">
        <v>199</v>
      </c>
      <c r="B26" s="145"/>
      <c r="C26" s="145"/>
      <c r="D26" s="146"/>
      <c r="E26" s="33" t="s">
        <v>86</v>
      </c>
      <c r="F26" s="36" t="s">
        <v>259</v>
      </c>
      <c r="G26" s="36" t="s">
        <v>6</v>
      </c>
      <c r="H26" s="36" t="s">
        <v>7</v>
      </c>
      <c r="I26" s="36" t="s">
        <v>224</v>
      </c>
      <c r="J26" s="36" t="s">
        <v>31</v>
      </c>
      <c r="K26" s="34" t="s">
        <v>97</v>
      </c>
      <c r="L26" s="34" t="s">
        <v>149</v>
      </c>
      <c r="M26" s="34" t="s">
        <v>313</v>
      </c>
      <c r="N26" s="34" t="s">
        <v>90</v>
      </c>
      <c r="O26" s="34" t="s">
        <v>314</v>
      </c>
      <c r="P26" s="37" t="s">
        <v>90</v>
      </c>
      <c r="Q26" s="38" t="s">
        <v>90</v>
      </c>
      <c r="R26" s="37" t="s">
        <v>90</v>
      </c>
      <c r="S26" s="35" t="s">
        <v>39</v>
      </c>
      <c r="T26" s="35" t="s">
        <v>40</v>
      </c>
      <c r="U26" s="35" t="s">
        <v>42</v>
      </c>
      <c r="V26" s="35" t="s">
        <v>400</v>
      </c>
      <c r="W26" s="53" t="s">
        <v>90</v>
      </c>
      <c r="X26" s="53" t="s">
        <v>90</v>
      </c>
      <c r="Y26" s="53" t="s">
        <v>90</v>
      </c>
      <c r="Z26" s="63" t="s">
        <v>580</v>
      </c>
      <c r="AA26" s="63" t="s">
        <v>581</v>
      </c>
      <c r="AB26" s="63" t="s">
        <v>582</v>
      </c>
      <c r="AC26" s="64" t="s">
        <v>604</v>
      </c>
      <c r="AD26" s="64" t="s">
        <v>606</v>
      </c>
      <c r="AE26" s="64" t="s">
        <v>608</v>
      </c>
      <c r="AF26" s="122" t="s">
        <v>90</v>
      </c>
      <c r="AG26" s="123" t="s">
        <v>90</v>
      </c>
      <c r="AH26" s="119" t="s">
        <v>90</v>
      </c>
      <c r="AI26" s="119" t="s">
        <v>90</v>
      </c>
      <c r="AJ26" s="119" t="s">
        <v>90</v>
      </c>
      <c r="AK26" s="77"/>
      <c r="AL26" s="77"/>
      <c r="AM26" s="77"/>
      <c r="AN26" s="78" t="s">
        <v>89</v>
      </c>
      <c r="AO26" s="78" t="s">
        <v>89</v>
      </c>
      <c r="AP26" s="78" t="s">
        <v>89</v>
      </c>
      <c r="AQ26" s="80"/>
      <c r="AR26" s="80"/>
      <c r="AS26" s="80"/>
      <c r="AT26" s="81" t="s">
        <v>89</v>
      </c>
      <c r="AU26" s="81" t="s">
        <v>89</v>
      </c>
      <c r="AV26" s="81" t="s">
        <v>89</v>
      </c>
    </row>
    <row r="27" spans="1:48" ht="275.25" hidden="1" customHeight="1" x14ac:dyDescent="0.25">
      <c r="A27" s="32" t="s">
        <v>199</v>
      </c>
      <c r="B27" s="145"/>
      <c r="C27" s="145"/>
      <c r="D27" s="146"/>
      <c r="E27" s="33" t="s">
        <v>86</v>
      </c>
      <c r="F27" s="36" t="s">
        <v>257</v>
      </c>
      <c r="G27" s="36" t="s">
        <v>6</v>
      </c>
      <c r="H27" s="36" t="s">
        <v>7</v>
      </c>
      <c r="I27" s="31" t="s">
        <v>275</v>
      </c>
      <c r="J27" s="55" t="s">
        <v>276</v>
      </c>
      <c r="K27" s="34" t="s">
        <v>101</v>
      </c>
      <c r="L27" s="34" t="s">
        <v>102</v>
      </c>
      <c r="M27" s="34" t="s">
        <v>315</v>
      </c>
      <c r="N27" s="34" t="s">
        <v>89</v>
      </c>
      <c r="O27" s="34" t="s">
        <v>288</v>
      </c>
      <c r="P27" s="37" t="s">
        <v>178</v>
      </c>
      <c r="Q27" s="37" t="s">
        <v>368</v>
      </c>
      <c r="R27" s="37" t="s">
        <v>369</v>
      </c>
      <c r="S27" s="35" t="s">
        <v>39</v>
      </c>
      <c r="T27" s="35" t="s">
        <v>40</v>
      </c>
      <c r="U27" s="35" t="s">
        <v>42</v>
      </c>
      <c r="V27" s="35" t="s">
        <v>400</v>
      </c>
      <c r="W27" s="53" t="s">
        <v>90</v>
      </c>
      <c r="X27" s="53" t="s">
        <v>90</v>
      </c>
      <c r="Y27" s="53" t="s">
        <v>90</v>
      </c>
      <c r="Z27" s="63" t="s">
        <v>90</v>
      </c>
      <c r="AA27" s="72" t="s">
        <v>90</v>
      </c>
      <c r="AB27" s="63" t="s">
        <v>90</v>
      </c>
      <c r="AC27" s="64" t="s">
        <v>604</v>
      </c>
      <c r="AD27" s="64" t="s">
        <v>606</v>
      </c>
      <c r="AE27" s="64" t="s">
        <v>608</v>
      </c>
      <c r="AF27" s="122" t="s">
        <v>763</v>
      </c>
      <c r="AG27" s="123" t="s">
        <v>762</v>
      </c>
      <c r="AH27" s="119" t="s">
        <v>90</v>
      </c>
      <c r="AI27" s="119" t="s">
        <v>90</v>
      </c>
      <c r="AJ27" s="119" t="s">
        <v>90</v>
      </c>
      <c r="AK27" s="77"/>
      <c r="AL27" s="77"/>
      <c r="AM27" s="77"/>
      <c r="AN27" s="78" t="s">
        <v>89</v>
      </c>
      <c r="AO27" s="78" t="s">
        <v>89</v>
      </c>
      <c r="AP27" s="78" t="s">
        <v>89</v>
      </c>
      <c r="AQ27" s="80"/>
      <c r="AR27" s="80"/>
      <c r="AS27" s="80"/>
      <c r="AT27" s="83" t="str">
        <f>'PTEA 2020-2023'!A24</f>
        <v>6. El Colegio entorno verde</v>
      </c>
      <c r="AU27" s="83" t="str">
        <f>'PTEA 2020-2023'!B24</f>
        <v>Comunidades empoderadas en el cuidado y preservación del recurso hídrico</v>
      </c>
      <c r="AV27" s="83" t="str">
        <f>'PTEA 2020-2023'!C24</f>
        <v>Caracterización de un (1) inventario del capital natural en el DMI Peñas Blancas, durante la vigencia del plan.</v>
      </c>
    </row>
    <row r="28" spans="1:48" ht="275.25" hidden="1" customHeight="1" x14ac:dyDescent="0.25">
      <c r="A28" s="32" t="s">
        <v>199</v>
      </c>
      <c r="B28" s="145"/>
      <c r="C28" s="145"/>
      <c r="D28" s="146"/>
      <c r="E28" s="33" t="s">
        <v>86</v>
      </c>
      <c r="F28" s="36" t="s">
        <v>257</v>
      </c>
      <c r="G28" s="36" t="s">
        <v>6</v>
      </c>
      <c r="H28" s="36" t="s">
        <v>7</v>
      </c>
      <c r="I28" s="31" t="s">
        <v>275</v>
      </c>
      <c r="J28" s="55" t="s">
        <v>276</v>
      </c>
      <c r="K28" s="34" t="s">
        <v>101</v>
      </c>
      <c r="L28" s="34" t="s">
        <v>102</v>
      </c>
      <c r="M28" s="34" t="s">
        <v>315</v>
      </c>
      <c r="N28" s="34" t="s">
        <v>89</v>
      </c>
      <c r="O28" s="34" t="s">
        <v>288</v>
      </c>
      <c r="P28" s="37" t="s">
        <v>178</v>
      </c>
      <c r="Q28" s="37" t="s">
        <v>368</v>
      </c>
      <c r="R28" s="37" t="s">
        <v>369</v>
      </c>
      <c r="S28" s="35" t="s">
        <v>39</v>
      </c>
      <c r="T28" s="35" t="s">
        <v>40</v>
      </c>
      <c r="U28" s="35" t="s">
        <v>42</v>
      </c>
      <c r="V28" s="35" t="s">
        <v>400</v>
      </c>
      <c r="W28" s="53" t="s">
        <v>90</v>
      </c>
      <c r="X28" s="53" t="s">
        <v>90</v>
      </c>
      <c r="Y28" s="53" t="s">
        <v>90</v>
      </c>
      <c r="Z28" s="63" t="s">
        <v>580</v>
      </c>
      <c r="AA28" s="63" t="s">
        <v>581</v>
      </c>
      <c r="AB28" s="63" t="s">
        <v>584</v>
      </c>
      <c r="AC28" s="64" t="s">
        <v>604</v>
      </c>
      <c r="AD28" s="64" t="s">
        <v>606</v>
      </c>
      <c r="AE28" s="64" t="s">
        <v>608</v>
      </c>
      <c r="AF28" s="122" t="s">
        <v>763</v>
      </c>
      <c r="AG28" s="123" t="s">
        <v>762</v>
      </c>
      <c r="AH28" s="119" t="s">
        <v>90</v>
      </c>
      <c r="AI28" s="119" t="s">
        <v>90</v>
      </c>
      <c r="AJ28" s="119" t="s">
        <v>90</v>
      </c>
      <c r="AK28" s="77"/>
      <c r="AL28" s="77"/>
      <c r="AM28" s="77"/>
      <c r="AN28" s="78" t="s">
        <v>89</v>
      </c>
      <c r="AO28" s="78" t="s">
        <v>89</v>
      </c>
      <c r="AP28" s="78" t="s">
        <v>89</v>
      </c>
      <c r="AQ28" s="80"/>
      <c r="AR28" s="80"/>
      <c r="AS28" s="80"/>
      <c r="AT28" s="83" t="str">
        <f>'PTEA 2020-2023'!A18</f>
        <v>4. FORTALECIENDO LA GESTIÓN AMBIENTAL</v>
      </c>
      <c r="AU28" s="83" t="str">
        <f>'PTEA 2020-2023'!B18</f>
        <v>Formación de ciudadanos integrales frente al uso sostenible de los recursos naturales</v>
      </c>
      <c r="AV28" s="83" t="str">
        <f>'PTEA 2020-2023'!C18</f>
        <v>Realizar como mínimo la divulgación e implementación de cuatro (4) celebraciones ambientales por los canales oficiales</v>
      </c>
    </row>
    <row r="29" spans="1:48" ht="275.25" hidden="1" customHeight="1" x14ac:dyDescent="0.25">
      <c r="A29" s="32" t="s">
        <v>199</v>
      </c>
      <c r="B29" s="145"/>
      <c r="C29" s="145"/>
      <c r="D29" s="146"/>
      <c r="E29" s="33" t="s">
        <v>86</v>
      </c>
      <c r="F29" s="36" t="s">
        <v>257</v>
      </c>
      <c r="G29" s="36" t="s">
        <v>6</v>
      </c>
      <c r="H29" s="36" t="s">
        <v>7</v>
      </c>
      <c r="I29" s="31" t="s">
        <v>275</v>
      </c>
      <c r="J29" s="55" t="s">
        <v>276</v>
      </c>
      <c r="K29" s="34" t="s">
        <v>101</v>
      </c>
      <c r="L29" s="34" t="s">
        <v>102</v>
      </c>
      <c r="M29" s="34" t="s">
        <v>315</v>
      </c>
      <c r="N29" s="34" t="s">
        <v>89</v>
      </c>
      <c r="O29" s="34" t="s">
        <v>288</v>
      </c>
      <c r="P29" s="37" t="s">
        <v>178</v>
      </c>
      <c r="Q29" s="37" t="s">
        <v>368</v>
      </c>
      <c r="R29" s="37" t="s">
        <v>369</v>
      </c>
      <c r="S29" s="35" t="s">
        <v>39</v>
      </c>
      <c r="T29" s="35" t="s">
        <v>40</v>
      </c>
      <c r="U29" s="35" t="s">
        <v>42</v>
      </c>
      <c r="V29" s="35" t="s">
        <v>400</v>
      </c>
      <c r="W29" s="53" t="s">
        <v>90</v>
      </c>
      <c r="X29" s="53" t="s">
        <v>90</v>
      </c>
      <c r="Y29" s="53" t="s">
        <v>90</v>
      </c>
      <c r="Z29" s="63" t="s">
        <v>570</v>
      </c>
      <c r="AA29" s="72" t="s">
        <v>569</v>
      </c>
      <c r="AB29" s="63" t="s">
        <v>568</v>
      </c>
      <c r="AC29" s="64" t="s">
        <v>604</v>
      </c>
      <c r="AD29" s="64" t="s">
        <v>606</v>
      </c>
      <c r="AE29" s="64" t="s">
        <v>608</v>
      </c>
      <c r="AF29" s="122" t="s">
        <v>763</v>
      </c>
      <c r="AG29" s="123" t="s">
        <v>762</v>
      </c>
      <c r="AH29" s="119" t="s">
        <v>90</v>
      </c>
      <c r="AI29" s="119" t="s">
        <v>90</v>
      </c>
      <c r="AJ29" s="119" t="s">
        <v>90</v>
      </c>
      <c r="AK29" s="77"/>
      <c r="AL29" s="77"/>
      <c r="AM29" s="77"/>
      <c r="AN29" s="78" t="s">
        <v>89</v>
      </c>
      <c r="AO29" s="78" t="s">
        <v>89</v>
      </c>
      <c r="AP29" s="78" t="s">
        <v>89</v>
      </c>
      <c r="AQ29" s="80"/>
      <c r="AR29" s="80"/>
      <c r="AS29" s="80"/>
      <c r="AT29" s="83" t="str">
        <f>'PTEA 2020-2023'!A24</f>
        <v>6. El Colegio entorno verde</v>
      </c>
      <c r="AU29" s="83" t="str">
        <f>'PTEA 2020-2023'!B24</f>
        <v>Comunidades empoderadas en el cuidado y preservación del recurso hídrico</v>
      </c>
      <c r="AV29" s="83" t="str">
        <f>'PTEA 2020-2023'!C24</f>
        <v>Caracterización de un (1) inventario del capital natural en el DMI Peñas Blancas, durante la vigencia del plan.</v>
      </c>
    </row>
    <row r="30" spans="1:48" ht="275.25" hidden="1" customHeight="1" x14ac:dyDescent="0.25">
      <c r="A30" s="32" t="s">
        <v>199</v>
      </c>
      <c r="B30" s="145"/>
      <c r="C30" s="145"/>
      <c r="D30" s="146"/>
      <c r="E30" s="33" t="s">
        <v>86</v>
      </c>
      <c r="F30" s="36" t="s">
        <v>257</v>
      </c>
      <c r="G30" s="36" t="s">
        <v>6</v>
      </c>
      <c r="H30" s="36" t="s">
        <v>7</v>
      </c>
      <c r="I30" s="31" t="s">
        <v>275</v>
      </c>
      <c r="J30" s="55" t="s">
        <v>276</v>
      </c>
      <c r="K30" s="34" t="s">
        <v>101</v>
      </c>
      <c r="L30" s="34" t="s">
        <v>102</v>
      </c>
      <c r="M30" s="34" t="s">
        <v>315</v>
      </c>
      <c r="N30" s="34" t="s">
        <v>89</v>
      </c>
      <c r="O30" s="34" t="s">
        <v>288</v>
      </c>
      <c r="P30" s="37" t="s">
        <v>178</v>
      </c>
      <c r="Q30" s="37" t="s">
        <v>368</v>
      </c>
      <c r="R30" s="37" t="s">
        <v>369</v>
      </c>
      <c r="S30" s="35" t="s">
        <v>39</v>
      </c>
      <c r="T30" s="35" t="s">
        <v>40</v>
      </c>
      <c r="U30" s="35" t="s">
        <v>42</v>
      </c>
      <c r="V30" s="35" t="s">
        <v>400</v>
      </c>
      <c r="W30" s="53" t="s">
        <v>90</v>
      </c>
      <c r="X30" s="53" t="s">
        <v>90</v>
      </c>
      <c r="Y30" s="53" t="s">
        <v>90</v>
      </c>
      <c r="Z30" s="63" t="s">
        <v>580</v>
      </c>
      <c r="AA30" s="63" t="s">
        <v>581</v>
      </c>
      <c r="AB30" s="63" t="s">
        <v>584</v>
      </c>
      <c r="AC30" s="64" t="s">
        <v>604</v>
      </c>
      <c r="AD30" s="64" t="s">
        <v>606</v>
      </c>
      <c r="AE30" s="64" t="s">
        <v>608</v>
      </c>
      <c r="AF30" s="122" t="s">
        <v>763</v>
      </c>
      <c r="AG30" s="123" t="s">
        <v>762</v>
      </c>
      <c r="AH30" s="119" t="s">
        <v>90</v>
      </c>
      <c r="AI30" s="119" t="s">
        <v>90</v>
      </c>
      <c r="AJ30" s="119" t="s">
        <v>90</v>
      </c>
      <c r="AK30" s="77"/>
      <c r="AL30" s="77"/>
      <c r="AM30" s="77"/>
      <c r="AN30" s="78" t="s">
        <v>89</v>
      </c>
      <c r="AO30" s="78" t="s">
        <v>89</v>
      </c>
      <c r="AP30" s="78" t="s">
        <v>89</v>
      </c>
      <c r="AQ30" s="80"/>
      <c r="AR30" s="80"/>
      <c r="AS30" s="80"/>
      <c r="AT30" s="83" t="str">
        <f>'PTEA 2020-2023'!A18</f>
        <v>4. FORTALECIENDO LA GESTIÓN AMBIENTAL</v>
      </c>
      <c r="AU30" s="83" t="str">
        <f>'PTEA 2020-2023'!B18</f>
        <v>Formación de ciudadanos integrales frente al uso sostenible de los recursos naturales</v>
      </c>
      <c r="AV30" s="83" t="str">
        <f>'PTEA 2020-2023'!C18</f>
        <v>Realizar como mínimo la divulgación e implementación de cuatro (4) celebraciones ambientales por los canales oficiales</v>
      </c>
    </row>
    <row r="31" spans="1:48" ht="321.75" hidden="1" customHeight="1" x14ac:dyDescent="0.25">
      <c r="A31" s="32" t="s">
        <v>199</v>
      </c>
      <c r="B31" s="145"/>
      <c r="C31" s="145"/>
      <c r="D31" s="146"/>
      <c r="E31" s="33" t="s">
        <v>225</v>
      </c>
      <c r="F31" s="36" t="s">
        <v>221</v>
      </c>
      <c r="G31" s="36" t="s">
        <v>6</v>
      </c>
      <c r="H31" s="36" t="s">
        <v>8</v>
      </c>
      <c r="I31" s="36" t="s">
        <v>256</v>
      </c>
      <c r="J31" s="36" t="s">
        <v>255</v>
      </c>
      <c r="K31" s="34" t="s">
        <v>156</v>
      </c>
      <c r="L31" s="34" t="s">
        <v>131</v>
      </c>
      <c r="M31" s="34" t="s">
        <v>316</v>
      </c>
      <c r="N31" s="34" t="s">
        <v>157</v>
      </c>
      <c r="O31" s="34" t="s">
        <v>252</v>
      </c>
      <c r="P31" s="37" t="s">
        <v>182</v>
      </c>
      <c r="Q31" s="37" t="s">
        <v>340</v>
      </c>
      <c r="R31" s="37" t="s">
        <v>370</v>
      </c>
      <c r="S31" s="35" t="s">
        <v>52</v>
      </c>
      <c r="T31" s="35" t="s">
        <v>53</v>
      </c>
      <c r="U31" s="35" t="s">
        <v>54</v>
      </c>
      <c r="V31" s="35" t="s">
        <v>398</v>
      </c>
      <c r="W31" s="53" t="s">
        <v>463</v>
      </c>
      <c r="X31" s="53" t="s">
        <v>488</v>
      </c>
      <c r="Y31" s="53" t="s">
        <v>489</v>
      </c>
      <c r="Z31" s="63" t="s">
        <v>90</v>
      </c>
      <c r="AA31" s="63" t="s">
        <v>90</v>
      </c>
      <c r="AB31" s="63" t="s">
        <v>90</v>
      </c>
      <c r="AC31" s="64" t="s">
        <v>593</v>
      </c>
      <c r="AD31" s="64" t="s">
        <v>596</v>
      </c>
      <c r="AE31" s="64" t="s">
        <v>598</v>
      </c>
      <c r="AF31" s="122" t="s">
        <v>90</v>
      </c>
      <c r="AG31" s="123" t="s">
        <v>90</v>
      </c>
      <c r="AH31" s="119" t="s">
        <v>90</v>
      </c>
      <c r="AI31" s="119" t="s">
        <v>90</v>
      </c>
      <c r="AJ31" s="119" t="s">
        <v>90</v>
      </c>
      <c r="AK31" s="77"/>
      <c r="AL31" s="77"/>
      <c r="AM31" s="77"/>
      <c r="AN31" s="78" t="s">
        <v>89</v>
      </c>
      <c r="AO31" s="78" t="s">
        <v>89</v>
      </c>
      <c r="AP31" s="78" t="s">
        <v>89</v>
      </c>
      <c r="AQ31" s="80"/>
      <c r="AR31" s="80"/>
      <c r="AS31" s="80"/>
      <c r="AT31" s="81" t="s">
        <v>89</v>
      </c>
      <c r="AU31" s="81" t="s">
        <v>89</v>
      </c>
      <c r="AV31" s="81" t="s">
        <v>89</v>
      </c>
    </row>
    <row r="32" spans="1:48" ht="321.75" hidden="1" customHeight="1" x14ac:dyDescent="0.25">
      <c r="A32" s="32" t="s">
        <v>199</v>
      </c>
      <c r="B32" s="145"/>
      <c r="C32" s="145"/>
      <c r="D32" s="146"/>
      <c r="E32" s="33" t="s">
        <v>225</v>
      </c>
      <c r="F32" s="36" t="s">
        <v>221</v>
      </c>
      <c r="G32" s="36" t="s">
        <v>6</v>
      </c>
      <c r="H32" s="36" t="s">
        <v>8</v>
      </c>
      <c r="I32" s="36" t="s">
        <v>256</v>
      </c>
      <c r="J32" s="36" t="s">
        <v>255</v>
      </c>
      <c r="K32" s="34" t="s">
        <v>156</v>
      </c>
      <c r="L32" s="34" t="s">
        <v>131</v>
      </c>
      <c r="M32" s="34" t="s">
        <v>316</v>
      </c>
      <c r="N32" s="34" t="s">
        <v>157</v>
      </c>
      <c r="O32" s="34" t="s">
        <v>252</v>
      </c>
      <c r="P32" s="37" t="s">
        <v>182</v>
      </c>
      <c r="Q32" s="37" t="s">
        <v>340</v>
      </c>
      <c r="R32" s="37" t="s">
        <v>370</v>
      </c>
      <c r="S32" s="35" t="s">
        <v>52</v>
      </c>
      <c r="T32" s="35" t="s">
        <v>53</v>
      </c>
      <c r="U32" s="35" t="s">
        <v>54</v>
      </c>
      <c r="V32" s="35" t="s">
        <v>398</v>
      </c>
      <c r="W32" s="53" t="s">
        <v>501</v>
      </c>
      <c r="X32" s="53" t="s">
        <v>502</v>
      </c>
      <c r="Y32" s="53" t="s">
        <v>512</v>
      </c>
      <c r="Z32" s="63" t="s">
        <v>90</v>
      </c>
      <c r="AA32" s="63" t="s">
        <v>90</v>
      </c>
      <c r="AB32" s="63" t="s">
        <v>90</v>
      </c>
      <c r="AC32" s="64" t="s">
        <v>593</v>
      </c>
      <c r="AD32" s="64" t="s">
        <v>596</v>
      </c>
      <c r="AE32" s="64" t="s">
        <v>598</v>
      </c>
      <c r="AF32" s="122" t="s">
        <v>90</v>
      </c>
      <c r="AG32" s="123" t="s">
        <v>90</v>
      </c>
      <c r="AH32" s="119" t="s">
        <v>90</v>
      </c>
      <c r="AI32" s="119" t="s">
        <v>90</v>
      </c>
      <c r="AJ32" s="119" t="s">
        <v>90</v>
      </c>
      <c r="AK32" s="77"/>
      <c r="AL32" s="77"/>
      <c r="AM32" s="77"/>
      <c r="AN32" s="78" t="s">
        <v>89</v>
      </c>
      <c r="AO32" s="78" t="s">
        <v>89</v>
      </c>
      <c r="AP32" s="78" t="s">
        <v>89</v>
      </c>
      <c r="AQ32" s="80"/>
      <c r="AR32" s="80"/>
      <c r="AS32" s="80"/>
      <c r="AT32" s="81" t="s">
        <v>89</v>
      </c>
      <c r="AU32" s="81" t="s">
        <v>89</v>
      </c>
      <c r="AV32" s="81" t="s">
        <v>89</v>
      </c>
    </row>
    <row r="33" spans="1:48" s="2" customFormat="1" ht="299.25" hidden="1" customHeight="1" x14ac:dyDescent="0.25">
      <c r="A33" s="32" t="s">
        <v>199</v>
      </c>
      <c r="B33" s="145"/>
      <c r="C33" s="145"/>
      <c r="D33" s="146"/>
      <c r="E33" s="33" t="s">
        <v>225</v>
      </c>
      <c r="F33" s="36" t="s">
        <v>221</v>
      </c>
      <c r="G33" s="36" t="s">
        <v>6</v>
      </c>
      <c r="H33" s="36" t="s">
        <v>8</v>
      </c>
      <c r="I33" s="36" t="s">
        <v>266</v>
      </c>
      <c r="J33" s="36" t="s">
        <v>33</v>
      </c>
      <c r="K33" s="39" t="s">
        <v>113</v>
      </c>
      <c r="L33" s="39" t="s">
        <v>158</v>
      </c>
      <c r="M33" s="39" t="s">
        <v>317</v>
      </c>
      <c r="N33" s="39" t="s">
        <v>90</v>
      </c>
      <c r="O33" s="39" t="s">
        <v>318</v>
      </c>
      <c r="P33" s="44" t="s">
        <v>181</v>
      </c>
      <c r="Q33" s="44" t="s">
        <v>342</v>
      </c>
      <c r="R33" s="44" t="s">
        <v>371</v>
      </c>
      <c r="S33" s="35" t="s">
        <v>39</v>
      </c>
      <c r="T33" s="35" t="s">
        <v>40</v>
      </c>
      <c r="U33" s="35" t="s">
        <v>42</v>
      </c>
      <c r="V33" s="56" t="s">
        <v>402</v>
      </c>
      <c r="W33" s="53" t="s">
        <v>90</v>
      </c>
      <c r="X33" s="53" t="s">
        <v>90</v>
      </c>
      <c r="Y33" s="53" t="s">
        <v>90</v>
      </c>
      <c r="Z33" s="63" t="s">
        <v>90</v>
      </c>
      <c r="AA33" s="63" t="s">
        <v>90</v>
      </c>
      <c r="AB33" s="63" t="s">
        <v>90</v>
      </c>
      <c r="AC33" s="64" t="s">
        <v>604</v>
      </c>
      <c r="AD33" s="64" t="s">
        <v>606</v>
      </c>
      <c r="AE33" s="64" t="s">
        <v>608</v>
      </c>
      <c r="AF33" s="122" t="s">
        <v>763</v>
      </c>
      <c r="AG33" s="123" t="s">
        <v>765</v>
      </c>
      <c r="AH33" s="119" t="s">
        <v>90</v>
      </c>
      <c r="AI33" s="119" t="s">
        <v>90</v>
      </c>
      <c r="AJ33" s="119" t="s">
        <v>90</v>
      </c>
      <c r="AK33" s="77"/>
      <c r="AL33" s="77"/>
      <c r="AM33" s="77"/>
      <c r="AN33" s="78" t="s">
        <v>89</v>
      </c>
      <c r="AO33" s="78" t="s">
        <v>89</v>
      </c>
      <c r="AP33" s="78" t="s">
        <v>89</v>
      </c>
      <c r="AQ33" s="80"/>
      <c r="AR33" s="80"/>
      <c r="AS33" s="80"/>
      <c r="AT33" s="83" t="str">
        <f>'PTEA 2020-2023'!A9</f>
        <v>1. COLEGIUNOS EDUCADOS PARA LA PROTECCIÓN Y CONSERVACIÓN  DEL RECURSO HÍDRICO</v>
      </c>
      <c r="AU33" s="83" t="str">
        <f>'PTEA 2020-2023'!B9</f>
        <v>Comunidades empoderadas en el cuidado y preservación del recurso hídrico</v>
      </c>
      <c r="AV33" s="83" t="str">
        <f>'PTEA 2020-2023'!C9</f>
        <v xml:space="preserve">Vincular a 10 niños, jóvenes y adultos en la red de protectores de agua de la CAR, en el Municipio, durante la vigencia del plan. </v>
      </c>
    </row>
    <row r="34" spans="1:48" s="2" customFormat="1" ht="299.25" hidden="1" customHeight="1" x14ac:dyDescent="0.25">
      <c r="A34" s="32" t="s">
        <v>199</v>
      </c>
      <c r="B34" s="145"/>
      <c r="C34" s="145"/>
      <c r="D34" s="146"/>
      <c r="E34" s="33" t="s">
        <v>225</v>
      </c>
      <c r="F34" s="36" t="s">
        <v>221</v>
      </c>
      <c r="G34" s="36" t="s">
        <v>6</v>
      </c>
      <c r="H34" s="36" t="s">
        <v>8</v>
      </c>
      <c r="I34" s="36" t="s">
        <v>266</v>
      </c>
      <c r="J34" s="36" t="s">
        <v>33</v>
      </c>
      <c r="K34" s="34" t="s">
        <v>130</v>
      </c>
      <c r="L34" s="34" t="s">
        <v>143</v>
      </c>
      <c r="M34" s="34" t="s">
        <v>144</v>
      </c>
      <c r="N34" s="34" t="s">
        <v>146</v>
      </c>
      <c r="O34" s="34" t="s">
        <v>145</v>
      </c>
      <c r="P34" s="37" t="s">
        <v>184</v>
      </c>
      <c r="Q34" s="37" t="s">
        <v>183</v>
      </c>
      <c r="R34" s="37" t="s">
        <v>436</v>
      </c>
      <c r="S34" s="35" t="s">
        <v>52</v>
      </c>
      <c r="T34" s="35" t="s">
        <v>53</v>
      </c>
      <c r="U34" s="35" t="s">
        <v>54</v>
      </c>
      <c r="V34" s="35" t="s">
        <v>56</v>
      </c>
      <c r="W34" s="53" t="s">
        <v>463</v>
      </c>
      <c r="X34" s="53" t="s">
        <v>488</v>
      </c>
      <c r="Y34" s="53" t="s">
        <v>489</v>
      </c>
      <c r="Z34" s="63" t="s">
        <v>90</v>
      </c>
      <c r="AA34" s="63" t="s">
        <v>90</v>
      </c>
      <c r="AB34" s="63" t="s">
        <v>90</v>
      </c>
      <c r="AC34" s="64" t="s">
        <v>593</v>
      </c>
      <c r="AD34" s="64" t="s">
        <v>596</v>
      </c>
      <c r="AE34" s="64" t="s">
        <v>595</v>
      </c>
      <c r="AF34" s="122" t="s">
        <v>763</v>
      </c>
      <c r="AG34" s="123" t="s">
        <v>764</v>
      </c>
      <c r="AH34" s="119" t="s">
        <v>90</v>
      </c>
      <c r="AI34" s="119" t="s">
        <v>90</v>
      </c>
      <c r="AJ34" s="119" t="s">
        <v>90</v>
      </c>
      <c r="AK34" s="77"/>
      <c r="AL34" s="77"/>
      <c r="AM34" s="77"/>
      <c r="AN34" s="78" t="s">
        <v>89</v>
      </c>
      <c r="AO34" s="78" t="s">
        <v>89</v>
      </c>
      <c r="AP34" s="78" t="s">
        <v>89</v>
      </c>
      <c r="AQ34" s="80"/>
      <c r="AR34" s="80"/>
      <c r="AS34" s="80"/>
      <c r="AT34" s="83" t="str">
        <f>'PTEA 2020-2023'!A8</f>
        <v>1. COLEGIUNOS EDUCADOS PARA LA PROTECCIÓN Y CONSERVACIÓN  DEL RECURSO HÍDRICO</v>
      </c>
      <c r="AU34" s="83" t="str">
        <f>'PTEA 2020-2023'!B8</f>
        <v>Comunidades empoderadas en el cuidado y preservación del recurso hídrico</v>
      </c>
      <c r="AV34" s="83" t="str">
        <f>'PTEA 2020-2023'!C8</f>
        <v>Concienciar a un 10%  de la población del municipio en el cuidado y la protección de las estructuras ecológicas principales del municipio durante la vigencia del plan</v>
      </c>
    </row>
    <row r="35" spans="1:48" s="2" customFormat="1" ht="299.25" hidden="1" customHeight="1" x14ac:dyDescent="0.25">
      <c r="A35" s="32" t="s">
        <v>199</v>
      </c>
      <c r="B35" s="145"/>
      <c r="C35" s="145"/>
      <c r="D35" s="146"/>
      <c r="E35" s="33" t="s">
        <v>225</v>
      </c>
      <c r="F35" s="36" t="s">
        <v>221</v>
      </c>
      <c r="G35" s="36" t="s">
        <v>6</v>
      </c>
      <c r="H35" s="36" t="s">
        <v>8</v>
      </c>
      <c r="I35" s="36" t="s">
        <v>266</v>
      </c>
      <c r="J35" s="36" t="s">
        <v>33</v>
      </c>
      <c r="K35" s="39" t="s">
        <v>113</v>
      </c>
      <c r="L35" s="39" t="s">
        <v>158</v>
      </c>
      <c r="M35" s="39" t="s">
        <v>317</v>
      </c>
      <c r="N35" s="39" t="s">
        <v>90</v>
      </c>
      <c r="O35" s="39" t="s">
        <v>318</v>
      </c>
      <c r="P35" s="44" t="s">
        <v>181</v>
      </c>
      <c r="Q35" s="44" t="s">
        <v>342</v>
      </c>
      <c r="R35" s="44" t="s">
        <v>371</v>
      </c>
      <c r="S35" s="35" t="s">
        <v>39</v>
      </c>
      <c r="T35" s="35" t="s">
        <v>40</v>
      </c>
      <c r="U35" s="35" t="s">
        <v>42</v>
      </c>
      <c r="V35" s="56" t="s">
        <v>402</v>
      </c>
      <c r="W35" s="53" t="s">
        <v>90</v>
      </c>
      <c r="X35" s="53" t="s">
        <v>90</v>
      </c>
      <c r="Y35" s="53" t="s">
        <v>90</v>
      </c>
      <c r="Z35" s="63" t="s">
        <v>90</v>
      </c>
      <c r="AA35" s="63" t="s">
        <v>90</v>
      </c>
      <c r="AB35" s="63" t="s">
        <v>90</v>
      </c>
      <c r="AC35" s="64" t="s">
        <v>604</v>
      </c>
      <c r="AD35" s="64" t="s">
        <v>606</v>
      </c>
      <c r="AE35" s="64" t="s">
        <v>608</v>
      </c>
      <c r="AF35" s="122" t="s">
        <v>90</v>
      </c>
      <c r="AG35" s="123" t="s">
        <v>90</v>
      </c>
      <c r="AH35" s="119" t="s">
        <v>90</v>
      </c>
      <c r="AI35" s="119" t="s">
        <v>90</v>
      </c>
      <c r="AJ35" s="119" t="s">
        <v>90</v>
      </c>
      <c r="AK35" s="77"/>
      <c r="AL35" s="77"/>
      <c r="AM35" s="77"/>
      <c r="AN35" s="78" t="s">
        <v>89</v>
      </c>
      <c r="AO35" s="78" t="s">
        <v>89</v>
      </c>
      <c r="AP35" s="78" t="s">
        <v>89</v>
      </c>
      <c r="AQ35" s="80"/>
      <c r="AR35" s="80"/>
      <c r="AS35" s="80"/>
      <c r="AT35" s="83" t="str">
        <f>'PTEA 2020-2023'!A9</f>
        <v>1. COLEGIUNOS EDUCADOS PARA LA PROTECCIÓN Y CONSERVACIÓN  DEL RECURSO HÍDRICO</v>
      </c>
      <c r="AU35" s="83" t="str">
        <f>'PTEA 2020-2023'!B9</f>
        <v>Comunidades empoderadas en el cuidado y preservación del recurso hídrico</v>
      </c>
      <c r="AV35" s="83" t="str">
        <f>'PTEA 2020-2023'!C9</f>
        <v xml:space="preserve">Vincular a 10 niños, jóvenes y adultos en la red de protectores de agua de la CAR, en el Municipio, durante la vigencia del plan. </v>
      </c>
    </row>
    <row r="36" spans="1:48" ht="310.5" hidden="1" customHeight="1" x14ac:dyDescent="0.25">
      <c r="A36" s="32" t="s">
        <v>199</v>
      </c>
      <c r="B36" s="145"/>
      <c r="C36" s="145"/>
      <c r="D36" s="146"/>
      <c r="E36" s="33" t="s">
        <v>208</v>
      </c>
      <c r="F36" s="31" t="s">
        <v>221</v>
      </c>
      <c r="G36" s="31" t="s">
        <v>6</v>
      </c>
      <c r="H36" s="31" t="s">
        <v>8</v>
      </c>
      <c r="I36" s="31" t="s">
        <v>222</v>
      </c>
      <c r="J36" s="31" t="s">
        <v>34</v>
      </c>
      <c r="K36" s="34" t="s">
        <v>113</v>
      </c>
      <c r="L36" s="34" t="s">
        <v>115</v>
      </c>
      <c r="M36" s="34" t="s">
        <v>304</v>
      </c>
      <c r="N36" s="34" t="s">
        <v>114</v>
      </c>
      <c r="O36" s="34" t="s">
        <v>305</v>
      </c>
      <c r="P36" s="37" t="s">
        <v>182</v>
      </c>
      <c r="Q36" s="37" t="s">
        <v>340</v>
      </c>
      <c r="R36" s="37" t="s">
        <v>349</v>
      </c>
      <c r="S36" s="35" t="s">
        <v>52</v>
      </c>
      <c r="T36" s="35" t="s">
        <v>53</v>
      </c>
      <c r="U36" s="35" t="s">
        <v>54</v>
      </c>
      <c r="V36" s="35" t="s">
        <v>398</v>
      </c>
      <c r="W36" s="53" t="s">
        <v>499</v>
      </c>
      <c r="X36" s="53" t="s">
        <v>500</v>
      </c>
      <c r="Y36" s="53" t="s">
        <v>540</v>
      </c>
      <c r="Z36" s="63" t="s">
        <v>549</v>
      </c>
      <c r="AA36" s="63" t="s">
        <v>550</v>
      </c>
      <c r="AB36" s="63" t="s">
        <v>551</v>
      </c>
      <c r="AC36" s="64" t="s">
        <v>593</v>
      </c>
      <c r="AD36" s="64" t="s">
        <v>596</v>
      </c>
      <c r="AE36" s="64" t="s">
        <v>598</v>
      </c>
      <c r="AF36" s="123" t="s">
        <v>761</v>
      </c>
      <c r="AG36" s="123" t="s">
        <v>760</v>
      </c>
      <c r="AH36" s="119" t="s">
        <v>90</v>
      </c>
      <c r="AI36" s="119" t="s">
        <v>90</v>
      </c>
      <c r="AJ36" s="119" t="s">
        <v>90</v>
      </c>
      <c r="AK36" s="77"/>
      <c r="AL36" s="77"/>
      <c r="AM36" s="77"/>
      <c r="AN36" s="78" t="s">
        <v>89</v>
      </c>
      <c r="AO36" s="78" t="s">
        <v>89</v>
      </c>
      <c r="AP36" s="78" t="s">
        <v>89</v>
      </c>
      <c r="AQ36" s="80"/>
      <c r="AR36" s="80"/>
      <c r="AS36" s="80"/>
      <c r="AT36" s="83" t="str">
        <f>'PTEA 2020-2023'!A6</f>
        <v>1. COLEGIUNOS EDUCADOS PARA LA PROTECCIÓN Y CONSERVACIÓN  DEL RECURSO HÍDRICO</v>
      </c>
      <c r="AU36" s="83" t="str">
        <f>'PTEA 2020-2023'!B6</f>
        <v xml:space="preserve">Potenciar el uso y ahorro en la comunidades vulnerables </v>
      </c>
      <c r="AV36" s="83" t="str">
        <f>'PTEA 2020-2023'!C6</f>
        <v xml:space="preserve">Realizar como mínimo una (1) socialización en la implementación de la estrategia lluvia para la vida, para disminuir el desabastecimiento de las comunidades  durante la vigencia del plan. </v>
      </c>
    </row>
    <row r="37" spans="1:48" ht="310.5" hidden="1" customHeight="1" x14ac:dyDescent="0.25">
      <c r="A37" s="32" t="s">
        <v>199</v>
      </c>
      <c r="B37" s="145"/>
      <c r="C37" s="145"/>
      <c r="D37" s="146"/>
      <c r="E37" s="33" t="s">
        <v>208</v>
      </c>
      <c r="F37" s="31" t="s">
        <v>221</v>
      </c>
      <c r="G37" s="31" t="s">
        <v>6</v>
      </c>
      <c r="H37" s="31" t="s">
        <v>8</v>
      </c>
      <c r="I37" s="31" t="s">
        <v>222</v>
      </c>
      <c r="J37" s="31" t="s">
        <v>34</v>
      </c>
      <c r="K37" s="34" t="s">
        <v>113</v>
      </c>
      <c r="L37" s="34" t="s">
        <v>115</v>
      </c>
      <c r="M37" s="34" t="s">
        <v>304</v>
      </c>
      <c r="N37" s="34" t="s">
        <v>114</v>
      </c>
      <c r="O37" s="34" t="s">
        <v>305</v>
      </c>
      <c r="P37" s="37" t="s">
        <v>182</v>
      </c>
      <c r="Q37" s="37" t="s">
        <v>340</v>
      </c>
      <c r="R37" s="37" t="s">
        <v>349</v>
      </c>
      <c r="S37" s="35" t="s">
        <v>52</v>
      </c>
      <c r="T37" s="35" t="s">
        <v>53</v>
      </c>
      <c r="U37" s="35" t="s">
        <v>54</v>
      </c>
      <c r="V37" s="35" t="s">
        <v>398</v>
      </c>
      <c r="W37" s="53" t="s">
        <v>90</v>
      </c>
      <c r="X37" s="53" t="s">
        <v>90</v>
      </c>
      <c r="Y37" s="53" t="s">
        <v>90</v>
      </c>
      <c r="Z37" s="63" t="s">
        <v>549</v>
      </c>
      <c r="AA37" s="63" t="s">
        <v>550</v>
      </c>
      <c r="AB37" s="63" t="s">
        <v>551</v>
      </c>
      <c r="AC37" s="64" t="s">
        <v>593</v>
      </c>
      <c r="AD37" s="64" t="s">
        <v>596</v>
      </c>
      <c r="AE37" s="64" t="s">
        <v>598</v>
      </c>
      <c r="AF37" s="123" t="s">
        <v>761</v>
      </c>
      <c r="AG37" s="123" t="s">
        <v>760</v>
      </c>
      <c r="AH37" s="119" t="s">
        <v>90</v>
      </c>
      <c r="AI37" s="119" t="s">
        <v>90</v>
      </c>
      <c r="AJ37" s="119" t="s">
        <v>90</v>
      </c>
      <c r="AK37" s="77"/>
      <c r="AL37" s="77"/>
      <c r="AM37" s="77"/>
      <c r="AN37" s="78" t="s">
        <v>89</v>
      </c>
      <c r="AO37" s="78" t="s">
        <v>89</v>
      </c>
      <c r="AP37" s="78" t="s">
        <v>89</v>
      </c>
      <c r="AQ37" s="80"/>
      <c r="AR37" s="80"/>
      <c r="AS37" s="80"/>
      <c r="AT37" s="83" t="str">
        <f>'PTEA 2020-2023'!A6</f>
        <v>1. COLEGIUNOS EDUCADOS PARA LA PROTECCIÓN Y CONSERVACIÓN  DEL RECURSO HÍDRICO</v>
      </c>
      <c r="AU37" s="83" t="str">
        <f>'PTEA 2020-2023'!B6</f>
        <v xml:space="preserve">Potenciar el uso y ahorro en la comunidades vulnerables </v>
      </c>
      <c r="AV37" s="83" t="str">
        <f>'PTEA 2020-2023'!C6</f>
        <v xml:space="preserve">Realizar como mínimo una (1) socialización en la implementación de la estrategia lluvia para la vida, para disminuir el desabastecimiento de las comunidades  durante la vigencia del plan. </v>
      </c>
    </row>
    <row r="38" spans="1:48" ht="310.5" hidden="1" customHeight="1" x14ac:dyDescent="0.25">
      <c r="A38" s="32" t="s">
        <v>199</v>
      </c>
      <c r="B38" s="145"/>
      <c r="C38" s="145"/>
      <c r="D38" s="146"/>
      <c r="E38" s="33" t="s">
        <v>208</v>
      </c>
      <c r="F38" s="31" t="s">
        <v>221</v>
      </c>
      <c r="G38" s="31" t="s">
        <v>6</v>
      </c>
      <c r="H38" s="31" t="s">
        <v>8</v>
      </c>
      <c r="I38" s="31" t="s">
        <v>222</v>
      </c>
      <c r="J38" s="31" t="s">
        <v>34</v>
      </c>
      <c r="K38" s="34" t="s">
        <v>113</v>
      </c>
      <c r="L38" s="34" t="s">
        <v>115</v>
      </c>
      <c r="M38" s="34" t="s">
        <v>304</v>
      </c>
      <c r="N38" s="34" t="s">
        <v>114</v>
      </c>
      <c r="O38" s="34" t="s">
        <v>305</v>
      </c>
      <c r="P38" s="37" t="s">
        <v>182</v>
      </c>
      <c r="Q38" s="37" t="s">
        <v>340</v>
      </c>
      <c r="R38" s="37" t="s">
        <v>349</v>
      </c>
      <c r="S38" s="35" t="s">
        <v>52</v>
      </c>
      <c r="T38" s="35" t="s">
        <v>53</v>
      </c>
      <c r="U38" s="35" t="s">
        <v>54</v>
      </c>
      <c r="V38" s="35" t="s">
        <v>398</v>
      </c>
      <c r="W38" s="53" t="s">
        <v>499</v>
      </c>
      <c r="X38" s="53" t="s">
        <v>500</v>
      </c>
      <c r="Y38" s="53" t="s">
        <v>540</v>
      </c>
      <c r="Z38" s="63" t="s">
        <v>549</v>
      </c>
      <c r="AA38" s="63" t="s">
        <v>550</v>
      </c>
      <c r="AB38" s="63" t="s">
        <v>551</v>
      </c>
      <c r="AC38" s="64" t="s">
        <v>593</v>
      </c>
      <c r="AD38" s="64" t="s">
        <v>596</v>
      </c>
      <c r="AE38" s="64" t="s">
        <v>598</v>
      </c>
      <c r="AF38" s="122" t="s">
        <v>90</v>
      </c>
      <c r="AG38" s="122" t="s">
        <v>90</v>
      </c>
      <c r="AH38" s="119" t="s">
        <v>90</v>
      </c>
      <c r="AI38" s="119" t="s">
        <v>90</v>
      </c>
      <c r="AJ38" s="119" t="s">
        <v>90</v>
      </c>
      <c r="AK38" s="77"/>
      <c r="AL38" s="77"/>
      <c r="AM38" s="77"/>
      <c r="AN38" s="78" t="s">
        <v>89</v>
      </c>
      <c r="AO38" s="78" t="s">
        <v>89</v>
      </c>
      <c r="AP38" s="78" t="s">
        <v>89</v>
      </c>
      <c r="AQ38" s="80"/>
      <c r="AR38" s="80"/>
      <c r="AS38" s="80"/>
      <c r="AT38" s="83" t="str">
        <f>'PTEA 2020-2023'!A23</f>
        <v>6. El Colegio entorno verde</v>
      </c>
      <c r="AU38" s="83" t="str">
        <f>'PTEA 2020-2023'!B23</f>
        <v>Comunidades empoderadas en el cuidado y preservación del recurso hídrico.</v>
      </c>
      <c r="AV38" s="83" t="str">
        <f>'PTEA 2020-2023'!C23</f>
        <v>Realizar por lo menos dos (2) jornadas de reforestación anual con especies nativas en áreas de importancia hídrica.</v>
      </c>
    </row>
    <row r="39" spans="1:48" s="2" customFormat="1" ht="303" hidden="1" customHeight="1" x14ac:dyDescent="0.25">
      <c r="A39" s="32" t="s">
        <v>200</v>
      </c>
      <c r="B39" s="145"/>
      <c r="C39" s="145"/>
      <c r="D39" s="146"/>
      <c r="E39" s="33" t="s">
        <v>217</v>
      </c>
      <c r="F39" s="31" t="s">
        <v>12</v>
      </c>
      <c r="G39" s="31" t="s">
        <v>10</v>
      </c>
      <c r="H39" s="31" t="s">
        <v>11</v>
      </c>
      <c r="I39" s="31" t="s">
        <v>284</v>
      </c>
      <c r="J39" s="31" t="s">
        <v>23</v>
      </c>
      <c r="K39" s="34" t="s">
        <v>106</v>
      </c>
      <c r="L39" s="34" t="s">
        <v>109</v>
      </c>
      <c r="M39" s="34" t="s">
        <v>292</v>
      </c>
      <c r="N39" s="34" t="s">
        <v>92</v>
      </c>
      <c r="O39" s="34" t="s">
        <v>293</v>
      </c>
      <c r="P39" s="37" t="s">
        <v>179</v>
      </c>
      <c r="Q39" s="37" t="s">
        <v>342</v>
      </c>
      <c r="R39" s="37" t="s">
        <v>343</v>
      </c>
      <c r="S39" s="35" t="s">
        <v>69</v>
      </c>
      <c r="T39" s="35" t="s">
        <v>75</v>
      </c>
      <c r="U39" s="35" t="s">
        <v>77</v>
      </c>
      <c r="V39" s="35" t="s">
        <v>394</v>
      </c>
      <c r="W39" s="53" t="s">
        <v>90</v>
      </c>
      <c r="X39" s="53" t="s">
        <v>90</v>
      </c>
      <c r="Y39" s="53" t="s">
        <v>90</v>
      </c>
      <c r="Z39" s="63" t="s">
        <v>90</v>
      </c>
      <c r="AA39" s="63" t="s">
        <v>90</v>
      </c>
      <c r="AB39" s="63" t="s">
        <v>90</v>
      </c>
      <c r="AC39" s="64" t="s">
        <v>90</v>
      </c>
      <c r="AD39" s="64" t="s">
        <v>90</v>
      </c>
      <c r="AE39" s="64" t="s">
        <v>90</v>
      </c>
      <c r="AF39" s="122" t="s">
        <v>90</v>
      </c>
      <c r="AG39" s="123" t="s">
        <v>90</v>
      </c>
      <c r="AH39" s="119" t="s">
        <v>90</v>
      </c>
      <c r="AI39" s="119" t="s">
        <v>90</v>
      </c>
      <c r="AJ39" s="119" t="s">
        <v>90</v>
      </c>
      <c r="AK39" s="77"/>
      <c r="AL39" s="77"/>
      <c r="AM39" s="77"/>
      <c r="AN39" s="78" t="s">
        <v>89</v>
      </c>
      <c r="AO39" s="78" t="s">
        <v>89</v>
      </c>
      <c r="AP39" s="78" t="s">
        <v>89</v>
      </c>
      <c r="AQ39" s="80"/>
      <c r="AR39" s="80"/>
      <c r="AS39" s="80"/>
      <c r="AT39" s="81" t="s">
        <v>89</v>
      </c>
      <c r="AU39" s="81" t="s">
        <v>89</v>
      </c>
      <c r="AV39" s="81" t="s">
        <v>89</v>
      </c>
    </row>
    <row r="40" spans="1:48" s="2" customFormat="1" ht="297.75" hidden="1" customHeight="1" x14ac:dyDescent="0.25">
      <c r="A40" s="32" t="s">
        <v>200</v>
      </c>
      <c r="B40" s="145" t="s">
        <v>935</v>
      </c>
      <c r="C40" s="145" t="s">
        <v>939</v>
      </c>
      <c r="D40" s="146" t="s">
        <v>940</v>
      </c>
      <c r="E40" s="33" t="s">
        <v>84</v>
      </c>
      <c r="F40" s="31" t="s">
        <v>220</v>
      </c>
      <c r="G40" s="31" t="s">
        <v>6</v>
      </c>
      <c r="H40" s="31" t="s">
        <v>5</v>
      </c>
      <c r="I40" s="31" t="s">
        <v>413</v>
      </c>
      <c r="J40" s="31" t="s">
        <v>254</v>
      </c>
      <c r="K40" s="34" t="s">
        <v>117</v>
      </c>
      <c r="L40" s="34" t="s">
        <v>116</v>
      </c>
      <c r="M40" s="34" t="s">
        <v>306</v>
      </c>
      <c r="N40" s="34" t="s">
        <v>118</v>
      </c>
      <c r="O40" s="34" t="s">
        <v>307</v>
      </c>
      <c r="P40" s="37" t="s">
        <v>178</v>
      </c>
      <c r="Q40" s="37" t="s">
        <v>227</v>
      </c>
      <c r="R40" s="37" t="s">
        <v>350</v>
      </c>
      <c r="S40" s="35" t="s">
        <v>52</v>
      </c>
      <c r="T40" s="35" t="s">
        <v>62</v>
      </c>
      <c r="U40" s="35" t="s">
        <v>67</v>
      </c>
      <c r="V40" s="35" t="s">
        <v>68</v>
      </c>
      <c r="W40" s="53" t="s">
        <v>90</v>
      </c>
      <c r="X40" s="53" t="s">
        <v>90</v>
      </c>
      <c r="Y40" s="53" t="s">
        <v>90</v>
      </c>
      <c r="Z40" s="63" t="s">
        <v>90</v>
      </c>
      <c r="AA40" s="63" t="s">
        <v>90</v>
      </c>
      <c r="AB40" s="63" t="s">
        <v>90</v>
      </c>
      <c r="AC40" s="64" t="s">
        <v>609</v>
      </c>
      <c r="AD40" s="64" t="s">
        <v>610</v>
      </c>
      <c r="AE40" s="64" t="s">
        <v>613</v>
      </c>
      <c r="AF40" s="122" t="s">
        <v>90</v>
      </c>
      <c r="AG40" s="123" t="s">
        <v>90</v>
      </c>
      <c r="AH40" s="119" t="s">
        <v>90</v>
      </c>
      <c r="AI40" s="119" t="s">
        <v>90</v>
      </c>
      <c r="AJ40" s="119" t="s">
        <v>90</v>
      </c>
      <c r="AK40" s="77"/>
      <c r="AL40" s="77"/>
      <c r="AM40" s="77"/>
      <c r="AN40" s="78" t="s">
        <v>89</v>
      </c>
      <c r="AO40" s="78" t="s">
        <v>89</v>
      </c>
      <c r="AP40" s="78" t="s">
        <v>89</v>
      </c>
      <c r="AQ40" s="80"/>
      <c r="AR40" s="80"/>
      <c r="AS40" s="80"/>
      <c r="AT40" s="81" t="s">
        <v>89</v>
      </c>
      <c r="AU40" s="81" t="s">
        <v>89</v>
      </c>
      <c r="AV40" s="81" t="s">
        <v>89</v>
      </c>
    </row>
    <row r="41" spans="1:48" s="2" customFormat="1" ht="300" hidden="1" customHeight="1" x14ac:dyDescent="0.25">
      <c r="A41" s="32" t="s">
        <v>200</v>
      </c>
      <c r="B41" s="145" t="s">
        <v>935</v>
      </c>
      <c r="C41" s="145" t="s">
        <v>939</v>
      </c>
      <c r="D41" s="146" t="s">
        <v>940</v>
      </c>
      <c r="E41" s="33" t="s">
        <v>84</v>
      </c>
      <c r="F41" s="31" t="s">
        <v>220</v>
      </c>
      <c r="G41" s="31" t="s">
        <v>6</v>
      </c>
      <c r="H41" s="31" t="s">
        <v>5</v>
      </c>
      <c r="I41" s="31" t="s">
        <v>413</v>
      </c>
      <c r="J41" s="31" t="s">
        <v>24</v>
      </c>
      <c r="K41" s="34" t="s">
        <v>117</v>
      </c>
      <c r="L41" s="34" t="s">
        <v>414</v>
      </c>
      <c r="M41" s="34" t="s">
        <v>308</v>
      </c>
      <c r="N41" s="34" t="s">
        <v>118</v>
      </c>
      <c r="O41" s="34" t="s">
        <v>309</v>
      </c>
      <c r="P41" s="37" t="s">
        <v>179</v>
      </c>
      <c r="Q41" s="37" t="s">
        <v>247</v>
      </c>
      <c r="R41" s="37" t="s">
        <v>351</v>
      </c>
      <c r="S41" s="35" t="s">
        <v>52</v>
      </c>
      <c r="T41" s="35" t="s">
        <v>62</v>
      </c>
      <c r="U41" s="35" t="s">
        <v>67</v>
      </c>
      <c r="V41" s="35" t="s">
        <v>68</v>
      </c>
      <c r="W41" s="53" t="s">
        <v>90</v>
      </c>
      <c r="X41" s="53" t="s">
        <v>90</v>
      </c>
      <c r="Y41" s="53" t="s">
        <v>90</v>
      </c>
      <c r="Z41" s="63" t="s">
        <v>90</v>
      </c>
      <c r="AA41" s="63" t="s">
        <v>90</v>
      </c>
      <c r="AB41" s="63" t="s">
        <v>90</v>
      </c>
      <c r="AC41" s="64" t="s">
        <v>609</v>
      </c>
      <c r="AD41" s="64" t="s">
        <v>610</v>
      </c>
      <c r="AE41" s="64" t="s">
        <v>614</v>
      </c>
      <c r="AF41" s="122" t="s">
        <v>90</v>
      </c>
      <c r="AG41" s="123" t="s">
        <v>90</v>
      </c>
      <c r="AH41" s="119" t="s">
        <v>90</v>
      </c>
      <c r="AI41" s="119" t="s">
        <v>90</v>
      </c>
      <c r="AJ41" s="119" t="s">
        <v>90</v>
      </c>
      <c r="AK41" s="77"/>
      <c r="AL41" s="77"/>
      <c r="AM41" s="77"/>
      <c r="AN41" s="78" t="s">
        <v>89</v>
      </c>
      <c r="AO41" s="78" t="s">
        <v>89</v>
      </c>
      <c r="AP41" s="78" t="s">
        <v>89</v>
      </c>
      <c r="AQ41" s="80"/>
      <c r="AR41" s="80"/>
      <c r="AS41" s="80"/>
      <c r="AT41" s="81" t="s">
        <v>89</v>
      </c>
      <c r="AU41" s="81" t="s">
        <v>89</v>
      </c>
      <c r="AV41" s="81" t="s">
        <v>89</v>
      </c>
    </row>
    <row r="42" spans="1:48" s="2" customFormat="1" ht="297.75" hidden="1" customHeight="1" x14ac:dyDescent="0.25">
      <c r="A42" s="32" t="s">
        <v>200</v>
      </c>
      <c r="B42" s="145" t="s">
        <v>935</v>
      </c>
      <c r="C42" s="145" t="s">
        <v>939</v>
      </c>
      <c r="D42" s="146" t="s">
        <v>940</v>
      </c>
      <c r="E42" s="33" t="s">
        <v>84</v>
      </c>
      <c r="F42" s="31" t="s">
        <v>411</v>
      </c>
      <c r="G42" s="31" t="s">
        <v>6</v>
      </c>
      <c r="H42" s="31" t="s">
        <v>5</v>
      </c>
      <c r="I42" s="31" t="s">
        <v>413</v>
      </c>
      <c r="J42" s="31" t="s">
        <v>24</v>
      </c>
      <c r="K42" s="34" t="s">
        <v>119</v>
      </c>
      <c r="L42" s="34" t="s">
        <v>120</v>
      </c>
      <c r="M42" s="34" t="s">
        <v>416</v>
      </c>
      <c r="N42" s="34" t="s">
        <v>121</v>
      </c>
      <c r="O42" s="34" t="s">
        <v>415</v>
      </c>
      <c r="P42" s="37" t="s">
        <v>248</v>
      </c>
      <c r="Q42" s="37" t="s">
        <v>247</v>
      </c>
      <c r="R42" s="37" t="s">
        <v>249</v>
      </c>
      <c r="S42" s="35" t="s">
        <v>69</v>
      </c>
      <c r="T42" s="35" t="s">
        <v>70</v>
      </c>
      <c r="U42" s="35" t="s">
        <v>71</v>
      </c>
      <c r="V42" s="35" t="s">
        <v>73</v>
      </c>
      <c r="W42" s="53" t="s">
        <v>90</v>
      </c>
      <c r="X42" s="53" t="s">
        <v>90</v>
      </c>
      <c r="Y42" s="53" t="s">
        <v>90</v>
      </c>
      <c r="Z42" s="63" t="s">
        <v>90</v>
      </c>
      <c r="AA42" s="63" t="s">
        <v>90</v>
      </c>
      <c r="AB42" s="63" t="s">
        <v>90</v>
      </c>
      <c r="AC42" s="64" t="s">
        <v>627</v>
      </c>
      <c r="AD42" s="64" t="s">
        <v>628</v>
      </c>
      <c r="AE42" s="64" t="s">
        <v>629</v>
      </c>
      <c r="AF42" s="122" t="s">
        <v>90</v>
      </c>
      <c r="AG42" s="123" t="s">
        <v>90</v>
      </c>
      <c r="AH42" s="119" t="s">
        <v>90</v>
      </c>
      <c r="AI42" s="119" t="s">
        <v>90</v>
      </c>
      <c r="AJ42" s="119" t="s">
        <v>90</v>
      </c>
      <c r="AK42" s="77"/>
      <c r="AL42" s="77"/>
      <c r="AM42" s="77"/>
      <c r="AN42" s="78" t="s">
        <v>89</v>
      </c>
      <c r="AO42" s="78" t="s">
        <v>89</v>
      </c>
      <c r="AP42" s="78" t="s">
        <v>89</v>
      </c>
      <c r="AQ42" s="80"/>
      <c r="AR42" s="80"/>
      <c r="AS42" s="80"/>
      <c r="AT42" s="81" t="s">
        <v>89</v>
      </c>
      <c r="AU42" s="81" t="s">
        <v>89</v>
      </c>
      <c r="AV42" s="81" t="s">
        <v>89</v>
      </c>
    </row>
    <row r="43" spans="1:48" s="2" customFormat="1" ht="292.5" hidden="1" customHeight="1" x14ac:dyDescent="0.25">
      <c r="A43" s="32" t="s">
        <v>200</v>
      </c>
      <c r="B43" s="145" t="s">
        <v>935</v>
      </c>
      <c r="C43" s="145" t="s">
        <v>939</v>
      </c>
      <c r="D43" s="146" t="s">
        <v>940</v>
      </c>
      <c r="E43" s="33" t="s">
        <v>84</v>
      </c>
      <c r="F43" s="31" t="s">
        <v>220</v>
      </c>
      <c r="G43" s="31" t="s">
        <v>6</v>
      </c>
      <c r="H43" s="31" t="s">
        <v>5</v>
      </c>
      <c r="I43" s="31" t="s">
        <v>413</v>
      </c>
      <c r="J43" s="31" t="s">
        <v>24</v>
      </c>
      <c r="K43" s="34" t="s">
        <v>119</v>
      </c>
      <c r="L43" s="34" t="s">
        <v>122</v>
      </c>
      <c r="M43" s="34" t="s">
        <v>419</v>
      </c>
      <c r="N43" s="34" t="s">
        <v>418</v>
      </c>
      <c r="O43" s="34" t="s">
        <v>417</v>
      </c>
      <c r="P43" s="37" t="s">
        <v>179</v>
      </c>
      <c r="Q43" s="37" t="s">
        <v>352</v>
      </c>
      <c r="R43" s="37" t="s">
        <v>353</v>
      </c>
      <c r="S43" s="35" t="s">
        <v>52</v>
      </c>
      <c r="T43" s="35" t="s">
        <v>62</v>
      </c>
      <c r="U43" s="35" t="s">
        <v>63</v>
      </c>
      <c r="V43" s="35" t="s">
        <v>65</v>
      </c>
      <c r="W43" s="53" t="s">
        <v>90</v>
      </c>
      <c r="X43" s="53" t="s">
        <v>90</v>
      </c>
      <c r="Y43" s="53" t="s">
        <v>90</v>
      </c>
      <c r="Z43" s="63" t="s">
        <v>90</v>
      </c>
      <c r="AA43" s="63" t="s">
        <v>90</v>
      </c>
      <c r="AB43" s="63" t="s">
        <v>90</v>
      </c>
      <c r="AC43" s="64" t="s">
        <v>90</v>
      </c>
      <c r="AD43" s="64" t="s">
        <v>90</v>
      </c>
      <c r="AE43" s="64" t="s">
        <v>90</v>
      </c>
      <c r="AF43" s="122" t="s">
        <v>90</v>
      </c>
      <c r="AG43" s="123" t="s">
        <v>90</v>
      </c>
      <c r="AH43" s="119" t="s">
        <v>90</v>
      </c>
      <c r="AI43" s="119" t="s">
        <v>90</v>
      </c>
      <c r="AJ43" s="119" t="s">
        <v>90</v>
      </c>
      <c r="AK43" s="77"/>
      <c r="AL43" s="77"/>
      <c r="AM43" s="77"/>
      <c r="AN43" s="78" t="s">
        <v>89</v>
      </c>
      <c r="AO43" s="78" t="s">
        <v>89</v>
      </c>
      <c r="AP43" s="78" t="s">
        <v>89</v>
      </c>
      <c r="AQ43" s="80"/>
      <c r="AR43" s="80"/>
      <c r="AS43" s="80"/>
      <c r="AT43" s="81" t="s">
        <v>89</v>
      </c>
      <c r="AU43" s="81" t="s">
        <v>89</v>
      </c>
      <c r="AV43" s="81" t="s">
        <v>89</v>
      </c>
    </row>
    <row r="44" spans="1:48" s="2" customFormat="1" ht="302.25" hidden="1" customHeight="1" x14ac:dyDescent="0.25">
      <c r="A44" s="32" t="s">
        <v>200</v>
      </c>
      <c r="B44" s="145" t="s">
        <v>942</v>
      </c>
      <c r="C44" s="145" t="s">
        <v>943</v>
      </c>
      <c r="D44" s="146" t="s">
        <v>944</v>
      </c>
      <c r="E44" s="33" t="s">
        <v>84</v>
      </c>
      <c r="F44" s="31" t="s">
        <v>220</v>
      </c>
      <c r="G44" s="31" t="s">
        <v>6</v>
      </c>
      <c r="H44" s="31" t="s">
        <v>5</v>
      </c>
      <c r="I44" s="31" t="s">
        <v>421</v>
      </c>
      <c r="J44" s="31" t="s">
        <v>25</v>
      </c>
      <c r="K44" s="34" t="s">
        <v>127</v>
      </c>
      <c r="L44" s="34" t="s">
        <v>126</v>
      </c>
      <c r="M44" s="34" t="s">
        <v>128</v>
      </c>
      <c r="N44" s="34" t="s">
        <v>89</v>
      </c>
      <c r="O44" s="34" t="s">
        <v>422</v>
      </c>
      <c r="P44" s="37" t="s">
        <v>179</v>
      </c>
      <c r="Q44" s="37" t="s">
        <v>356</v>
      </c>
      <c r="R44" s="37" t="s">
        <v>354</v>
      </c>
      <c r="S44" s="35" t="s">
        <v>52</v>
      </c>
      <c r="T44" s="35" t="s">
        <v>62</v>
      </c>
      <c r="U44" s="35" t="s">
        <v>66</v>
      </c>
      <c r="V44" s="35" t="s">
        <v>423</v>
      </c>
      <c r="W44" s="53" t="s">
        <v>467</v>
      </c>
      <c r="X44" s="53" t="s">
        <v>478</v>
      </c>
      <c r="Y44" s="53" t="s">
        <v>523</v>
      </c>
      <c r="Z44" s="63" t="s">
        <v>90</v>
      </c>
      <c r="AA44" s="63" t="s">
        <v>90</v>
      </c>
      <c r="AB44" s="63" t="s">
        <v>90</v>
      </c>
      <c r="AC44" s="64" t="s">
        <v>90</v>
      </c>
      <c r="AD44" s="64" t="s">
        <v>90</v>
      </c>
      <c r="AE44" s="64" t="s">
        <v>90</v>
      </c>
      <c r="AF44" s="122" t="s">
        <v>90</v>
      </c>
      <c r="AG44" s="123" t="s">
        <v>90</v>
      </c>
      <c r="AH44" s="119" t="s">
        <v>90</v>
      </c>
      <c r="AI44" s="119" t="s">
        <v>90</v>
      </c>
      <c r="AJ44" s="119" t="s">
        <v>90</v>
      </c>
      <c r="AK44" s="77"/>
      <c r="AL44" s="77"/>
      <c r="AM44" s="77"/>
      <c r="AN44" s="78" t="s">
        <v>89</v>
      </c>
      <c r="AO44" s="78" t="s">
        <v>89</v>
      </c>
      <c r="AP44" s="78" t="s">
        <v>89</v>
      </c>
      <c r="AQ44" s="80"/>
      <c r="AR44" s="80"/>
      <c r="AS44" s="80"/>
      <c r="AT44" s="81" t="s">
        <v>89</v>
      </c>
      <c r="AU44" s="81" t="s">
        <v>89</v>
      </c>
      <c r="AV44" s="81" t="s">
        <v>89</v>
      </c>
    </row>
    <row r="45" spans="1:48" s="2" customFormat="1" ht="302.25" hidden="1" customHeight="1" x14ac:dyDescent="0.25">
      <c r="A45" s="32" t="s">
        <v>200</v>
      </c>
      <c r="B45" s="145" t="s">
        <v>942</v>
      </c>
      <c r="C45" s="145" t="s">
        <v>943</v>
      </c>
      <c r="D45" s="146" t="s">
        <v>944</v>
      </c>
      <c r="E45" s="33" t="s">
        <v>84</v>
      </c>
      <c r="F45" s="31" t="s">
        <v>220</v>
      </c>
      <c r="G45" s="31" t="s">
        <v>6</v>
      </c>
      <c r="H45" s="31" t="s">
        <v>5</v>
      </c>
      <c r="I45" s="31" t="s">
        <v>421</v>
      </c>
      <c r="J45" s="31" t="s">
        <v>25</v>
      </c>
      <c r="K45" s="34" t="s">
        <v>127</v>
      </c>
      <c r="L45" s="34" t="s">
        <v>126</v>
      </c>
      <c r="M45" s="34" t="s">
        <v>128</v>
      </c>
      <c r="N45" s="34" t="s">
        <v>89</v>
      </c>
      <c r="O45" s="34" t="s">
        <v>422</v>
      </c>
      <c r="P45" s="37" t="s">
        <v>179</v>
      </c>
      <c r="Q45" s="37" t="s">
        <v>356</v>
      </c>
      <c r="R45" s="37" t="s">
        <v>354</v>
      </c>
      <c r="S45" s="35" t="s">
        <v>52</v>
      </c>
      <c r="T45" s="35" t="s">
        <v>62</v>
      </c>
      <c r="U45" s="35" t="s">
        <v>66</v>
      </c>
      <c r="V45" s="35" t="s">
        <v>423</v>
      </c>
      <c r="W45" s="53" t="s">
        <v>467</v>
      </c>
      <c r="X45" s="53" t="s">
        <v>478</v>
      </c>
      <c r="Y45" s="53" t="s">
        <v>523</v>
      </c>
      <c r="Z45" s="63" t="s">
        <v>90</v>
      </c>
      <c r="AA45" s="63" t="s">
        <v>90</v>
      </c>
      <c r="AB45" s="63" t="s">
        <v>90</v>
      </c>
      <c r="AC45" s="64" t="s">
        <v>609</v>
      </c>
      <c r="AD45" s="64" t="s">
        <v>611</v>
      </c>
      <c r="AE45" s="64" t="s">
        <v>616</v>
      </c>
      <c r="AF45" s="122" t="s">
        <v>90</v>
      </c>
      <c r="AG45" s="123" t="s">
        <v>90</v>
      </c>
      <c r="AH45" s="119" t="s">
        <v>90</v>
      </c>
      <c r="AI45" s="119" t="s">
        <v>90</v>
      </c>
      <c r="AJ45" s="119" t="s">
        <v>90</v>
      </c>
      <c r="AK45" s="77"/>
      <c r="AL45" s="77"/>
      <c r="AM45" s="77"/>
      <c r="AN45" s="78" t="s">
        <v>89</v>
      </c>
      <c r="AO45" s="78" t="s">
        <v>89</v>
      </c>
      <c r="AP45" s="78" t="s">
        <v>89</v>
      </c>
      <c r="AQ45" s="80"/>
      <c r="AR45" s="80"/>
      <c r="AS45" s="80"/>
      <c r="AT45" s="81" t="s">
        <v>89</v>
      </c>
      <c r="AU45" s="81" t="s">
        <v>89</v>
      </c>
      <c r="AV45" s="81" t="s">
        <v>89</v>
      </c>
    </row>
    <row r="46" spans="1:48" s="2" customFormat="1" ht="302.25" hidden="1" customHeight="1" x14ac:dyDescent="0.25">
      <c r="A46" s="32" t="s">
        <v>200</v>
      </c>
      <c r="B46" s="145" t="s">
        <v>942</v>
      </c>
      <c r="C46" s="145" t="s">
        <v>943</v>
      </c>
      <c r="D46" s="146" t="s">
        <v>944</v>
      </c>
      <c r="E46" s="33" t="s">
        <v>84</v>
      </c>
      <c r="F46" s="31" t="s">
        <v>220</v>
      </c>
      <c r="G46" s="31" t="s">
        <v>6</v>
      </c>
      <c r="H46" s="31" t="s">
        <v>5</v>
      </c>
      <c r="I46" s="31" t="s">
        <v>421</v>
      </c>
      <c r="J46" s="31" t="s">
        <v>25</v>
      </c>
      <c r="K46" s="34" t="s">
        <v>127</v>
      </c>
      <c r="L46" s="34" t="s">
        <v>126</v>
      </c>
      <c r="M46" s="34" t="s">
        <v>128</v>
      </c>
      <c r="N46" s="34" t="s">
        <v>89</v>
      </c>
      <c r="O46" s="34" t="s">
        <v>422</v>
      </c>
      <c r="P46" s="37" t="s">
        <v>179</v>
      </c>
      <c r="Q46" s="37" t="s">
        <v>356</v>
      </c>
      <c r="R46" s="37" t="s">
        <v>354</v>
      </c>
      <c r="S46" s="35" t="s">
        <v>52</v>
      </c>
      <c r="T46" s="35" t="s">
        <v>62</v>
      </c>
      <c r="U46" s="35" t="s">
        <v>66</v>
      </c>
      <c r="V46" s="35" t="s">
        <v>423</v>
      </c>
      <c r="W46" s="53" t="s">
        <v>467</v>
      </c>
      <c r="X46" s="53" t="s">
        <v>478</v>
      </c>
      <c r="Y46" s="53" t="s">
        <v>524</v>
      </c>
      <c r="Z46" s="63" t="s">
        <v>90</v>
      </c>
      <c r="AA46" s="63" t="s">
        <v>90</v>
      </c>
      <c r="AB46" s="63" t="s">
        <v>90</v>
      </c>
      <c r="AC46" s="64" t="s">
        <v>609</v>
      </c>
      <c r="AD46" s="64" t="s">
        <v>611</v>
      </c>
      <c r="AE46" s="64" t="s">
        <v>423</v>
      </c>
      <c r="AF46" s="122" t="s">
        <v>90</v>
      </c>
      <c r="AG46" s="123" t="s">
        <v>90</v>
      </c>
      <c r="AH46" s="119" t="s">
        <v>90</v>
      </c>
      <c r="AI46" s="119" t="s">
        <v>90</v>
      </c>
      <c r="AJ46" s="119" t="s">
        <v>90</v>
      </c>
      <c r="AK46" s="77"/>
      <c r="AL46" s="77"/>
      <c r="AM46" s="77"/>
      <c r="AN46" s="78" t="s">
        <v>89</v>
      </c>
      <c r="AO46" s="78" t="s">
        <v>89</v>
      </c>
      <c r="AP46" s="78" t="s">
        <v>89</v>
      </c>
      <c r="AQ46" s="80"/>
      <c r="AR46" s="80"/>
      <c r="AS46" s="80"/>
      <c r="AT46" s="81" t="s">
        <v>89</v>
      </c>
      <c r="AU46" s="81" t="s">
        <v>89</v>
      </c>
      <c r="AV46" s="81" t="s">
        <v>89</v>
      </c>
    </row>
    <row r="47" spans="1:48" s="2" customFormat="1" ht="318.75" hidden="1" customHeight="1" x14ac:dyDescent="0.25">
      <c r="A47" s="32" t="s">
        <v>200</v>
      </c>
      <c r="B47" s="145"/>
      <c r="C47" s="145"/>
      <c r="D47" s="146"/>
      <c r="E47" s="33" t="s">
        <v>84</v>
      </c>
      <c r="F47" s="31" t="s">
        <v>220</v>
      </c>
      <c r="G47" s="31" t="s">
        <v>6</v>
      </c>
      <c r="H47" s="31" t="s">
        <v>5</v>
      </c>
      <c r="I47" s="31" t="s">
        <v>424</v>
      </c>
      <c r="J47" s="31" t="s">
        <v>26</v>
      </c>
      <c r="K47" s="34" t="s">
        <v>130</v>
      </c>
      <c r="L47" s="34" t="s">
        <v>134</v>
      </c>
      <c r="M47" s="34" t="s">
        <v>136</v>
      </c>
      <c r="N47" s="34" t="s">
        <v>135</v>
      </c>
      <c r="O47" s="34" t="s">
        <v>185</v>
      </c>
      <c r="P47" s="37" t="s">
        <v>179</v>
      </c>
      <c r="Q47" s="37" t="s">
        <v>356</v>
      </c>
      <c r="R47" s="37" t="s">
        <v>357</v>
      </c>
      <c r="S47" s="35" t="s">
        <v>52</v>
      </c>
      <c r="T47" s="35" t="s">
        <v>58</v>
      </c>
      <c r="U47" s="35" t="s">
        <v>60</v>
      </c>
      <c r="V47" s="35" t="s">
        <v>61</v>
      </c>
      <c r="W47" s="53" t="s">
        <v>463</v>
      </c>
      <c r="X47" s="53" t="s">
        <v>520</v>
      </c>
      <c r="Y47" s="53" t="s">
        <v>521</v>
      </c>
      <c r="Z47" s="63" t="s">
        <v>552</v>
      </c>
      <c r="AA47" s="63" t="s">
        <v>553</v>
      </c>
      <c r="AB47" s="63" t="s">
        <v>557</v>
      </c>
      <c r="AC47" s="64" t="s">
        <v>90</v>
      </c>
      <c r="AD47" s="64" t="s">
        <v>90</v>
      </c>
      <c r="AE47" s="64" t="s">
        <v>90</v>
      </c>
      <c r="AF47" s="122" t="s">
        <v>90</v>
      </c>
      <c r="AG47" s="123" t="s">
        <v>90</v>
      </c>
      <c r="AH47" s="119" t="s">
        <v>90</v>
      </c>
      <c r="AI47" s="119" t="s">
        <v>90</v>
      </c>
      <c r="AJ47" s="119" t="s">
        <v>90</v>
      </c>
      <c r="AK47" s="77"/>
      <c r="AL47" s="77"/>
      <c r="AM47" s="77"/>
      <c r="AN47" s="78" t="s">
        <v>89</v>
      </c>
      <c r="AO47" s="78" t="s">
        <v>89</v>
      </c>
      <c r="AP47" s="78" t="s">
        <v>89</v>
      </c>
      <c r="AQ47" s="80"/>
      <c r="AR47" s="80"/>
      <c r="AS47" s="80"/>
      <c r="AT47" s="83" t="str">
        <f>'PTEA 2020-2023'!A21</f>
        <v xml:space="preserve">5. Producción mas Limpia </v>
      </c>
      <c r="AU47" s="83" t="str">
        <f>'PTEA 2020-2023'!B21</f>
        <v>Renace el campo</v>
      </c>
      <c r="AV47" s="83" t="str">
        <f>'PTEA 2020-2023'!C21</f>
        <v>10% de productores, con fincas y/o procesos capacitados  en manejo de plagas y enfermedades durante la vigencia del plan.</v>
      </c>
    </row>
    <row r="48" spans="1:48" s="2" customFormat="1" ht="318.75" hidden="1" customHeight="1" x14ac:dyDescent="0.25">
      <c r="A48" s="32" t="s">
        <v>200</v>
      </c>
      <c r="B48" s="145"/>
      <c r="C48" s="145"/>
      <c r="D48" s="146"/>
      <c r="E48" s="33" t="s">
        <v>84</v>
      </c>
      <c r="F48" s="31" t="s">
        <v>220</v>
      </c>
      <c r="G48" s="31" t="s">
        <v>6</v>
      </c>
      <c r="H48" s="31" t="s">
        <v>5</v>
      </c>
      <c r="I48" s="31" t="s">
        <v>424</v>
      </c>
      <c r="J48" s="31" t="s">
        <v>26</v>
      </c>
      <c r="K48" s="34" t="s">
        <v>130</v>
      </c>
      <c r="L48" s="34" t="s">
        <v>134</v>
      </c>
      <c r="M48" s="34" t="s">
        <v>136</v>
      </c>
      <c r="N48" s="34" t="s">
        <v>135</v>
      </c>
      <c r="O48" s="34" t="s">
        <v>185</v>
      </c>
      <c r="P48" s="37" t="s">
        <v>179</v>
      </c>
      <c r="Q48" s="37" t="s">
        <v>356</v>
      </c>
      <c r="R48" s="37" t="s">
        <v>357</v>
      </c>
      <c r="S48" s="35" t="s">
        <v>90</v>
      </c>
      <c r="T48" s="35" t="s">
        <v>90</v>
      </c>
      <c r="U48" s="35" t="s">
        <v>90</v>
      </c>
      <c r="V48" s="35" t="s">
        <v>90</v>
      </c>
      <c r="W48" s="53" t="s">
        <v>467</v>
      </c>
      <c r="X48" s="53" t="s">
        <v>478</v>
      </c>
      <c r="Y48" s="53" t="s">
        <v>525</v>
      </c>
      <c r="Z48" s="63" t="s">
        <v>552</v>
      </c>
      <c r="AA48" s="63" t="s">
        <v>553</v>
      </c>
      <c r="AB48" s="63" t="s">
        <v>557</v>
      </c>
      <c r="AC48" s="64" t="s">
        <v>90</v>
      </c>
      <c r="AD48" s="64" t="s">
        <v>90</v>
      </c>
      <c r="AE48" s="64" t="s">
        <v>90</v>
      </c>
      <c r="AF48" s="122" t="s">
        <v>90</v>
      </c>
      <c r="AG48" s="123" t="s">
        <v>90</v>
      </c>
      <c r="AH48" s="119" t="s">
        <v>90</v>
      </c>
      <c r="AI48" s="119" t="s">
        <v>90</v>
      </c>
      <c r="AJ48" s="119" t="s">
        <v>90</v>
      </c>
      <c r="AK48" s="77"/>
      <c r="AL48" s="77"/>
      <c r="AM48" s="77"/>
      <c r="AN48" s="78" t="s">
        <v>89</v>
      </c>
      <c r="AO48" s="78" t="s">
        <v>89</v>
      </c>
      <c r="AP48" s="78" t="s">
        <v>89</v>
      </c>
      <c r="AQ48" s="80"/>
      <c r="AR48" s="80"/>
      <c r="AS48" s="80"/>
      <c r="AT48" s="83" t="str">
        <f>'PTEA 2020-2023'!A21</f>
        <v xml:space="preserve">5. Producción mas Limpia </v>
      </c>
      <c r="AU48" s="83" t="str">
        <f>'PTEA 2020-2023'!B21</f>
        <v>Renace el campo</v>
      </c>
      <c r="AV48" s="83" t="str">
        <f>'PTEA 2020-2023'!C21</f>
        <v>10% de productores, con fincas y/o procesos capacitados  en manejo de plagas y enfermedades durante la vigencia del plan.</v>
      </c>
    </row>
    <row r="49" spans="1:48" s="2" customFormat="1" ht="318.75" hidden="1" customHeight="1" x14ac:dyDescent="0.25">
      <c r="A49" s="32" t="s">
        <v>200</v>
      </c>
      <c r="B49" s="145"/>
      <c r="C49" s="145"/>
      <c r="D49" s="146"/>
      <c r="E49" s="33" t="s">
        <v>84</v>
      </c>
      <c r="F49" s="31" t="s">
        <v>220</v>
      </c>
      <c r="G49" s="31" t="s">
        <v>6</v>
      </c>
      <c r="H49" s="31" t="s">
        <v>5</v>
      </c>
      <c r="I49" s="31" t="s">
        <v>424</v>
      </c>
      <c r="J49" s="31" t="s">
        <v>26</v>
      </c>
      <c r="K49" s="34" t="s">
        <v>130</v>
      </c>
      <c r="L49" s="34" t="s">
        <v>134</v>
      </c>
      <c r="M49" s="34" t="s">
        <v>136</v>
      </c>
      <c r="N49" s="34" t="s">
        <v>135</v>
      </c>
      <c r="O49" s="34" t="s">
        <v>185</v>
      </c>
      <c r="P49" s="37" t="s">
        <v>179</v>
      </c>
      <c r="Q49" s="37" t="s">
        <v>356</v>
      </c>
      <c r="R49" s="37" t="s">
        <v>357</v>
      </c>
      <c r="S49" s="35" t="s">
        <v>90</v>
      </c>
      <c r="T49" s="35" t="s">
        <v>90</v>
      </c>
      <c r="U49" s="35" t="s">
        <v>90</v>
      </c>
      <c r="V49" s="35" t="s">
        <v>90</v>
      </c>
      <c r="W49" s="53" t="s">
        <v>467</v>
      </c>
      <c r="X49" s="53" t="s">
        <v>478</v>
      </c>
      <c r="Y49" s="53" t="s">
        <v>524</v>
      </c>
      <c r="Z49" s="63" t="s">
        <v>552</v>
      </c>
      <c r="AA49" s="63" t="s">
        <v>553</v>
      </c>
      <c r="AB49" s="63" t="s">
        <v>557</v>
      </c>
      <c r="AC49" s="64" t="s">
        <v>90</v>
      </c>
      <c r="AD49" s="64" t="s">
        <v>90</v>
      </c>
      <c r="AE49" s="64" t="s">
        <v>90</v>
      </c>
      <c r="AF49" s="122" t="s">
        <v>90</v>
      </c>
      <c r="AG49" s="123" t="s">
        <v>90</v>
      </c>
      <c r="AH49" s="119" t="s">
        <v>90</v>
      </c>
      <c r="AI49" s="119" t="s">
        <v>90</v>
      </c>
      <c r="AJ49" s="119" t="s">
        <v>90</v>
      </c>
      <c r="AK49" s="77"/>
      <c r="AL49" s="77"/>
      <c r="AM49" s="77"/>
      <c r="AN49" s="78" t="s">
        <v>89</v>
      </c>
      <c r="AO49" s="78" t="s">
        <v>89</v>
      </c>
      <c r="AP49" s="78" t="s">
        <v>89</v>
      </c>
      <c r="AQ49" s="80"/>
      <c r="AR49" s="80"/>
      <c r="AS49" s="80"/>
      <c r="AT49" s="83" t="str">
        <f>'PTEA 2020-2023'!A21</f>
        <v xml:space="preserve">5. Producción mas Limpia </v>
      </c>
      <c r="AU49" s="83" t="str">
        <f>'PTEA 2020-2023'!B21</f>
        <v>Renace el campo</v>
      </c>
      <c r="AV49" s="83" t="str">
        <f>'PTEA 2020-2023'!C21</f>
        <v>10% de productores, con fincas y/o procesos capacitados  en manejo de plagas y enfermedades durante la vigencia del plan.</v>
      </c>
    </row>
    <row r="50" spans="1:48" s="2" customFormat="1" ht="318.75" hidden="1" customHeight="1" x14ac:dyDescent="0.25">
      <c r="A50" s="32" t="s">
        <v>200</v>
      </c>
      <c r="B50" s="145"/>
      <c r="C50" s="145"/>
      <c r="D50" s="146"/>
      <c r="E50" s="33" t="s">
        <v>84</v>
      </c>
      <c r="F50" s="31" t="s">
        <v>220</v>
      </c>
      <c r="G50" s="31" t="s">
        <v>6</v>
      </c>
      <c r="H50" s="31" t="s">
        <v>5</v>
      </c>
      <c r="I50" s="31" t="s">
        <v>424</v>
      </c>
      <c r="J50" s="31" t="s">
        <v>26</v>
      </c>
      <c r="K50" s="34" t="s">
        <v>130</v>
      </c>
      <c r="L50" s="34" t="s">
        <v>134</v>
      </c>
      <c r="M50" s="34" t="s">
        <v>136</v>
      </c>
      <c r="N50" s="34" t="s">
        <v>135</v>
      </c>
      <c r="O50" s="34" t="s">
        <v>185</v>
      </c>
      <c r="P50" s="37" t="s">
        <v>179</v>
      </c>
      <c r="Q50" s="37" t="s">
        <v>356</v>
      </c>
      <c r="R50" s="37" t="s">
        <v>357</v>
      </c>
      <c r="S50" s="35" t="s">
        <v>90</v>
      </c>
      <c r="T50" s="35" t="s">
        <v>90</v>
      </c>
      <c r="U50" s="35" t="s">
        <v>90</v>
      </c>
      <c r="V50" s="35" t="s">
        <v>90</v>
      </c>
      <c r="W50" s="53" t="s">
        <v>467</v>
      </c>
      <c r="X50" s="53" t="s">
        <v>493</v>
      </c>
      <c r="Y50" s="53" t="s">
        <v>494</v>
      </c>
      <c r="Z50" s="63" t="s">
        <v>552</v>
      </c>
      <c r="AA50" s="63" t="s">
        <v>553</v>
      </c>
      <c r="AB50" s="63" t="s">
        <v>557</v>
      </c>
      <c r="AC50" s="64" t="s">
        <v>90</v>
      </c>
      <c r="AD50" s="64" t="s">
        <v>90</v>
      </c>
      <c r="AE50" s="64" t="s">
        <v>90</v>
      </c>
      <c r="AF50" s="122" t="s">
        <v>90</v>
      </c>
      <c r="AG50" s="123" t="s">
        <v>90</v>
      </c>
      <c r="AH50" s="119" t="s">
        <v>90</v>
      </c>
      <c r="AI50" s="119" t="s">
        <v>90</v>
      </c>
      <c r="AJ50" s="119" t="s">
        <v>90</v>
      </c>
      <c r="AK50" s="77"/>
      <c r="AL50" s="77"/>
      <c r="AM50" s="77"/>
      <c r="AN50" s="78" t="s">
        <v>89</v>
      </c>
      <c r="AO50" s="78" t="s">
        <v>89</v>
      </c>
      <c r="AP50" s="78" t="s">
        <v>89</v>
      </c>
      <c r="AQ50" s="80"/>
      <c r="AR50" s="80"/>
      <c r="AS50" s="80"/>
      <c r="AT50" s="83" t="str">
        <f>'PTEA 2020-2023'!A21</f>
        <v xml:space="preserve">5. Producción mas Limpia </v>
      </c>
      <c r="AU50" s="83" t="str">
        <f>'PTEA 2020-2023'!B21</f>
        <v>Renace el campo</v>
      </c>
      <c r="AV50" s="83" t="str">
        <f>'PTEA 2020-2023'!C21</f>
        <v>10% de productores, con fincas y/o procesos capacitados  en manejo de plagas y enfermedades durante la vigencia del plan.</v>
      </c>
    </row>
    <row r="51" spans="1:48" s="2" customFormat="1" ht="333.75" hidden="1" customHeight="1" x14ac:dyDescent="0.25">
      <c r="A51" s="32" t="s">
        <v>200</v>
      </c>
      <c r="B51" s="145"/>
      <c r="C51" s="145"/>
      <c r="D51" s="146"/>
      <c r="E51" s="33" t="s">
        <v>84</v>
      </c>
      <c r="F51" s="31" t="s">
        <v>220</v>
      </c>
      <c r="G51" s="31" t="s">
        <v>6</v>
      </c>
      <c r="H51" s="31" t="s">
        <v>5</v>
      </c>
      <c r="I51" s="31" t="s">
        <v>424</v>
      </c>
      <c r="J51" s="31" t="s">
        <v>26</v>
      </c>
      <c r="K51" s="34" t="s">
        <v>130</v>
      </c>
      <c r="L51" s="34" t="s">
        <v>134</v>
      </c>
      <c r="M51" s="34" t="s">
        <v>136</v>
      </c>
      <c r="N51" s="34" t="s">
        <v>135</v>
      </c>
      <c r="O51" s="34" t="s">
        <v>185</v>
      </c>
      <c r="P51" s="37" t="s">
        <v>179</v>
      </c>
      <c r="Q51" s="37" t="s">
        <v>356</v>
      </c>
      <c r="R51" s="37" t="s">
        <v>357</v>
      </c>
      <c r="S51" s="35" t="s">
        <v>90</v>
      </c>
      <c r="T51" s="35" t="s">
        <v>90</v>
      </c>
      <c r="U51" s="35" t="s">
        <v>90</v>
      </c>
      <c r="V51" s="35" t="s">
        <v>90</v>
      </c>
      <c r="W51" s="53" t="s">
        <v>467</v>
      </c>
      <c r="X51" s="53" t="s">
        <v>473</v>
      </c>
      <c r="Y51" s="53" t="s">
        <v>495</v>
      </c>
      <c r="Z51" s="63" t="s">
        <v>552</v>
      </c>
      <c r="AA51" s="63" t="s">
        <v>553</v>
      </c>
      <c r="AB51" s="63" t="s">
        <v>557</v>
      </c>
      <c r="AC51" s="64" t="s">
        <v>90</v>
      </c>
      <c r="AD51" s="64" t="s">
        <v>90</v>
      </c>
      <c r="AE51" s="64" t="s">
        <v>90</v>
      </c>
      <c r="AF51" s="122" t="s">
        <v>90</v>
      </c>
      <c r="AG51" s="123" t="s">
        <v>90</v>
      </c>
      <c r="AH51" s="119" t="s">
        <v>90</v>
      </c>
      <c r="AI51" s="119" t="s">
        <v>90</v>
      </c>
      <c r="AJ51" s="119" t="s">
        <v>90</v>
      </c>
      <c r="AK51" s="77"/>
      <c r="AL51" s="77"/>
      <c r="AM51" s="77"/>
      <c r="AN51" s="78" t="s">
        <v>89</v>
      </c>
      <c r="AO51" s="78" t="s">
        <v>89</v>
      </c>
      <c r="AP51" s="78" t="s">
        <v>89</v>
      </c>
      <c r="AQ51" s="80"/>
      <c r="AR51" s="80"/>
      <c r="AS51" s="80"/>
      <c r="AT51" s="83" t="str">
        <f>'PTEA 2020-2023'!A21</f>
        <v xml:space="preserve">5. Producción mas Limpia </v>
      </c>
      <c r="AU51" s="83" t="str">
        <f>'PTEA 2020-2023'!B21</f>
        <v>Renace el campo</v>
      </c>
      <c r="AV51" s="83" t="str">
        <f>'PTEA 2020-2023'!C21</f>
        <v>10% de productores, con fincas y/o procesos capacitados  en manejo de plagas y enfermedades durante la vigencia del plan.</v>
      </c>
    </row>
    <row r="52" spans="1:48" s="2" customFormat="1" ht="299.25" hidden="1" customHeight="1" x14ac:dyDescent="0.25">
      <c r="A52" s="32" t="s">
        <v>200</v>
      </c>
      <c r="B52" s="145" t="s">
        <v>946</v>
      </c>
      <c r="C52" s="145" t="s">
        <v>943</v>
      </c>
      <c r="D52" s="146" t="s">
        <v>947</v>
      </c>
      <c r="E52" s="33" t="s">
        <v>84</v>
      </c>
      <c r="F52" s="31" t="s">
        <v>220</v>
      </c>
      <c r="G52" s="31" t="s">
        <v>6</v>
      </c>
      <c r="H52" s="31" t="s">
        <v>5</v>
      </c>
      <c r="I52" s="31" t="s">
        <v>426</v>
      </c>
      <c r="J52" s="31" t="s">
        <v>27</v>
      </c>
      <c r="K52" s="34" t="s">
        <v>130</v>
      </c>
      <c r="L52" s="34" t="s">
        <v>143</v>
      </c>
      <c r="M52" s="34" t="s">
        <v>144</v>
      </c>
      <c r="N52" s="34" t="s">
        <v>146</v>
      </c>
      <c r="O52" s="34" t="s">
        <v>145</v>
      </c>
      <c r="P52" s="37" t="s">
        <v>192</v>
      </c>
      <c r="Q52" s="37" t="s">
        <v>437</v>
      </c>
      <c r="R52" s="37" t="s">
        <v>438</v>
      </c>
      <c r="S52" s="35" t="s">
        <v>52</v>
      </c>
      <c r="T52" s="35" t="s">
        <v>53</v>
      </c>
      <c r="U52" s="35" t="s">
        <v>54</v>
      </c>
      <c r="V52" s="35" t="s">
        <v>56</v>
      </c>
      <c r="W52" s="53" t="s">
        <v>439</v>
      </c>
      <c r="X52" s="53" t="s">
        <v>446</v>
      </c>
      <c r="Y52" s="53" t="s">
        <v>526</v>
      </c>
      <c r="Z52" s="63" t="s">
        <v>573</v>
      </c>
      <c r="AA52" s="63" t="s">
        <v>578</v>
      </c>
      <c r="AB52" s="63" t="s">
        <v>579</v>
      </c>
      <c r="AC52" s="64" t="s">
        <v>593</v>
      </c>
      <c r="AD52" s="64" t="s">
        <v>596</v>
      </c>
      <c r="AE52" s="64" t="s">
        <v>595</v>
      </c>
      <c r="AF52" s="122" t="s">
        <v>90</v>
      </c>
      <c r="AG52" s="123" t="s">
        <v>90</v>
      </c>
      <c r="AH52" s="119" t="s">
        <v>90</v>
      </c>
      <c r="AI52" s="119" t="s">
        <v>90</v>
      </c>
      <c r="AJ52" s="119" t="s">
        <v>90</v>
      </c>
      <c r="AK52" s="77"/>
      <c r="AL52" s="77"/>
      <c r="AM52" s="77"/>
      <c r="AN52" s="78" t="s">
        <v>89</v>
      </c>
      <c r="AO52" s="78" t="s">
        <v>89</v>
      </c>
      <c r="AP52" s="78" t="s">
        <v>89</v>
      </c>
      <c r="AQ52" s="80"/>
      <c r="AR52" s="80"/>
      <c r="AS52" s="80"/>
      <c r="AT52" s="83" t="str">
        <f>'PTEA 2020-2023'!A23</f>
        <v>6. El Colegio entorno verde</v>
      </c>
      <c r="AU52" s="83" t="str">
        <f>'PTEA 2020-2023'!B23</f>
        <v>Comunidades empoderadas en el cuidado y preservación del recurso hídrico.</v>
      </c>
      <c r="AV52" s="83" t="str">
        <f>'PTEA 2020-2023'!C23</f>
        <v>Realizar por lo menos dos (2) jornadas de reforestación anual con especies nativas en áreas de importancia hídrica.</v>
      </c>
    </row>
    <row r="53" spans="1:48" ht="306.75" hidden="1" customHeight="1" x14ac:dyDescent="0.25">
      <c r="A53" s="32" t="s">
        <v>200</v>
      </c>
      <c r="B53" s="147" t="s">
        <v>956</v>
      </c>
      <c r="C53" s="147" t="s">
        <v>957</v>
      </c>
      <c r="D53" s="148" t="s">
        <v>958</v>
      </c>
      <c r="E53" s="33" t="s">
        <v>84</v>
      </c>
      <c r="F53" s="31" t="s">
        <v>220</v>
      </c>
      <c r="G53" s="31" t="s">
        <v>6</v>
      </c>
      <c r="H53" s="31" t="s">
        <v>5</v>
      </c>
      <c r="I53" s="31" t="s">
        <v>426</v>
      </c>
      <c r="J53" s="31" t="s">
        <v>27</v>
      </c>
      <c r="K53" s="34" t="s">
        <v>130</v>
      </c>
      <c r="L53" s="34" t="s">
        <v>140</v>
      </c>
      <c r="M53" s="34" t="s">
        <v>141</v>
      </c>
      <c r="N53" s="34" t="s">
        <v>135</v>
      </c>
      <c r="O53" s="34" t="s">
        <v>142</v>
      </c>
      <c r="P53" s="37" t="s">
        <v>179</v>
      </c>
      <c r="Q53" s="37" t="s">
        <v>429</v>
      </c>
      <c r="R53" s="37" t="s">
        <v>187</v>
      </c>
      <c r="S53" s="35" t="s">
        <v>52</v>
      </c>
      <c r="T53" s="35" t="s">
        <v>53</v>
      </c>
      <c r="U53" s="35" t="s">
        <v>54</v>
      </c>
      <c r="V53" s="35" t="s">
        <v>55</v>
      </c>
      <c r="W53" s="53" t="s">
        <v>463</v>
      </c>
      <c r="X53" s="53" t="s">
        <v>488</v>
      </c>
      <c r="Y53" s="53" t="s">
        <v>489</v>
      </c>
      <c r="Z53" s="63" t="s">
        <v>573</v>
      </c>
      <c r="AA53" s="63" t="s">
        <v>578</v>
      </c>
      <c r="AB53" s="63" t="s">
        <v>579</v>
      </c>
      <c r="AC53" s="64" t="s">
        <v>593</v>
      </c>
      <c r="AD53" s="64" t="s">
        <v>596</v>
      </c>
      <c r="AE53" s="64" t="s">
        <v>595</v>
      </c>
      <c r="AF53" s="122" t="s">
        <v>90</v>
      </c>
      <c r="AG53" s="123" t="s">
        <v>90</v>
      </c>
      <c r="AH53" s="119" t="s">
        <v>90</v>
      </c>
      <c r="AI53" s="119" t="s">
        <v>90</v>
      </c>
      <c r="AJ53" s="119" t="s">
        <v>90</v>
      </c>
      <c r="AK53" s="77"/>
      <c r="AL53" s="77"/>
      <c r="AM53" s="77"/>
      <c r="AN53" s="78" t="s">
        <v>89</v>
      </c>
      <c r="AO53" s="78" t="s">
        <v>89</v>
      </c>
      <c r="AP53" s="78" t="s">
        <v>89</v>
      </c>
      <c r="AQ53" s="80"/>
      <c r="AR53" s="80"/>
      <c r="AS53" s="80"/>
      <c r="AT53" s="83" t="str">
        <f>'PTEA 2020-2023'!A23</f>
        <v>6. El Colegio entorno verde</v>
      </c>
      <c r="AU53" s="83" t="str">
        <f>'PTEA 2020-2023'!B23</f>
        <v>Comunidades empoderadas en el cuidado y preservación del recurso hídrico.</v>
      </c>
      <c r="AV53" s="83" t="str">
        <f>'PTEA 2020-2023'!C23</f>
        <v>Realizar por lo menos dos (2) jornadas de reforestación anual con especies nativas en áreas de importancia hídrica.</v>
      </c>
    </row>
    <row r="54" spans="1:48" ht="306.75" hidden="1" customHeight="1" x14ac:dyDescent="0.25">
      <c r="A54" s="32" t="s">
        <v>200</v>
      </c>
      <c r="B54" s="147" t="s">
        <v>956</v>
      </c>
      <c r="C54" s="147" t="s">
        <v>957</v>
      </c>
      <c r="D54" s="148" t="s">
        <v>958</v>
      </c>
      <c r="E54" s="33" t="s">
        <v>84</v>
      </c>
      <c r="F54" s="31" t="s">
        <v>220</v>
      </c>
      <c r="G54" s="31" t="s">
        <v>6</v>
      </c>
      <c r="H54" s="31" t="s">
        <v>5</v>
      </c>
      <c r="I54" s="31" t="s">
        <v>426</v>
      </c>
      <c r="J54" s="31" t="s">
        <v>27</v>
      </c>
      <c r="K54" s="34" t="s">
        <v>130</v>
      </c>
      <c r="L54" s="34" t="s">
        <v>140</v>
      </c>
      <c r="M54" s="34" t="s">
        <v>141</v>
      </c>
      <c r="N54" s="34" t="s">
        <v>135</v>
      </c>
      <c r="O54" s="34" t="s">
        <v>142</v>
      </c>
      <c r="P54" s="37" t="s">
        <v>179</v>
      </c>
      <c r="Q54" s="37" t="s">
        <v>429</v>
      </c>
      <c r="R54" s="37" t="s">
        <v>187</v>
      </c>
      <c r="S54" s="35" t="s">
        <v>52</v>
      </c>
      <c r="T54" s="35" t="s">
        <v>53</v>
      </c>
      <c r="U54" s="35" t="s">
        <v>54</v>
      </c>
      <c r="V54" s="35" t="s">
        <v>55</v>
      </c>
      <c r="W54" s="53" t="s">
        <v>463</v>
      </c>
      <c r="X54" s="53" t="s">
        <v>488</v>
      </c>
      <c r="Y54" s="53" t="s">
        <v>489</v>
      </c>
      <c r="Z54" s="63" t="s">
        <v>573</v>
      </c>
      <c r="AA54" s="63" t="s">
        <v>578</v>
      </c>
      <c r="AB54" s="63" t="s">
        <v>579</v>
      </c>
      <c r="AC54" s="64" t="s">
        <v>593</v>
      </c>
      <c r="AD54" s="64" t="s">
        <v>596</v>
      </c>
      <c r="AE54" s="64" t="s">
        <v>595</v>
      </c>
      <c r="AF54" s="122" t="s">
        <v>90</v>
      </c>
      <c r="AG54" s="123" t="s">
        <v>90</v>
      </c>
      <c r="AH54" s="119" t="s">
        <v>90</v>
      </c>
      <c r="AI54" s="119" t="s">
        <v>90</v>
      </c>
      <c r="AJ54" s="119" t="s">
        <v>90</v>
      </c>
      <c r="AK54" s="77"/>
      <c r="AL54" s="77"/>
      <c r="AM54" s="77"/>
      <c r="AN54" s="78" t="s">
        <v>89</v>
      </c>
      <c r="AO54" s="78" t="s">
        <v>89</v>
      </c>
      <c r="AP54" s="78" t="s">
        <v>89</v>
      </c>
      <c r="AQ54" s="80"/>
      <c r="AR54" s="80"/>
      <c r="AS54" s="80"/>
      <c r="AT54" s="83" t="str">
        <f>'PTEA 2020-2023'!A25</f>
        <v>6. El Colegio entorno verde</v>
      </c>
      <c r="AU54" s="83" t="str">
        <f>'PTEA 2020-2023'!B25</f>
        <v>Comunidades empoderadas en el cuidado y preservación del recurso hídrico</v>
      </c>
      <c r="AV54" s="83" t="str">
        <f>'PTEA 2020-2023'!C25</f>
        <v>Realizar por lo menos dos (2) jornadas de capacitación anual a los guardabosques con el objetivo de manejar de forma adecuada el semillero de especies nativas para el mejoramiento de servicios ecosistémicos, durante la vigencia del plan.</v>
      </c>
    </row>
    <row r="55" spans="1:48" ht="322.5" hidden="1" customHeight="1" x14ac:dyDescent="0.25">
      <c r="A55" s="32" t="s">
        <v>200</v>
      </c>
      <c r="B55" s="145" t="s">
        <v>942</v>
      </c>
      <c r="C55" s="145" t="s">
        <v>943</v>
      </c>
      <c r="D55" s="146" t="s">
        <v>944</v>
      </c>
      <c r="E55" s="33" t="s">
        <v>84</v>
      </c>
      <c r="F55" s="31" t="s">
        <v>220</v>
      </c>
      <c r="G55" s="31" t="s">
        <v>6</v>
      </c>
      <c r="H55" s="31" t="s">
        <v>5</v>
      </c>
      <c r="I55" s="31" t="s">
        <v>281</v>
      </c>
      <c r="J55" s="31" t="s">
        <v>280</v>
      </c>
      <c r="K55" s="34" t="s">
        <v>97</v>
      </c>
      <c r="L55" s="34" t="s">
        <v>124</v>
      </c>
      <c r="M55" s="34" t="s">
        <v>420</v>
      </c>
      <c r="N55" s="34" t="s">
        <v>125</v>
      </c>
      <c r="O55" s="34" t="s">
        <v>428</v>
      </c>
      <c r="P55" s="37" t="s">
        <v>179</v>
      </c>
      <c r="Q55" s="37" t="s">
        <v>429</v>
      </c>
      <c r="R55" s="37" t="s">
        <v>188</v>
      </c>
      <c r="S55" s="35" t="s">
        <v>52</v>
      </c>
      <c r="T55" s="35" t="s">
        <v>62</v>
      </c>
      <c r="U55" s="35" t="s">
        <v>63</v>
      </c>
      <c r="V55" s="35" t="s">
        <v>65</v>
      </c>
      <c r="W55" s="53" t="s">
        <v>467</v>
      </c>
      <c r="X55" s="53" t="s">
        <v>478</v>
      </c>
      <c r="Y55" s="53" t="s">
        <v>525</v>
      </c>
      <c r="Z55" s="63" t="s">
        <v>552</v>
      </c>
      <c r="AA55" s="63" t="s">
        <v>553</v>
      </c>
      <c r="AB55" s="63" t="s">
        <v>554</v>
      </c>
      <c r="AC55" s="64" t="s">
        <v>631</v>
      </c>
      <c r="AD55" s="64" t="s">
        <v>632</v>
      </c>
      <c r="AE55" s="64" t="s">
        <v>633</v>
      </c>
      <c r="AF55" s="122" t="s">
        <v>90</v>
      </c>
      <c r="AG55" s="123" t="s">
        <v>90</v>
      </c>
      <c r="AH55" s="119" t="s">
        <v>90</v>
      </c>
      <c r="AI55" s="119" t="s">
        <v>90</v>
      </c>
      <c r="AJ55" s="119" t="s">
        <v>90</v>
      </c>
      <c r="AK55" s="77"/>
      <c r="AL55" s="77"/>
      <c r="AM55" s="77"/>
      <c r="AN55" s="78" t="s">
        <v>89</v>
      </c>
      <c r="AO55" s="78" t="s">
        <v>89</v>
      </c>
      <c r="AP55" s="78" t="s">
        <v>89</v>
      </c>
      <c r="AQ55" s="80"/>
      <c r="AR55" s="80"/>
      <c r="AS55" s="80"/>
      <c r="AT55" s="83" t="str">
        <f>'PTEA 2020-2023'!A20</f>
        <v xml:space="preserve">5. Producción mas Limpia </v>
      </c>
      <c r="AU55" s="83" t="str">
        <f>'PTEA 2020-2023'!B20</f>
        <v>Renace el campo</v>
      </c>
      <c r="AV55" s="83" t="str">
        <f>'PTEA 2020-2023'!C20</f>
        <v xml:space="preserve">Realizar un (1) proyecto de diversificación  agropecuaria de producción limpia y sostenible durante la vigencia del plan, que beneficie a 50 pequeños productores. </v>
      </c>
    </row>
    <row r="56" spans="1:48" ht="322.5" hidden="1" customHeight="1" x14ac:dyDescent="0.25">
      <c r="A56" s="32" t="s">
        <v>200</v>
      </c>
      <c r="B56" s="145" t="s">
        <v>942</v>
      </c>
      <c r="C56" s="145" t="s">
        <v>943</v>
      </c>
      <c r="D56" s="146" t="s">
        <v>944</v>
      </c>
      <c r="E56" s="33" t="s">
        <v>84</v>
      </c>
      <c r="F56" s="31" t="s">
        <v>220</v>
      </c>
      <c r="G56" s="31" t="s">
        <v>6</v>
      </c>
      <c r="H56" s="31" t="s">
        <v>5</v>
      </c>
      <c r="I56" s="31" t="s">
        <v>281</v>
      </c>
      <c r="J56" s="31" t="s">
        <v>280</v>
      </c>
      <c r="K56" s="34" t="s">
        <v>130</v>
      </c>
      <c r="L56" s="34" t="s">
        <v>131</v>
      </c>
      <c r="M56" s="34" t="s">
        <v>132</v>
      </c>
      <c r="N56" s="34" t="s">
        <v>133</v>
      </c>
      <c r="O56" s="34" t="s">
        <v>425</v>
      </c>
      <c r="P56" s="37" t="s">
        <v>179</v>
      </c>
      <c r="Q56" s="37" t="s">
        <v>356</v>
      </c>
      <c r="R56" s="37" t="s">
        <v>355</v>
      </c>
      <c r="S56" s="35" t="s">
        <v>45</v>
      </c>
      <c r="T56" s="35" t="s">
        <v>46</v>
      </c>
      <c r="U56" s="35" t="s">
        <v>47</v>
      </c>
      <c r="V56" s="35" t="s">
        <v>129</v>
      </c>
      <c r="W56" s="53" t="s">
        <v>467</v>
      </c>
      <c r="X56" s="53" t="s">
        <v>474</v>
      </c>
      <c r="Y56" s="53" t="s">
        <v>534</v>
      </c>
      <c r="Z56" s="63" t="s">
        <v>552</v>
      </c>
      <c r="AA56" s="63" t="s">
        <v>553</v>
      </c>
      <c r="AB56" s="63" t="s">
        <v>554</v>
      </c>
      <c r="AC56" s="64" t="s">
        <v>631</v>
      </c>
      <c r="AD56" s="64" t="s">
        <v>632</v>
      </c>
      <c r="AE56" s="64" t="s">
        <v>634</v>
      </c>
      <c r="AF56" s="122" t="s">
        <v>90</v>
      </c>
      <c r="AG56" s="123" t="s">
        <v>90</v>
      </c>
      <c r="AH56" s="119" t="s">
        <v>90</v>
      </c>
      <c r="AI56" s="119" t="s">
        <v>90</v>
      </c>
      <c r="AJ56" s="119" t="s">
        <v>90</v>
      </c>
      <c r="AK56" s="77"/>
      <c r="AL56" s="77"/>
      <c r="AM56" s="77"/>
      <c r="AN56" s="78" t="s">
        <v>89</v>
      </c>
      <c r="AO56" s="78" t="s">
        <v>89</v>
      </c>
      <c r="AP56" s="78" t="s">
        <v>89</v>
      </c>
      <c r="AQ56" s="80"/>
      <c r="AR56" s="80"/>
      <c r="AS56" s="80"/>
      <c r="AT56" s="83" t="str">
        <f>'PTEA 2020-2023'!A22</f>
        <v xml:space="preserve">5. Producción mas Limpia </v>
      </c>
      <c r="AU56" s="83" t="str">
        <f>'PTEA 2020-2023'!B22</f>
        <v>Renace el campo</v>
      </c>
      <c r="AV56" s="83" t="str">
        <f>'PTEA 2020-2023'!C22</f>
        <v xml:space="preserve">30% de productores, con fincas y/o procesos con producción de crecimiento verde, limpio y sostenible, durante la vigencia del plan. </v>
      </c>
    </row>
    <row r="57" spans="1:48" ht="322.5" hidden="1" customHeight="1" x14ac:dyDescent="0.25">
      <c r="A57" s="32" t="s">
        <v>200</v>
      </c>
      <c r="B57" s="145" t="s">
        <v>942</v>
      </c>
      <c r="C57" s="145" t="s">
        <v>943</v>
      </c>
      <c r="D57" s="146" t="s">
        <v>944</v>
      </c>
      <c r="E57" s="33" t="s">
        <v>84</v>
      </c>
      <c r="F57" s="31" t="s">
        <v>220</v>
      </c>
      <c r="G57" s="31" t="s">
        <v>6</v>
      </c>
      <c r="H57" s="31" t="s">
        <v>5</v>
      </c>
      <c r="I57" s="31" t="s">
        <v>281</v>
      </c>
      <c r="J57" s="31" t="s">
        <v>280</v>
      </c>
      <c r="K57" s="34" t="s">
        <v>130</v>
      </c>
      <c r="L57" s="34" t="s">
        <v>131</v>
      </c>
      <c r="M57" s="34" t="s">
        <v>132</v>
      </c>
      <c r="N57" s="34" t="s">
        <v>133</v>
      </c>
      <c r="O57" s="34" t="s">
        <v>425</v>
      </c>
      <c r="P57" s="37" t="s">
        <v>179</v>
      </c>
      <c r="Q57" s="37" t="s">
        <v>356</v>
      </c>
      <c r="R57" s="37" t="s">
        <v>355</v>
      </c>
      <c r="S57" s="35" t="s">
        <v>52</v>
      </c>
      <c r="T57" s="35" t="s">
        <v>62</v>
      </c>
      <c r="U57" s="35" t="s">
        <v>63</v>
      </c>
      <c r="V57" s="35" t="s">
        <v>65</v>
      </c>
      <c r="W57" s="53" t="s">
        <v>439</v>
      </c>
      <c r="X57" s="53" t="s">
        <v>446</v>
      </c>
      <c r="Y57" s="53" t="s">
        <v>479</v>
      </c>
      <c r="Z57" s="63" t="s">
        <v>552</v>
      </c>
      <c r="AA57" s="63" t="s">
        <v>553</v>
      </c>
      <c r="AB57" s="63" t="s">
        <v>554</v>
      </c>
      <c r="AC57" s="64" t="s">
        <v>90</v>
      </c>
      <c r="AD57" s="64" t="s">
        <v>90</v>
      </c>
      <c r="AE57" s="64" t="s">
        <v>90</v>
      </c>
      <c r="AF57" s="122" t="s">
        <v>90</v>
      </c>
      <c r="AG57" s="123" t="s">
        <v>90</v>
      </c>
      <c r="AH57" s="119" t="s">
        <v>90</v>
      </c>
      <c r="AI57" s="119" t="s">
        <v>90</v>
      </c>
      <c r="AJ57" s="119" t="s">
        <v>90</v>
      </c>
      <c r="AK57" s="77"/>
      <c r="AL57" s="77"/>
      <c r="AM57" s="77"/>
      <c r="AN57" s="78" t="s">
        <v>89</v>
      </c>
      <c r="AO57" s="78" t="s">
        <v>89</v>
      </c>
      <c r="AP57" s="78" t="s">
        <v>89</v>
      </c>
      <c r="AQ57" s="80"/>
      <c r="AR57" s="80"/>
      <c r="AS57" s="80"/>
      <c r="AT57" s="83" t="str">
        <f>'PTEA 2020-2023'!A20</f>
        <v xml:space="preserve">5. Producción mas Limpia </v>
      </c>
      <c r="AU57" s="83" t="str">
        <f>'PTEA 2020-2023'!B20</f>
        <v>Renace el campo</v>
      </c>
      <c r="AV57" s="83" t="str">
        <f>'PTEA 2020-2023'!C20</f>
        <v xml:space="preserve">Realizar un (1) proyecto de diversificación  agropecuaria de producción limpia y sostenible durante la vigencia del plan, que beneficie a 50 pequeños productores. </v>
      </c>
    </row>
    <row r="58" spans="1:48" ht="322.5" hidden="1" customHeight="1" x14ac:dyDescent="0.25">
      <c r="A58" s="32" t="s">
        <v>200</v>
      </c>
      <c r="B58" s="145" t="s">
        <v>942</v>
      </c>
      <c r="C58" s="145" t="s">
        <v>943</v>
      </c>
      <c r="D58" s="146" t="s">
        <v>944</v>
      </c>
      <c r="E58" s="33" t="s">
        <v>84</v>
      </c>
      <c r="F58" s="31" t="s">
        <v>220</v>
      </c>
      <c r="G58" s="31" t="s">
        <v>6</v>
      </c>
      <c r="H58" s="31" t="s">
        <v>5</v>
      </c>
      <c r="I58" s="31" t="s">
        <v>281</v>
      </c>
      <c r="J58" s="31" t="s">
        <v>280</v>
      </c>
      <c r="K58" s="34" t="s">
        <v>97</v>
      </c>
      <c r="L58" s="34" t="s">
        <v>124</v>
      </c>
      <c r="M58" s="34" t="s">
        <v>420</v>
      </c>
      <c r="N58" s="34" t="s">
        <v>125</v>
      </c>
      <c r="O58" s="34" t="s">
        <v>428</v>
      </c>
      <c r="P58" s="37" t="s">
        <v>358</v>
      </c>
      <c r="Q58" s="37" t="s">
        <v>359</v>
      </c>
      <c r="R58" s="37" t="s">
        <v>360</v>
      </c>
      <c r="S58" s="35" t="s">
        <v>45</v>
      </c>
      <c r="T58" s="35" t="s">
        <v>46</v>
      </c>
      <c r="U58" s="35" t="s">
        <v>47</v>
      </c>
      <c r="V58" s="35" t="s">
        <v>49</v>
      </c>
      <c r="W58" s="53" t="s">
        <v>467</v>
      </c>
      <c r="X58" s="53" t="s">
        <v>473</v>
      </c>
      <c r="Y58" s="53" t="s">
        <v>495</v>
      </c>
      <c r="Z58" s="63" t="s">
        <v>552</v>
      </c>
      <c r="AA58" s="63" t="s">
        <v>553</v>
      </c>
      <c r="AB58" s="63" t="s">
        <v>554</v>
      </c>
      <c r="AC58" s="64" t="s">
        <v>631</v>
      </c>
      <c r="AD58" s="64" t="s">
        <v>632</v>
      </c>
      <c r="AE58" s="64" t="s">
        <v>635</v>
      </c>
      <c r="AF58" s="122" t="s">
        <v>90</v>
      </c>
      <c r="AG58" s="123" t="s">
        <v>90</v>
      </c>
      <c r="AH58" s="119" t="s">
        <v>90</v>
      </c>
      <c r="AI58" s="119" t="s">
        <v>90</v>
      </c>
      <c r="AJ58" s="119" t="s">
        <v>90</v>
      </c>
      <c r="AK58" s="77"/>
      <c r="AL58" s="77"/>
      <c r="AM58" s="77"/>
      <c r="AN58" s="78" t="s">
        <v>89</v>
      </c>
      <c r="AO58" s="78" t="s">
        <v>89</v>
      </c>
      <c r="AP58" s="78" t="s">
        <v>89</v>
      </c>
      <c r="AQ58" s="80"/>
      <c r="AR58" s="80"/>
      <c r="AS58" s="80"/>
      <c r="AT58" s="83" t="str">
        <f>'PTEA 2020-2023'!A22</f>
        <v xml:space="preserve">5. Producción mas Limpia </v>
      </c>
      <c r="AU58" s="83" t="str">
        <f>'PTEA 2020-2023'!B22</f>
        <v>Renace el campo</v>
      </c>
      <c r="AV58" s="83" t="str">
        <f>'PTEA 2020-2023'!C22</f>
        <v xml:space="preserve">30% de productores, con fincas y/o procesos con producción de crecimiento verde, limpio y sostenible, durante la vigencia del plan. </v>
      </c>
    </row>
    <row r="59" spans="1:48" ht="322.5" hidden="1" customHeight="1" x14ac:dyDescent="0.25">
      <c r="A59" s="32" t="s">
        <v>200</v>
      </c>
      <c r="B59" s="145" t="s">
        <v>942</v>
      </c>
      <c r="C59" s="145" t="s">
        <v>943</v>
      </c>
      <c r="D59" s="146" t="s">
        <v>944</v>
      </c>
      <c r="E59" s="33" t="s">
        <v>84</v>
      </c>
      <c r="F59" s="31" t="s">
        <v>220</v>
      </c>
      <c r="G59" s="31" t="s">
        <v>6</v>
      </c>
      <c r="H59" s="31" t="s">
        <v>5</v>
      </c>
      <c r="I59" s="31" t="s">
        <v>281</v>
      </c>
      <c r="J59" s="31" t="s">
        <v>280</v>
      </c>
      <c r="K59" s="34" t="s">
        <v>97</v>
      </c>
      <c r="L59" s="34" t="s">
        <v>124</v>
      </c>
      <c r="M59" s="34" t="s">
        <v>420</v>
      </c>
      <c r="N59" s="34" t="s">
        <v>125</v>
      </c>
      <c r="O59" s="34" t="s">
        <v>428</v>
      </c>
      <c r="P59" s="37" t="s">
        <v>358</v>
      </c>
      <c r="Q59" s="37" t="s">
        <v>359</v>
      </c>
      <c r="R59" s="37" t="s">
        <v>360</v>
      </c>
      <c r="S59" s="35" t="s">
        <v>45</v>
      </c>
      <c r="T59" s="35" t="s">
        <v>46</v>
      </c>
      <c r="U59" s="35" t="s">
        <v>47</v>
      </c>
      <c r="V59" s="35" t="s">
        <v>49</v>
      </c>
      <c r="W59" s="53" t="s">
        <v>467</v>
      </c>
      <c r="X59" s="53" t="s">
        <v>478</v>
      </c>
      <c r="Y59" s="53" t="s">
        <v>524</v>
      </c>
      <c r="Z59" s="63" t="s">
        <v>552</v>
      </c>
      <c r="AA59" s="63" t="s">
        <v>553</v>
      </c>
      <c r="AB59" s="63" t="s">
        <v>554</v>
      </c>
      <c r="AC59" s="64" t="s">
        <v>631</v>
      </c>
      <c r="AD59" s="64" t="s">
        <v>632</v>
      </c>
      <c r="AE59" s="64" t="s">
        <v>635</v>
      </c>
      <c r="AF59" s="122" t="s">
        <v>90</v>
      </c>
      <c r="AG59" s="123" t="s">
        <v>90</v>
      </c>
      <c r="AH59" s="119" t="s">
        <v>90</v>
      </c>
      <c r="AI59" s="119" t="s">
        <v>90</v>
      </c>
      <c r="AJ59" s="119" t="s">
        <v>90</v>
      </c>
      <c r="AK59" s="77"/>
      <c r="AL59" s="77"/>
      <c r="AM59" s="77"/>
      <c r="AN59" s="78" t="s">
        <v>89</v>
      </c>
      <c r="AO59" s="78" t="s">
        <v>89</v>
      </c>
      <c r="AP59" s="78" t="s">
        <v>89</v>
      </c>
      <c r="AQ59" s="80"/>
      <c r="AR59" s="80"/>
      <c r="AS59" s="80"/>
      <c r="AT59" s="83" t="str">
        <f>'PTEA 2020-2023'!A20</f>
        <v xml:space="preserve">5. Producción mas Limpia </v>
      </c>
      <c r="AU59" s="83" t="str">
        <f>'PTEA 2020-2023'!B20</f>
        <v>Renace el campo</v>
      </c>
      <c r="AV59" s="83" t="str">
        <f>'PTEA 2020-2023'!C20</f>
        <v xml:space="preserve">Realizar un (1) proyecto de diversificación  agropecuaria de producción limpia y sostenible durante la vigencia del plan, que beneficie a 50 pequeños productores. </v>
      </c>
    </row>
    <row r="60" spans="1:48" ht="322.5" hidden="1" customHeight="1" x14ac:dyDescent="0.25">
      <c r="A60" s="32" t="s">
        <v>200</v>
      </c>
      <c r="B60" s="145" t="s">
        <v>942</v>
      </c>
      <c r="C60" s="145" t="s">
        <v>943</v>
      </c>
      <c r="D60" s="146" t="s">
        <v>944</v>
      </c>
      <c r="E60" s="33" t="s">
        <v>84</v>
      </c>
      <c r="F60" s="31" t="s">
        <v>220</v>
      </c>
      <c r="G60" s="31" t="s">
        <v>6</v>
      </c>
      <c r="H60" s="31" t="s">
        <v>5</v>
      </c>
      <c r="I60" s="31" t="s">
        <v>281</v>
      </c>
      <c r="J60" s="31" t="s">
        <v>280</v>
      </c>
      <c r="K60" s="34" t="s">
        <v>97</v>
      </c>
      <c r="L60" s="34" t="s">
        <v>124</v>
      </c>
      <c r="M60" s="34" t="s">
        <v>420</v>
      </c>
      <c r="N60" s="34" t="s">
        <v>125</v>
      </c>
      <c r="O60" s="34" t="s">
        <v>428</v>
      </c>
      <c r="P60" s="37" t="s">
        <v>186</v>
      </c>
      <c r="Q60" s="37" t="s">
        <v>361</v>
      </c>
      <c r="R60" s="37" t="s">
        <v>362</v>
      </c>
      <c r="S60" s="35" t="s">
        <v>69</v>
      </c>
      <c r="T60" s="35" t="s">
        <v>70</v>
      </c>
      <c r="U60" s="35" t="s">
        <v>71</v>
      </c>
      <c r="V60" s="35" t="s">
        <v>72</v>
      </c>
      <c r="W60" s="53" t="s">
        <v>90</v>
      </c>
      <c r="X60" s="53" t="s">
        <v>90</v>
      </c>
      <c r="Y60" s="53" t="s">
        <v>90</v>
      </c>
      <c r="Z60" s="63" t="s">
        <v>552</v>
      </c>
      <c r="AA60" s="63" t="s">
        <v>553</v>
      </c>
      <c r="AB60" s="63" t="s">
        <v>554</v>
      </c>
      <c r="AC60" s="64" t="s">
        <v>627</v>
      </c>
      <c r="AD60" s="64" t="s">
        <v>628</v>
      </c>
      <c r="AE60" s="64" t="s">
        <v>630</v>
      </c>
      <c r="AF60" s="122" t="s">
        <v>90</v>
      </c>
      <c r="AG60" s="123" t="s">
        <v>90</v>
      </c>
      <c r="AH60" s="119" t="s">
        <v>90</v>
      </c>
      <c r="AI60" s="119" t="s">
        <v>90</v>
      </c>
      <c r="AJ60" s="119" t="s">
        <v>90</v>
      </c>
      <c r="AK60" s="77"/>
      <c r="AL60" s="77"/>
      <c r="AM60" s="77"/>
      <c r="AN60" s="78" t="s">
        <v>89</v>
      </c>
      <c r="AO60" s="78" t="s">
        <v>89</v>
      </c>
      <c r="AP60" s="78" t="s">
        <v>89</v>
      </c>
      <c r="AQ60" s="80"/>
      <c r="AR60" s="80"/>
      <c r="AS60" s="80"/>
      <c r="AT60" s="83" t="str">
        <f>'PTEA 2020-2023'!A22</f>
        <v xml:space="preserve">5. Producción mas Limpia </v>
      </c>
      <c r="AU60" s="83" t="str">
        <f>'PTEA 2020-2023'!B22</f>
        <v>Renace el campo</v>
      </c>
      <c r="AV60" s="83" t="str">
        <f>'PTEA 2020-2023'!C22</f>
        <v xml:space="preserve">30% de productores, con fincas y/o procesos con producción de crecimiento verde, limpio y sostenible, durante la vigencia del plan. </v>
      </c>
    </row>
    <row r="61" spans="1:48" ht="252.75" hidden="1" customHeight="1" x14ac:dyDescent="0.25">
      <c r="A61" s="32" t="s">
        <v>200</v>
      </c>
      <c r="B61" s="145" t="s">
        <v>942</v>
      </c>
      <c r="C61" s="145" t="s">
        <v>943</v>
      </c>
      <c r="D61" s="146" t="s">
        <v>944</v>
      </c>
      <c r="E61" s="33" t="s">
        <v>84</v>
      </c>
      <c r="F61" s="31" t="s">
        <v>85</v>
      </c>
      <c r="G61" s="31" t="s">
        <v>6</v>
      </c>
      <c r="H61" s="31" t="s">
        <v>5</v>
      </c>
      <c r="I61" s="31" t="s">
        <v>281</v>
      </c>
      <c r="J61" s="31" t="s">
        <v>280</v>
      </c>
      <c r="K61" s="34" t="s">
        <v>139</v>
      </c>
      <c r="L61" s="34" t="s">
        <v>137</v>
      </c>
      <c r="M61" s="34" t="s">
        <v>431</v>
      </c>
      <c r="N61" s="34" t="s">
        <v>138</v>
      </c>
      <c r="O61" s="34" t="s">
        <v>430</v>
      </c>
      <c r="P61" s="37" t="s">
        <v>179</v>
      </c>
      <c r="Q61" s="37" t="s">
        <v>429</v>
      </c>
      <c r="R61" s="37" t="s">
        <v>188</v>
      </c>
      <c r="S61" s="35" t="s">
        <v>45</v>
      </c>
      <c r="T61" s="35" t="s">
        <v>46</v>
      </c>
      <c r="U61" s="35" t="s">
        <v>47</v>
      </c>
      <c r="V61" s="35" t="s">
        <v>48</v>
      </c>
      <c r="W61" s="53" t="s">
        <v>90</v>
      </c>
      <c r="X61" s="53" t="s">
        <v>90</v>
      </c>
      <c r="Y61" s="53" t="s">
        <v>90</v>
      </c>
      <c r="Z61" s="63" t="s">
        <v>552</v>
      </c>
      <c r="AA61" s="63" t="s">
        <v>553</v>
      </c>
      <c r="AB61" s="63" t="s">
        <v>554</v>
      </c>
      <c r="AC61" s="64" t="s">
        <v>631</v>
      </c>
      <c r="AD61" s="64" t="s">
        <v>632</v>
      </c>
      <c r="AE61" s="64" t="s">
        <v>636</v>
      </c>
      <c r="AF61" s="122" t="s">
        <v>90</v>
      </c>
      <c r="AG61" s="123" t="s">
        <v>90</v>
      </c>
      <c r="AH61" s="119" t="s">
        <v>90</v>
      </c>
      <c r="AI61" s="119" t="s">
        <v>90</v>
      </c>
      <c r="AJ61" s="119" t="s">
        <v>90</v>
      </c>
      <c r="AK61" s="77"/>
      <c r="AL61" s="77"/>
      <c r="AM61" s="77"/>
      <c r="AN61" s="78" t="s">
        <v>89</v>
      </c>
      <c r="AO61" s="78" t="s">
        <v>89</v>
      </c>
      <c r="AP61" s="78" t="s">
        <v>89</v>
      </c>
      <c r="AQ61" s="80"/>
      <c r="AR61" s="80"/>
      <c r="AS61" s="80"/>
      <c r="AT61" s="83" t="str">
        <f>'PTEA 2020-2023'!A20</f>
        <v xml:space="preserve">5. Producción mas Limpia </v>
      </c>
      <c r="AU61" s="83" t="str">
        <f>'PTEA 2020-2023'!B20</f>
        <v>Renace el campo</v>
      </c>
      <c r="AV61" s="83" t="str">
        <f>'PTEA 2020-2023'!C20</f>
        <v xml:space="preserve">Realizar un (1) proyecto de diversificación  agropecuaria de producción limpia y sostenible durante la vigencia del plan, que beneficie a 50 pequeños productores. </v>
      </c>
    </row>
    <row r="62" spans="1:48" ht="298.5" hidden="1" customHeight="1" x14ac:dyDescent="0.25">
      <c r="A62" s="32" t="s">
        <v>200</v>
      </c>
      <c r="B62" s="145" t="s">
        <v>942</v>
      </c>
      <c r="C62" s="145" t="s">
        <v>943</v>
      </c>
      <c r="D62" s="146" t="s">
        <v>944</v>
      </c>
      <c r="E62" s="33" t="s">
        <v>84</v>
      </c>
      <c r="F62" s="31" t="s">
        <v>220</v>
      </c>
      <c r="G62" s="31" t="s">
        <v>6</v>
      </c>
      <c r="H62" s="31" t="s">
        <v>5</v>
      </c>
      <c r="I62" s="31" t="s">
        <v>282</v>
      </c>
      <c r="J62" s="31" t="s">
        <v>28</v>
      </c>
      <c r="K62" s="34" t="s">
        <v>97</v>
      </c>
      <c r="L62" s="34" t="s">
        <v>147</v>
      </c>
      <c r="M62" s="34" t="s">
        <v>148</v>
      </c>
      <c r="N62" s="34" t="s">
        <v>125</v>
      </c>
      <c r="O62" s="34" t="s">
        <v>427</v>
      </c>
      <c r="P62" s="37" t="s">
        <v>179</v>
      </c>
      <c r="Q62" s="37" t="s">
        <v>189</v>
      </c>
      <c r="R62" s="37" t="s">
        <v>190</v>
      </c>
      <c r="S62" s="35" t="s">
        <v>90</v>
      </c>
      <c r="T62" s="35" t="s">
        <v>90</v>
      </c>
      <c r="U62" s="35" t="s">
        <v>90</v>
      </c>
      <c r="V62" s="35" t="s">
        <v>90</v>
      </c>
      <c r="W62" s="53" t="s">
        <v>467</v>
      </c>
      <c r="X62" s="53" t="s">
        <v>475</v>
      </c>
      <c r="Y62" s="53" t="s">
        <v>476</v>
      </c>
      <c r="Z62" s="63" t="s">
        <v>552</v>
      </c>
      <c r="AA62" s="63" t="s">
        <v>553</v>
      </c>
      <c r="AB62" s="63" t="s">
        <v>556</v>
      </c>
      <c r="AC62" s="64" t="s">
        <v>90</v>
      </c>
      <c r="AD62" s="64" t="s">
        <v>90</v>
      </c>
      <c r="AE62" s="64" t="s">
        <v>90</v>
      </c>
      <c r="AF62" s="122" t="s">
        <v>90</v>
      </c>
      <c r="AG62" s="123" t="s">
        <v>90</v>
      </c>
      <c r="AH62" s="119" t="s">
        <v>90</v>
      </c>
      <c r="AI62" s="119" t="s">
        <v>90</v>
      </c>
      <c r="AJ62" s="119" t="s">
        <v>90</v>
      </c>
      <c r="AK62" s="77"/>
      <c r="AL62" s="77"/>
      <c r="AM62" s="77"/>
      <c r="AN62" s="78" t="s">
        <v>89</v>
      </c>
      <c r="AO62" s="78" t="s">
        <v>89</v>
      </c>
      <c r="AP62" s="78" t="s">
        <v>89</v>
      </c>
      <c r="AQ62" s="80"/>
      <c r="AR62" s="80"/>
      <c r="AS62" s="80"/>
      <c r="AT62" s="83" t="str">
        <f>'PTEA 2020-2023'!A22</f>
        <v xml:space="preserve">5. Producción mas Limpia </v>
      </c>
      <c r="AU62" s="83" t="str">
        <f>'PTEA 2020-2023'!B22</f>
        <v>Renace el campo</v>
      </c>
      <c r="AV62" s="83" t="str">
        <f>'PTEA 2020-2023'!C22</f>
        <v xml:space="preserve">30% de productores, con fincas y/o procesos con producción de crecimiento verde, limpio y sostenible, durante la vigencia del plan. </v>
      </c>
    </row>
    <row r="63" spans="1:48" s="2" customFormat="1" ht="293.25" hidden="1" customHeight="1" x14ac:dyDescent="0.25">
      <c r="A63" s="32" t="s">
        <v>200</v>
      </c>
      <c r="B63" s="145"/>
      <c r="C63" s="145"/>
      <c r="D63" s="146"/>
      <c r="E63" s="33" t="s">
        <v>84</v>
      </c>
      <c r="F63" s="36" t="s">
        <v>412</v>
      </c>
      <c r="G63" s="36" t="s">
        <v>6</v>
      </c>
      <c r="H63" s="36" t="s">
        <v>5</v>
      </c>
      <c r="I63" s="36" t="s">
        <v>279</v>
      </c>
      <c r="J63" s="36" t="s">
        <v>13</v>
      </c>
      <c r="K63" s="34" t="s">
        <v>150</v>
      </c>
      <c r="L63" s="34" t="s">
        <v>126</v>
      </c>
      <c r="M63" s="34" t="s">
        <v>128</v>
      </c>
      <c r="N63" s="34" t="s">
        <v>151</v>
      </c>
      <c r="O63" s="34" t="s">
        <v>432</v>
      </c>
      <c r="P63" s="37" t="s">
        <v>192</v>
      </c>
      <c r="Q63" s="37" t="s">
        <v>211</v>
      </c>
      <c r="R63" s="37" t="s">
        <v>433</v>
      </c>
      <c r="S63" s="35" t="s">
        <v>52</v>
      </c>
      <c r="T63" s="35" t="s">
        <v>62</v>
      </c>
      <c r="U63" s="35" t="s">
        <v>63</v>
      </c>
      <c r="V63" s="35" t="s">
        <v>64</v>
      </c>
      <c r="W63" s="53" t="s">
        <v>467</v>
      </c>
      <c r="X63" s="53" t="s">
        <v>482</v>
      </c>
      <c r="Y63" s="53" t="s">
        <v>483</v>
      </c>
      <c r="Z63" s="63" t="s">
        <v>90</v>
      </c>
      <c r="AA63" s="63" t="s">
        <v>90</v>
      </c>
      <c r="AB63" s="63" t="s">
        <v>90</v>
      </c>
      <c r="AC63" s="64" t="s">
        <v>609</v>
      </c>
      <c r="AD63" s="64" t="s">
        <v>611</v>
      </c>
      <c r="AE63" s="64" t="s">
        <v>617</v>
      </c>
      <c r="AF63" s="122" t="s">
        <v>90</v>
      </c>
      <c r="AG63" s="123" t="s">
        <v>90</v>
      </c>
      <c r="AH63" s="119" t="s">
        <v>90</v>
      </c>
      <c r="AI63" s="119" t="s">
        <v>90</v>
      </c>
      <c r="AJ63" s="119" t="s">
        <v>90</v>
      </c>
      <c r="AK63" s="77"/>
      <c r="AL63" s="77"/>
      <c r="AM63" s="77"/>
      <c r="AN63" s="78" t="s">
        <v>89</v>
      </c>
      <c r="AO63" s="78" t="s">
        <v>89</v>
      </c>
      <c r="AP63" s="78" t="s">
        <v>89</v>
      </c>
      <c r="AQ63" s="80"/>
      <c r="AR63" s="80"/>
      <c r="AS63" s="80"/>
      <c r="AT63" s="81" t="s">
        <v>89</v>
      </c>
      <c r="AU63" s="81" t="s">
        <v>89</v>
      </c>
      <c r="AV63" s="81" t="s">
        <v>89</v>
      </c>
    </row>
    <row r="64" spans="1:48" s="2" customFormat="1" ht="409.5" hidden="1" customHeight="1" x14ac:dyDescent="0.25">
      <c r="A64" s="32" t="s">
        <v>200</v>
      </c>
      <c r="B64" s="145"/>
      <c r="C64" s="145"/>
      <c r="D64" s="146"/>
      <c r="E64" s="33" t="s">
        <v>84</v>
      </c>
      <c r="F64" s="31" t="s">
        <v>220</v>
      </c>
      <c r="G64" s="31" t="s">
        <v>6</v>
      </c>
      <c r="H64" s="31" t="s">
        <v>5</v>
      </c>
      <c r="I64" s="31" t="s">
        <v>253</v>
      </c>
      <c r="J64" s="31" t="s">
        <v>29</v>
      </c>
      <c r="K64" s="34" t="s">
        <v>97</v>
      </c>
      <c r="L64" s="34" t="s">
        <v>112</v>
      </c>
      <c r="M64" s="34" t="s">
        <v>302</v>
      </c>
      <c r="N64" s="34" t="s">
        <v>90</v>
      </c>
      <c r="O64" s="34" t="s">
        <v>303</v>
      </c>
      <c r="P64" s="37" t="s">
        <v>181</v>
      </c>
      <c r="Q64" s="37" t="s">
        <v>342</v>
      </c>
      <c r="R64" s="37" t="s">
        <v>348</v>
      </c>
      <c r="S64" s="35" t="s">
        <v>69</v>
      </c>
      <c r="T64" s="35" t="s">
        <v>79</v>
      </c>
      <c r="U64" s="35" t="s">
        <v>78</v>
      </c>
      <c r="V64" s="35" t="s">
        <v>397</v>
      </c>
      <c r="W64" s="53" t="s">
        <v>439</v>
      </c>
      <c r="X64" s="53" t="s">
        <v>446</v>
      </c>
      <c r="Y64" s="53" t="s">
        <v>447</v>
      </c>
      <c r="Z64" s="63" t="s">
        <v>573</v>
      </c>
      <c r="AA64" s="63" t="s">
        <v>572</v>
      </c>
      <c r="AB64" s="63" t="s">
        <v>576</v>
      </c>
      <c r="AC64" s="64" t="s">
        <v>621</v>
      </c>
      <c r="AD64" s="64" t="s">
        <v>622</v>
      </c>
      <c r="AE64" s="64" t="s">
        <v>623</v>
      </c>
      <c r="AF64" s="122" t="s">
        <v>90</v>
      </c>
      <c r="AG64" s="123" t="s">
        <v>90</v>
      </c>
      <c r="AH64" s="119" t="s">
        <v>90</v>
      </c>
      <c r="AI64" s="119" t="s">
        <v>90</v>
      </c>
      <c r="AJ64" s="119" t="s">
        <v>90</v>
      </c>
      <c r="AK64" s="77"/>
      <c r="AL64" s="77"/>
      <c r="AM64" s="77"/>
      <c r="AN64" s="65" t="s">
        <v>653</v>
      </c>
      <c r="AO64" s="65" t="s">
        <v>654</v>
      </c>
      <c r="AP64" s="79" t="s">
        <v>656</v>
      </c>
      <c r="AQ64" s="80"/>
      <c r="AR64" s="80"/>
      <c r="AS64" s="80"/>
      <c r="AT64" s="83" t="str">
        <f>'PTEA 2020-2023'!A12</f>
        <v>2. LOS COLEGIUNOS PROMUEVEN EL APROVECHAMIENTO DE LOS RESIDUOS</v>
      </c>
      <c r="AU64" s="83" t="str">
        <f>'PTEA 2020-2023'!B12</f>
        <v xml:space="preserve">Consolidación en la comunidad del manejo de los residuos y la protección del entorno. </v>
      </c>
      <c r="AV64" s="83" t="str">
        <f>'PTEA 2020-2023'!C12</f>
        <v>Realizar como mínimo dos (2) campañas de formación y capacitación de los actores en el manejo de los residuos en el marco de la implementación del PGIRS.</v>
      </c>
    </row>
    <row r="65" spans="1:48" s="2" customFormat="1" ht="409.5" hidden="1" customHeight="1" x14ac:dyDescent="0.25">
      <c r="A65" s="32" t="s">
        <v>200</v>
      </c>
      <c r="B65" s="145"/>
      <c r="C65" s="145"/>
      <c r="D65" s="146"/>
      <c r="E65" s="33" t="s">
        <v>84</v>
      </c>
      <c r="F65" s="31" t="s">
        <v>220</v>
      </c>
      <c r="G65" s="31" t="s">
        <v>6</v>
      </c>
      <c r="H65" s="31" t="s">
        <v>5</v>
      </c>
      <c r="I65" s="31" t="s">
        <v>253</v>
      </c>
      <c r="J65" s="31" t="s">
        <v>283</v>
      </c>
      <c r="K65" s="34" t="s">
        <v>111</v>
      </c>
      <c r="L65" s="34" t="s">
        <v>95</v>
      </c>
      <c r="M65" s="34" t="s">
        <v>296</v>
      </c>
      <c r="N65" s="34" t="s">
        <v>297</v>
      </c>
      <c r="O65" s="34" t="s">
        <v>298</v>
      </c>
      <c r="P65" s="37" t="s">
        <v>180</v>
      </c>
      <c r="Q65" s="37" t="s">
        <v>342</v>
      </c>
      <c r="R65" s="37" t="s">
        <v>346</v>
      </c>
      <c r="S65" s="35" t="s">
        <v>52</v>
      </c>
      <c r="T65" s="35" t="s">
        <v>53</v>
      </c>
      <c r="U65" s="35" t="s">
        <v>57</v>
      </c>
      <c r="V65" s="35" t="s">
        <v>395</v>
      </c>
      <c r="W65" s="53" t="s">
        <v>439</v>
      </c>
      <c r="X65" s="53" t="s">
        <v>444</v>
      </c>
      <c r="Y65" s="53" t="s">
        <v>540</v>
      </c>
      <c r="Z65" s="63" t="s">
        <v>573</v>
      </c>
      <c r="AA65" s="63" t="s">
        <v>572</v>
      </c>
      <c r="AB65" s="63" t="s">
        <v>571</v>
      </c>
      <c r="AC65" s="64" t="s">
        <v>593</v>
      </c>
      <c r="AD65" s="64" t="s">
        <v>596</v>
      </c>
      <c r="AE65" s="64" t="s">
        <v>597</v>
      </c>
      <c r="AF65" s="122" t="s">
        <v>90</v>
      </c>
      <c r="AG65" s="123" t="s">
        <v>90</v>
      </c>
      <c r="AH65" s="119" t="s">
        <v>90</v>
      </c>
      <c r="AI65" s="119" t="s">
        <v>90</v>
      </c>
      <c r="AJ65" s="119" t="s">
        <v>90</v>
      </c>
      <c r="AK65" s="77"/>
      <c r="AL65" s="77"/>
      <c r="AM65" s="77"/>
      <c r="AN65" s="65" t="s">
        <v>653</v>
      </c>
      <c r="AO65" s="65" t="s">
        <v>654</v>
      </c>
      <c r="AP65" s="65" t="s">
        <v>655</v>
      </c>
      <c r="AQ65" s="80"/>
      <c r="AR65" s="80"/>
      <c r="AS65" s="80"/>
      <c r="AT65" s="83" t="str">
        <f>'PTEA 2020-2023'!A14</f>
        <v>2. LOS COLEGIUNOS PROMUEVEN EL APROVECHAMIENTO DE LOS RESIDUOS</v>
      </c>
      <c r="AU65" s="83" t="str">
        <f>'PTEA 2020-2023'!B14</f>
        <v xml:space="preserve">Consolidación en la comunidad del manejo de los residuos y la protección del entorno. </v>
      </c>
      <c r="AV65" s="83" t="str">
        <f>'PTEA 2020-2023'!C14</f>
        <v xml:space="preserve">Disminuir en un  5% los residuos dispuestos en el relleno sanitario. </v>
      </c>
    </row>
    <row r="66" spans="1:48" s="2" customFormat="1" ht="409.5" hidden="1" customHeight="1" x14ac:dyDescent="0.25">
      <c r="A66" s="32" t="s">
        <v>200</v>
      </c>
      <c r="B66" s="145"/>
      <c r="C66" s="145"/>
      <c r="D66" s="146"/>
      <c r="E66" s="33" t="s">
        <v>84</v>
      </c>
      <c r="F66" s="31" t="s">
        <v>220</v>
      </c>
      <c r="G66" s="31" t="s">
        <v>6</v>
      </c>
      <c r="H66" s="31" t="s">
        <v>5</v>
      </c>
      <c r="I66" s="31" t="s">
        <v>253</v>
      </c>
      <c r="J66" s="31" t="s">
        <v>283</v>
      </c>
      <c r="K66" s="34" t="s">
        <v>111</v>
      </c>
      <c r="L66" s="34" t="s">
        <v>95</v>
      </c>
      <c r="M66" s="34" t="s">
        <v>296</v>
      </c>
      <c r="N66" s="34" t="s">
        <v>297</v>
      </c>
      <c r="O66" s="34" t="s">
        <v>298</v>
      </c>
      <c r="P66" s="37" t="s">
        <v>180</v>
      </c>
      <c r="Q66" s="37" t="s">
        <v>342</v>
      </c>
      <c r="R66" s="37" t="s">
        <v>346</v>
      </c>
      <c r="S66" s="35" t="s">
        <v>52</v>
      </c>
      <c r="T66" s="35" t="s">
        <v>53</v>
      </c>
      <c r="U66" s="35" t="s">
        <v>57</v>
      </c>
      <c r="V66" s="35" t="s">
        <v>395</v>
      </c>
      <c r="W66" s="53" t="s">
        <v>439</v>
      </c>
      <c r="X66" s="53" t="s">
        <v>444</v>
      </c>
      <c r="Y66" s="53" t="s">
        <v>540</v>
      </c>
      <c r="Z66" s="63" t="s">
        <v>573</v>
      </c>
      <c r="AA66" s="63" t="s">
        <v>572</v>
      </c>
      <c r="AB66" s="63" t="s">
        <v>576</v>
      </c>
      <c r="AC66" s="64" t="s">
        <v>593</v>
      </c>
      <c r="AD66" s="64" t="s">
        <v>596</v>
      </c>
      <c r="AE66" s="64" t="s">
        <v>597</v>
      </c>
      <c r="AF66" s="122" t="s">
        <v>90</v>
      </c>
      <c r="AG66" s="123" t="s">
        <v>90</v>
      </c>
      <c r="AH66" s="119" t="s">
        <v>90</v>
      </c>
      <c r="AI66" s="119" t="s">
        <v>90</v>
      </c>
      <c r="AJ66" s="119" t="s">
        <v>90</v>
      </c>
      <c r="AK66" s="77"/>
      <c r="AL66" s="77"/>
      <c r="AM66" s="77"/>
      <c r="AN66" s="65" t="s">
        <v>653</v>
      </c>
      <c r="AO66" s="65" t="s">
        <v>654</v>
      </c>
      <c r="AP66" s="65" t="s">
        <v>659</v>
      </c>
      <c r="AQ66" s="80"/>
      <c r="AR66" s="80"/>
      <c r="AS66" s="80"/>
      <c r="AT66" s="83" t="str">
        <f>'PTEA 2020-2023'!A13</f>
        <v>2. LOS COLEGIUNOS PROMUEVEN EL APROVECHAMIENTO DE LOS RESIDUOS</v>
      </c>
      <c r="AU66" s="83" t="str">
        <f>'PTEA 2020-2023'!B13</f>
        <v xml:space="preserve">Consolidación en la comunidad del manejo de los residuos y la protección del entorno. </v>
      </c>
      <c r="AV66" s="83" t="str">
        <f>'PTEA 2020-2023'!C13</f>
        <v xml:space="preserve">Disminuir en un  5% los residuos dispuestos en el relleno sanitario. </v>
      </c>
    </row>
    <row r="67" spans="1:48" s="2" customFormat="1" ht="351" hidden="1" customHeight="1" x14ac:dyDescent="0.25">
      <c r="A67" s="32" t="s">
        <v>200</v>
      </c>
      <c r="B67" s="145"/>
      <c r="C67" s="145"/>
      <c r="D67" s="146"/>
      <c r="E67" s="33" t="s">
        <v>84</v>
      </c>
      <c r="F67" s="31" t="s">
        <v>220</v>
      </c>
      <c r="G67" s="31" t="s">
        <v>6</v>
      </c>
      <c r="H67" s="31" t="s">
        <v>5</v>
      </c>
      <c r="I67" s="31" t="s">
        <v>253</v>
      </c>
      <c r="J67" s="31" t="s">
        <v>29</v>
      </c>
      <c r="K67" s="34" t="s">
        <v>123</v>
      </c>
      <c r="L67" s="34" t="s">
        <v>96</v>
      </c>
      <c r="M67" s="34" t="s">
        <v>299</v>
      </c>
      <c r="N67" s="34" t="s">
        <v>300</v>
      </c>
      <c r="O67" s="34" t="s">
        <v>301</v>
      </c>
      <c r="P67" s="37" t="s">
        <v>195</v>
      </c>
      <c r="Q67" s="37" t="s">
        <v>342</v>
      </c>
      <c r="R67" s="37" t="s">
        <v>347</v>
      </c>
      <c r="S67" s="35" t="s">
        <v>52</v>
      </c>
      <c r="T67" s="35" t="s">
        <v>62</v>
      </c>
      <c r="U67" s="35" t="s">
        <v>67</v>
      </c>
      <c r="V67" s="35" t="s">
        <v>396</v>
      </c>
      <c r="W67" s="53" t="s">
        <v>439</v>
      </c>
      <c r="X67" s="53" t="s">
        <v>446</v>
      </c>
      <c r="Y67" s="53" t="s">
        <v>447</v>
      </c>
      <c r="Z67" s="63" t="s">
        <v>573</v>
      </c>
      <c r="AA67" s="63" t="s">
        <v>572</v>
      </c>
      <c r="AB67" s="63" t="s">
        <v>571</v>
      </c>
      <c r="AC67" s="64" t="s">
        <v>609</v>
      </c>
      <c r="AD67" s="64" t="s">
        <v>611</v>
      </c>
      <c r="AE67" s="64" t="s">
        <v>612</v>
      </c>
      <c r="AF67" s="122" t="s">
        <v>90</v>
      </c>
      <c r="AG67" s="123" t="s">
        <v>90</v>
      </c>
      <c r="AH67" s="119" t="s">
        <v>90</v>
      </c>
      <c r="AI67" s="119" t="s">
        <v>90</v>
      </c>
      <c r="AJ67" s="119" t="s">
        <v>90</v>
      </c>
      <c r="AK67" s="77"/>
      <c r="AL67" s="77"/>
      <c r="AM67" s="77"/>
      <c r="AN67" s="65" t="s">
        <v>653</v>
      </c>
      <c r="AO67" s="65" t="s">
        <v>654</v>
      </c>
      <c r="AP67" s="65" t="s">
        <v>657</v>
      </c>
      <c r="AQ67" s="80"/>
      <c r="AR67" s="80"/>
      <c r="AS67" s="80"/>
      <c r="AT67" s="83" t="str">
        <f>'PTEA 2020-2023'!A12</f>
        <v>2. LOS COLEGIUNOS PROMUEVEN EL APROVECHAMIENTO DE LOS RESIDUOS</v>
      </c>
      <c r="AU67" s="83" t="str">
        <f>'PTEA 2020-2023'!B12</f>
        <v xml:space="preserve">Consolidación en la comunidad del manejo de los residuos y la protección del entorno. </v>
      </c>
      <c r="AV67" s="83" t="str">
        <f>'PTEA 2020-2023'!C12</f>
        <v>Realizar como mínimo dos (2) campañas de formación y capacitación de los actores en el manejo de los residuos en el marco de la implementación del PGIRS.</v>
      </c>
    </row>
    <row r="68" spans="1:48" s="2" customFormat="1" ht="361.5" hidden="1" customHeight="1" x14ac:dyDescent="0.25">
      <c r="A68" s="32" t="s">
        <v>200</v>
      </c>
      <c r="B68" s="145"/>
      <c r="C68" s="145"/>
      <c r="D68" s="146"/>
      <c r="E68" s="33" t="s">
        <v>84</v>
      </c>
      <c r="F68" s="31" t="s">
        <v>220</v>
      </c>
      <c r="G68" s="31" t="s">
        <v>6</v>
      </c>
      <c r="H68" s="31" t="s">
        <v>5</v>
      </c>
      <c r="I68" s="31" t="s">
        <v>253</v>
      </c>
      <c r="J68" s="31" t="s">
        <v>29</v>
      </c>
      <c r="K68" s="34" t="s">
        <v>123</v>
      </c>
      <c r="L68" s="34" t="s">
        <v>96</v>
      </c>
      <c r="M68" s="34" t="s">
        <v>299</v>
      </c>
      <c r="N68" s="34" t="s">
        <v>300</v>
      </c>
      <c r="O68" s="34" t="s">
        <v>301</v>
      </c>
      <c r="P68" s="37" t="s">
        <v>195</v>
      </c>
      <c r="Q68" s="37" t="s">
        <v>342</v>
      </c>
      <c r="R68" s="37" t="s">
        <v>347</v>
      </c>
      <c r="S68" s="35" t="s">
        <v>52</v>
      </c>
      <c r="T68" s="35" t="s">
        <v>62</v>
      </c>
      <c r="U68" s="35" t="s">
        <v>67</v>
      </c>
      <c r="V68" s="35" t="s">
        <v>396</v>
      </c>
      <c r="W68" s="53" t="s">
        <v>439</v>
      </c>
      <c r="X68" s="53" t="s">
        <v>446</v>
      </c>
      <c r="Y68" s="53" t="s">
        <v>447</v>
      </c>
      <c r="Z68" s="63" t="s">
        <v>573</v>
      </c>
      <c r="AA68" s="63" t="s">
        <v>572</v>
      </c>
      <c r="AB68" s="63" t="s">
        <v>576</v>
      </c>
      <c r="AC68" s="64" t="s">
        <v>609</v>
      </c>
      <c r="AD68" s="64" t="s">
        <v>611</v>
      </c>
      <c r="AE68" s="64" t="s">
        <v>612</v>
      </c>
      <c r="AF68" s="122" t="s">
        <v>90</v>
      </c>
      <c r="AG68" s="123" t="s">
        <v>90</v>
      </c>
      <c r="AH68" s="119" t="s">
        <v>90</v>
      </c>
      <c r="AI68" s="119" t="s">
        <v>90</v>
      </c>
      <c r="AJ68" s="119" t="s">
        <v>90</v>
      </c>
      <c r="AK68" s="77"/>
      <c r="AL68" s="77"/>
      <c r="AM68" s="77"/>
      <c r="AN68" s="65" t="s">
        <v>653</v>
      </c>
      <c r="AO68" s="65" t="s">
        <v>654</v>
      </c>
      <c r="AP68" s="65" t="s">
        <v>662</v>
      </c>
      <c r="AQ68" s="80"/>
      <c r="AR68" s="80"/>
      <c r="AS68" s="80"/>
      <c r="AT68" s="83" t="str">
        <f>'PTEA 2020-2023'!A12</f>
        <v>2. LOS COLEGIUNOS PROMUEVEN EL APROVECHAMIENTO DE LOS RESIDUOS</v>
      </c>
      <c r="AU68" s="83" t="str">
        <f>'PTEA 2020-2023'!B12</f>
        <v xml:space="preserve">Consolidación en la comunidad del manejo de los residuos y la protección del entorno. </v>
      </c>
      <c r="AV68" s="83" t="str">
        <f>'PTEA 2020-2023'!C12</f>
        <v>Realizar como mínimo dos (2) campañas de formación y capacitación de los actores en el manejo de los residuos en el marco de la implementación del PGIRS.</v>
      </c>
    </row>
    <row r="69" spans="1:48" s="2" customFormat="1" ht="339" hidden="1" customHeight="1" x14ac:dyDescent="0.25">
      <c r="A69" s="32" t="s">
        <v>200</v>
      </c>
      <c r="B69" s="145"/>
      <c r="C69" s="145"/>
      <c r="D69" s="146"/>
      <c r="E69" s="33" t="s">
        <v>84</v>
      </c>
      <c r="F69" s="31" t="s">
        <v>220</v>
      </c>
      <c r="G69" s="31" t="s">
        <v>6</v>
      </c>
      <c r="H69" s="31" t="s">
        <v>5</v>
      </c>
      <c r="I69" s="31" t="s">
        <v>253</v>
      </c>
      <c r="J69" s="31" t="s">
        <v>29</v>
      </c>
      <c r="K69" s="34" t="s">
        <v>123</v>
      </c>
      <c r="L69" s="34" t="s">
        <v>96</v>
      </c>
      <c r="M69" s="34" t="s">
        <v>299</v>
      </c>
      <c r="N69" s="34" t="s">
        <v>300</v>
      </c>
      <c r="O69" s="34" t="s">
        <v>301</v>
      </c>
      <c r="P69" s="37" t="s">
        <v>195</v>
      </c>
      <c r="Q69" s="37" t="s">
        <v>342</v>
      </c>
      <c r="R69" s="37" t="s">
        <v>347</v>
      </c>
      <c r="S69" s="35" t="s">
        <v>52</v>
      </c>
      <c r="T69" s="35" t="s">
        <v>62</v>
      </c>
      <c r="U69" s="35" t="s">
        <v>67</v>
      </c>
      <c r="V69" s="35" t="s">
        <v>396</v>
      </c>
      <c r="W69" s="53" t="s">
        <v>439</v>
      </c>
      <c r="X69" s="53" t="s">
        <v>446</v>
      </c>
      <c r="Y69" s="53" t="s">
        <v>447</v>
      </c>
      <c r="Z69" s="63" t="s">
        <v>573</v>
      </c>
      <c r="AA69" s="63" t="s">
        <v>572</v>
      </c>
      <c r="AB69" s="63" t="s">
        <v>571</v>
      </c>
      <c r="AC69" s="64" t="s">
        <v>609</v>
      </c>
      <c r="AD69" s="64" t="s">
        <v>611</v>
      </c>
      <c r="AE69" s="64" t="s">
        <v>618</v>
      </c>
      <c r="AF69" s="122" t="s">
        <v>90</v>
      </c>
      <c r="AG69" s="123" t="s">
        <v>90</v>
      </c>
      <c r="AH69" s="119" t="s">
        <v>90</v>
      </c>
      <c r="AI69" s="119" t="s">
        <v>90</v>
      </c>
      <c r="AJ69" s="119" t="s">
        <v>90</v>
      </c>
      <c r="AK69" s="77"/>
      <c r="AL69" s="77"/>
      <c r="AM69" s="77"/>
      <c r="AN69" s="65" t="s">
        <v>653</v>
      </c>
      <c r="AO69" s="65" t="s">
        <v>654</v>
      </c>
      <c r="AP69" s="79" t="s">
        <v>663</v>
      </c>
      <c r="AQ69" s="80"/>
      <c r="AR69" s="80"/>
      <c r="AS69" s="80"/>
      <c r="AT69" s="83" t="str">
        <f>'PTEA 2020-2023'!A12</f>
        <v>2. LOS COLEGIUNOS PROMUEVEN EL APROVECHAMIENTO DE LOS RESIDUOS</v>
      </c>
      <c r="AU69" s="83" t="str">
        <f>'PTEA 2020-2023'!B12</f>
        <v xml:space="preserve">Consolidación en la comunidad del manejo de los residuos y la protección del entorno. </v>
      </c>
      <c r="AV69" s="83" t="str">
        <f>'PTEA 2020-2023'!C12</f>
        <v>Realizar como mínimo dos (2) campañas de formación y capacitación de los actores en el manejo de los residuos en el marco de la implementación del PGIRS.</v>
      </c>
    </row>
    <row r="70" spans="1:48" s="2" customFormat="1" ht="339" hidden="1" customHeight="1" x14ac:dyDescent="0.25">
      <c r="A70" s="32" t="s">
        <v>200</v>
      </c>
      <c r="B70" s="145"/>
      <c r="C70" s="145"/>
      <c r="D70" s="146"/>
      <c r="E70" s="33" t="s">
        <v>84</v>
      </c>
      <c r="F70" s="31" t="s">
        <v>220</v>
      </c>
      <c r="G70" s="31" t="s">
        <v>6</v>
      </c>
      <c r="H70" s="31" t="s">
        <v>5</v>
      </c>
      <c r="I70" s="31" t="s">
        <v>253</v>
      </c>
      <c r="J70" s="31" t="s">
        <v>29</v>
      </c>
      <c r="K70" s="34" t="s">
        <v>123</v>
      </c>
      <c r="L70" s="34" t="s">
        <v>96</v>
      </c>
      <c r="M70" s="34" t="s">
        <v>299</v>
      </c>
      <c r="N70" s="34" t="s">
        <v>300</v>
      </c>
      <c r="O70" s="34" t="s">
        <v>301</v>
      </c>
      <c r="P70" s="37" t="s">
        <v>195</v>
      </c>
      <c r="Q70" s="37" t="s">
        <v>342</v>
      </c>
      <c r="R70" s="37" t="s">
        <v>347</v>
      </c>
      <c r="S70" s="35" t="s">
        <v>52</v>
      </c>
      <c r="T70" s="35" t="s">
        <v>62</v>
      </c>
      <c r="U70" s="35" t="s">
        <v>67</v>
      </c>
      <c r="V70" s="35" t="s">
        <v>396</v>
      </c>
      <c r="W70" s="53" t="s">
        <v>439</v>
      </c>
      <c r="X70" s="53" t="s">
        <v>446</v>
      </c>
      <c r="Y70" s="53" t="s">
        <v>447</v>
      </c>
      <c r="Z70" s="63" t="s">
        <v>573</v>
      </c>
      <c r="AA70" s="63" t="s">
        <v>572</v>
      </c>
      <c r="AB70" s="63" t="s">
        <v>576</v>
      </c>
      <c r="AC70" s="64" t="s">
        <v>609</v>
      </c>
      <c r="AD70" s="64" t="s">
        <v>611</v>
      </c>
      <c r="AE70" s="64" t="s">
        <v>618</v>
      </c>
      <c r="AF70" s="122" t="s">
        <v>90</v>
      </c>
      <c r="AG70" s="123" t="s">
        <v>90</v>
      </c>
      <c r="AH70" s="119" t="s">
        <v>90</v>
      </c>
      <c r="AI70" s="119" t="s">
        <v>90</v>
      </c>
      <c r="AJ70" s="119" t="s">
        <v>90</v>
      </c>
      <c r="AK70" s="77"/>
      <c r="AL70" s="77"/>
      <c r="AM70" s="77"/>
      <c r="AN70" s="65" t="s">
        <v>653</v>
      </c>
      <c r="AO70" s="65" t="s">
        <v>654</v>
      </c>
      <c r="AP70" s="65" t="s">
        <v>664</v>
      </c>
      <c r="AQ70" s="80"/>
      <c r="AR70" s="80"/>
      <c r="AS70" s="80"/>
      <c r="AT70" s="83" t="str">
        <f>'PTEA 2020-2023'!A12</f>
        <v>2. LOS COLEGIUNOS PROMUEVEN EL APROVECHAMIENTO DE LOS RESIDUOS</v>
      </c>
      <c r="AU70" s="83" t="str">
        <f>'PTEA 2020-2023'!B12</f>
        <v xml:space="preserve">Consolidación en la comunidad del manejo de los residuos y la protección del entorno. </v>
      </c>
      <c r="AV70" s="83" t="str">
        <f>'PTEA 2020-2023'!C12</f>
        <v>Realizar como mínimo dos (2) campañas de formación y capacitación de los actores en el manejo de los residuos en el marco de la implementación del PGIRS.</v>
      </c>
    </row>
    <row r="71" spans="1:48" s="2" customFormat="1" ht="342" hidden="1" customHeight="1" x14ac:dyDescent="0.25">
      <c r="A71" s="32" t="s">
        <v>200</v>
      </c>
      <c r="B71" s="145"/>
      <c r="C71" s="145"/>
      <c r="D71" s="146"/>
      <c r="E71" s="33" t="s">
        <v>84</v>
      </c>
      <c r="F71" s="31" t="s">
        <v>220</v>
      </c>
      <c r="G71" s="31" t="s">
        <v>6</v>
      </c>
      <c r="H71" s="31" t="s">
        <v>5</v>
      </c>
      <c r="I71" s="31" t="s">
        <v>253</v>
      </c>
      <c r="J71" s="31" t="s">
        <v>29</v>
      </c>
      <c r="K71" s="34" t="s">
        <v>97</v>
      </c>
      <c r="L71" s="34" t="s">
        <v>112</v>
      </c>
      <c r="M71" s="34" t="s">
        <v>302</v>
      </c>
      <c r="N71" s="34" t="s">
        <v>90</v>
      </c>
      <c r="O71" s="34" t="s">
        <v>303</v>
      </c>
      <c r="P71" s="37" t="s">
        <v>181</v>
      </c>
      <c r="Q71" s="37" t="s">
        <v>342</v>
      </c>
      <c r="R71" s="37" t="s">
        <v>348</v>
      </c>
      <c r="S71" s="35" t="s">
        <v>69</v>
      </c>
      <c r="T71" s="35" t="s">
        <v>79</v>
      </c>
      <c r="U71" s="35" t="s">
        <v>78</v>
      </c>
      <c r="V71" s="35" t="s">
        <v>397</v>
      </c>
      <c r="W71" s="53" t="s">
        <v>507</v>
      </c>
      <c r="X71" s="53" t="s">
        <v>508</v>
      </c>
      <c r="Y71" s="53" t="s">
        <v>509</v>
      </c>
      <c r="Z71" s="63" t="s">
        <v>573</v>
      </c>
      <c r="AA71" s="63" t="s">
        <v>572</v>
      </c>
      <c r="AB71" s="63" t="s">
        <v>571</v>
      </c>
      <c r="AC71" s="64" t="s">
        <v>621</v>
      </c>
      <c r="AD71" s="64" t="s">
        <v>622</v>
      </c>
      <c r="AE71" s="64" t="s">
        <v>623</v>
      </c>
      <c r="AF71" s="122" t="s">
        <v>90</v>
      </c>
      <c r="AG71" s="123" t="s">
        <v>90</v>
      </c>
      <c r="AH71" s="119" t="s">
        <v>90</v>
      </c>
      <c r="AI71" s="119" t="s">
        <v>90</v>
      </c>
      <c r="AJ71" s="119" t="s">
        <v>90</v>
      </c>
      <c r="AK71" s="77"/>
      <c r="AL71" s="77"/>
      <c r="AM71" s="77"/>
      <c r="AN71" s="65" t="s">
        <v>653</v>
      </c>
      <c r="AO71" s="65" t="s">
        <v>654</v>
      </c>
      <c r="AP71" s="79" t="s">
        <v>658</v>
      </c>
      <c r="AQ71" s="80"/>
      <c r="AR71" s="80"/>
      <c r="AS71" s="80"/>
      <c r="AT71" s="83" t="str">
        <f>'PTEA 2020-2023'!A12</f>
        <v>2. LOS COLEGIUNOS PROMUEVEN EL APROVECHAMIENTO DE LOS RESIDUOS</v>
      </c>
      <c r="AU71" s="83" t="str">
        <f>'PTEA 2020-2023'!B12</f>
        <v xml:space="preserve">Consolidación en la comunidad del manejo de los residuos y la protección del entorno. </v>
      </c>
      <c r="AV71" s="83" t="str">
        <f>'PTEA 2020-2023'!C12</f>
        <v>Realizar como mínimo dos (2) campañas de formación y capacitación de los actores en el manejo de los residuos en el marco de la implementación del PGIRS.</v>
      </c>
    </row>
    <row r="72" spans="1:48" ht="327" hidden="1" customHeight="1" x14ac:dyDescent="0.25">
      <c r="A72" s="32" t="s">
        <v>200</v>
      </c>
      <c r="B72" s="145"/>
      <c r="C72" s="145"/>
      <c r="D72" s="146"/>
      <c r="E72" s="33" t="s">
        <v>86</v>
      </c>
      <c r="F72" s="36" t="s">
        <v>257</v>
      </c>
      <c r="G72" s="36" t="s">
        <v>6</v>
      </c>
      <c r="H72" s="36" t="s">
        <v>7</v>
      </c>
      <c r="I72" s="36" t="s">
        <v>277</v>
      </c>
      <c r="J72" s="36" t="s">
        <v>278</v>
      </c>
      <c r="K72" s="34" t="s">
        <v>153</v>
      </c>
      <c r="L72" s="34" t="s">
        <v>152</v>
      </c>
      <c r="M72" s="34" t="s">
        <v>310</v>
      </c>
      <c r="N72" s="34" t="s">
        <v>90</v>
      </c>
      <c r="O72" s="34" t="s">
        <v>311</v>
      </c>
      <c r="P72" s="37" t="s">
        <v>250</v>
      </c>
      <c r="Q72" s="37" t="s">
        <v>363</v>
      </c>
      <c r="R72" s="37" t="s">
        <v>364</v>
      </c>
      <c r="S72" s="35" t="s">
        <v>45</v>
      </c>
      <c r="T72" s="35" t="s">
        <v>50</v>
      </c>
      <c r="U72" s="35" t="s">
        <v>51</v>
      </c>
      <c r="V72" s="35" t="s">
        <v>399</v>
      </c>
      <c r="W72" s="53" t="s">
        <v>439</v>
      </c>
      <c r="X72" s="53" t="s">
        <v>440</v>
      </c>
      <c r="Y72" s="53" t="s">
        <v>441</v>
      </c>
      <c r="Z72" s="63" t="s">
        <v>90</v>
      </c>
      <c r="AA72" s="63" t="s">
        <v>90</v>
      </c>
      <c r="AB72" s="63" t="s">
        <v>90</v>
      </c>
      <c r="AC72" s="64" t="s">
        <v>90</v>
      </c>
      <c r="AD72" s="64" t="s">
        <v>90</v>
      </c>
      <c r="AE72" s="64" t="s">
        <v>90</v>
      </c>
      <c r="AF72" s="122" t="s">
        <v>90</v>
      </c>
      <c r="AG72" s="123" t="s">
        <v>90</v>
      </c>
      <c r="AH72" s="119" t="s">
        <v>90</v>
      </c>
      <c r="AI72" s="119" t="s">
        <v>90</v>
      </c>
      <c r="AJ72" s="119" t="s">
        <v>90</v>
      </c>
      <c r="AK72" s="77"/>
      <c r="AL72" s="77"/>
      <c r="AM72" s="77"/>
      <c r="AN72" s="78" t="s">
        <v>89</v>
      </c>
      <c r="AO72" s="78" t="s">
        <v>89</v>
      </c>
      <c r="AP72" s="78" t="s">
        <v>89</v>
      </c>
      <c r="AQ72" s="80"/>
      <c r="AR72" s="80"/>
      <c r="AS72" s="80"/>
      <c r="AT72" s="81" t="s">
        <v>89</v>
      </c>
      <c r="AU72" s="81" t="s">
        <v>89</v>
      </c>
      <c r="AV72" s="81" t="s">
        <v>89</v>
      </c>
    </row>
    <row r="73" spans="1:48" s="2" customFormat="1" ht="245.25" hidden="1" customHeight="1" x14ac:dyDescent="0.25">
      <c r="A73" s="32" t="s">
        <v>200</v>
      </c>
      <c r="B73" s="145"/>
      <c r="C73" s="145"/>
      <c r="D73" s="146"/>
      <c r="E73" s="33" t="s">
        <v>217</v>
      </c>
      <c r="F73" s="36" t="s">
        <v>219</v>
      </c>
      <c r="G73" s="31" t="s">
        <v>6</v>
      </c>
      <c r="H73" s="31" t="s">
        <v>7</v>
      </c>
      <c r="I73" s="31" t="s">
        <v>209</v>
      </c>
      <c r="J73" s="31" t="s">
        <v>218</v>
      </c>
      <c r="K73" s="34" t="s">
        <v>99</v>
      </c>
      <c r="L73" s="34" t="s">
        <v>155</v>
      </c>
      <c r="M73" s="34" t="s">
        <v>289</v>
      </c>
      <c r="N73" s="34" t="s">
        <v>197</v>
      </c>
      <c r="O73" s="34" t="s">
        <v>288</v>
      </c>
      <c r="P73" s="37" t="s">
        <v>210</v>
      </c>
      <c r="Q73" s="37" t="s">
        <v>211</v>
      </c>
      <c r="R73" s="37" t="s">
        <v>339</v>
      </c>
      <c r="S73" s="35" t="s">
        <v>52</v>
      </c>
      <c r="T73" s="35" t="s">
        <v>62</v>
      </c>
      <c r="U73" s="35" t="s">
        <v>66</v>
      </c>
      <c r="V73" s="35" t="s">
        <v>391</v>
      </c>
      <c r="W73" s="53" t="s">
        <v>439</v>
      </c>
      <c r="X73" s="53" t="s">
        <v>444</v>
      </c>
      <c r="Y73" s="53" t="s">
        <v>540</v>
      </c>
      <c r="Z73" s="63" t="s">
        <v>573</v>
      </c>
      <c r="AA73" s="63" t="s">
        <v>572</v>
      </c>
      <c r="AB73" s="63" t="s">
        <v>575</v>
      </c>
      <c r="AC73" s="64" t="s">
        <v>90</v>
      </c>
      <c r="AD73" s="64" t="s">
        <v>90</v>
      </c>
      <c r="AE73" s="64" t="s">
        <v>90</v>
      </c>
      <c r="AF73" s="122" t="s">
        <v>90</v>
      </c>
      <c r="AG73" s="123" t="s">
        <v>90</v>
      </c>
      <c r="AH73" s="119" t="s">
        <v>90</v>
      </c>
      <c r="AI73" s="119" t="s">
        <v>90</v>
      </c>
      <c r="AJ73" s="119" t="s">
        <v>90</v>
      </c>
      <c r="AK73" s="77"/>
      <c r="AL73" s="77"/>
      <c r="AM73" s="77"/>
      <c r="AN73" s="78" t="s">
        <v>89</v>
      </c>
      <c r="AO73" s="78" t="s">
        <v>89</v>
      </c>
      <c r="AP73" s="78" t="s">
        <v>89</v>
      </c>
      <c r="AQ73" s="80"/>
      <c r="AR73" s="80"/>
      <c r="AS73" s="80"/>
      <c r="AT73" s="83" t="str">
        <f>'PTEA 2020-2023'!A19</f>
        <v>4. FORTALECIENDO LA GESTIÓN AMBIENTAL</v>
      </c>
      <c r="AU73" s="83" t="str">
        <f>'PTEA 2020-2023'!B19</f>
        <v>Formación de ciudadanos integrales frente al uso sostenible de los recursos naturales</v>
      </c>
      <c r="AV73" s="83" t="str">
        <f>'PTEA 2020-2023'!C19</f>
        <v>Generar espacios de socialización,  asesoría y seguimiento de por lo menos, una (1) iniciativa ciudadana de educación Ambiental PROCEDA, anual del PTEA Municipal.</v>
      </c>
    </row>
    <row r="74" spans="1:48" s="2" customFormat="1" ht="293.25" customHeight="1" x14ac:dyDescent="0.25">
      <c r="A74" s="32" t="s">
        <v>200</v>
      </c>
      <c r="B74" s="145" t="s">
        <v>935</v>
      </c>
      <c r="C74" s="145" t="s">
        <v>936</v>
      </c>
      <c r="D74" s="146" t="s">
        <v>937</v>
      </c>
      <c r="E74" s="33" t="s">
        <v>86</v>
      </c>
      <c r="F74" s="36" t="s">
        <v>262</v>
      </c>
      <c r="G74" s="31" t="s">
        <v>6</v>
      </c>
      <c r="H74" s="31" t="s">
        <v>7</v>
      </c>
      <c r="I74" s="31" t="s">
        <v>264</v>
      </c>
      <c r="J74" s="54" t="s">
        <v>265</v>
      </c>
      <c r="K74" s="34" t="s">
        <v>101</v>
      </c>
      <c r="L74" s="34" t="s">
        <v>173</v>
      </c>
      <c r="M74" s="34" t="s">
        <v>336</v>
      </c>
      <c r="N74" s="34" t="s">
        <v>90</v>
      </c>
      <c r="O74" s="34" t="s">
        <v>337</v>
      </c>
      <c r="P74" s="37" t="s">
        <v>179</v>
      </c>
      <c r="Q74" s="37" t="s">
        <v>352</v>
      </c>
      <c r="R74" s="37" t="s">
        <v>389</v>
      </c>
      <c r="S74" s="35" t="s">
        <v>52</v>
      </c>
      <c r="T74" s="35" t="s">
        <v>58</v>
      </c>
      <c r="U74" s="35" t="s">
        <v>59</v>
      </c>
      <c r="V74" s="35" t="s">
        <v>244</v>
      </c>
      <c r="W74" s="53" t="s">
        <v>448</v>
      </c>
      <c r="X74" s="53" t="s">
        <v>456</v>
      </c>
      <c r="Y74" s="53" t="s">
        <v>477</v>
      </c>
      <c r="Z74" s="71" t="s">
        <v>573</v>
      </c>
      <c r="AA74" s="71" t="s">
        <v>578</v>
      </c>
      <c r="AB74" s="63" t="s">
        <v>577</v>
      </c>
      <c r="AC74" s="64" t="s">
        <v>650</v>
      </c>
      <c r="AD74" s="64" t="s">
        <v>651</v>
      </c>
      <c r="AE74" s="64" t="s">
        <v>652</v>
      </c>
      <c r="AF74" s="122" t="s">
        <v>90</v>
      </c>
      <c r="AG74" s="123" t="s">
        <v>90</v>
      </c>
      <c r="AH74" s="119" t="s">
        <v>90</v>
      </c>
      <c r="AI74" s="119" t="s">
        <v>90</v>
      </c>
      <c r="AJ74" s="119" t="s">
        <v>90</v>
      </c>
      <c r="AK74" s="77"/>
      <c r="AL74" s="77"/>
      <c r="AM74" s="77"/>
      <c r="AN74" s="78" t="s">
        <v>89</v>
      </c>
      <c r="AO74" s="78" t="s">
        <v>89</v>
      </c>
      <c r="AP74" s="78" t="s">
        <v>89</v>
      </c>
      <c r="AQ74" s="80"/>
      <c r="AR74" s="80"/>
      <c r="AS74" s="80"/>
      <c r="AT74" s="83" t="str">
        <f>'PTEA 2020-2023'!A15</f>
        <v>3. COLEGIUNOS RESILIENTES</v>
      </c>
      <c r="AU74" s="83" t="str">
        <f>'PTEA 2020-2023'!B15</f>
        <v>Unidos reducimos el riesgo</v>
      </c>
      <c r="AV74" s="83" t="str">
        <f>'PTEA 2020-2023'!C15</f>
        <v xml:space="preserve">Participar en por lo menos una (1) mesa de trabajo para la inclusión de la educación ambiental en la actualización del Plan Municipal de Gestión del Riesgo de Desastres. </v>
      </c>
    </row>
    <row r="75" spans="1:48" ht="312.75" customHeight="1" x14ac:dyDescent="0.25">
      <c r="A75" s="32" t="s">
        <v>200</v>
      </c>
      <c r="B75" s="145" t="s">
        <v>935</v>
      </c>
      <c r="C75" s="145" t="s">
        <v>936</v>
      </c>
      <c r="D75" s="146" t="s">
        <v>937</v>
      </c>
      <c r="E75" s="33" t="s">
        <v>86</v>
      </c>
      <c r="F75" s="36" t="s">
        <v>262</v>
      </c>
      <c r="G75" s="31" t="s">
        <v>6</v>
      </c>
      <c r="H75" s="31" t="s">
        <v>7</v>
      </c>
      <c r="I75" s="31" t="s">
        <v>264</v>
      </c>
      <c r="J75" s="54" t="s">
        <v>263</v>
      </c>
      <c r="K75" s="34" t="s">
        <v>106</v>
      </c>
      <c r="L75" s="34" t="s">
        <v>105</v>
      </c>
      <c r="M75" s="34" t="s">
        <v>290</v>
      </c>
      <c r="N75" s="34" t="s">
        <v>174</v>
      </c>
      <c r="O75" s="34" t="s">
        <v>338</v>
      </c>
      <c r="P75" s="37" t="s">
        <v>179</v>
      </c>
      <c r="Q75" s="37" t="s">
        <v>390</v>
      </c>
      <c r="R75" s="37" t="s">
        <v>245</v>
      </c>
      <c r="S75" s="35" t="s">
        <v>52</v>
      </c>
      <c r="T75" s="35" t="s">
        <v>58</v>
      </c>
      <c r="U75" s="35" t="s">
        <v>59</v>
      </c>
      <c r="V75" s="35" t="s">
        <v>246</v>
      </c>
      <c r="W75" s="53" t="s">
        <v>448</v>
      </c>
      <c r="X75" s="53" t="s">
        <v>449</v>
      </c>
      <c r="Y75" s="53" t="s">
        <v>518</v>
      </c>
      <c r="Z75" s="71" t="s">
        <v>573</v>
      </c>
      <c r="AA75" s="71" t="s">
        <v>578</v>
      </c>
      <c r="AB75" s="63" t="s">
        <v>577</v>
      </c>
      <c r="AC75" s="64" t="s">
        <v>624</v>
      </c>
      <c r="AD75" s="64" t="s">
        <v>625</v>
      </c>
      <c r="AE75" s="64" t="s">
        <v>626</v>
      </c>
      <c r="AF75" s="122" t="s">
        <v>90</v>
      </c>
      <c r="AG75" s="123" t="s">
        <v>90</v>
      </c>
      <c r="AH75" s="119" t="s">
        <v>90</v>
      </c>
      <c r="AI75" s="119" t="s">
        <v>90</v>
      </c>
      <c r="AJ75" s="119" t="s">
        <v>90</v>
      </c>
      <c r="AK75" s="77"/>
      <c r="AL75" s="77"/>
      <c r="AM75" s="77"/>
      <c r="AN75" s="78" t="s">
        <v>89</v>
      </c>
      <c r="AO75" s="78" t="s">
        <v>89</v>
      </c>
      <c r="AP75" s="78" t="s">
        <v>89</v>
      </c>
      <c r="AQ75" s="80"/>
      <c r="AR75" s="80"/>
      <c r="AS75" s="80"/>
      <c r="AT75" s="83" t="str">
        <f>'PTEA 2020-2023'!A16</f>
        <v>3. COLEGIUNOS RESILIENTES</v>
      </c>
      <c r="AU75" s="83" t="str">
        <f>'PTEA 2020-2023'!B16</f>
        <v>Unidos reducimos el riesgo</v>
      </c>
      <c r="AV75" s="83" t="str">
        <f>'PTEA 2020-2023'!C16</f>
        <v xml:space="preserve">Participar en por lo menos una (1) mesa de trabajo para la inclusión de la educación ambiental en la actualización  del Plan de atención de incendios forestales. </v>
      </c>
    </row>
    <row r="76" spans="1:48" s="2" customFormat="1" ht="312" customHeight="1" x14ac:dyDescent="0.25">
      <c r="A76" s="32" t="s">
        <v>200</v>
      </c>
      <c r="B76" s="145" t="s">
        <v>935</v>
      </c>
      <c r="C76" s="145" t="s">
        <v>936</v>
      </c>
      <c r="D76" s="146" t="s">
        <v>937</v>
      </c>
      <c r="E76" s="33" t="s">
        <v>86</v>
      </c>
      <c r="F76" s="36" t="s">
        <v>262</v>
      </c>
      <c r="G76" s="31" t="s">
        <v>6</v>
      </c>
      <c r="H76" s="31" t="s">
        <v>7</v>
      </c>
      <c r="I76" s="31" t="s">
        <v>264</v>
      </c>
      <c r="J76" s="54" t="s">
        <v>263</v>
      </c>
      <c r="K76" s="34" t="s">
        <v>106</v>
      </c>
      <c r="L76" s="34" t="s">
        <v>105</v>
      </c>
      <c r="M76" s="34" t="s">
        <v>290</v>
      </c>
      <c r="N76" s="34" t="s">
        <v>174</v>
      </c>
      <c r="O76" s="34" t="s">
        <v>338</v>
      </c>
      <c r="P76" s="37" t="s">
        <v>179</v>
      </c>
      <c r="Q76" s="37" t="s">
        <v>390</v>
      </c>
      <c r="R76" s="37" t="s">
        <v>245</v>
      </c>
      <c r="S76" s="35" t="s">
        <v>52</v>
      </c>
      <c r="T76" s="35" t="s">
        <v>58</v>
      </c>
      <c r="U76" s="35" t="s">
        <v>59</v>
      </c>
      <c r="V76" s="35" t="s">
        <v>246</v>
      </c>
      <c r="W76" s="53" t="s">
        <v>448</v>
      </c>
      <c r="X76" s="53" t="s">
        <v>450</v>
      </c>
      <c r="Y76" s="53" t="s">
        <v>451</v>
      </c>
      <c r="Z76" s="71" t="s">
        <v>573</v>
      </c>
      <c r="AA76" s="71" t="s">
        <v>578</v>
      </c>
      <c r="AB76" s="63" t="s">
        <v>577</v>
      </c>
      <c r="AC76" s="64" t="s">
        <v>650</v>
      </c>
      <c r="AD76" s="64" t="s">
        <v>651</v>
      </c>
      <c r="AE76" s="64" t="s">
        <v>652</v>
      </c>
      <c r="AF76" s="122" t="s">
        <v>90</v>
      </c>
      <c r="AG76" s="123" t="s">
        <v>90</v>
      </c>
      <c r="AH76" s="119" t="s">
        <v>90</v>
      </c>
      <c r="AI76" s="119" t="s">
        <v>90</v>
      </c>
      <c r="AJ76" s="119" t="s">
        <v>90</v>
      </c>
      <c r="AK76" s="77"/>
      <c r="AL76" s="77"/>
      <c r="AM76" s="77"/>
      <c r="AN76" s="78" t="s">
        <v>89</v>
      </c>
      <c r="AO76" s="78" t="s">
        <v>89</v>
      </c>
      <c r="AP76" s="78" t="s">
        <v>89</v>
      </c>
      <c r="AQ76" s="80"/>
      <c r="AR76" s="80"/>
      <c r="AS76" s="80"/>
      <c r="AT76" s="83" t="str">
        <f>'PTEA 2020-2023'!A15</f>
        <v>3. COLEGIUNOS RESILIENTES</v>
      </c>
      <c r="AU76" s="83" t="str">
        <f>'PTEA 2020-2023'!B15</f>
        <v>Unidos reducimos el riesgo</v>
      </c>
      <c r="AV76" s="83" t="str">
        <f>'PTEA 2020-2023'!C15</f>
        <v xml:space="preserve">Participar en por lo menos una (1) mesa de trabajo para la inclusión de la educación ambiental en la actualización del Plan Municipal de Gestión del Riesgo de Desastres. </v>
      </c>
    </row>
    <row r="77" spans="1:48" s="2" customFormat="1" ht="312" customHeight="1" x14ac:dyDescent="0.25">
      <c r="A77" s="32" t="s">
        <v>200</v>
      </c>
      <c r="B77" s="145" t="s">
        <v>935</v>
      </c>
      <c r="C77" s="145" t="s">
        <v>936</v>
      </c>
      <c r="D77" s="146" t="s">
        <v>937</v>
      </c>
      <c r="E77" s="33" t="s">
        <v>86</v>
      </c>
      <c r="F77" s="36" t="s">
        <v>262</v>
      </c>
      <c r="G77" s="31" t="s">
        <v>6</v>
      </c>
      <c r="H77" s="31" t="s">
        <v>7</v>
      </c>
      <c r="I77" s="31" t="s">
        <v>264</v>
      </c>
      <c r="J77" s="54" t="s">
        <v>263</v>
      </c>
      <c r="K77" s="34" t="s">
        <v>106</v>
      </c>
      <c r="L77" s="34" t="s">
        <v>105</v>
      </c>
      <c r="M77" s="34" t="s">
        <v>290</v>
      </c>
      <c r="N77" s="34" t="s">
        <v>174</v>
      </c>
      <c r="O77" s="34" t="s">
        <v>338</v>
      </c>
      <c r="P77" s="37" t="s">
        <v>179</v>
      </c>
      <c r="Q77" s="37" t="s">
        <v>390</v>
      </c>
      <c r="R77" s="37" t="s">
        <v>245</v>
      </c>
      <c r="S77" s="35" t="s">
        <v>52</v>
      </c>
      <c r="T77" s="35" t="s">
        <v>58</v>
      </c>
      <c r="U77" s="35" t="s">
        <v>59</v>
      </c>
      <c r="V77" s="35" t="s">
        <v>246</v>
      </c>
      <c r="W77" s="53" t="s">
        <v>448</v>
      </c>
      <c r="X77" s="53" t="s">
        <v>450</v>
      </c>
      <c r="Y77" s="53" t="s">
        <v>452</v>
      </c>
      <c r="Z77" s="71" t="s">
        <v>573</v>
      </c>
      <c r="AA77" s="71" t="s">
        <v>578</v>
      </c>
      <c r="AB77" s="63" t="s">
        <v>577</v>
      </c>
      <c r="AC77" s="64" t="s">
        <v>624</v>
      </c>
      <c r="AD77" s="64" t="s">
        <v>625</v>
      </c>
      <c r="AE77" s="64" t="s">
        <v>626</v>
      </c>
      <c r="AF77" s="122" t="s">
        <v>90</v>
      </c>
      <c r="AG77" s="123" t="s">
        <v>90</v>
      </c>
      <c r="AH77" s="119" t="s">
        <v>90</v>
      </c>
      <c r="AI77" s="119" t="s">
        <v>90</v>
      </c>
      <c r="AJ77" s="119" t="s">
        <v>90</v>
      </c>
      <c r="AK77" s="77"/>
      <c r="AL77" s="77"/>
      <c r="AM77" s="77"/>
      <c r="AN77" s="78" t="s">
        <v>89</v>
      </c>
      <c r="AO77" s="78" t="s">
        <v>89</v>
      </c>
      <c r="AP77" s="78" t="s">
        <v>89</v>
      </c>
      <c r="AQ77" s="80"/>
      <c r="AR77" s="80"/>
      <c r="AS77" s="80"/>
      <c r="AT77" s="83" t="str">
        <f>'PTEA 2020-2023'!A16</f>
        <v>3. COLEGIUNOS RESILIENTES</v>
      </c>
      <c r="AU77" s="83" t="str">
        <f>'PTEA 2020-2023'!B16</f>
        <v>Unidos reducimos el riesgo</v>
      </c>
      <c r="AV77" s="83" t="str">
        <f>'PTEA 2020-2023'!C16</f>
        <v xml:space="preserve">Participar en por lo menos una (1) mesa de trabajo para la inclusión de la educación ambiental en la actualización  del Plan de atención de incendios forestales. </v>
      </c>
    </row>
    <row r="78" spans="1:48" s="2" customFormat="1" ht="312" customHeight="1" x14ac:dyDescent="0.25">
      <c r="A78" s="32" t="s">
        <v>200</v>
      </c>
      <c r="B78" s="145" t="s">
        <v>935</v>
      </c>
      <c r="C78" s="145" t="s">
        <v>936</v>
      </c>
      <c r="D78" s="146" t="s">
        <v>937</v>
      </c>
      <c r="E78" s="33" t="s">
        <v>86</v>
      </c>
      <c r="F78" s="36" t="s">
        <v>262</v>
      </c>
      <c r="G78" s="31" t="s">
        <v>6</v>
      </c>
      <c r="H78" s="31" t="s">
        <v>7</v>
      </c>
      <c r="I78" s="31" t="s">
        <v>264</v>
      </c>
      <c r="J78" s="54" t="s">
        <v>263</v>
      </c>
      <c r="K78" s="34" t="s">
        <v>106</v>
      </c>
      <c r="L78" s="34" t="s">
        <v>105</v>
      </c>
      <c r="M78" s="34" t="s">
        <v>290</v>
      </c>
      <c r="N78" s="34" t="s">
        <v>174</v>
      </c>
      <c r="O78" s="34" t="s">
        <v>338</v>
      </c>
      <c r="P78" s="37" t="s">
        <v>179</v>
      </c>
      <c r="Q78" s="37" t="s">
        <v>390</v>
      </c>
      <c r="R78" s="37" t="s">
        <v>245</v>
      </c>
      <c r="S78" s="35" t="s">
        <v>52</v>
      </c>
      <c r="T78" s="35" t="s">
        <v>58</v>
      </c>
      <c r="U78" s="35" t="s">
        <v>59</v>
      </c>
      <c r="V78" s="35" t="s">
        <v>246</v>
      </c>
      <c r="W78" s="53" t="s">
        <v>448</v>
      </c>
      <c r="X78" s="53" t="s">
        <v>453</v>
      </c>
      <c r="Y78" s="53" t="s">
        <v>454</v>
      </c>
      <c r="Z78" s="71" t="s">
        <v>573</v>
      </c>
      <c r="AA78" s="71" t="s">
        <v>578</v>
      </c>
      <c r="AB78" s="63" t="s">
        <v>577</v>
      </c>
      <c r="AC78" s="64" t="s">
        <v>624</v>
      </c>
      <c r="AD78" s="64" t="s">
        <v>625</v>
      </c>
      <c r="AE78" s="64" t="s">
        <v>626</v>
      </c>
      <c r="AF78" s="122" t="s">
        <v>90</v>
      </c>
      <c r="AG78" s="123" t="s">
        <v>90</v>
      </c>
      <c r="AH78" s="119" t="s">
        <v>90</v>
      </c>
      <c r="AI78" s="119" t="s">
        <v>90</v>
      </c>
      <c r="AJ78" s="119" t="s">
        <v>90</v>
      </c>
      <c r="AK78" s="77"/>
      <c r="AL78" s="77"/>
      <c r="AM78" s="77"/>
      <c r="AN78" s="78" t="s">
        <v>89</v>
      </c>
      <c r="AO78" s="78" t="s">
        <v>89</v>
      </c>
      <c r="AP78" s="78" t="s">
        <v>89</v>
      </c>
      <c r="AQ78" s="80"/>
      <c r="AR78" s="80"/>
      <c r="AS78" s="80"/>
      <c r="AT78" s="83" t="str">
        <f>'PTEA 2020-2023'!A15</f>
        <v>3. COLEGIUNOS RESILIENTES</v>
      </c>
      <c r="AU78" s="83" t="str">
        <f>'PTEA 2020-2023'!B15</f>
        <v>Unidos reducimos el riesgo</v>
      </c>
      <c r="AV78" s="83" t="str">
        <f>'PTEA 2020-2023'!C15</f>
        <v xml:space="preserve">Participar en por lo menos una (1) mesa de trabajo para la inclusión de la educación ambiental en la actualización del Plan Municipal de Gestión del Riesgo de Desastres. </v>
      </c>
    </row>
    <row r="79" spans="1:48" ht="285" x14ac:dyDescent="0.25">
      <c r="A79" s="32" t="s">
        <v>200</v>
      </c>
      <c r="B79" s="145" t="s">
        <v>935</v>
      </c>
      <c r="C79" s="145" t="s">
        <v>936</v>
      </c>
      <c r="D79" s="146" t="s">
        <v>937</v>
      </c>
      <c r="E79" s="33" t="s">
        <v>86</v>
      </c>
      <c r="F79" s="36" t="s">
        <v>262</v>
      </c>
      <c r="G79" s="31" t="s">
        <v>6</v>
      </c>
      <c r="H79" s="31" t="s">
        <v>7</v>
      </c>
      <c r="I79" s="31" t="s">
        <v>264</v>
      </c>
      <c r="J79" s="54" t="s">
        <v>263</v>
      </c>
      <c r="K79" s="34" t="s">
        <v>106</v>
      </c>
      <c r="L79" s="34" t="s">
        <v>105</v>
      </c>
      <c r="M79" s="34" t="s">
        <v>290</v>
      </c>
      <c r="N79" s="34" t="s">
        <v>174</v>
      </c>
      <c r="O79" s="34" t="s">
        <v>338</v>
      </c>
      <c r="P79" s="37" t="s">
        <v>179</v>
      </c>
      <c r="Q79" s="37" t="s">
        <v>390</v>
      </c>
      <c r="R79" s="37" t="s">
        <v>245</v>
      </c>
      <c r="S79" s="35" t="s">
        <v>52</v>
      </c>
      <c r="T79" s="35" t="s">
        <v>58</v>
      </c>
      <c r="U79" s="35" t="s">
        <v>59</v>
      </c>
      <c r="V79" s="35" t="s">
        <v>246</v>
      </c>
      <c r="W79" s="53" t="s">
        <v>448</v>
      </c>
      <c r="X79" s="53" t="s">
        <v>453</v>
      </c>
      <c r="Y79" s="53" t="s">
        <v>460</v>
      </c>
      <c r="Z79" s="71" t="s">
        <v>573</v>
      </c>
      <c r="AA79" s="71" t="s">
        <v>578</v>
      </c>
      <c r="AB79" s="63" t="s">
        <v>577</v>
      </c>
      <c r="AC79" s="64" t="s">
        <v>624</v>
      </c>
      <c r="AD79" s="64" t="s">
        <v>625</v>
      </c>
      <c r="AE79" s="64" t="s">
        <v>626</v>
      </c>
      <c r="AF79" s="122" t="s">
        <v>90</v>
      </c>
      <c r="AG79" s="123" t="s">
        <v>90</v>
      </c>
      <c r="AH79" s="119" t="s">
        <v>90</v>
      </c>
      <c r="AI79" s="119" t="s">
        <v>90</v>
      </c>
      <c r="AJ79" s="119" t="s">
        <v>90</v>
      </c>
      <c r="AK79" s="77"/>
      <c r="AL79" s="77"/>
      <c r="AM79" s="77"/>
      <c r="AN79" s="78" t="s">
        <v>89</v>
      </c>
      <c r="AO79" s="78" t="s">
        <v>89</v>
      </c>
      <c r="AP79" s="78" t="s">
        <v>89</v>
      </c>
      <c r="AQ79" s="80"/>
      <c r="AR79" s="80"/>
      <c r="AS79" s="80"/>
      <c r="AT79" s="83" t="str">
        <f>'PTEA 2020-2023'!A16</f>
        <v>3. COLEGIUNOS RESILIENTES</v>
      </c>
      <c r="AU79" s="83" t="str">
        <f>'PTEA 2020-2023'!B16</f>
        <v>Unidos reducimos el riesgo</v>
      </c>
      <c r="AV79" s="83" t="str">
        <f>'PTEA 2020-2023'!C16</f>
        <v xml:space="preserve">Participar en por lo menos una (1) mesa de trabajo para la inclusión de la educación ambiental en la actualización  del Plan de atención de incendios forestales. </v>
      </c>
    </row>
    <row r="80" spans="1:48" ht="285" x14ac:dyDescent="0.25">
      <c r="A80" s="32" t="s">
        <v>200</v>
      </c>
      <c r="B80" s="145" t="s">
        <v>935</v>
      </c>
      <c r="C80" s="145" t="s">
        <v>936</v>
      </c>
      <c r="D80" s="146" t="s">
        <v>937</v>
      </c>
      <c r="E80" s="33" t="s">
        <v>86</v>
      </c>
      <c r="F80" s="36" t="s">
        <v>262</v>
      </c>
      <c r="G80" s="31" t="s">
        <v>6</v>
      </c>
      <c r="H80" s="31" t="s">
        <v>7</v>
      </c>
      <c r="I80" s="31" t="s">
        <v>264</v>
      </c>
      <c r="J80" s="54" t="s">
        <v>263</v>
      </c>
      <c r="K80" s="34" t="s">
        <v>106</v>
      </c>
      <c r="L80" s="34" t="s">
        <v>105</v>
      </c>
      <c r="M80" s="34" t="s">
        <v>290</v>
      </c>
      <c r="N80" s="34" t="s">
        <v>174</v>
      </c>
      <c r="O80" s="34" t="s">
        <v>338</v>
      </c>
      <c r="P80" s="37" t="s">
        <v>179</v>
      </c>
      <c r="Q80" s="37" t="s">
        <v>390</v>
      </c>
      <c r="R80" s="37" t="s">
        <v>245</v>
      </c>
      <c r="S80" s="35" t="s">
        <v>52</v>
      </c>
      <c r="T80" s="35" t="s">
        <v>58</v>
      </c>
      <c r="U80" s="35" t="s">
        <v>59</v>
      </c>
      <c r="V80" s="35" t="s">
        <v>246</v>
      </c>
      <c r="W80" s="53" t="s">
        <v>448</v>
      </c>
      <c r="X80" s="53" t="s">
        <v>453</v>
      </c>
      <c r="Y80" s="53" t="s">
        <v>455</v>
      </c>
      <c r="Z80" s="71" t="s">
        <v>573</v>
      </c>
      <c r="AA80" s="71" t="s">
        <v>578</v>
      </c>
      <c r="AB80" s="63" t="s">
        <v>577</v>
      </c>
      <c r="AC80" s="64" t="s">
        <v>624</v>
      </c>
      <c r="AD80" s="64" t="s">
        <v>625</v>
      </c>
      <c r="AE80" s="64" t="s">
        <v>626</v>
      </c>
      <c r="AF80" s="122" t="s">
        <v>90</v>
      </c>
      <c r="AG80" s="123" t="s">
        <v>90</v>
      </c>
      <c r="AH80" s="119" t="s">
        <v>90</v>
      </c>
      <c r="AI80" s="119" t="s">
        <v>90</v>
      </c>
      <c r="AJ80" s="119" t="s">
        <v>90</v>
      </c>
      <c r="AK80" s="77"/>
      <c r="AL80" s="77"/>
      <c r="AM80" s="77"/>
      <c r="AN80" s="78" t="s">
        <v>89</v>
      </c>
      <c r="AO80" s="78" t="s">
        <v>89</v>
      </c>
      <c r="AP80" s="78" t="s">
        <v>89</v>
      </c>
      <c r="AQ80" s="80"/>
      <c r="AR80" s="80"/>
      <c r="AS80" s="80"/>
      <c r="AT80" s="83" t="str">
        <f>'PTEA 2020-2023'!A15</f>
        <v>3. COLEGIUNOS RESILIENTES</v>
      </c>
      <c r="AU80" s="83" t="str">
        <f>'PTEA 2020-2023'!B15</f>
        <v>Unidos reducimos el riesgo</v>
      </c>
      <c r="AV80" s="83" t="str">
        <f>'PTEA 2020-2023'!C15</f>
        <v xml:space="preserve">Participar en por lo menos una (1) mesa de trabajo para la inclusión de la educación ambiental en la actualización del Plan Municipal de Gestión del Riesgo de Desastres. </v>
      </c>
    </row>
    <row r="81" spans="1:48" ht="310.5" customHeight="1" x14ac:dyDescent="0.25">
      <c r="A81" s="32" t="s">
        <v>200</v>
      </c>
      <c r="B81" s="145" t="s">
        <v>935</v>
      </c>
      <c r="C81" s="145" t="s">
        <v>936</v>
      </c>
      <c r="D81" s="146" t="s">
        <v>937</v>
      </c>
      <c r="E81" s="33" t="s">
        <v>86</v>
      </c>
      <c r="F81" s="36" t="s">
        <v>262</v>
      </c>
      <c r="G81" s="31" t="s">
        <v>6</v>
      </c>
      <c r="H81" s="31" t="s">
        <v>7</v>
      </c>
      <c r="I81" s="31" t="s">
        <v>264</v>
      </c>
      <c r="J81" s="54" t="s">
        <v>263</v>
      </c>
      <c r="K81" s="34" t="s">
        <v>106</v>
      </c>
      <c r="L81" s="34" t="s">
        <v>105</v>
      </c>
      <c r="M81" s="34" t="s">
        <v>290</v>
      </c>
      <c r="N81" s="34" t="s">
        <v>174</v>
      </c>
      <c r="O81" s="34" t="s">
        <v>338</v>
      </c>
      <c r="P81" s="37" t="s">
        <v>179</v>
      </c>
      <c r="Q81" s="37" t="s">
        <v>390</v>
      </c>
      <c r="R81" s="37" t="s">
        <v>245</v>
      </c>
      <c r="S81" s="35" t="s">
        <v>52</v>
      </c>
      <c r="T81" s="35" t="s">
        <v>58</v>
      </c>
      <c r="U81" s="35" t="s">
        <v>59</v>
      </c>
      <c r="V81" s="35" t="s">
        <v>246</v>
      </c>
      <c r="W81" s="53" t="s">
        <v>448</v>
      </c>
      <c r="X81" s="53" t="s">
        <v>458</v>
      </c>
      <c r="Y81" s="53" t="s">
        <v>459</v>
      </c>
      <c r="Z81" s="71" t="s">
        <v>573</v>
      </c>
      <c r="AA81" s="71" t="s">
        <v>578</v>
      </c>
      <c r="AB81" s="63" t="s">
        <v>577</v>
      </c>
      <c r="AC81" s="64" t="s">
        <v>624</v>
      </c>
      <c r="AD81" s="64" t="s">
        <v>625</v>
      </c>
      <c r="AE81" s="64" t="s">
        <v>626</v>
      </c>
      <c r="AF81" s="122" t="s">
        <v>90</v>
      </c>
      <c r="AG81" s="123" t="s">
        <v>90</v>
      </c>
      <c r="AH81" s="119" t="s">
        <v>90</v>
      </c>
      <c r="AI81" s="119" t="s">
        <v>90</v>
      </c>
      <c r="AJ81" s="119" t="s">
        <v>90</v>
      </c>
      <c r="AK81" s="77"/>
      <c r="AL81" s="77"/>
      <c r="AM81" s="77"/>
      <c r="AN81" s="78"/>
      <c r="AO81" s="78"/>
      <c r="AP81" s="78"/>
      <c r="AQ81" s="80"/>
      <c r="AR81" s="80"/>
      <c r="AS81" s="80"/>
      <c r="AT81" s="83" t="str">
        <f>'PTEA 2020-2023'!A16</f>
        <v>3. COLEGIUNOS RESILIENTES</v>
      </c>
      <c r="AU81" s="83" t="str">
        <f>'PTEA 2020-2023'!B16</f>
        <v>Unidos reducimos el riesgo</v>
      </c>
      <c r="AV81" s="83" t="str">
        <f>'PTEA 2020-2023'!C16</f>
        <v xml:space="preserve">Participar en por lo menos una (1) mesa de trabajo para la inclusión de la educación ambiental en la actualización  del Plan de atención de incendios forestales. </v>
      </c>
    </row>
    <row r="82" spans="1:48" ht="310.5" customHeight="1" x14ac:dyDescent="0.25">
      <c r="A82" s="32" t="s">
        <v>200</v>
      </c>
      <c r="B82" s="145" t="s">
        <v>935</v>
      </c>
      <c r="C82" s="145" t="s">
        <v>936</v>
      </c>
      <c r="D82" s="146" t="s">
        <v>937</v>
      </c>
      <c r="E82" s="33" t="s">
        <v>86</v>
      </c>
      <c r="F82" s="36" t="s">
        <v>262</v>
      </c>
      <c r="G82" s="31" t="s">
        <v>6</v>
      </c>
      <c r="H82" s="31" t="s">
        <v>7</v>
      </c>
      <c r="I82" s="31" t="s">
        <v>264</v>
      </c>
      <c r="J82" s="54" t="s">
        <v>263</v>
      </c>
      <c r="K82" s="34" t="s">
        <v>106</v>
      </c>
      <c r="L82" s="34" t="s">
        <v>105</v>
      </c>
      <c r="M82" s="34" t="s">
        <v>290</v>
      </c>
      <c r="N82" s="34" t="s">
        <v>174</v>
      </c>
      <c r="O82" s="34" t="s">
        <v>338</v>
      </c>
      <c r="P82" s="37" t="s">
        <v>179</v>
      </c>
      <c r="Q82" s="37" t="s">
        <v>390</v>
      </c>
      <c r="R82" s="37" t="s">
        <v>245</v>
      </c>
      <c r="S82" s="35" t="s">
        <v>52</v>
      </c>
      <c r="T82" s="35" t="s">
        <v>58</v>
      </c>
      <c r="U82" s="35" t="s">
        <v>59</v>
      </c>
      <c r="V82" s="35" t="s">
        <v>246</v>
      </c>
      <c r="W82" s="53" t="s">
        <v>463</v>
      </c>
      <c r="X82" s="53" t="s">
        <v>464</v>
      </c>
      <c r="Y82" s="53" t="s">
        <v>521</v>
      </c>
      <c r="Z82" s="71" t="s">
        <v>573</v>
      </c>
      <c r="AA82" s="71" t="s">
        <v>578</v>
      </c>
      <c r="AB82" s="63" t="s">
        <v>577</v>
      </c>
      <c r="AC82" s="64" t="s">
        <v>624</v>
      </c>
      <c r="AD82" s="64" t="s">
        <v>625</v>
      </c>
      <c r="AE82" s="64" t="s">
        <v>626</v>
      </c>
      <c r="AF82" s="122" t="s">
        <v>90</v>
      </c>
      <c r="AG82" s="123" t="s">
        <v>90</v>
      </c>
      <c r="AH82" s="119" t="s">
        <v>90</v>
      </c>
      <c r="AI82" s="119" t="s">
        <v>90</v>
      </c>
      <c r="AJ82" s="119" t="s">
        <v>90</v>
      </c>
      <c r="AK82" s="77"/>
      <c r="AL82" s="77"/>
      <c r="AM82" s="77"/>
      <c r="AN82" s="78" t="s">
        <v>89</v>
      </c>
      <c r="AO82" s="78" t="s">
        <v>89</v>
      </c>
      <c r="AP82" s="78" t="s">
        <v>89</v>
      </c>
      <c r="AQ82" s="80"/>
      <c r="AR82" s="80"/>
      <c r="AS82" s="80"/>
      <c r="AT82" s="83" t="str">
        <f>'PTEA 2020-2023'!A15</f>
        <v>3. COLEGIUNOS RESILIENTES</v>
      </c>
      <c r="AU82" s="83" t="str">
        <f>'PTEA 2020-2023'!B15</f>
        <v>Unidos reducimos el riesgo</v>
      </c>
      <c r="AV82" s="83" t="str">
        <f>'PTEA 2020-2023'!C15</f>
        <v xml:space="preserve">Participar en por lo menos una (1) mesa de trabajo para la inclusión de la educación ambiental en la actualización del Plan Municipal de Gestión del Riesgo de Desastres. </v>
      </c>
    </row>
    <row r="83" spans="1:48" ht="347.25" hidden="1" customHeight="1" x14ac:dyDescent="0.25">
      <c r="A83" s="32" t="s">
        <v>200</v>
      </c>
      <c r="B83" s="145"/>
      <c r="C83" s="145"/>
      <c r="D83" s="146"/>
      <c r="E83" s="33" t="s">
        <v>86</v>
      </c>
      <c r="F83" s="36" t="s">
        <v>259</v>
      </c>
      <c r="G83" s="36" t="s">
        <v>6</v>
      </c>
      <c r="H83" s="36" t="s">
        <v>7</v>
      </c>
      <c r="I83" s="36" t="s">
        <v>224</v>
      </c>
      <c r="J83" s="36" t="s">
        <v>31</v>
      </c>
      <c r="K83" s="34" t="s">
        <v>97</v>
      </c>
      <c r="L83" s="34" t="s">
        <v>149</v>
      </c>
      <c r="M83" s="34" t="s">
        <v>313</v>
      </c>
      <c r="N83" s="34" t="s">
        <v>90</v>
      </c>
      <c r="O83" s="34" t="s">
        <v>314</v>
      </c>
      <c r="P83" s="37" t="s">
        <v>178</v>
      </c>
      <c r="Q83" s="38" t="s">
        <v>366</v>
      </c>
      <c r="R83" s="37" t="s">
        <v>367</v>
      </c>
      <c r="S83" s="35" t="s">
        <v>39</v>
      </c>
      <c r="T83" s="35" t="s">
        <v>40</v>
      </c>
      <c r="U83" s="35" t="s">
        <v>42</v>
      </c>
      <c r="V83" s="35" t="s">
        <v>400</v>
      </c>
      <c r="W83" s="53" t="s">
        <v>90</v>
      </c>
      <c r="X83" s="53" t="s">
        <v>90</v>
      </c>
      <c r="Y83" s="53" t="s">
        <v>90</v>
      </c>
      <c r="Z83" s="63" t="s">
        <v>580</v>
      </c>
      <c r="AA83" s="63" t="s">
        <v>581</v>
      </c>
      <c r="AB83" s="63" t="s">
        <v>582</v>
      </c>
      <c r="AC83" s="64" t="s">
        <v>624</v>
      </c>
      <c r="AD83" s="64" t="s">
        <v>625</v>
      </c>
      <c r="AE83" s="64" t="s">
        <v>626</v>
      </c>
      <c r="AF83" s="122" t="s">
        <v>90</v>
      </c>
      <c r="AG83" s="123" t="s">
        <v>90</v>
      </c>
      <c r="AH83" s="119" t="s">
        <v>90</v>
      </c>
      <c r="AI83" s="119" t="s">
        <v>90</v>
      </c>
      <c r="AJ83" s="119" t="s">
        <v>90</v>
      </c>
      <c r="AK83" s="77"/>
      <c r="AL83" s="77"/>
      <c r="AM83" s="77"/>
      <c r="AN83" s="78" t="s">
        <v>89</v>
      </c>
      <c r="AO83" s="78" t="s">
        <v>89</v>
      </c>
      <c r="AP83" s="78" t="s">
        <v>89</v>
      </c>
      <c r="AQ83" s="80"/>
      <c r="AR83" s="80"/>
      <c r="AS83" s="80"/>
      <c r="AT83" s="81" t="s">
        <v>89</v>
      </c>
      <c r="AU83" s="81" t="s">
        <v>89</v>
      </c>
      <c r="AV83" s="81" t="s">
        <v>89</v>
      </c>
    </row>
    <row r="84" spans="1:48" ht="347.25" hidden="1" customHeight="1" x14ac:dyDescent="0.25">
      <c r="A84" s="32" t="s">
        <v>200</v>
      </c>
      <c r="B84" s="145"/>
      <c r="C84" s="145"/>
      <c r="D84" s="146"/>
      <c r="E84" s="33" t="s">
        <v>86</v>
      </c>
      <c r="F84" s="36" t="s">
        <v>259</v>
      </c>
      <c r="G84" s="36" t="s">
        <v>6</v>
      </c>
      <c r="H84" s="36" t="s">
        <v>7</v>
      </c>
      <c r="I84" s="36" t="s">
        <v>224</v>
      </c>
      <c r="J84" s="36" t="s">
        <v>31</v>
      </c>
      <c r="K84" s="34" t="s">
        <v>97</v>
      </c>
      <c r="L84" s="34" t="s">
        <v>149</v>
      </c>
      <c r="M84" s="34" t="s">
        <v>313</v>
      </c>
      <c r="N84" s="34" t="s">
        <v>90</v>
      </c>
      <c r="O84" s="34" t="s">
        <v>314</v>
      </c>
      <c r="P84" s="37" t="s">
        <v>178</v>
      </c>
      <c r="Q84" s="38" t="s">
        <v>366</v>
      </c>
      <c r="R84" s="37" t="s">
        <v>367</v>
      </c>
      <c r="S84" s="35" t="s">
        <v>39</v>
      </c>
      <c r="T84" s="35" t="s">
        <v>40</v>
      </c>
      <c r="U84" s="35" t="s">
        <v>42</v>
      </c>
      <c r="V84" s="35" t="s">
        <v>400</v>
      </c>
      <c r="W84" s="53" t="s">
        <v>90</v>
      </c>
      <c r="X84" s="53" t="s">
        <v>90</v>
      </c>
      <c r="Y84" s="53" t="s">
        <v>90</v>
      </c>
      <c r="Z84" s="63" t="s">
        <v>580</v>
      </c>
      <c r="AA84" s="63" t="s">
        <v>581</v>
      </c>
      <c r="AB84" s="63" t="s">
        <v>582</v>
      </c>
      <c r="AC84" s="64" t="s">
        <v>604</v>
      </c>
      <c r="AD84" s="64" t="s">
        <v>606</v>
      </c>
      <c r="AE84" s="64" t="s">
        <v>608</v>
      </c>
      <c r="AF84" s="122" t="s">
        <v>90</v>
      </c>
      <c r="AG84" s="123" t="s">
        <v>90</v>
      </c>
      <c r="AH84" s="119" t="s">
        <v>90</v>
      </c>
      <c r="AI84" s="119" t="s">
        <v>90</v>
      </c>
      <c r="AJ84" s="119" t="s">
        <v>90</v>
      </c>
      <c r="AK84" s="77"/>
      <c r="AL84" s="77"/>
      <c r="AM84" s="77"/>
      <c r="AN84" s="78" t="s">
        <v>89</v>
      </c>
      <c r="AO84" s="78" t="s">
        <v>89</v>
      </c>
      <c r="AP84" s="78" t="s">
        <v>89</v>
      </c>
      <c r="AQ84" s="80"/>
      <c r="AR84" s="80"/>
      <c r="AS84" s="80"/>
      <c r="AT84" s="81" t="s">
        <v>89</v>
      </c>
      <c r="AU84" s="81" t="s">
        <v>89</v>
      </c>
      <c r="AV84" s="81" t="s">
        <v>89</v>
      </c>
    </row>
    <row r="85" spans="1:48" ht="306.75" hidden="1" customHeight="1" x14ac:dyDescent="0.25">
      <c r="A85" s="32" t="s">
        <v>200</v>
      </c>
      <c r="B85" s="145"/>
      <c r="C85" s="145"/>
      <c r="D85" s="146"/>
      <c r="E85" s="33" t="s">
        <v>86</v>
      </c>
      <c r="F85" s="36" t="s">
        <v>257</v>
      </c>
      <c r="G85" s="36" t="s">
        <v>6</v>
      </c>
      <c r="H85" s="36" t="s">
        <v>7</v>
      </c>
      <c r="I85" s="31" t="s">
        <v>275</v>
      </c>
      <c r="J85" s="55" t="s">
        <v>276</v>
      </c>
      <c r="K85" s="34" t="s">
        <v>101</v>
      </c>
      <c r="L85" s="34" t="s">
        <v>102</v>
      </c>
      <c r="M85" s="34" t="s">
        <v>315</v>
      </c>
      <c r="N85" s="34" t="s">
        <v>89</v>
      </c>
      <c r="O85" s="34" t="s">
        <v>288</v>
      </c>
      <c r="P85" s="37" t="s">
        <v>178</v>
      </c>
      <c r="Q85" s="37" t="s">
        <v>368</v>
      </c>
      <c r="R85" s="37" t="s">
        <v>369</v>
      </c>
      <c r="S85" s="35" t="s">
        <v>39</v>
      </c>
      <c r="T85" s="35" t="s">
        <v>40</v>
      </c>
      <c r="U85" s="35" t="s">
        <v>42</v>
      </c>
      <c r="V85" s="35" t="s">
        <v>400</v>
      </c>
      <c r="W85" s="53" t="s">
        <v>463</v>
      </c>
      <c r="X85" s="53" t="s">
        <v>464</v>
      </c>
      <c r="Y85" s="53" t="s">
        <v>521</v>
      </c>
      <c r="Z85" s="63" t="s">
        <v>90</v>
      </c>
      <c r="AA85" s="72" t="s">
        <v>90</v>
      </c>
      <c r="AB85" s="63" t="s">
        <v>90</v>
      </c>
      <c r="AC85" s="64" t="s">
        <v>604</v>
      </c>
      <c r="AD85" s="64" t="s">
        <v>606</v>
      </c>
      <c r="AE85" s="64" t="s">
        <v>608</v>
      </c>
      <c r="AF85" s="122" t="s">
        <v>763</v>
      </c>
      <c r="AG85" s="123" t="s">
        <v>762</v>
      </c>
      <c r="AH85" s="119" t="s">
        <v>90</v>
      </c>
      <c r="AI85" s="119" t="s">
        <v>90</v>
      </c>
      <c r="AJ85" s="119" t="s">
        <v>90</v>
      </c>
      <c r="AK85" s="77"/>
      <c r="AL85" s="77"/>
      <c r="AM85" s="77"/>
      <c r="AN85" s="65" t="s">
        <v>89</v>
      </c>
      <c r="AO85" s="65" t="s">
        <v>89</v>
      </c>
      <c r="AP85" s="65" t="s">
        <v>89</v>
      </c>
      <c r="AQ85" s="80"/>
      <c r="AR85" s="80"/>
      <c r="AS85" s="80"/>
      <c r="AT85" s="83" t="str">
        <f>'PTEA 2020-2023'!A24</f>
        <v>6. El Colegio entorno verde</v>
      </c>
      <c r="AU85" s="83" t="str">
        <f>'PTEA 2020-2023'!B24</f>
        <v>Comunidades empoderadas en el cuidado y preservación del recurso hídrico</v>
      </c>
      <c r="AV85" s="83" t="str">
        <f>'PTEA 2020-2023'!C24</f>
        <v>Caracterización de un (1) inventario del capital natural en el DMI Peñas Blancas, durante la vigencia del plan.</v>
      </c>
    </row>
    <row r="86" spans="1:48" ht="275.25" hidden="1" customHeight="1" x14ac:dyDescent="0.25">
      <c r="A86" s="32" t="s">
        <v>200</v>
      </c>
      <c r="B86" s="145"/>
      <c r="C86" s="145"/>
      <c r="D86" s="146"/>
      <c r="E86" s="33" t="s">
        <v>86</v>
      </c>
      <c r="F86" s="36" t="s">
        <v>257</v>
      </c>
      <c r="G86" s="36" t="s">
        <v>6</v>
      </c>
      <c r="H86" s="36" t="s">
        <v>7</v>
      </c>
      <c r="I86" s="31" t="s">
        <v>275</v>
      </c>
      <c r="J86" s="55" t="s">
        <v>276</v>
      </c>
      <c r="K86" s="34" t="s">
        <v>101</v>
      </c>
      <c r="L86" s="34" t="s">
        <v>102</v>
      </c>
      <c r="M86" s="34" t="s">
        <v>315</v>
      </c>
      <c r="N86" s="34" t="s">
        <v>89</v>
      </c>
      <c r="O86" s="34" t="s">
        <v>288</v>
      </c>
      <c r="P86" s="37" t="s">
        <v>178</v>
      </c>
      <c r="Q86" s="37" t="s">
        <v>368</v>
      </c>
      <c r="R86" s="37" t="s">
        <v>369</v>
      </c>
      <c r="S86" s="35" t="s">
        <v>39</v>
      </c>
      <c r="T86" s="35" t="s">
        <v>40</v>
      </c>
      <c r="U86" s="35" t="s">
        <v>42</v>
      </c>
      <c r="V86" s="35" t="s">
        <v>400</v>
      </c>
      <c r="W86" s="53" t="s">
        <v>90</v>
      </c>
      <c r="X86" s="53" t="s">
        <v>90</v>
      </c>
      <c r="Y86" s="53" t="s">
        <v>90</v>
      </c>
      <c r="Z86" s="63" t="s">
        <v>580</v>
      </c>
      <c r="AA86" s="63" t="s">
        <v>581</v>
      </c>
      <c r="AB86" s="63" t="s">
        <v>584</v>
      </c>
      <c r="AC86" s="64" t="s">
        <v>604</v>
      </c>
      <c r="AD86" s="64" t="s">
        <v>606</v>
      </c>
      <c r="AE86" s="64" t="s">
        <v>608</v>
      </c>
      <c r="AF86" s="122" t="s">
        <v>763</v>
      </c>
      <c r="AG86" s="123" t="s">
        <v>762</v>
      </c>
      <c r="AH86" s="119" t="s">
        <v>90</v>
      </c>
      <c r="AI86" s="119" t="s">
        <v>90</v>
      </c>
      <c r="AJ86" s="119" t="s">
        <v>90</v>
      </c>
      <c r="AK86" s="77"/>
      <c r="AL86" s="77"/>
      <c r="AM86" s="77"/>
      <c r="AN86" s="65" t="s">
        <v>653</v>
      </c>
      <c r="AO86" s="65" t="s">
        <v>654</v>
      </c>
      <c r="AP86" s="65" t="s">
        <v>661</v>
      </c>
      <c r="AQ86" s="80"/>
      <c r="AR86" s="80"/>
      <c r="AS86" s="80"/>
      <c r="AT86" s="83" t="str">
        <f>'PTEA 2020-2023'!A18</f>
        <v>4. FORTALECIENDO LA GESTIÓN AMBIENTAL</v>
      </c>
      <c r="AU86" s="83" t="str">
        <f>'PTEA 2020-2023'!B18</f>
        <v>Formación de ciudadanos integrales frente al uso sostenible de los recursos naturales</v>
      </c>
      <c r="AV86" s="83" t="str">
        <f>'PTEA 2020-2023'!C18</f>
        <v>Realizar como mínimo la divulgación e implementación de cuatro (4) celebraciones ambientales por los canales oficiales</v>
      </c>
    </row>
    <row r="87" spans="1:48" ht="275.25" hidden="1" customHeight="1" x14ac:dyDescent="0.25">
      <c r="A87" s="32" t="s">
        <v>200</v>
      </c>
      <c r="B87" s="145"/>
      <c r="C87" s="145"/>
      <c r="D87" s="146"/>
      <c r="E87" s="33" t="s">
        <v>86</v>
      </c>
      <c r="F87" s="36" t="s">
        <v>257</v>
      </c>
      <c r="G87" s="36" t="s">
        <v>6</v>
      </c>
      <c r="H87" s="36" t="s">
        <v>7</v>
      </c>
      <c r="I87" s="31" t="s">
        <v>275</v>
      </c>
      <c r="J87" s="55" t="s">
        <v>276</v>
      </c>
      <c r="K87" s="34" t="s">
        <v>101</v>
      </c>
      <c r="L87" s="34" t="s">
        <v>102</v>
      </c>
      <c r="M87" s="34" t="s">
        <v>315</v>
      </c>
      <c r="N87" s="34" t="s">
        <v>89</v>
      </c>
      <c r="O87" s="34" t="s">
        <v>288</v>
      </c>
      <c r="P87" s="37" t="s">
        <v>178</v>
      </c>
      <c r="Q87" s="37" t="s">
        <v>368</v>
      </c>
      <c r="R87" s="37" t="s">
        <v>369</v>
      </c>
      <c r="S87" s="35" t="s">
        <v>39</v>
      </c>
      <c r="T87" s="35" t="s">
        <v>40</v>
      </c>
      <c r="U87" s="35" t="s">
        <v>42</v>
      </c>
      <c r="V87" s="35" t="s">
        <v>400</v>
      </c>
      <c r="W87" s="53" t="s">
        <v>90</v>
      </c>
      <c r="X87" s="53" t="s">
        <v>90</v>
      </c>
      <c r="Y87" s="53" t="s">
        <v>90</v>
      </c>
      <c r="Z87" s="63" t="s">
        <v>570</v>
      </c>
      <c r="AA87" s="72" t="s">
        <v>569</v>
      </c>
      <c r="AB87" s="63" t="s">
        <v>568</v>
      </c>
      <c r="AC87" s="64" t="s">
        <v>604</v>
      </c>
      <c r="AD87" s="64" t="s">
        <v>606</v>
      </c>
      <c r="AE87" s="64" t="s">
        <v>608</v>
      </c>
      <c r="AF87" s="122" t="s">
        <v>763</v>
      </c>
      <c r="AG87" s="123" t="s">
        <v>762</v>
      </c>
      <c r="AH87" s="119" t="s">
        <v>90</v>
      </c>
      <c r="AI87" s="119" t="s">
        <v>90</v>
      </c>
      <c r="AJ87" s="119" t="s">
        <v>90</v>
      </c>
      <c r="AK87" s="77"/>
      <c r="AL87" s="77"/>
      <c r="AM87" s="77"/>
      <c r="AN87" s="65" t="s">
        <v>653</v>
      </c>
      <c r="AO87" s="65" t="s">
        <v>654</v>
      </c>
      <c r="AP87" s="65" t="s">
        <v>661</v>
      </c>
      <c r="AQ87" s="80"/>
      <c r="AR87" s="80"/>
      <c r="AS87" s="80"/>
      <c r="AT87" s="81" t="s">
        <v>89</v>
      </c>
      <c r="AU87" s="81" t="s">
        <v>89</v>
      </c>
      <c r="AV87" s="81" t="s">
        <v>89</v>
      </c>
    </row>
    <row r="88" spans="1:48" ht="275.25" hidden="1" customHeight="1" x14ac:dyDescent="0.25">
      <c r="A88" s="32" t="s">
        <v>200</v>
      </c>
      <c r="B88" s="145"/>
      <c r="C88" s="145"/>
      <c r="D88" s="146"/>
      <c r="E88" s="33" t="s">
        <v>86</v>
      </c>
      <c r="F88" s="36" t="s">
        <v>257</v>
      </c>
      <c r="G88" s="36" t="s">
        <v>6</v>
      </c>
      <c r="H88" s="36" t="s">
        <v>7</v>
      </c>
      <c r="I88" s="31" t="s">
        <v>275</v>
      </c>
      <c r="J88" s="55" t="s">
        <v>276</v>
      </c>
      <c r="K88" s="34" t="s">
        <v>101</v>
      </c>
      <c r="L88" s="34" t="s">
        <v>102</v>
      </c>
      <c r="M88" s="34" t="s">
        <v>315</v>
      </c>
      <c r="N88" s="34" t="s">
        <v>89</v>
      </c>
      <c r="O88" s="34" t="s">
        <v>288</v>
      </c>
      <c r="P88" s="37" t="s">
        <v>178</v>
      </c>
      <c r="Q88" s="37" t="s">
        <v>368</v>
      </c>
      <c r="R88" s="37" t="s">
        <v>369</v>
      </c>
      <c r="S88" s="35" t="s">
        <v>39</v>
      </c>
      <c r="T88" s="35" t="s">
        <v>40</v>
      </c>
      <c r="U88" s="35" t="s">
        <v>42</v>
      </c>
      <c r="V88" s="35" t="s">
        <v>400</v>
      </c>
      <c r="W88" s="53" t="s">
        <v>90</v>
      </c>
      <c r="X88" s="53" t="s">
        <v>90</v>
      </c>
      <c r="Y88" s="53" t="s">
        <v>90</v>
      </c>
      <c r="Z88" s="63" t="s">
        <v>580</v>
      </c>
      <c r="AA88" s="63" t="s">
        <v>581</v>
      </c>
      <c r="AB88" s="63" t="s">
        <v>584</v>
      </c>
      <c r="AC88" s="64" t="s">
        <v>604</v>
      </c>
      <c r="AD88" s="64" t="s">
        <v>606</v>
      </c>
      <c r="AE88" s="64" t="s">
        <v>608</v>
      </c>
      <c r="AF88" s="122" t="s">
        <v>763</v>
      </c>
      <c r="AG88" s="123" t="s">
        <v>762</v>
      </c>
      <c r="AH88" s="119" t="s">
        <v>90</v>
      </c>
      <c r="AI88" s="119" t="s">
        <v>90</v>
      </c>
      <c r="AJ88" s="119" t="s">
        <v>90</v>
      </c>
      <c r="AK88" s="77"/>
      <c r="AL88" s="77"/>
      <c r="AM88" s="77"/>
      <c r="AN88" s="65" t="s">
        <v>653</v>
      </c>
      <c r="AO88" s="65" t="s">
        <v>654</v>
      </c>
      <c r="AP88" s="65" t="s">
        <v>661</v>
      </c>
      <c r="AQ88" s="80"/>
      <c r="AR88" s="80"/>
      <c r="AS88" s="80"/>
      <c r="AT88" s="81" t="s">
        <v>89</v>
      </c>
      <c r="AU88" s="81" t="s">
        <v>89</v>
      </c>
      <c r="AV88" s="81" t="s">
        <v>89</v>
      </c>
    </row>
    <row r="89" spans="1:48" ht="341.25" hidden="1" customHeight="1" x14ac:dyDescent="0.25">
      <c r="A89" s="32" t="s">
        <v>200</v>
      </c>
      <c r="B89" s="145"/>
      <c r="C89" s="145"/>
      <c r="D89" s="146"/>
      <c r="E89" s="33" t="s">
        <v>235</v>
      </c>
      <c r="F89" s="31" t="s">
        <v>221</v>
      </c>
      <c r="G89" s="31" t="s">
        <v>6</v>
      </c>
      <c r="H89" s="31" t="s">
        <v>8</v>
      </c>
      <c r="I89" s="31" t="s">
        <v>239</v>
      </c>
      <c r="J89" s="31" t="s">
        <v>541</v>
      </c>
      <c r="K89" s="34" t="s">
        <v>103</v>
      </c>
      <c r="L89" s="34" t="s">
        <v>169</v>
      </c>
      <c r="M89" s="34" t="s">
        <v>331</v>
      </c>
      <c r="N89" s="34" t="s">
        <v>89</v>
      </c>
      <c r="O89" s="34" t="s">
        <v>332</v>
      </c>
      <c r="P89" s="37" t="s">
        <v>193</v>
      </c>
      <c r="Q89" s="37" t="s">
        <v>383</v>
      </c>
      <c r="R89" s="37" t="s">
        <v>385</v>
      </c>
      <c r="S89" s="35" t="s">
        <v>45</v>
      </c>
      <c r="T89" s="35" t="s">
        <v>46</v>
      </c>
      <c r="U89" s="35" t="s">
        <v>51</v>
      </c>
      <c r="V89" s="35" t="s">
        <v>406</v>
      </c>
      <c r="W89" s="53" t="s">
        <v>463</v>
      </c>
      <c r="X89" s="53" t="s">
        <v>464</v>
      </c>
      <c r="Y89" s="53" t="s">
        <v>521</v>
      </c>
      <c r="Z89" s="63" t="s">
        <v>549</v>
      </c>
      <c r="AA89" s="63" t="s">
        <v>558</v>
      </c>
      <c r="AB89" s="63" t="s">
        <v>559</v>
      </c>
      <c r="AC89" s="64" t="s">
        <v>631</v>
      </c>
      <c r="AD89" s="64" t="s">
        <v>632</v>
      </c>
      <c r="AE89" s="64" t="s">
        <v>637</v>
      </c>
      <c r="AF89" s="122" t="s">
        <v>90</v>
      </c>
      <c r="AG89" s="123" t="s">
        <v>90</v>
      </c>
      <c r="AH89" s="119" t="s">
        <v>90</v>
      </c>
      <c r="AI89" s="119" t="s">
        <v>90</v>
      </c>
      <c r="AJ89" s="119" t="s">
        <v>90</v>
      </c>
      <c r="AK89" s="77"/>
      <c r="AL89" s="77"/>
      <c r="AM89" s="77"/>
      <c r="AN89" s="78" t="s">
        <v>89</v>
      </c>
      <c r="AO89" s="78" t="s">
        <v>89</v>
      </c>
      <c r="AP89" s="78" t="s">
        <v>89</v>
      </c>
      <c r="AQ89" s="80"/>
      <c r="AR89" s="80"/>
      <c r="AS89" s="80"/>
      <c r="AT89" s="81" t="s">
        <v>89</v>
      </c>
      <c r="AU89" s="81" t="s">
        <v>89</v>
      </c>
      <c r="AV89" s="81" t="s">
        <v>89</v>
      </c>
    </row>
    <row r="90" spans="1:48" ht="341.25" hidden="1" customHeight="1" x14ac:dyDescent="0.25">
      <c r="A90" s="32" t="s">
        <v>200</v>
      </c>
      <c r="B90" s="145"/>
      <c r="C90" s="145"/>
      <c r="D90" s="146"/>
      <c r="E90" s="33" t="s">
        <v>235</v>
      </c>
      <c r="F90" s="31" t="s">
        <v>221</v>
      </c>
      <c r="G90" s="31" t="s">
        <v>6</v>
      </c>
      <c r="H90" s="31" t="s">
        <v>8</v>
      </c>
      <c r="I90" s="31" t="s">
        <v>239</v>
      </c>
      <c r="J90" s="31" t="s">
        <v>236</v>
      </c>
      <c r="K90" s="34" t="s">
        <v>103</v>
      </c>
      <c r="L90" s="34" t="s">
        <v>169</v>
      </c>
      <c r="M90" s="34" t="s">
        <v>331</v>
      </c>
      <c r="N90" s="34" t="s">
        <v>89</v>
      </c>
      <c r="O90" s="34" t="s">
        <v>332</v>
      </c>
      <c r="P90" s="37" t="s">
        <v>193</v>
      </c>
      <c r="Q90" s="37" t="s">
        <v>383</v>
      </c>
      <c r="R90" s="37" t="s">
        <v>385</v>
      </c>
      <c r="S90" s="35" t="s">
        <v>45</v>
      </c>
      <c r="T90" s="35" t="s">
        <v>46</v>
      </c>
      <c r="U90" s="35" t="s">
        <v>51</v>
      </c>
      <c r="V90" s="35" t="s">
        <v>406</v>
      </c>
      <c r="W90" s="53" t="s">
        <v>501</v>
      </c>
      <c r="X90" s="53" t="s">
        <v>502</v>
      </c>
      <c r="Y90" s="53" t="s">
        <v>503</v>
      </c>
      <c r="Z90" s="63" t="s">
        <v>549</v>
      </c>
      <c r="AA90" s="63" t="s">
        <v>558</v>
      </c>
      <c r="AB90" s="63" t="s">
        <v>560</v>
      </c>
      <c r="AC90" s="64" t="s">
        <v>631</v>
      </c>
      <c r="AD90" s="64" t="s">
        <v>632</v>
      </c>
      <c r="AE90" s="64" t="s">
        <v>637</v>
      </c>
      <c r="AF90" s="122" t="s">
        <v>90</v>
      </c>
      <c r="AG90" s="123" t="s">
        <v>90</v>
      </c>
      <c r="AH90" s="119" t="s">
        <v>90</v>
      </c>
      <c r="AI90" s="119" t="s">
        <v>90</v>
      </c>
      <c r="AJ90" s="119" t="s">
        <v>90</v>
      </c>
      <c r="AK90" s="77"/>
      <c r="AL90" s="77"/>
      <c r="AM90" s="77"/>
      <c r="AN90" s="78" t="s">
        <v>89</v>
      </c>
      <c r="AO90" s="78" t="s">
        <v>89</v>
      </c>
      <c r="AP90" s="78" t="s">
        <v>89</v>
      </c>
      <c r="AQ90" s="80"/>
      <c r="AR90" s="80"/>
      <c r="AS90" s="80"/>
      <c r="AT90" s="81" t="s">
        <v>89</v>
      </c>
      <c r="AU90" s="81" t="s">
        <v>89</v>
      </c>
      <c r="AV90" s="81" t="s">
        <v>89</v>
      </c>
    </row>
    <row r="91" spans="1:48" ht="341.25" hidden="1" customHeight="1" x14ac:dyDescent="0.25">
      <c r="A91" s="32" t="s">
        <v>200</v>
      </c>
      <c r="B91" s="145"/>
      <c r="C91" s="145"/>
      <c r="D91" s="146"/>
      <c r="E91" s="33" t="s">
        <v>235</v>
      </c>
      <c r="F91" s="31" t="s">
        <v>221</v>
      </c>
      <c r="G91" s="31" t="s">
        <v>6</v>
      </c>
      <c r="H91" s="31" t="s">
        <v>8</v>
      </c>
      <c r="I91" s="31" t="s">
        <v>239</v>
      </c>
      <c r="J91" s="31" t="s">
        <v>236</v>
      </c>
      <c r="K91" s="34" t="s">
        <v>103</v>
      </c>
      <c r="L91" s="34" t="s">
        <v>169</v>
      </c>
      <c r="M91" s="34" t="s">
        <v>331</v>
      </c>
      <c r="N91" s="34" t="s">
        <v>89</v>
      </c>
      <c r="O91" s="34" t="s">
        <v>332</v>
      </c>
      <c r="P91" s="37" t="s">
        <v>193</v>
      </c>
      <c r="Q91" s="37" t="s">
        <v>383</v>
      </c>
      <c r="R91" s="37" t="s">
        <v>385</v>
      </c>
      <c r="S91" s="35" t="s">
        <v>45</v>
      </c>
      <c r="T91" s="35" t="s">
        <v>46</v>
      </c>
      <c r="U91" s="35" t="s">
        <v>51</v>
      </c>
      <c r="V91" s="35" t="s">
        <v>406</v>
      </c>
      <c r="W91" s="53" t="s">
        <v>501</v>
      </c>
      <c r="X91" s="53" t="s">
        <v>502</v>
      </c>
      <c r="Y91" s="53" t="s">
        <v>503</v>
      </c>
      <c r="Z91" s="63" t="s">
        <v>549</v>
      </c>
      <c r="AA91" s="63" t="s">
        <v>558</v>
      </c>
      <c r="AB91" s="63" t="s">
        <v>561</v>
      </c>
      <c r="AC91" s="64" t="s">
        <v>631</v>
      </c>
      <c r="AD91" s="64" t="s">
        <v>632</v>
      </c>
      <c r="AE91" s="64" t="s">
        <v>637</v>
      </c>
      <c r="AF91" s="122" t="s">
        <v>90</v>
      </c>
      <c r="AG91" s="123" t="s">
        <v>90</v>
      </c>
      <c r="AH91" s="119" t="s">
        <v>90</v>
      </c>
      <c r="AI91" s="119" t="s">
        <v>90</v>
      </c>
      <c r="AJ91" s="119" t="s">
        <v>90</v>
      </c>
      <c r="AK91" s="77"/>
      <c r="AL91" s="77"/>
      <c r="AM91" s="77"/>
      <c r="AN91" s="78" t="s">
        <v>89</v>
      </c>
      <c r="AO91" s="78" t="s">
        <v>89</v>
      </c>
      <c r="AP91" s="78" t="s">
        <v>89</v>
      </c>
      <c r="AQ91" s="80"/>
      <c r="AR91" s="80"/>
      <c r="AS91" s="80"/>
      <c r="AT91" s="81" t="s">
        <v>89</v>
      </c>
      <c r="AU91" s="81" t="s">
        <v>89</v>
      </c>
      <c r="AV91" s="81" t="s">
        <v>89</v>
      </c>
    </row>
    <row r="92" spans="1:48" ht="341.25" hidden="1" customHeight="1" x14ac:dyDescent="0.25">
      <c r="A92" s="32" t="s">
        <v>200</v>
      </c>
      <c r="B92" s="145"/>
      <c r="C92" s="145"/>
      <c r="D92" s="146"/>
      <c r="E92" s="33" t="s">
        <v>235</v>
      </c>
      <c r="F92" s="31" t="s">
        <v>221</v>
      </c>
      <c r="G92" s="31" t="s">
        <v>6</v>
      </c>
      <c r="H92" s="31" t="s">
        <v>8</v>
      </c>
      <c r="I92" s="31" t="s">
        <v>239</v>
      </c>
      <c r="J92" s="31" t="s">
        <v>236</v>
      </c>
      <c r="K92" s="34" t="s">
        <v>103</v>
      </c>
      <c r="L92" s="34" t="s">
        <v>169</v>
      </c>
      <c r="M92" s="34" t="s">
        <v>331</v>
      </c>
      <c r="N92" s="34" t="s">
        <v>89</v>
      </c>
      <c r="O92" s="34" t="s">
        <v>332</v>
      </c>
      <c r="P92" s="37" t="s">
        <v>193</v>
      </c>
      <c r="Q92" s="37" t="s">
        <v>383</v>
      </c>
      <c r="R92" s="37" t="s">
        <v>385</v>
      </c>
      <c r="S92" s="35" t="s">
        <v>45</v>
      </c>
      <c r="T92" s="35" t="s">
        <v>46</v>
      </c>
      <c r="U92" s="35" t="s">
        <v>51</v>
      </c>
      <c r="V92" s="35" t="s">
        <v>406</v>
      </c>
      <c r="W92" s="53" t="s">
        <v>504</v>
      </c>
      <c r="X92" s="53" t="s">
        <v>505</v>
      </c>
      <c r="Y92" s="53" t="s">
        <v>506</v>
      </c>
      <c r="Z92" s="63" t="s">
        <v>549</v>
      </c>
      <c r="AA92" s="63" t="s">
        <v>558</v>
      </c>
      <c r="AB92" s="63" t="s">
        <v>562</v>
      </c>
      <c r="AC92" s="64" t="s">
        <v>631</v>
      </c>
      <c r="AD92" s="64" t="s">
        <v>632</v>
      </c>
      <c r="AE92" s="64" t="s">
        <v>637</v>
      </c>
      <c r="AF92" s="122" t="s">
        <v>90</v>
      </c>
      <c r="AG92" s="123" t="s">
        <v>90</v>
      </c>
      <c r="AH92" s="119" t="s">
        <v>90</v>
      </c>
      <c r="AI92" s="119" t="s">
        <v>90</v>
      </c>
      <c r="AJ92" s="119" t="s">
        <v>90</v>
      </c>
      <c r="AK92" s="77"/>
      <c r="AL92" s="77"/>
      <c r="AM92" s="77"/>
      <c r="AN92" s="78" t="s">
        <v>89</v>
      </c>
      <c r="AO92" s="78" t="s">
        <v>89</v>
      </c>
      <c r="AP92" s="78" t="s">
        <v>89</v>
      </c>
      <c r="AQ92" s="80"/>
      <c r="AR92" s="80"/>
      <c r="AS92" s="80"/>
      <c r="AT92" s="81" t="s">
        <v>89</v>
      </c>
      <c r="AU92" s="81" t="s">
        <v>89</v>
      </c>
      <c r="AV92" s="81" t="s">
        <v>89</v>
      </c>
    </row>
    <row r="93" spans="1:48" ht="409.5" hidden="1" customHeight="1" x14ac:dyDescent="0.25">
      <c r="A93" s="32" t="s">
        <v>200</v>
      </c>
      <c r="B93" s="145"/>
      <c r="C93" s="145"/>
      <c r="D93" s="146"/>
      <c r="E93" s="33" t="s">
        <v>235</v>
      </c>
      <c r="F93" s="31" t="s">
        <v>221</v>
      </c>
      <c r="G93" s="31" t="s">
        <v>6</v>
      </c>
      <c r="H93" s="31" t="s">
        <v>8</v>
      </c>
      <c r="I93" s="31" t="s">
        <v>239</v>
      </c>
      <c r="J93" s="31" t="s">
        <v>236</v>
      </c>
      <c r="K93" s="34" t="s">
        <v>103</v>
      </c>
      <c r="L93" s="34" t="s">
        <v>169</v>
      </c>
      <c r="M93" s="34" t="s">
        <v>331</v>
      </c>
      <c r="N93" s="34" t="s">
        <v>89</v>
      </c>
      <c r="O93" s="34" t="s">
        <v>332</v>
      </c>
      <c r="P93" s="37" t="s">
        <v>193</v>
      </c>
      <c r="Q93" s="37" t="s">
        <v>383</v>
      </c>
      <c r="R93" s="37" t="s">
        <v>385</v>
      </c>
      <c r="S93" s="35" t="s">
        <v>45</v>
      </c>
      <c r="T93" s="35" t="s">
        <v>46</v>
      </c>
      <c r="U93" s="35" t="s">
        <v>51</v>
      </c>
      <c r="V93" s="35" t="s">
        <v>406</v>
      </c>
      <c r="W93" s="53" t="s">
        <v>463</v>
      </c>
      <c r="X93" s="53" t="s">
        <v>464</v>
      </c>
      <c r="Y93" s="53" t="s">
        <v>522</v>
      </c>
      <c r="Z93" s="63" t="s">
        <v>549</v>
      </c>
      <c r="AA93" s="63" t="s">
        <v>558</v>
      </c>
      <c r="AB93" s="63" t="s">
        <v>563</v>
      </c>
      <c r="AC93" s="64" t="s">
        <v>631</v>
      </c>
      <c r="AD93" s="64" t="s">
        <v>632</v>
      </c>
      <c r="AE93" s="64" t="s">
        <v>637</v>
      </c>
      <c r="AF93" s="122" t="s">
        <v>90</v>
      </c>
      <c r="AG93" s="123" t="s">
        <v>90</v>
      </c>
      <c r="AH93" s="119" t="s">
        <v>90</v>
      </c>
      <c r="AI93" s="119" t="s">
        <v>90</v>
      </c>
      <c r="AJ93" s="119" t="s">
        <v>90</v>
      </c>
      <c r="AK93" s="77"/>
      <c r="AL93" s="77"/>
      <c r="AM93" s="77"/>
      <c r="AN93" s="78" t="s">
        <v>89</v>
      </c>
      <c r="AO93" s="78" t="s">
        <v>89</v>
      </c>
      <c r="AP93" s="78" t="s">
        <v>89</v>
      </c>
      <c r="AQ93" s="80"/>
      <c r="AR93" s="80"/>
      <c r="AS93" s="80"/>
      <c r="AT93" s="81" t="s">
        <v>89</v>
      </c>
      <c r="AU93" s="81" t="s">
        <v>89</v>
      </c>
      <c r="AV93" s="81" t="s">
        <v>89</v>
      </c>
    </row>
    <row r="94" spans="1:48" ht="395.25" hidden="1" customHeight="1" x14ac:dyDescent="0.25">
      <c r="A94" s="32" t="s">
        <v>200</v>
      </c>
      <c r="B94" s="145"/>
      <c r="C94" s="145"/>
      <c r="D94" s="146"/>
      <c r="E94" s="33" t="s">
        <v>235</v>
      </c>
      <c r="F94" s="31" t="s">
        <v>221</v>
      </c>
      <c r="G94" s="31" t="s">
        <v>6</v>
      </c>
      <c r="H94" s="31" t="s">
        <v>8</v>
      </c>
      <c r="I94" s="31" t="s">
        <v>239</v>
      </c>
      <c r="J94" s="31" t="s">
        <v>236</v>
      </c>
      <c r="K94" s="34" t="s">
        <v>103</v>
      </c>
      <c r="L94" s="34" t="s">
        <v>169</v>
      </c>
      <c r="M94" s="34" t="s">
        <v>331</v>
      </c>
      <c r="N94" s="34" t="s">
        <v>89</v>
      </c>
      <c r="O94" s="34" t="s">
        <v>332</v>
      </c>
      <c r="P94" s="37" t="s">
        <v>193</v>
      </c>
      <c r="Q94" s="37" t="s">
        <v>383</v>
      </c>
      <c r="R94" s="37" t="s">
        <v>385</v>
      </c>
      <c r="S94" s="35" t="s">
        <v>45</v>
      </c>
      <c r="T94" s="35" t="s">
        <v>46</v>
      </c>
      <c r="U94" s="35" t="s">
        <v>51</v>
      </c>
      <c r="V94" s="35" t="s">
        <v>406</v>
      </c>
      <c r="W94" s="53" t="s">
        <v>467</v>
      </c>
      <c r="X94" s="53" t="s">
        <v>468</v>
      </c>
      <c r="Y94" s="53" t="s">
        <v>469</v>
      </c>
      <c r="Z94" s="63" t="s">
        <v>549</v>
      </c>
      <c r="AA94" s="63" t="s">
        <v>558</v>
      </c>
      <c r="AB94" s="63" t="s">
        <v>564</v>
      </c>
      <c r="AC94" s="64" t="s">
        <v>631</v>
      </c>
      <c r="AD94" s="64" t="s">
        <v>632</v>
      </c>
      <c r="AE94" s="64" t="s">
        <v>637</v>
      </c>
      <c r="AF94" s="122" t="s">
        <v>90</v>
      </c>
      <c r="AG94" s="123" t="s">
        <v>90</v>
      </c>
      <c r="AH94" s="119" t="s">
        <v>90</v>
      </c>
      <c r="AI94" s="119" t="s">
        <v>90</v>
      </c>
      <c r="AJ94" s="119" t="s">
        <v>90</v>
      </c>
      <c r="AK94" s="77"/>
      <c r="AL94" s="77"/>
      <c r="AM94" s="77"/>
      <c r="AN94" s="78" t="s">
        <v>89</v>
      </c>
      <c r="AO94" s="78" t="s">
        <v>89</v>
      </c>
      <c r="AP94" s="78" t="s">
        <v>89</v>
      </c>
      <c r="AQ94" s="80"/>
      <c r="AR94" s="80"/>
      <c r="AS94" s="80"/>
      <c r="AT94" s="81" t="s">
        <v>89</v>
      </c>
      <c r="AU94" s="81" t="s">
        <v>89</v>
      </c>
      <c r="AV94" s="81" t="s">
        <v>89</v>
      </c>
    </row>
    <row r="95" spans="1:48" ht="390" hidden="1" customHeight="1" x14ac:dyDescent="0.25">
      <c r="A95" s="32" t="s">
        <v>200</v>
      </c>
      <c r="B95" s="145"/>
      <c r="C95" s="145"/>
      <c r="D95" s="146"/>
      <c r="E95" s="33" t="s">
        <v>235</v>
      </c>
      <c r="F95" s="31" t="s">
        <v>221</v>
      </c>
      <c r="G95" s="31" t="s">
        <v>6</v>
      </c>
      <c r="H95" s="31" t="s">
        <v>8</v>
      </c>
      <c r="I95" s="31" t="s">
        <v>239</v>
      </c>
      <c r="J95" s="31" t="s">
        <v>236</v>
      </c>
      <c r="K95" s="34" t="s">
        <v>103</v>
      </c>
      <c r="L95" s="34" t="s">
        <v>169</v>
      </c>
      <c r="M95" s="34" t="s">
        <v>331</v>
      </c>
      <c r="N95" s="34" t="s">
        <v>89</v>
      </c>
      <c r="O95" s="34" t="s">
        <v>332</v>
      </c>
      <c r="P95" s="37" t="s">
        <v>193</v>
      </c>
      <c r="Q95" s="37" t="s">
        <v>383</v>
      </c>
      <c r="R95" s="37" t="s">
        <v>385</v>
      </c>
      <c r="S95" s="35" t="s">
        <v>45</v>
      </c>
      <c r="T95" s="35" t="s">
        <v>46</v>
      </c>
      <c r="U95" s="35" t="s">
        <v>51</v>
      </c>
      <c r="V95" s="35" t="s">
        <v>406</v>
      </c>
      <c r="W95" s="53" t="s">
        <v>467</v>
      </c>
      <c r="X95" s="53" t="s">
        <v>468</v>
      </c>
      <c r="Y95" s="53" t="s">
        <v>470</v>
      </c>
      <c r="Z95" s="63" t="s">
        <v>549</v>
      </c>
      <c r="AA95" s="63" t="s">
        <v>558</v>
      </c>
      <c r="AB95" s="63" t="s">
        <v>564</v>
      </c>
      <c r="AC95" s="64" t="s">
        <v>631</v>
      </c>
      <c r="AD95" s="64" t="s">
        <v>632</v>
      </c>
      <c r="AE95" s="64" t="s">
        <v>637</v>
      </c>
      <c r="AF95" s="122" t="s">
        <v>90</v>
      </c>
      <c r="AG95" s="123" t="s">
        <v>90</v>
      </c>
      <c r="AH95" s="119" t="s">
        <v>90</v>
      </c>
      <c r="AI95" s="119" t="s">
        <v>90</v>
      </c>
      <c r="AJ95" s="119" t="s">
        <v>90</v>
      </c>
      <c r="AK95" s="77"/>
      <c r="AL95" s="77"/>
      <c r="AM95" s="77"/>
      <c r="AN95" s="78" t="s">
        <v>89</v>
      </c>
      <c r="AO95" s="78" t="s">
        <v>89</v>
      </c>
      <c r="AP95" s="78" t="s">
        <v>89</v>
      </c>
      <c r="AQ95" s="80"/>
      <c r="AR95" s="80"/>
      <c r="AS95" s="80"/>
      <c r="AT95" s="81" t="s">
        <v>89</v>
      </c>
      <c r="AU95" s="81" t="s">
        <v>89</v>
      </c>
      <c r="AV95" s="81" t="s">
        <v>89</v>
      </c>
    </row>
    <row r="96" spans="1:48" ht="402" hidden="1" customHeight="1" x14ac:dyDescent="0.25">
      <c r="A96" s="32" t="s">
        <v>200</v>
      </c>
      <c r="B96" s="145"/>
      <c r="C96" s="145"/>
      <c r="D96" s="146"/>
      <c r="E96" s="33" t="s">
        <v>235</v>
      </c>
      <c r="F96" s="31" t="s">
        <v>221</v>
      </c>
      <c r="G96" s="31" t="s">
        <v>6</v>
      </c>
      <c r="H96" s="31" t="s">
        <v>8</v>
      </c>
      <c r="I96" s="31" t="s">
        <v>239</v>
      </c>
      <c r="J96" s="31" t="s">
        <v>236</v>
      </c>
      <c r="K96" s="34" t="s">
        <v>103</v>
      </c>
      <c r="L96" s="34" t="s">
        <v>169</v>
      </c>
      <c r="M96" s="34" t="s">
        <v>331</v>
      </c>
      <c r="N96" s="34" t="s">
        <v>89</v>
      </c>
      <c r="O96" s="34" t="s">
        <v>332</v>
      </c>
      <c r="P96" s="37" t="s">
        <v>193</v>
      </c>
      <c r="Q96" s="37" t="s">
        <v>383</v>
      </c>
      <c r="R96" s="37" t="s">
        <v>385</v>
      </c>
      <c r="S96" s="35" t="s">
        <v>45</v>
      </c>
      <c r="T96" s="35" t="s">
        <v>46</v>
      </c>
      <c r="U96" s="35" t="s">
        <v>51</v>
      </c>
      <c r="V96" s="35" t="s">
        <v>406</v>
      </c>
      <c r="W96" s="53" t="s">
        <v>467</v>
      </c>
      <c r="X96" s="53" t="s">
        <v>468</v>
      </c>
      <c r="Y96" s="53" t="s">
        <v>471</v>
      </c>
      <c r="Z96" s="63" t="s">
        <v>549</v>
      </c>
      <c r="AA96" s="63" t="s">
        <v>558</v>
      </c>
      <c r="AB96" s="63" t="s">
        <v>560</v>
      </c>
      <c r="AC96" s="64" t="s">
        <v>631</v>
      </c>
      <c r="AD96" s="64" t="s">
        <v>632</v>
      </c>
      <c r="AE96" s="64" t="s">
        <v>637</v>
      </c>
      <c r="AF96" s="122" t="s">
        <v>90</v>
      </c>
      <c r="AG96" s="123" t="s">
        <v>90</v>
      </c>
      <c r="AH96" s="119" t="s">
        <v>90</v>
      </c>
      <c r="AI96" s="119" t="s">
        <v>90</v>
      </c>
      <c r="AJ96" s="119" t="s">
        <v>90</v>
      </c>
      <c r="AK96" s="77"/>
      <c r="AL96" s="77"/>
      <c r="AM96" s="77"/>
      <c r="AN96" s="78" t="s">
        <v>89</v>
      </c>
      <c r="AO96" s="78" t="s">
        <v>89</v>
      </c>
      <c r="AP96" s="78" t="s">
        <v>89</v>
      </c>
      <c r="AQ96" s="80"/>
      <c r="AR96" s="80"/>
      <c r="AS96" s="80"/>
      <c r="AT96" s="81" t="s">
        <v>89</v>
      </c>
      <c r="AU96" s="81" t="s">
        <v>89</v>
      </c>
      <c r="AV96" s="81" t="s">
        <v>89</v>
      </c>
    </row>
    <row r="97" spans="1:48" ht="361.5" hidden="1" customHeight="1" x14ac:dyDescent="0.25">
      <c r="A97" s="32" t="s">
        <v>200</v>
      </c>
      <c r="B97" s="145"/>
      <c r="C97" s="145"/>
      <c r="D97" s="146"/>
      <c r="E97" s="33" t="s">
        <v>235</v>
      </c>
      <c r="F97" s="31" t="s">
        <v>221</v>
      </c>
      <c r="G97" s="31" t="s">
        <v>6</v>
      </c>
      <c r="H97" s="31" t="s">
        <v>8</v>
      </c>
      <c r="I97" s="31" t="s">
        <v>239</v>
      </c>
      <c r="J97" s="31" t="s">
        <v>236</v>
      </c>
      <c r="K97" s="34" t="s">
        <v>103</v>
      </c>
      <c r="L97" s="34" t="s">
        <v>169</v>
      </c>
      <c r="M97" s="34" t="s">
        <v>331</v>
      </c>
      <c r="N97" s="34" t="s">
        <v>89</v>
      </c>
      <c r="O97" s="34" t="s">
        <v>332</v>
      </c>
      <c r="P97" s="37" t="s">
        <v>193</v>
      </c>
      <c r="Q97" s="37" t="s">
        <v>383</v>
      </c>
      <c r="R97" s="37" t="s">
        <v>385</v>
      </c>
      <c r="S97" s="35" t="s">
        <v>45</v>
      </c>
      <c r="T97" s="35" t="s">
        <v>46</v>
      </c>
      <c r="U97" s="35" t="s">
        <v>51</v>
      </c>
      <c r="V97" s="35" t="s">
        <v>406</v>
      </c>
      <c r="W97" s="53" t="s">
        <v>467</v>
      </c>
      <c r="X97" s="53" t="s">
        <v>468</v>
      </c>
      <c r="Y97" s="53" t="s">
        <v>472</v>
      </c>
      <c r="Z97" s="63" t="s">
        <v>549</v>
      </c>
      <c r="AA97" s="63" t="s">
        <v>558</v>
      </c>
      <c r="AB97" s="63" t="s">
        <v>561</v>
      </c>
      <c r="AC97" s="64" t="s">
        <v>631</v>
      </c>
      <c r="AD97" s="64" t="s">
        <v>632</v>
      </c>
      <c r="AE97" s="64" t="s">
        <v>637</v>
      </c>
      <c r="AF97" s="122" t="s">
        <v>90</v>
      </c>
      <c r="AG97" s="123" t="s">
        <v>90</v>
      </c>
      <c r="AH97" s="119" t="s">
        <v>90</v>
      </c>
      <c r="AI97" s="119" t="s">
        <v>90</v>
      </c>
      <c r="AJ97" s="119" t="s">
        <v>90</v>
      </c>
      <c r="AK97" s="77"/>
      <c r="AL97" s="77"/>
      <c r="AM97" s="77"/>
      <c r="AN97" s="78" t="s">
        <v>89</v>
      </c>
      <c r="AO97" s="78" t="s">
        <v>89</v>
      </c>
      <c r="AP97" s="78" t="s">
        <v>89</v>
      </c>
      <c r="AQ97" s="80"/>
      <c r="AR97" s="80"/>
      <c r="AS97" s="80"/>
      <c r="AT97" s="81" t="s">
        <v>89</v>
      </c>
      <c r="AU97" s="81" t="s">
        <v>89</v>
      </c>
      <c r="AV97" s="81" t="s">
        <v>89</v>
      </c>
    </row>
    <row r="98" spans="1:48" ht="324" hidden="1" customHeight="1" x14ac:dyDescent="0.25">
      <c r="A98" s="32" t="s">
        <v>200</v>
      </c>
      <c r="B98" s="145"/>
      <c r="C98" s="145"/>
      <c r="D98" s="146"/>
      <c r="E98" s="33" t="s">
        <v>235</v>
      </c>
      <c r="F98" s="31" t="s">
        <v>221</v>
      </c>
      <c r="G98" s="31" t="s">
        <v>6</v>
      </c>
      <c r="H98" s="31" t="s">
        <v>8</v>
      </c>
      <c r="I98" s="31" t="s">
        <v>239</v>
      </c>
      <c r="J98" s="31" t="s">
        <v>236</v>
      </c>
      <c r="K98" s="34" t="s">
        <v>103</v>
      </c>
      <c r="L98" s="34" t="s">
        <v>169</v>
      </c>
      <c r="M98" s="34" t="s">
        <v>331</v>
      </c>
      <c r="N98" s="34" t="s">
        <v>89</v>
      </c>
      <c r="O98" s="34" t="s">
        <v>332</v>
      </c>
      <c r="P98" s="37" t="s">
        <v>193</v>
      </c>
      <c r="Q98" s="37" t="s">
        <v>383</v>
      </c>
      <c r="R98" s="37" t="s">
        <v>385</v>
      </c>
      <c r="S98" s="35" t="s">
        <v>45</v>
      </c>
      <c r="T98" s="35" t="s">
        <v>46</v>
      </c>
      <c r="U98" s="35" t="s">
        <v>51</v>
      </c>
      <c r="V98" s="35" t="s">
        <v>406</v>
      </c>
      <c r="W98" s="53" t="s">
        <v>531</v>
      </c>
      <c r="X98" s="53" t="s">
        <v>532</v>
      </c>
      <c r="Y98" s="53" t="s">
        <v>533</v>
      </c>
      <c r="Z98" s="63" t="s">
        <v>549</v>
      </c>
      <c r="AA98" s="63" t="s">
        <v>558</v>
      </c>
      <c r="AB98" s="63" t="s">
        <v>562</v>
      </c>
      <c r="AC98" s="64" t="s">
        <v>631</v>
      </c>
      <c r="AD98" s="64" t="s">
        <v>632</v>
      </c>
      <c r="AE98" s="64" t="s">
        <v>637</v>
      </c>
      <c r="AF98" s="122" t="s">
        <v>90</v>
      </c>
      <c r="AG98" s="123" t="s">
        <v>90</v>
      </c>
      <c r="AH98" s="119" t="s">
        <v>90</v>
      </c>
      <c r="AI98" s="119" t="s">
        <v>90</v>
      </c>
      <c r="AJ98" s="119" t="s">
        <v>90</v>
      </c>
      <c r="AK98" s="77"/>
      <c r="AL98" s="77"/>
      <c r="AM98" s="77"/>
      <c r="AN98" s="78" t="s">
        <v>89</v>
      </c>
      <c r="AO98" s="78" t="s">
        <v>89</v>
      </c>
      <c r="AP98" s="78" t="s">
        <v>89</v>
      </c>
      <c r="AQ98" s="80"/>
      <c r="AR98" s="80"/>
      <c r="AS98" s="80"/>
      <c r="AT98" s="81" t="s">
        <v>89</v>
      </c>
      <c r="AU98" s="81" t="s">
        <v>89</v>
      </c>
      <c r="AV98" s="81" t="s">
        <v>89</v>
      </c>
    </row>
    <row r="99" spans="1:48" ht="321.75" hidden="1" customHeight="1" x14ac:dyDescent="0.25">
      <c r="A99" s="32" t="s">
        <v>200</v>
      </c>
      <c r="B99" s="145"/>
      <c r="C99" s="145"/>
      <c r="D99" s="146"/>
      <c r="E99" s="33" t="s">
        <v>225</v>
      </c>
      <c r="F99" s="36" t="s">
        <v>221</v>
      </c>
      <c r="G99" s="36" t="s">
        <v>6</v>
      </c>
      <c r="H99" s="36" t="s">
        <v>8</v>
      </c>
      <c r="I99" s="36" t="s">
        <v>256</v>
      </c>
      <c r="J99" s="36" t="s">
        <v>255</v>
      </c>
      <c r="K99" s="34" t="s">
        <v>156</v>
      </c>
      <c r="L99" s="34" t="s">
        <v>131</v>
      </c>
      <c r="M99" s="34" t="s">
        <v>316</v>
      </c>
      <c r="N99" s="34" t="s">
        <v>157</v>
      </c>
      <c r="O99" s="34" t="s">
        <v>252</v>
      </c>
      <c r="P99" s="37" t="s">
        <v>182</v>
      </c>
      <c r="Q99" s="37" t="s">
        <v>340</v>
      </c>
      <c r="R99" s="37" t="s">
        <v>370</v>
      </c>
      <c r="S99" s="35" t="s">
        <v>52</v>
      </c>
      <c r="T99" s="35" t="s">
        <v>53</v>
      </c>
      <c r="U99" s="35" t="s">
        <v>54</v>
      </c>
      <c r="V99" s="35" t="s">
        <v>398</v>
      </c>
      <c r="W99" s="53" t="s">
        <v>463</v>
      </c>
      <c r="X99" s="53" t="s">
        <v>464</v>
      </c>
      <c r="Y99" s="53" t="s">
        <v>521</v>
      </c>
      <c r="Z99" s="63" t="s">
        <v>90</v>
      </c>
      <c r="AA99" s="63" t="s">
        <v>90</v>
      </c>
      <c r="AB99" s="63" t="s">
        <v>90</v>
      </c>
      <c r="AC99" s="64" t="s">
        <v>593</v>
      </c>
      <c r="AD99" s="64" t="s">
        <v>596</v>
      </c>
      <c r="AE99" s="64" t="s">
        <v>598</v>
      </c>
      <c r="AF99" s="122" t="s">
        <v>90</v>
      </c>
      <c r="AG99" s="123" t="s">
        <v>90</v>
      </c>
      <c r="AH99" s="119" t="s">
        <v>90</v>
      </c>
      <c r="AI99" s="119" t="s">
        <v>90</v>
      </c>
      <c r="AJ99" s="119" t="s">
        <v>90</v>
      </c>
      <c r="AK99" s="77"/>
      <c r="AL99" s="77"/>
      <c r="AM99" s="77"/>
      <c r="AN99" s="78" t="s">
        <v>89</v>
      </c>
      <c r="AO99" s="78" t="s">
        <v>89</v>
      </c>
      <c r="AP99" s="78" t="s">
        <v>89</v>
      </c>
      <c r="AQ99" s="80"/>
      <c r="AR99" s="80"/>
      <c r="AS99" s="80"/>
      <c r="AT99" s="81" t="s">
        <v>89</v>
      </c>
      <c r="AU99" s="81" t="s">
        <v>89</v>
      </c>
      <c r="AV99" s="81" t="s">
        <v>89</v>
      </c>
    </row>
    <row r="100" spans="1:48" ht="321.75" hidden="1" customHeight="1" x14ac:dyDescent="0.25">
      <c r="A100" s="32" t="s">
        <v>200</v>
      </c>
      <c r="B100" s="145"/>
      <c r="C100" s="145"/>
      <c r="D100" s="146"/>
      <c r="E100" s="33" t="s">
        <v>225</v>
      </c>
      <c r="F100" s="36" t="s">
        <v>221</v>
      </c>
      <c r="G100" s="36" t="s">
        <v>6</v>
      </c>
      <c r="H100" s="36" t="s">
        <v>8</v>
      </c>
      <c r="I100" s="36" t="s">
        <v>256</v>
      </c>
      <c r="J100" s="36" t="s">
        <v>255</v>
      </c>
      <c r="K100" s="34" t="s">
        <v>156</v>
      </c>
      <c r="L100" s="34" t="s">
        <v>131</v>
      </c>
      <c r="M100" s="34" t="s">
        <v>316</v>
      </c>
      <c r="N100" s="34" t="s">
        <v>157</v>
      </c>
      <c r="O100" s="34" t="s">
        <v>252</v>
      </c>
      <c r="P100" s="37" t="s">
        <v>182</v>
      </c>
      <c r="Q100" s="37" t="s">
        <v>340</v>
      </c>
      <c r="R100" s="37" t="s">
        <v>370</v>
      </c>
      <c r="S100" s="35" t="s">
        <v>52</v>
      </c>
      <c r="T100" s="35" t="s">
        <v>53</v>
      </c>
      <c r="U100" s="35" t="s">
        <v>54</v>
      </c>
      <c r="V100" s="35" t="s">
        <v>398</v>
      </c>
      <c r="W100" s="53" t="s">
        <v>463</v>
      </c>
      <c r="X100" s="53" t="s">
        <v>488</v>
      </c>
      <c r="Y100" s="53" t="s">
        <v>489</v>
      </c>
      <c r="Z100" s="63" t="s">
        <v>90</v>
      </c>
      <c r="AA100" s="63" t="s">
        <v>90</v>
      </c>
      <c r="AB100" s="63" t="s">
        <v>90</v>
      </c>
      <c r="AC100" s="64" t="s">
        <v>593</v>
      </c>
      <c r="AD100" s="64" t="s">
        <v>596</v>
      </c>
      <c r="AE100" s="64" t="s">
        <v>598</v>
      </c>
      <c r="AF100" s="122" t="s">
        <v>90</v>
      </c>
      <c r="AG100" s="123" t="s">
        <v>90</v>
      </c>
      <c r="AH100" s="119" t="s">
        <v>90</v>
      </c>
      <c r="AI100" s="119" t="s">
        <v>90</v>
      </c>
      <c r="AJ100" s="119" t="s">
        <v>90</v>
      </c>
      <c r="AK100" s="77"/>
      <c r="AL100" s="77"/>
      <c r="AM100" s="77"/>
      <c r="AN100" s="78" t="s">
        <v>89</v>
      </c>
      <c r="AO100" s="78" t="s">
        <v>89</v>
      </c>
      <c r="AP100" s="78" t="s">
        <v>89</v>
      </c>
      <c r="AQ100" s="80"/>
      <c r="AR100" s="80"/>
      <c r="AS100" s="80"/>
      <c r="AT100" s="81" t="s">
        <v>89</v>
      </c>
      <c r="AU100" s="81" t="s">
        <v>89</v>
      </c>
      <c r="AV100" s="81" t="s">
        <v>89</v>
      </c>
    </row>
    <row r="101" spans="1:48" ht="321.75" hidden="1" customHeight="1" x14ac:dyDescent="0.25">
      <c r="A101" s="32" t="s">
        <v>200</v>
      </c>
      <c r="B101" s="145"/>
      <c r="C101" s="145"/>
      <c r="D101" s="146"/>
      <c r="E101" s="33" t="s">
        <v>225</v>
      </c>
      <c r="F101" s="36" t="s">
        <v>221</v>
      </c>
      <c r="G101" s="36" t="s">
        <v>6</v>
      </c>
      <c r="H101" s="36" t="s">
        <v>8</v>
      </c>
      <c r="I101" s="36" t="s">
        <v>256</v>
      </c>
      <c r="J101" s="36" t="s">
        <v>255</v>
      </c>
      <c r="K101" s="34" t="s">
        <v>156</v>
      </c>
      <c r="L101" s="34" t="s">
        <v>131</v>
      </c>
      <c r="M101" s="34" t="s">
        <v>316</v>
      </c>
      <c r="N101" s="34" t="s">
        <v>157</v>
      </c>
      <c r="O101" s="34" t="s">
        <v>252</v>
      </c>
      <c r="P101" s="37" t="s">
        <v>182</v>
      </c>
      <c r="Q101" s="37" t="s">
        <v>340</v>
      </c>
      <c r="R101" s="37" t="s">
        <v>370</v>
      </c>
      <c r="S101" s="35" t="s">
        <v>52</v>
      </c>
      <c r="T101" s="35" t="s">
        <v>53</v>
      </c>
      <c r="U101" s="35" t="s">
        <v>54</v>
      </c>
      <c r="V101" s="35" t="s">
        <v>398</v>
      </c>
      <c r="W101" s="53" t="s">
        <v>501</v>
      </c>
      <c r="X101" s="53" t="s">
        <v>502</v>
      </c>
      <c r="Y101" s="53" t="s">
        <v>511</v>
      </c>
      <c r="Z101" s="63" t="s">
        <v>90</v>
      </c>
      <c r="AA101" s="63" t="s">
        <v>90</v>
      </c>
      <c r="AB101" s="63" t="s">
        <v>90</v>
      </c>
      <c r="AC101" s="64" t="s">
        <v>593</v>
      </c>
      <c r="AD101" s="64" t="s">
        <v>596</v>
      </c>
      <c r="AE101" s="64" t="s">
        <v>598</v>
      </c>
      <c r="AF101" s="122" t="s">
        <v>90</v>
      </c>
      <c r="AG101" s="123" t="s">
        <v>90</v>
      </c>
      <c r="AH101" s="119" t="s">
        <v>90</v>
      </c>
      <c r="AI101" s="119" t="s">
        <v>90</v>
      </c>
      <c r="AJ101" s="119" t="s">
        <v>90</v>
      </c>
      <c r="AK101" s="77"/>
      <c r="AL101" s="77"/>
      <c r="AM101" s="77"/>
      <c r="AN101" s="78" t="s">
        <v>89</v>
      </c>
      <c r="AO101" s="78" t="s">
        <v>89</v>
      </c>
      <c r="AP101" s="78" t="s">
        <v>89</v>
      </c>
      <c r="AQ101" s="80"/>
      <c r="AR101" s="80"/>
      <c r="AS101" s="80"/>
      <c r="AT101" s="81" t="s">
        <v>89</v>
      </c>
      <c r="AU101" s="81" t="s">
        <v>89</v>
      </c>
      <c r="AV101" s="81" t="s">
        <v>89</v>
      </c>
    </row>
    <row r="102" spans="1:48" s="2" customFormat="1" ht="342" hidden="1" customHeight="1" x14ac:dyDescent="0.25">
      <c r="A102" s="32" t="s">
        <v>200</v>
      </c>
      <c r="B102" s="145"/>
      <c r="C102" s="145"/>
      <c r="D102" s="146"/>
      <c r="E102" s="33" t="s">
        <v>225</v>
      </c>
      <c r="F102" s="36" t="s">
        <v>221</v>
      </c>
      <c r="G102" s="36" t="s">
        <v>6</v>
      </c>
      <c r="H102" s="36" t="s">
        <v>8</v>
      </c>
      <c r="I102" s="36" t="s">
        <v>266</v>
      </c>
      <c r="J102" s="36" t="s">
        <v>33</v>
      </c>
      <c r="K102" s="39" t="s">
        <v>113</v>
      </c>
      <c r="L102" s="39" t="s">
        <v>158</v>
      </c>
      <c r="M102" s="39" t="s">
        <v>317</v>
      </c>
      <c r="N102" s="39" t="s">
        <v>90</v>
      </c>
      <c r="O102" s="39" t="s">
        <v>318</v>
      </c>
      <c r="P102" s="44" t="s">
        <v>181</v>
      </c>
      <c r="Q102" s="44" t="s">
        <v>342</v>
      </c>
      <c r="R102" s="44" t="s">
        <v>371</v>
      </c>
      <c r="S102" s="35" t="s">
        <v>39</v>
      </c>
      <c r="T102" s="35" t="s">
        <v>40</v>
      </c>
      <c r="U102" s="35" t="s">
        <v>42</v>
      </c>
      <c r="V102" s="56" t="s">
        <v>402</v>
      </c>
      <c r="W102" s="53" t="s">
        <v>463</v>
      </c>
      <c r="X102" s="53" t="s">
        <v>464</v>
      </c>
      <c r="Y102" s="53" t="s">
        <v>521</v>
      </c>
      <c r="Z102" s="63" t="s">
        <v>90</v>
      </c>
      <c r="AA102" s="63" t="s">
        <v>90</v>
      </c>
      <c r="AB102" s="63" t="s">
        <v>90</v>
      </c>
      <c r="AC102" s="64" t="s">
        <v>90</v>
      </c>
      <c r="AD102" s="64" t="s">
        <v>90</v>
      </c>
      <c r="AE102" s="64" t="s">
        <v>90</v>
      </c>
      <c r="AF102" s="122" t="s">
        <v>763</v>
      </c>
      <c r="AG102" s="123" t="s">
        <v>764</v>
      </c>
      <c r="AH102" s="119" t="s">
        <v>90</v>
      </c>
      <c r="AI102" s="119" t="s">
        <v>90</v>
      </c>
      <c r="AJ102" s="119" t="s">
        <v>90</v>
      </c>
      <c r="AK102" s="77"/>
      <c r="AL102" s="77"/>
      <c r="AM102" s="77"/>
      <c r="AN102" s="78" t="s">
        <v>89</v>
      </c>
      <c r="AO102" s="78" t="s">
        <v>89</v>
      </c>
      <c r="AP102" s="78" t="s">
        <v>89</v>
      </c>
      <c r="AQ102" s="80"/>
      <c r="AR102" s="80"/>
      <c r="AS102" s="80"/>
      <c r="AT102" s="83" t="str">
        <f>'PTEA 2020-2023'!A5</f>
        <v>1. COLEGIUNOS EDUCADOS PARA LA PROTECCIÓN Y CONSERVACIÓN  DEL RECURSO HÍDRICO</v>
      </c>
      <c r="AU102" s="83" t="str">
        <f>'PTEA 2020-2023'!B5</f>
        <v>Comunidades empoderadas en el cuidado y preservación del recurso hídrico</v>
      </c>
      <c r="AV102" s="83" t="str">
        <f>'PTEA 2020-2023'!C5</f>
        <v>Concienciar al 5%  de los usuarios de los acueductos en la  protección del recurso hídrico en el municipio de el colegio, durante la vigencia del plan.</v>
      </c>
    </row>
    <row r="103" spans="1:48" s="2" customFormat="1" ht="299.25" hidden="1" customHeight="1" x14ac:dyDescent="0.25">
      <c r="A103" s="32" t="s">
        <v>200</v>
      </c>
      <c r="B103" s="145"/>
      <c r="C103" s="145"/>
      <c r="D103" s="146"/>
      <c r="E103" s="33" t="s">
        <v>225</v>
      </c>
      <c r="F103" s="36" t="s">
        <v>221</v>
      </c>
      <c r="G103" s="36" t="s">
        <v>6</v>
      </c>
      <c r="H103" s="36" t="s">
        <v>8</v>
      </c>
      <c r="I103" s="36" t="s">
        <v>266</v>
      </c>
      <c r="J103" s="36" t="s">
        <v>33</v>
      </c>
      <c r="K103" s="34" t="s">
        <v>130</v>
      </c>
      <c r="L103" s="34" t="s">
        <v>143</v>
      </c>
      <c r="M103" s="34" t="s">
        <v>144</v>
      </c>
      <c r="N103" s="34" t="s">
        <v>146</v>
      </c>
      <c r="O103" s="34" t="s">
        <v>145</v>
      </c>
      <c r="P103" s="37" t="s">
        <v>184</v>
      </c>
      <c r="Q103" s="37" t="s">
        <v>183</v>
      </c>
      <c r="R103" s="37" t="s">
        <v>436</v>
      </c>
      <c r="S103" s="35" t="s">
        <v>52</v>
      </c>
      <c r="T103" s="35" t="s">
        <v>53</v>
      </c>
      <c r="U103" s="35" t="s">
        <v>54</v>
      </c>
      <c r="V103" s="35" t="s">
        <v>56</v>
      </c>
      <c r="W103" s="53" t="s">
        <v>463</v>
      </c>
      <c r="X103" s="53" t="s">
        <v>488</v>
      </c>
      <c r="Y103" s="53" t="s">
        <v>489</v>
      </c>
      <c r="Z103" s="63" t="s">
        <v>90</v>
      </c>
      <c r="AA103" s="63" t="s">
        <v>90</v>
      </c>
      <c r="AB103" s="63" t="s">
        <v>90</v>
      </c>
      <c r="AC103" s="64" t="s">
        <v>593</v>
      </c>
      <c r="AD103" s="64" t="s">
        <v>596</v>
      </c>
      <c r="AE103" s="64" t="s">
        <v>595</v>
      </c>
      <c r="AF103" s="122" t="s">
        <v>763</v>
      </c>
      <c r="AG103" s="123" t="s">
        <v>765</v>
      </c>
      <c r="AH103" s="119" t="s">
        <v>90</v>
      </c>
      <c r="AI103" s="119" t="s">
        <v>90</v>
      </c>
      <c r="AJ103" s="119" t="s">
        <v>90</v>
      </c>
      <c r="AK103" s="77"/>
      <c r="AL103" s="77"/>
      <c r="AM103" s="77"/>
      <c r="AN103" s="78" t="s">
        <v>89</v>
      </c>
      <c r="AO103" s="78" t="s">
        <v>89</v>
      </c>
      <c r="AP103" s="78" t="s">
        <v>89</v>
      </c>
      <c r="AQ103" s="80"/>
      <c r="AR103" s="80"/>
      <c r="AS103" s="80"/>
      <c r="AT103" s="83" t="str">
        <f>'PTEA 2020-2023'!A4</f>
        <v>1. COLEGIUNOS EDUCADOS PARA LA PROTECCIÓN Y CONSERVACIÓN  DEL RECURSO HÍDRICO</v>
      </c>
      <c r="AU103" s="83" t="str">
        <f>'PTEA 2020-2023'!B4</f>
        <v xml:space="preserve">Potenciar el uso y ahorro en la comunidades vulnerables </v>
      </c>
      <c r="AV103" s="83" t="str">
        <f>'PTEA 2020-2023'!C4</f>
        <v>Realizar por lo menos dos (2) jornadas de capacitación y/o sensibilización con comunidades vulnerables en temáticas del cuidado del agua y protección de los bienes y servicios ecosistémicos durante la vigencia del plan</v>
      </c>
    </row>
    <row r="104" spans="1:48" s="2" customFormat="1" ht="299.25" hidden="1" customHeight="1" x14ac:dyDescent="0.25">
      <c r="A104" s="32" t="s">
        <v>200</v>
      </c>
      <c r="B104" s="145"/>
      <c r="C104" s="145"/>
      <c r="D104" s="146"/>
      <c r="E104" s="33" t="s">
        <v>225</v>
      </c>
      <c r="F104" s="36" t="s">
        <v>221</v>
      </c>
      <c r="G104" s="36" t="s">
        <v>6</v>
      </c>
      <c r="H104" s="36" t="s">
        <v>8</v>
      </c>
      <c r="I104" s="36" t="s">
        <v>266</v>
      </c>
      <c r="J104" s="36" t="s">
        <v>33</v>
      </c>
      <c r="K104" s="39" t="s">
        <v>113</v>
      </c>
      <c r="L104" s="39" t="s">
        <v>158</v>
      </c>
      <c r="M104" s="39" t="s">
        <v>317</v>
      </c>
      <c r="N104" s="39" t="s">
        <v>90</v>
      </c>
      <c r="O104" s="39" t="s">
        <v>318</v>
      </c>
      <c r="P104" s="44" t="s">
        <v>181</v>
      </c>
      <c r="Q104" s="44" t="s">
        <v>342</v>
      </c>
      <c r="R104" s="44" t="s">
        <v>371</v>
      </c>
      <c r="S104" s="35" t="s">
        <v>39</v>
      </c>
      <c r="T104" s="35" t="s">
        <v>40</v>
      </c>
      <c r="U104" s="35" t="s">
        <v>42</v>
      </c>
      <c r="V104" s="56" t="s">
        <v>402</v>
      </c>
      <c r="W104" s="53" t="s">
        <v>90</v>
      </c>
      <c r="X104" s="53" t="s">
        <v>90</v>
      </c>
      <c r="Y104" s="53" t="s">
        <v>90</v>
      </c>
      <c r="Z104" s="63" t="s">
        <v>90</v>
      </c>
      <c r="AA104" s="63" t="s">
        <v>90</v>
      </c>
      <c r="AB104" s="63" t="s">
        <v>90</v>
      </c>
      <c r="AC104" s="64" t="s">
        <v>604</v>
      </c>
      <c r="AD104" s="64" t="s">
        <v>606</v>
      </c>
      <c r="AE104" s="64" t="s">
        <v>608</v>
      </c>
      <c r="AF104" s="122" t="s">
        <v>763</v>
      </c>
      <c r="AG104" s="123" t="s">
        <v>764</v>
      </c>
      <c r="AH104" s="119" t="s">
        <v>90</v>
      </c>
      <c r="AI104" s="119" t="s">
        <v>90</v>
      </c>
      <c r="AJ104" s="119" t="s">
        <v>90</v>
      </c>
      <c r="AK104" s="77"/>
      <c r="AL104" s="77"/>
      <c r="AM104" s="77"/>
      <c r="AN104" s="78" t="s">
        <v>89</v>
      </c>
      <c r="AO104" s="78" t="s">
        <v>89</v>
      </c>
      <c r="AP104" s="78" t="s">
        <v>89</v>
      </c>
      <c r="AQ104" s="80"/>
      <c r="AR104" s="80"/>
      <c r="AS104" s="80"/>
      <c r="AT104" s="83" t="str">
        <f>'PTEA 2020-2023'!A8</f>
        <v>1. COLEGIUNOS EDUCADOS PARA LA PROTECCIÓN Y CONSERVACIÓN  DEL RECURSO HÍDRICO</v>
      </c>
      <c r="AU104" s="83" t="str">
        <f>'PTEA 2020-2023'!B8</f>
        <v>Comunidades empoderadas en el cuidado y preservación del recurso hídrico</v>
      </c>
      <c r="AV104" s="83" t="str">
        <f>'PTEA 2020-2023'!C8</f>
        <v>Concienciar a un 10%  de la población del municipio en el cuidado y la protección de las estructuras ecológicas principales del municipio durante la vigencia del plan</v>
      </c>
    </row>
    <row r="105" spans="1:48" s="2" customFormat="1" ht="299.25" hidden="1" customHeight="1" x14ac:dyDescent="0.25">
      <c r="A105" s="32" t="s">
        <v>200</v>
      </c>
      <c r="B105" s="145"/>
      <c r="C105" s="145"/>
      <c r="D105" s="146"/>
      <c r="E105" s="33" t="s">
        <v>225</v>
      </c>
      <c r="F105" s="36" t="s">
        <v>221</v>
      </c>
      <c r="G105" s="36" t="s">
        <v>6</v>
      </c>
      <c r="H105" s="36" t="s">
        <v>8</v>
      </c>
      <c r="I105" s="36" t="s">
        <v>266</v>
      </c>
      <c r="J105" s="36" t="s">
        <v>33</v>
      </c>
      <c r="K105" s="39" t="s">
        <v>113</v>
      </c>
      <c r="L105" s="39" t="s">
        <v>158</v>
      </c>
      <c r="M105" s="39" t="s">
        <v>317</v>
      </c>
      <c r="N105" s="39" t="s">
        <v>90</v>
      </c>
      <c r="O105" s="39" t="s">
        <v>318</v>
      </c>
      <c r="P105" s="44" t="s">
        <v>181</v>
      </c>
      <c r="Q105" s="44" t="s">
        <v>342</v>
      </c>
      <c r="R105" s="44" t="s">
        <v>371</v>
      </c>
      <c r="S105" s="35" t="s">
        <v>52</v>
      </c>
      <c r="T105" s="35" t="s">
        <v>58</v>
      </c>
      <c r="U105" s="35" t="s">
        <v>59</v>
      </c>
      <c r="V105" s="35" t="s">
        <v>246</v>
      </c>
      <c r="W105" s="53" t="s">
        <v>448</v>
      </c>
      <c r="X105" s="53" t="s">
        <v>453</v>
      </c>
      <c r="Y105" s="53" t="s">
        <v>460</v>
      </c>
      <c r="Z105" s="63" t="s">
        <v>90</v>
      </c>
      <c r="AA105" s="63" t="s">
        <v>90</v>
      </c>
      <c r="AB105" s="63" t="s">
        <v>90</v>
      </c>
      <c r="AC105" s="64" t="s">
        <v>593</v>
      </c>
      <c r="AD105" s="64" t="s">
        <v>596</v>
      </c>
      <c r="AE105" s="64" t="s">
        <v>598</v>
      </c>
      <c r="AF105" s="122" t="s">
        <v>763</v>
      </c>
      <c r="AG105" s="123" t="s">
        <v>764</v>
      </c>
      <c r="AH105" s="119" t="s">
        <v>90</v>
      </c>
      <c r="AI105" s="119" t="s">
        <v>90</v>
      </c>
      <c r="AJ105" s="119" t="s">
        <v>90</v>
      </c>
      <c r="AK105" s="77"/>
      <c r="AL105" s="77"/>
      <c r="AM105" s="77"/>
      <c r="AN105" s="78" t="s">
        <v>89</v>
      </c>
      <c r="AO105" s="78" t="s">
        <v>89</v>
      </c>
      <c r="AP105" s="78" t="s">
        <v>89</v>
      </c>
      <c r="AQ105" s="80"/>
      <c r="AR105" s="80"/>
      <c r="AS105" s="80"/>
      <c r="AT105" s="83" t="str">
        <f>'PTEA 2020-2023'!A5</f>
        <v>1. COLEGIUNOS EDUCADOS PARA LA PROTECCIÓN Y CONSERVACIÓN  DEL RECURSO HÍDRICO</v>
      </c>
      <c r="AU105" s="83" t="str">
        <f>'PTEA 2020-2023'!B5</f>
        <v>Comunidades empoderadas en el cuidado y preservación del recurso hídrico</v>
      </c>
      <c r="AV105" s="83" t="str">
        <f>'PTEA 2020-2023'!C5</f>
        <v>Concienciar al 5%  de los usuarios de los acueductos en la  protección del recurso hídrico en el municipio de el colegio, durante la vigencia del plan.</v>
      </c>
    </row>
    <row r="106" spans="1:48" ht="253.5" hidden="1" customHeight="1" x14ac:dyDescent="0.25">
      <c r="A106" s="32" t="s">
        <v>200</v>
      </c>
      <c r="B106" s="145"/>
      <c r="C106" s="145"/>
      <c r="D106" s="146"/>
      <c r="E106" s="33" t="s">
        <v>208</v>
      </c>
      <c r="F106" s="31" t="s">
        <v>221</v>
      </c>
      <c r="G106" s="31" t="s">
        <v>6</v>
      </c>
      <c r="H106" s="31" t="s">
        <v>8</v>
      </c>
      <c r="I106" s="31" t="s">
        <v>222</v>
      </c>
      <c r="J106" s="31" t="s">
        <v>34</v>
      </c>
      <c r="K106" s="34" t="s">
        <v>113</v>
      </c>
      <c r="L106" s="34" t="s">
        <v>115</v>
      </c>
      <c r="M106" s="34" t="s">
        <v>304</v>
      </c>
      <c r="N106" s="34" t="s">
        <v>114</v>
      </c>
      <c r="O106" s="34" t="s">
        <v>305</v>
      </c>
      <c r="P106" s="37" t="s">
        <v>182</v>
      </c>
      <c r="Q106" s="37" t="s">
        <v>340</v>
      </c>
      <c r="R106" s="37" t="s">
        <v>349</v>
      </c>
      <c r="S106" s="35" t="s">
        <v>52</v>
      </c>
      <c r="T106" s="35" t="s">
        <v>53</v>
      </c>
      <c r="U106" s="35" t="s">
        <v>54</v>
      </c>
      <c r="V106" s="35" t="s">
        <v>398</v>
      </c>
      <c r="W106" s="53" t="s">
        <v>499</v>
      </c>
      <c r="X106" s="53" t="s">
        <v>500</v>
      </c>
      <c r="Y106" s="53" t="s">
        <v>540</v>
      </c>
      <c r="Z106" s="63" t="s">
        <v>549</v>
      </c>
      <c r="AA106" s="63" t="s">
        <v>550</v>
      </c>
      <c r="AB106" s="63" t="s">
        <v>551</v>
      </c>
      <c r="AC106" s="64" t="s">
        <v>593</v>
      </c>
      <c r="AD106" s="64" t="s">
        <v>596</v>
      </c>
      <c r="AE106" s="64" t="s">
        <v>598</v>
      </c>
      <c r="AF106" s="123" t="s">
        <v>761</v>
      </c>
      <c r="AG106" s="123" t="s">
        <v>760</v>
      </c>
      <c r="AH106" s="119" t="s">
        <v>90</v>
      </c>
      <c r="AI106" s="119" t="s">
        <v>90</v>
      </c>
      <c r="AJ106" s="119" t="s">
        <v>90</v>
      </c>
      <c r="AK106" s="77"/>
      <c r="AL106" s="77"/>
      <c r="AM106" s="77"/>
      <c r="AN106" s="78" t="s">
        <v>89</v>
      </c>
      <c r="AO106" s="78" t="s">
        <v>89</v>
      </c>
      <c r="AP106" s="78" t="s">
        <v>89</v>
      </c>
      <c r="AQ106" s="80"/>
      <c r="AR106" s="80"/>
      <c r="AS106" s="80"/>
      <c r="AT106" s="83" t="str">
        <f>'PTEA 2020-2023'!A6</f>
        <v>1. COLEGIUNOS EDUCADOS PARA LA PROTECCIÓN Y CONSERVACIÓN  DEL RECURSO HÍDRICO</v>
      </c>
      <c r="AU106" s="83" t="str">
        <f>'PTEA 2020-2023'!B6</f>
        <v xml:space="preserve">Potenciar el uso y ahorro en la comunidades vulnerables </v>
      </c>
      <c r="AV106" s="83" t="str">
        <f>'PTEA 2020-2023'!C6</f>
        <v xml:space="preserve">Realizar como mínimo una (1) socialización en la implementación de la estrategia lluvia para la vida, para disminuir el desabastecimiento de las comunidades  durante la vigencia del plan. </v>
      </c>
    </row>
    <row r="107" spans="1:48" ht="253.5" hidden="1" customHeight="1" x14ac:dyDescent="0.25">
      <c r="A107" s="32" t="s">
        <v>200</v>
      </c>
      <c r="B107" s="145"/>
      <c r="C107" s="145"/>
      <c r="D107" s="146"/>
      <c r="E107" s="33" t="s">
        <v>208</v>
      </c>
      <c r="F107" s="31" t="s">
        <v>221</v>
      </c>
      <c r="G107" s="31" t="s">
        <v>6</v>
      </c>
      <c r="H107" s="31" t="s">
        <v>8</v>
      </c>
      <c r="I107" s="31" t="s">
        <v>222</v>
      </c>
      <c r="J107" s="31" t="s">
        <v>34</v>
      </c>
      <c r="K107" s="34" t="s">
        <v>113</v>
      </c>
      <c r="L107" s="34" t="s">
        <v>115</v>
      </c>
      <c r="M107" s="34" t="s">
        <v>304</v>
      </c>
      <c r="N107" s="34" t="s">
        <v>114</v>
      </c>
      <c r="O107" s="34" t="s">
        <v>305</v>
      </c>
      <c r="P107" s="37" t="s">
        <v>182</v>
      </c>
      <c r="Q107" s="37" t="s">
        <v>340</v>
      </c>
      <c r="R107" s="37" t="s">
        <v>349</v>
      </c>
      <c r="S107" s="35" t="s">
        <v>52</v>
      </c>
      <c r="T107" s="35" t="s">
        <v>53</v>
      </c>
      <c r="U107" s="35" t="s">
        <v>54</v>
      </c>
      <c r="V107" s="35" t="s">
        <v>398</v>
      </c>
      <c r="W107" s="53" t="s">
        <v>90</v>
      </c>
      <c r="X107" s="53" t="s">
        <v>90</v>
      </c>
      <c r="Y107" s="53" t="s">
        <v>90</v>
      </c>
      <c r="Z107" s="63" t="s">
        <v>549</v>
      </c>
      <c r="AA107" s="63" t="s">
        <v>550</v>
      </c>
      <c r="AB107" s="63" t="s">
        <v>551</v>
      </c>
      <c r="AC107" s="64" t="s">
        <v>593</v>
      </c>
      <c r="AD107" s="64" t="s">
        <v>596</v>
      </c>
      <c r="AE107" s="64" t="s">
        <v>598</v>
      </c>
      <c r="AF107" s="123" t="s">
        <v>761</v>
      </c>
      <c r="AG107" s="123" t="s">
        <v>760</v>
      </c>
      <c r="AH107" s="119" t="s">
        <v>90</v>
      </c>
      <c r="AI107" s="119" t="s">
        <v>90</v>
      </c>
      <c r="AJ107" s="119" t="s">
        <v>90</v>
      </c>
      <c r="AK107" s="77"/>
      <c r="AL107" s="77"/>
      <c r="AM107" s="77"/>
      <c r="AN107" s="78" t="s">
        <v>89</v>
      </c>
      <c r="AO107" s="78" t="s">
        <v>89</v>
      </c>
      <c r="AP107" s="78" t="s">
        <v>89</v>
      </c>
      <c r="AQ107" s="80"/>
      <c r="AR107" s="80"/>
      <c r="AS107" s="80"/>
      <c r="AT107" s="83" t="str">
        <f>'PTEA 2020-2023'!A6</f>
        <v>1. COLEGIUNOS EDUCADOS PARA LA PROTECCIÓN Y CONSERVACIÓN  DEL RECURSO HÍDRICO</v>
      </c>
      <c r="AU107" s="83" t="str">
        <f>'PTEA 2020-2023'!B6</f>
        <v xml:space="preserve">Potenciar el uso y ahorro en la comunidades vulnerables </v>
      </c>
      <c r="AV107" s="83" t="str">
        <f>'PTEA 2020-2023'!C6</f>
        <v xml:space="preserve">Realizar como mínimo una (1) socialización en la implementación de la estrategia lluvia para la vida, para disminuir el desabastecimiento de las comunidades  durante la vigencia del plan. </v>
      </c>
    </row>
    <row r="108" spans="1:48" ht="253.5" hidden="1" customHeight="1" x14ac:dyDescent="0.25">
      <c r="A108" s="32" t="s">
        <v>200</v>
      </c>
      <c r="B108" s="145"/>
      <c r="C108" s="145"/>
      <c r="D108" s="146"/>
      <c r="E108" s="33" t="s">
        <v>208</v>
      </c>
      <c r="F108" s="31" t="s">
        <v>221</v>
      </c>
      <c r="G108" s="31" t="s">
        <v>6</v>
      </c>
      <c r="H108" s="31" t="s">
        <v>8</v>
      </c>
      <c r="I108" s="31" t="s">
        <v>222</v>
      </c>
      <c r="J108" s="31" t="s">
        <v>34</v>
      </c>
      <c r="K108" s="34" t="s">
        <v>113</v>
      </c>
      <c r="L108" s="34" t="s">
        <v>115</v>
      </c>
      <c r="M108" s="34" t="s">
        <v>304</v>
      </c>
      <c r="N108" s="34" t="s">
        <v>114</v>
      </c>
      <c r="O108" s="34" t="s">
        <v>305</v>
      </c>
      <c r="P108" s="37" t="s">
        <v>182</v>
      </c>
      <c r="Q108" s="37" t="s">
        <v>340</v>
      </c>
      <c r="R108" s="37" t="s">
        <v>349</v>
      </c>
      <c r="S108" s="35" t="s">
        <v>52</v>
      </c>
      <c r="T108" s="35" t="s">
        <v>53</v>
      </c>
      <c r="U108" s="35" t="s">
        <v>54</v>
      </c>
      <c r="V108" s="35" t="s">
        <v>398</v>
      </c>
      <c r="W108" s="53" t="s">
        <v>499</v>
      </c>
      <c r="X108" s="53" t="s">
        <v>500</v>
      </c>
      <c r="Y108" s="53" t="s">
        <v>540</v>
      </c>
      <c r="Z108" s="63" t="s">
        <v>549</v>
      </c>
      <c r="AA108" s="63" t="s">
        <v>550</v>
      </c>
      <c r="AB108" s="63" t="s">
        <v>551</v>
      </c>
      <c r="AC108" s="64" t="s">
        <v>593</v>
      </c>
      <c r="AD108" s="64" t="s">
        <v>596</v>
      </c>
      <c r="AE108" s="64" t="s">
        <v>598</v>
      </c>
      <c r="AF108" s="123" t="s">
        <v>761</v>
      </c>
      <c r="AG108" s="123" t="s">
        <v>760</v>
      </c>
      <c r="AH108" s="119" t="s">
        <v>90</v>
      </c>
      <c r="AI108" s="119" t="s">
        <v>90</v>
      </c>
      <c r="AJ108" s="119" t="s">
        <v>90</v>
      </c>
      <c r="AK108" s="77"/>
      <c r="AL108" s="77"/>
      <c r="AM108" s="77"/>
      <c r="AN108" s="78" t="s">
        <v>89</v>
      </c>
      <c r="AO108" s="78" t="s">
        <v>89</v>
      </c>
      <c r="AP108" s="78" t="s">
        <v>89</v>
      </c>
      <c r="AQ108" s="80"/>
      <c r="AR108" s="80"/>
      <c r="AS108" s="80"/>
      <c r="AT108" s="83" t="str">
        <f>'PTEA 2020-2023'!A6</f>
        <v>1. COLEGIUNOS EDUCADOS PARA LA PROTECCIÓN Y CONSERVACIÓN  DEL RECURSO HÍDRICO</v>
      </c>
      <c r="AU108" s="83" t="str">
        <f>'PTEA 2020-2023'!B6</f>
        <v xml:space="preserve">Potenciar el uso y ahorro en la comunidades vulnerables </v>
      </c>
      <c r="AV108" s="83" t="str">
        <f>'PTEA 2020-2023'!C6</f>
        <v xml:space="preserve">Realizar como mínimo una (1) socialización en la implementación de la estrategia lluvia para la vida, para disminuir el desabastecimiento de las comunidades  durante la vigencia del plan. </v>
      </c>
    </row>
    <row r="109" spans="1:48" ht="253.5" hidden="1" customHeight="1" x14ac:dyDescent="0.25">
      <c r="A109" s="32" t="s">
        <v>200</v>
      </c>
      <c r="B109" s="145"/>
      <c r="C109" s="145"/>
      <c r="D109" s="146"/>
      <c r="E109" s="33" t="s">
        <v>208</v>
      </c>
      <c r="F109" s="31" t="s">
        <v>221</v>
      </c>
      <c r="G109" s="31" t="s">
        <v>6</v>
      </c>
      <c r="H109" s="31" t="s">
        <v>8</v>
      </c>
      <c r="I109" s="31" t="s">
        <v>222</v>
      </c>
      <c r="J109" s="31" t="s">
        <v>34</v>
      </c>
      <c r="K109" s="34" t="s">
        <v>113</v>
      </c>
      <c r="L109" s="34" t="s">
        <v>115</v>
      </c>
      <c r="M109" s="34" t="s">
        <v>304</v>
      </c>
      <c r="N109" s="34" t="s">
        <v>114</v>
      </c>
      <c r="O109" s="34" t="s">
        <v>305</v>
      </c>
      <c r="P109" s="37" t="s">
        <v>182</v>
      </c>
      <c r="Q109" s="37" t="s">
        <v>340</v>
      </c>
      <c r="R109" s="37" t="s">
        <v>349</v>
      </c>
      <c r="S109" s="35" t="s">
        <v>52</v>
      </c>
      <c r="T109" s="35" t="s">
        <v>53</v>
      </c>
      <c r="U109" s="35" t="s">
        <v>54</v>
      </c>
      <c r="V109" s="35" t="s">
        <v>398</v>
      </c>
      <c r="W109" s="53" t="s">
        <v>90</v>
      </c>
      <c r="X109" s="53" t="s">
        <v>90</v>
      </c>
      <c r="Y109" s="53" t="s">
        <v>90</v>
      </c>
      <c r="Z109" s="63" t="s">
        <v>549</v>
      </c>
      <c r="AA109" s="63" t="s">
        <v>550</v>
      </c>
      <c r="AB109" s="63" t="s">
        <v>551</v>
      </c>
      <c r="AC109" s="64" t="s">
        <v>639</v>
      </c>
      <c r="AD109" s="64" t="s">
        <v>640</v>
      </c>
      <c r="AE109" s="64" t="s">
        <v>641</v>
      </c>
      <c r="AF109" s="122" t="s">
        <v>90</v>
      </c>
      <c r="AG109" s="122" t="s">
        <v>90</v>
      </c>
      <c r="AH109" s="119" t="s">
        <v>90</v>
      </c>
      <c r="AI109" s="119" t="s">
        <v>90</v>
      </c>
      <c r="AJ109" s="119" t="s">
        <v>90</v>
      </c>
      <c r="AK109" s="77"/>
      <c r="AL109" s="77"/>
      <c r="AM109" s="77"/>
      <c r="AN109" s="78" t="s">
        <v>89</v>
      </c>
      <c r="AO109" s="78" t="s">
        <v>89</v>
      </c>
      <c r="AP109" s="78" t="s">
        <v>89</v>
      </c>
      <c r="AQ109" s="80"/>
      <c r="AR109" s="80"/>
      <c r="AS109" s="80"/>
      <c r="AT109" s="83" t="str">
        <f>'PTEA 2020-2023'!A23</f>
        <v>6. El Colegio entorno verde</v>
      </c>
      <c r="AU109" s="83" t="str">
        <f>'PTEA 2020-2023'!B23</f>
        <v>Comunidades empoderadas en el cuidado y preservación del recurso hídrico.</v>
      </c>
      <c r="AV109" s="83" t="str">
        <f>'PTEA 2020-2023'!C23</f>
        <v>Realizar por lo menos dos (2) jornadas de reforestación anual con especies nativas en áreas de importancia hídrica.</v>
      </c>
    </row>
    <row r="110" spans="1:48" ht="253.5" hidden="1" customHeight="1" x14ac:dyDescent="0.25">
      <c r="A110" s="32" t="s">
        <v>200</v>
      </c>
      <c r="B110" s="147" t="s">
        <v>956</v>
      </c>
      <c r="C110" s="147" t="s">
        <v>957</v>
      </c>
      <c r="D110" s="148" t="s">
        <v>958</v>
      </c>
      <c r="E110" s="33" t="s">
        <v>235</v>
      </c>
      <c r="F110" s="31" t="s">
        <v>221</v>
      </c>
      <c r="G110" s="31" t="s">
        <v>6</v>
      </c>
      <c r="H110" s="31" t="s">
        <v>8</v>
      </c>
      <c r="I110" s="31" t="s">
        <v>268</v>
      </c>
      <c r="J110" s="31" t="s">
        <v>35</v>
      </c>
      <c r="K110" s="34" t="s">
        <v>103</v>
      </c>
      <c r="L110" s="34" t="s">
        <v>169</v>
      </c>
      <c r="M110" s="34" t="s">
        <v>331</v>
      </c>
      <c r="N110" s="34" t="s">
        <v>89</v>
      </c>
      <c r="O110" s="34" t="s">
        <v>332</v>
      </c>
      <c r="P110" s="37" t="s">
        <v>194</v>
      </c>
      <c r="Q110" s="37" t="s">
        <v>386</v>
      </c>
      <c r="R110" s="37" t="s">
        <v>240</v>
      </c>
      <c r="S110" s="35" t="s">
        <v>39</v>
      </c>
      <c r="T110" s="35" t="s">
        <v>43</v>
      </c>
      <c r="U110" s="35" t="s">
        <v>44</v>
      </c>
      <c r="V110" s="35" t="s">
        <v>408</v>
      </c>
      <c r="W110" s="53" t="s">
        <v>463</v>
      </c>
      <c r="X110" s="53" t="s">
        <v>464</v>
      </c>
      <c r="Y110" s="53" t="s">
        <v>521</v>
      </c>
      <c r="Z110" s="63" t="s">
        <v>573</v>
      </c>
      <c r="AA110" s="63" t="s">
        <v>578</v>
      </c>
      <c r="AB110" s="63" t="s">
        <v>579</v>
      </c>
      <c r="AC110" s="64" t="s">
        <v>639</v>
      </c>
      <c r="AD110" s="64" t="s">
        <v>640</v>
      </c>
      <c r="AE110" s="64" t="s">
        <v>641</v>
      </c>
      <c r="AF110" s="122" t="s">
        <v>90</v>
      </c>
      <c r="AG110" s="123" t="s">
        <v>90</v>
      </c>
      <c r="AH110" s="119" t="s">
        <v>90</v>
      </c>
      <c r="AI110" s="119" t="s">
        <v>90</v>
      </c>
      <c r="AJ110" s="119" t="s">
        <v>90</v>
      </c>
      <c r="AK110" s="77"/>
      <c r="AL110" s="77"/>
      <c r="AM110" s="77"/>
      <c r="AN110" s="78" t="s">
        <v>89</v>
      </c>
      <c r="AO110" s="78" t="s">
        <v>89</v>
      </c>
      <c r="AP110" s="78" t="s">
        <v>89</v>
      </c>
      <c r="AQ110" s="80"/>
      <c r="AR110" s="80"/>
      <c r="AS110" s="80"/>
      <c r="AT110" s="81" t="s">
        <v>89</v>
      </c>
      <c r="AU110" s="81" t="s">
        <v>89</v>
      </c>
      <c r="AV110" s="81" t="s">
        <v>89</v>
      </c>
    </row>
    <row r="111" spans="1:48" ht="253.5" hidden="1" customHeight="1" x14ac:dyDescent="0.25">
      <c r="A111" s="32" t="s">
        <v>200</v>
      </c>
      <c r="B111" s="147" t="s">
        <v>956</v>
      </c>
      <c r="C111" s="147" t="s">
        <v>957</v>
      </c>
      <c r="D111" s="148" t="s">
        <v>958</v>
      </c>
      <c r="E111" s="33" t="s">
        <v>235</v>
      </c>
      <c r="F111" s="31" t="s">
        <v>221</v>
      </c>
      <c r="G111" s="31" t="s">
        <v>6</v>
      </c>
      <c r="H111" s="31" t="s">
        <v>8</v>
      </c>
      <c r="I111" s="31" t="s">
        <v>268</v>
      </c>
      <c r="J111" s="31" t="s">
        <v>35</v>
      </c>
      <c r="K111" s="34" t="s">
        <v>103</v>
      </c>
      <c r="L111" s="34" t="s">
        <v>169</v>
      </c>
      <c r="M111" s="34" t="s">
        <v>331</v>
      </c>
      <c r="N111" s="34" t="s">
        <v>89</v>
      </c>
      <c r="O111" s="34" t="s">
        <v>332</v>
      </c>
      <c r="P111" s="37" t="s">
        <v>194</v>
      </c>
      <c r="Q111" s="37" t="s">
        <v>386</v>
      </c>
      <c r="R111" s="37" t="s">
        <v>240</v>
      </c>
      <c r="S111" s="35" t="s">
        <v>39</v>
      </c>
      <c r="T111" s="35" t="s">
        <v>43</v>
      </c>
      <c r="U111" s="35" t="s">
        <v>44</v>
      </c>
      <c r="V111" s="35" t="s">
        <v>408</v>
      </c>
      <c r="W111" s="53" t="s">
        <v>463</v>
      </c>
      <c r="X111" s="53" t="s">
        <v>464</v>
      </c>
      <c r="Y111" s="53" t="s">
        <v>521</v>
      </c>
      <c r="Z111" s="63" t="s">
        <v>573</v>
      </c>
      <c r="AA111" s="63" t="s">
        <v>578</v>
      </c>
      <c r="AB111" s="63" t="s">
        <v>579</v>
      </c>
      <c r="AC111" s="64" t="s">
        <v>639</v>
      </c>
      <c r="AD111" s="64" t="s">
        <v>640</v>
      </c>
      <c r="AE111" s="64" t="s">
        <v>641</v>
      </c>
      <c r="AF111" s="122" t="s">
        <v>90</v>
      </c>
      <c r="AG111" s="123" t="s">
        <v>90</v>
      </c>
      <c r="AH111" s="119" t="s">
        <v>90</v>
      </c>
      <c r="AI111" s="119" t="s">
        <v>90</v>
      </c>
      <c r="AJ111" s="119" t="s">
        <v>90</v>
      </c>
      <c r="AK111" s="77"/>
      <c r="AL111" s="77"/>
      <c r="AM111" s="77"/>
      <c r="AN111" s="78" t="s">
        <v>89</v>
      </c>
      <c r="AO111" s="78" t="s">
        <v>89</v>
      </c>
      <c r="AP111" s="78" t="s">
        <v>89</v>
      </c>
      <c r="AQ111" s="80"/>
      <c r="AR111" s="80"/>
      <c r="AS111" s="80"/>
      <c r="AT111" s="81" t="s">
        <v>89</v>
      </c>
      <c r="AU111" s="81" t="s">
        <v>89</v>
      </c>
      <c r="AV111" s="81" t="s">
        <v>89</v>
      </c>
    </row>
    <row r="112" spans="1:48" ht="253.5" hidden="1" customHeight="1" x14ac:dyDescent="0.25">
      <c r="A112" s="32" t="s">
        <v>200</v>
      </c>
      <c r="B112" s="147" t="s">
        <v>956</v>
      </c>
      <c r="C112" s="147" t="s">
        <v>957</v>
      </c>
      <c r="D112" s="148" t="s">
        <v>958</v>
      </c>
      <c r="E112" s="33" t="s">
        <v>235</v>
      </c>
      <c r="F112" s="31" t="s">
        <v>221</v>
      </c>
      <c r="G112" s="31" t="s">
        <v>6</v>
      </c>
      <c r="H112" s="31" t="s">
        <v>8</v>
      </c>
      <c r="I112" s="31" t="s">
        <v>268</v>
      </c>
      <c r="J112" s="31" t="s">
        <v>35</v>
      </c>
      <c r="K112" s="34" t="s">
        <v>103</v>
      </c>
      <c r="L112" s="34" t="s">
        <v>169</v>
      </c>
      <c r="M112" s="34" t="s">
        <v>331</v>
      </c>
      <c r="N112" s="34" t="s">
        <v>89</v>
      </c>
      <c r="O112" s="34" t="s">
        <v>332</v>
      </c>
      <c r="P112" s="37" t="s">
        <v>194</v>
      </c>
      <c r="Q112" s="37" t="s">
        <v>386</v>
      </c>
      <c r="R112" s="37" t="s">
        <v>240</v>
      </c>
      <c r="S112" s="35" t="s">
        <v>39</v>
      </c>
      <c r="T112" s="35" t="s">
        <v>43</v>
      </c>
      <c r="U112" s="35" t="s">
        <v>44</v>
      </c>
      <c r="V112" s="35" t="s">
        <v>408</v>
      </c>
      <c r="W112" s="53" t="s">
        <v>463</v>
      </c>
      <c r="X112" s="53" t="s">
        <v>464</v>
      </c>
      <c r="Y112" s="53" t="s">
        <v>521</v>
      </c>
      <c r="Z112" s="63" t="s">
        <v>573</v>
      </c>
      <c r="AA112" s="63" t="s">
        <v>578</v>
      </c>
      <c r="AB112" s="63" t="s">
        <v>579</v>
      </c>
      <c r="AC112" s="64" t="s">
        <v>639</v>
      </c>
      <c r="AD112" s="64" t="s">
        <v>640</v>
      </c>
      <c r="AE112" s="64" t="s">
        <v>641</v>
      </c>
      <c r="AF112" s="122" t="s">
        <v>90</v>
      </c>
      <c r="AG112" s="123" t="s">
        <v>90</v>
      </c>
      <c r="AH112" s="119" t="s">
        <v>90</v>
      </c>
      <c r="AI112" s="119" t="s">
        <v>90</v>
      </c>
      <c r="AJ112" s="119" t="s">
        <v>90</v>
      </c>
      <c r="AK112" s="77"/>
      <c r="AL112" s="77"/>
      <c r="AM112" s="77"/>
      <c r="AN112" s="78" t="s">
        <v>89</v>
      </c>
      <c r="AO112" s="78" t="s">
        <v>89</v>
      </c>
      <c r="AP112" s="78" t="s">
        <v>89</v>
      </c>
      <c r="AQ112" s="80"/>
      <c r="AR112" s="80"/>
      <c r="AS112" s="80"/>
      <c r="AT112" s="81" t="s">
        <v>89</v>
      </c>
      <c r="AU112" s="81" t="s">
        <v>89</v>
      </c>
      <c r="AV112" s="81" t="s">
        <v>89</v>
      </c>
    </row>
    <row r="113" spans="1:48" ht="267.75" hidden="1" customHeight="1" x14ac:dyDescent="0.25">
      <c r="A113" s="32" t="s">
        <v>200</v>
      </c>
      <c r="B113" s="147" t="s">
        <v>956</v>
      </c>
      <c r="C113" s="147" t="s">
        <v>957</v>
      </c>
      <c r="D113" s="148" t="s">
        <v>958</v>
      </c>
      <c r="E113" s="33" t="s">
        <v>235</v>
      </c>
      <c r="F113" s="31" t="s">
        <v>221</v>
      </c>
      <c r="G113" s="31" t="s">
        <v>6</v>
      </c>
      <c r="H113" s="31" t="s">
        <v>8</v>
      </c>
      <c r="I113" s="31" t="s">
        <v>241</v>
      </c>
      <c r="J113" s="31" t="s">
        <v>36</v>
      </c>
      <c r="K113" s="34" t="s">
        <v>171</v>
      </c>
      <c r="L113" s="34" t="s">
        <v>170</v>
      </c>
      <c r="M113" s="34" t="s">
        <v>258</v>
      </c>
      <c r="N113" s="34" t="s">
        <v>90</v>
      </c>
      <c r="O113" s="34" t="s">
        <v>333</v>
      </c>
      <c r="P113" s="37" t="s">
        <v>194</v>
      </c>
      <c r="Q113" s="37" t="s">
        <v>386</v>
      </c>
      <c r="R113" s="37" t="s">
        <v>240</v>
      </c>
      <c r="S113" s="35" t="s">
        <v>39</v>
      </c>
      <c r="T113" s="35" t="s">
        <v>43</v>
      </c>
      <c r="U113" s="35" t="s">
        <v>44</v>
      </c>
      <c r="V113" s="35" t="s">
        <v>408</v>
      </c>
      <c r="W113" s="53" t="s">
        <v>439</v>
      </c>
      <c r="X113" s="53" t="s">
        <v>444</v>
      </c>
      <c r="Y113" s="53" t="s">
        <v>484</v>
      </c>
      <c r="Z113" s="63" t="s">
        <v>573</v>
      </c>
      <c r="AA113" s="63" t="s">
        <v>578</v>
      </c>
      <c r="AB113" s="63" t="s">
        <v>579</v>
      </c>
      <c r="AC113" s="64" t="s">
        <v>90</v>
      </c>
      <c r="AD113" s="64" t="s">
        <v>90</v>
      </c>
      <c r="AE113" s="64" t="s">
        <v>90</v>
      </c>
      <c r="AF113" s="122" t="s">
        <v>763</v>
      </c>
      <c r="AG113" s="123" t="s">
        <v>765</v>
      </c>
      <c r="AH113" s="119" t="s">
        <v>90</v>
      </c>
      <c r="AI113" s="119" t="s">
        <v>90</v>
      </c>
      <c r="AJ113" s="119" t="s">
        <v>90</v>
      </c>
      <c r="AK113" s="77"/>
      <c r="AL113" s="77"/>
      <c r="AM113" s="77"/>
      <c r="AN113" s="78" t="s">
        <v>89</v>
      </c>
      <c r="AO113" s="78" t="s">
        <v>89</v>
      </c>
      <c r="AP113" s="78" t="s">
        <v>89</v>
      </c>
      <c r="AQ113" s="80"/>
      <c r="AR113" s="80"/>
      <c r="AS113" s="80"/>
      <c r="AT113" s="83" t="str">
        <f>'PTEA 2020-2023'!A10</f>
        <v>1. COLEGIUNOS EDUCADOS PARA LA PROTECCIÓN Y CONSERVACIÓN  DEL RECURSO HÍDRICO</v>
      </c>
      <c r="AU113" s="83" t="str">
        <f>'PTEA 2020-2023'!B10</f>
        <v>Comunidades empoderadas en el cuidado y preservación del recurso hídrico</v>
      </c>
      <c r="AV113" s="83" t="str">
        <f>'PTEA 2020-2023'!C10</f>
        <v>Realizar por lo menos una (1) jornada de socialización de la estrategia incentivos para la conservación - PSAH, con los dueños de predios en áreas de importancia hídrica en el municipio durante la vigencia del plan.</v>
      </c>
    </row>
    <row r="114" spans="1:48" ht="261" hidden="1" customHeight="1" x14ac:dyDescent="0.25">
      <c r="A114" s="32" t="s">
        <v>200</v>
      </c>
      <c r="B114" s="145"/>
      <c r="C114" s="145"/>
      <c r="D114" s="146"/>
      <c r="E114" s="33" t="s">
        <v>235</v>
      </c>
      <c r="F114" s="31" t="s">
        <v>221</v>
      </c>
      <c r="G114" s="31" t="s">
        <v>6</v>
      </c>
      <c r="H114" s="31" t="s">
        <v>8</v>
      </c>
      <c r="I114" s="31" t="s">
        <v>241</v>
      </c>
      <c r="J114" s="31" t="s">
        <v>36</v>
      </c>
      <c r="K114" s="34" t="s">
        <v>171</v>
      </c>
      <c r="L114" s="34" t="s">
        <v>170</v>
      </c>
      <c r="M114" s="34" t="s">
        <v>258</v>
      </c>
      <c r="N114" s="34" t="s">
        <v>90</v>
      </c>
      <c r="O114" s="34" t="s">
        <v>333</v>
      </c>
      <c r="P114" s="37" t="s">
        <v>194</v>
      </c>
      <c r="Q114" s="37" t="s">
        <v>387</v>
      </c>
      <c r="R114" s="37" t="s">
        <v>388</v>
      </c>
      <c r="S114" s="35" t="s">
        <v>90</v>
      </c>
      <c r="T114" s="35" t="s">
        <v>90</v>
      </c>
      <c r="U114" s="35" t="s">
        <v>90</v>
      </c>
      <c r="V114" s="35" t="s">
        <v>90</v>
      </c>
      <c r="W114" s="53" t="s">
        <v>439</v>
      </c>
      <c r="X114" s="53" t="s">
        <v>444</v>
      </c>
      <c r="Y114" s="53" t="s">
        <v>484</v>
      </c>
      <c r="Z114" s="63" t="s">
        <v>90</v>
      </c>
      <c r="AA114" s="63" t="s">
        <v>90</v>
      </c>
      <c r="AB114" s="63" t="s">
        <v>90</v>
      </c>
      <c r="AC114" s="64" t="s">
        <v>647</v>
      </c>
      <c r="AD114" s="64" t="s">
        <v>648</v>
      </c>
      <c r="AE114" s="64" t="s">
        <v>649</v>
      </c>
      <c r="AF114" s="122" t="s">
        <v>763</v>
      </c>
      <c r="AG114" s="123" t="s">
        <v>764</v>
      </c>
      <c r="AH114" s="119" t="s">
        <v>90</v>
      </c>
      <c r="AI114" s="119" t="s">
        <v>90</v>
      </c>
      <c r="AJ114" s="119" t="s">
        <v>90</v>
      </c>
      <c r="AK114" s="77"/>
      <c r="AL114" s="77"/>
      <c r="AM114" s="77"/>
      <c r="AN114" s="78" t="s">
        <v>89</v>
      </c>
      <c r="AO114" s="78" t="s">
        <v>89</v>
      </c>
      <c r="AP114" s="78" t="s">
        <v>89</v>
      </c>
      <c r="AQ114" s="80"/>
      <c r="AR114" s="80"/>
      <c r="AS114" s="80"/>
      <c r="AT114" s="83" t="str">
        <f>'PTEA 2020-2023'!A5</f>
        <v>1. COLEGIUNOS EDUCADOS PARA LA PROTECCIÓN Y CONSERVACIÓN  DEL RECURSO HÍDRICO</v>
      </c>
      <c r="AU114" s="83" t="str">
        <f>'PTEA 2020-2023'!B5</f>
        <v>Comunidades empoderadas en el cuidado y preservación del recurso hídrico</v>
      </c>
      <c r="AV114" s="83" t="str">
        <f>'PTEA 2020-2023'!C5</f>
        <v>Concienciar al 5%  de los usuarios de los acueductos en la  protección del recurso hídrico en el municipio de el colegio, durante la vigencia del plan.</v>
      </c>
    </row>
    <row r="115" spans="1:48" ht="312" hidden="1" customHeight="1" x14ac:dyDescent="0.25">
      <c r="A115" s="32" t="s">
        <v>200</v>
      </c>
      <c r="B115" s="145"/>
      <c r="C115" s="145"/>
      <c r="D115" s="146"/>
      <c r="E115" s="33" t="s">
        <v>235</v>
      </c>
      <c r="F115" s="31" t="s">
        <v>221</v>
      </c>
      <c r="G115" s="31" t="s">
        <v>6</v>
      </c>
      <c r="H115" s="31" t="s">
        <v>8</v>
      </c>
      <c r="I115" s="31" t="s">
        <v>241</v>
      </c>
      <c r="J115" s="31" t="s">
        <v>36</v>
      </c>
      <c r="K115" s="34" t="s">
        <v>242</v>
      </c>
      <c r="L115" s="34" t="s">
        <v>172</v>
      </c>
      <c r="M115" s="34" t="s">
        <v>334</v>
      </c>
      <c r="N115" s="34" t="s">
        <v>90</v>
      </c>
      <c r="O115" s="34" t="s">
        <v>335</v>
      </c>
      <c r="P115" s="37" t="s">
        <v>90</v>
      </c>
      <c r="Q115" s="37" t="s">
        <v>90</v>
      </c>
      <c r="R115" s="37" t="s">
        <v>90</v>
      </c>
      <c r="S115" s="35" t="s">
        <v>69</v>
      </c>
      <c r="T115" s="35" t="s">
        <v>75</v>
      </c>
      <c r="U115" s="35" t="s">
        <v>76</v>
      </c>
      <c r="V115" s="35" t="s">
        <v>410</v>
      </c>
      <c r="W115" s="53" t="s">
        <v>463</v>
      </c>
      <c r="X115" s="53" t="s">
        <v>464</v>
      </c>
      <c r="Y115" s="53" t="s">
        <v>521</v>
      </c>
      <c r="Z115" s="63" t="s">
        <v>90</v>
      </c>
      <c r="AA115" s="63" t="s">
        <v>90</v>
      </c>
      <c r="AB115" s="63" t="s">
        <v>90</v>
      </c>
      <c r="AC115" s="64" t="s">
        <v>647</v>
      </c>
      <c r="AD115" s="64" t="s">
        <v>648</v>
      </c>
      <c r="AE115" s="64" t="s">
        <v>649</v>
      </c>
      <c r="AF115" s="122" t="s">
        <v>763</v>
      </c>
      <c r="AG115" s="123" t="s">
        <v>765</v>
      </c>
      <c r="AH115" s="119" t="s">
        <v>90</v>
      </c>
      <c r="AI115" s="119" t="s">
        <v>90</v>
      </c>
      <c r="AJ115" s="119" t="s">
        <v>90</v>
      </c>
      <c r="AK115" s="77"/>
      <c r="AL115" s="77"/>
      <c r="AM115" s="77"/>
      <c r="AN115" s="78" t="s">
        <v>89</v>
      </c>
      <c r="AO115" s="78" t="s">
        <v>89</v>
      </c>
      <c r="AP115" s="78" t="s">
        <v>89</v>
      </c>
      <c r="AQ115" s="80"/>
      <c r="AR115" s="80"/>
      <c r="AS115" s="80"/>
      <c r="AT115" s="83" t="str">
        <f>'PTEA 2020-2023'!A10</f>
        <v>1. COLEGIUNOS EDUCADOS PARA LA PROTECCIÓN Y CONSERVACIÓN  DEL RECURSO HÍDRICO</v>
      </c>
      <c r="AU115" s="83" t="str">
        <f>'PTEA 2020-2023'!B10</f>
        <v>Comunidades empoderadas en el cuidado y preservación del recurso hídrico</v>
      </c>
      <c r="AV115" s="83" t="str">
        <f>'PTEA 2020-2023'!C10</f>
        <v>Realizar por lo menos una (1) jornada de socialización de la estrategia incentivos para la conservación - PSAH, con los dueños de predios en áreas de importancia hídrica en el municipio durante la vigencia del plan.</v>
      </c>
    </row>
    <row r="116" spans="1:48" ht="312" hidden="1" customHeight="1" x14ac:dyDescent="0.25">
      <c r="A116" s="32" t="s">
        <v>200</v>
      </c>
      <c r="B116" s="145"/>
      <c r="C116" s="145"/>
      <c r="D116" s="146"/>
      <c r="E116" s="33" t="s">
        <v>235</v>
      </c>
      <c r="F116" s="31" t="s">
        <v>221</v>
      </c>
      <c r="G116" s="31" t="s">
        <v>6</v>
      </c>
      <c r="H116" s="31" t="s">
        <v>8</v>
      </c>
      <c r="I116" s="31" t="s">
        <v>241</v>
      </c>
      <c r="J116" s="31" t="s">
        <v>36</v>
      </c>
      <c r="K116" s="34" t="s">
        <v>242</v>
      </c>
      <c r="L116" s="34" t="s">
        <v>172</v>
      </c>
      <c r="M116" s="34" t="s">
        <v>334</v>
      </c>
      <c r="N116" s="34" t="s">
        <v>90</v>
      </c>
      <c r="O116" s="34" t="s">
        <v>335</v>
      </c>
      <c r="P116" s="37" t="s">
        <v>90</v>
      </c>
      <c r="Q116" s="37" t="s">
        <v>90</v>
      </c>
      <c r="R116" s="37" t="s">
        <v>90</v>
      </c>
      <c r="S116" s="35" t="s">
        <v>69</v>
      </c>
      <c r="T116" s="35" t="s">
        <v>75</v>
      </c>
      <c r="U116" s="35" t="s">
        <v>76</v>
      </c>
      <c r="V116" s="35" t="s">
        <v>410</v>
      </c>
      <c r="W116" s="53" t="s">
        <v>439</v>
      </c>
      <c r="X116" s="53" t="s">
        <v>491</v>
      </c>
      <c r="Y116" s="53" t="s">
        <v>492</v>
      </c>
      <c r="Z116" s="63" t="s">
        <v>90</v>
      </c>
      <c r="AA116" s="63" t="s">
        <v>90</v>
      </c>
      <c r="AB116" s="63" t="s">
        <v>90</v>
      </c>
      <c r="AC116" s="64" t="s">
        <v>647</v>
      </c>
      <c r="AD116" s="64" t="s">
        <v>648</v>
      </c>
      <c r="AE116" s="64" t="s">
        <v>649</v>
      </c>
      <c r="AF116" s="122" t="s">
        <v>763</v>
      </c>
      <c r="AG116" s="123" t="s">
        <v>764</v>
      </c>
      <c r="AH116" s="119" t="s">
        <v>90</v>
      </c>
      <c r="AI116" s="119" t="s">
        <v>90</v>
      </c>
      <c r="AJ116" s="119" t="s">
        <v>90</v>
      </c>
      <c r="AK116" s="77"/>
      <c r="AL116" s="77"/>
      <c r="AM116" s="77"/>
      <c r="AN116" s="78" t="s">
        <v>89</v>
      </c>
      <c r="AO116" s="78" t="s">
        <v>89</v>
      </c>
      <c r="AP116" s="78" t="s">
        <v>89</v>
      </c>
      <c r="AQ116" s="80"/>
      <c r="AR116" s="80"/>
      <c r="AS116" s="80"/>
      <c r="AT116" s="83" t="str">
        <f>'PTEA 2020-2023'!A5</f>
        <v>1. COLEGIUNOS EDUCADOS PARA LA PROTECCIÓN Y CONSERVACIÓN  DEL RECURSO HÍDRICO</v>
      </c>
      <c r="AU116" s="83" t="str">
        <f>'PTEA 2020-2023'!B5</f>
        <v>Comunidades empoderadas en el cuidado y preservación del recurso hídrico</v>
      </c>
      <c r="AV116" s="83" t="str">
        <f>'PTEA 2020-2023'!C5</f>
        <v>Concienciar al 5%  de los usuarios de los acueductos en la  protección del recurso hídrico en el municipio de el colegio, durante la vigencia del plan.</v>
      </c>
    </row>
    <row r="117" spans="1:48" ht="322.5" hidden="1" customHeight="1" x14ac:dyDescent="0.25">
      <c r="A117" s="32" t="s">
        <v>200</v>
      </c>
      <c r="B117" s="145"/>
      <c r="C117" s="145"/>
      <c r="D117" s="146"/>
      <c r="E117" s="33" t="s">
        <v>235</v>
      </c>
      <c r="F117" s="31" t="s">
        <v>221</v>
      </c>
      <c r="G117" s="31" t="s">
        <v>6</v>
      </c>
      <c r="H117" s="31" t="s">
        <v>8</v>
      </c>
      <c r="I117" s="31" t="s">
        <v>241</v>
      </c>
      <c r="J117" s="31" t="s">
        <v>36</v>
      </c>
      <c r="K117" s="34" t="s">
        <v>242</v>
      </c>
      <c r="L117" s="34" t="s">
        <v>172</v>
      </c>
      <c r="M117" s="34" t="s">
        <v>334</v>
      </c>
      <c r="N117" s="34" t="s">
        <v>90</v>
      </c>
      <c r="O117" s="34" t="s">
        <v>335</v>
      </c>
      <c r="P117" s="37" t="s">
        <v>90</v>
      </c>
      <c r="Q117" s="37" t="s">
        <v>90</v>
      </c>
      <c r="R117" s="37" t="s">
        <v>90</v>
      </c>
      <c r="S117" s="35" t="s">
        <v>69</v>
      </c>
      <c r="T117" s="35" t="s">
        <v>75</v>
      </c>
      <c r="U117" s="35" t="s">
        <v>76</v>
      </c>
      <c r="V117" s="35" t="s">
        <v>410</v>
      </c>
      <c r="W117" s="53" t="s">
        <v>463</v>
      </c>
      <c r="X117" s="53" t="s">
        <v>464</v>
      </c>
      <c r="Y117" s="53" t="s">
        <v>521</v>
      </c>
      <c r="Z117" s="63" t="s">
        <v>90</v>
      </c>
      <c r="AA117" s="63" t="s">
        <v>90</v>
      </c>
      <c r="AB117" s="63" t="s">
        <v>90</v>
      </c>
      <c r="AC117" s="64" t="s">
        <v>647</v>
      </c>
      <c r="AD117" s="64" t="s">
        <v>648</v>
      </c>
      <c r="AE117" s="64" t="s">
        <v>649</v>
      </c>
      <c r="AF117" s="122" t="s">
        <v>763</v>
      </c>
      <c r="AG117" s="123" t="s">
        <v>765</v>
      </c>
      <c r="AH117" s="119" t="s">
        <v>90</v>
      </c>
      <c r="AI117" s="119" t="s">
        <v>90</v>
      </c>
      <c r="AJ117" s="119" t="s">
        <v>90</v>
      </c>
      <c r="AK117" s="77"/>
      <c r="AL117" s="77"/>
      <c r="AM117" s="77"/>
      <c r="AN117" s="78" t="s">
        <v>89</v>
      </c>
      <c r="AO117" s="78" t="s">
        <v>89</v>
      </c>
      <c r="AP117" s="78" t="s">
        <v>89</v>
      </c>
      <c r="AQ117" s="80"/>
      <c r="AR117" s="80"/>
      <c r="AS117" s="80"/>
      <c r="AT117" s="83" t="str">
        <f>'PTEA 2020-2023'!A10</f>
        <v>1. COLEGIUNOS EDUCADOS PARA LA PROTECCIÓN Y CONSERVACIÓN  DEL RECURSO HÍDRICO</v>
      </c>
      <c r="AU117" s="83" t="str">
        <f>'PTEA 2020-2023'!B10</f>
        <v>Comunidades empoderadas en el cuidado y preservación del recurso hídrico</v>
      </c>
      <c r="AV117" s="83" t="str">
        <f>'PTEA 2020-2023'!C10</f>
        <v>Realizar por lo menos una (1) jornada de socialización de la estrategia incentivos para la conservación - PSAH, con los dueños de predios en áreas de importancia hídrica en el municipio durante la vigencia del plan.</v>
      </c>
    </row>
    <row r="118" spans="1:48" ht="312" hidden="1" customHeight="1" x14ac:dyDescent="0.25">
      <c r="A118" s="32" t="s">
        <v>200</v>
      </c>
      <c r="B118" s="145"/>
      <c r="C118" s="145"/>
      <c r="D118" s="146"/>
      <c r="E118" s="33" t="s">
        <v>235</v>
      </c>
      <c r="F118" s="31" t="s">
        <v>221</v>
      </c>
      <c r="G118" s="31" t="s">
        <v>6</v>
      </c>
      <c r="H118" s="31" t="s">
        <v>8</v>
      </c>
      <c r="I118" s="31" t="s">
        <v>241</v>
      </c>
      <c r="J118" s="31" t="s">
        <v>36</v>
      </c>
      <c r="K118" s="34" t="s">
        <v>242</v>
      </c>
      <c r="L118" s="34" t="s">
        <v>172</v>
      </c>
      <c r="M118" s="34" t="s">
        <v>334</v>
      </c>
      <c r="N118" s="34" t="s">
        <v>90</v>
      </c>
      <c r="O118" s="34" t="s">
        <v>335</v>
      </c>
      <c r="P118" s="37" t="s">
        <v>90</v>
      </c>
      <c r="Q118" s="37" t="s">
        <v>90</v>
      </c>
      <c r="R118" s="37" t="s">
        <v>90</v>
      </c>
      <c r="S118" s="35" t="s">
        <v>69</v>
      </c>
      <c r="T118" s="35" t="s">
        <v>75</v>
      </c>
      <c r="U118" s="35" t="s">
        <v>76</v>
      </c>
      <c r="V118" s="35" t="s">
        <v>410</v>
      </c>
      <c r="W118" s="53" t="s">
        <v>439</v>
      </c>
      <c r="X118" s="53" t="s">
        <v>446</v>
      </c>
      <c r="Y118" s="53" t="s">
        <v>490</v>
      </c>
      <c r="Z118" s="63" t="s">
        <v>90</v>
      </c>
      <c r="AA118" s="63" t="s">
        <v>90</v>
      </c>
      <c r="AB118" s="63" t="s">
        <v>90</v>
      </c>
      <c r="AC118" s="64" t="s">
        <v>647</v>
      </c>
      <c r="AD118" s="64" t="s">
        <v>648</v>
      </c>
      <c r="AE118" s="64" t="s">
        <v>649</v>
      </c>
      <c r="AF118" s="122" t="s">
        <v>763</v>
      </c>
      <c r="AG118" s="123" t="s">
        <v>764</v>
      </c>
      <c r="AH118" s="119" t="s">
        <v>90</v>
      </c>
      <c r="AI118" s="119" t="s">
        <v>90</v>
      </c>
      <c r="AJ118" s="119" t="s">
        <v>90</v>
      </c>
      <c r="AK118" s="77"/>
      <c r="AL118" s="77"/>
      <c r="AM118" s="77"/>
      <c r="AN118" s="78" t="s">
        <v>89</v>
      </c>
      <c r="AO118" s="78" t="s">
        <v>89</v>
      </c>
      <c r="AP118" s="78" t="s">
        <v>89</v>
      </c>
      <c r="AQ118" s="80"/>
      <c r="AR118" s="80"/>
      <c r="AS118" s="80"/>
      <c r="AT118" s="83" t="str">
        <f>'PTEA 2020-2023'!A5</f>
        <v>1. COLEGIUNOS EDUCADOS PARA LA PROTECCIÓN Y CONSERVACIÓN  DEL RECURSO HÍDRICO</v>
      </c>
      <c r="AU118" s="83" t="str">
        <f>'PTEA 2020-2023'!B5</f>
        <v>Comunidades empoderadas en el cuidado y preservación del recurso hídrico</v>
      </c>
      <c r="AV118" s="83" t="str">
        <f>'PTEA 2020-2023'!C5</f>
        <v>Concienciar al 5%  de los usuarios de los acueductos en la  protección del recurso hídrico en el municipio de el colegio, durante la vigencia del plan.</v>
      </c>
    </row>
    <row r="119" spans="1:48" ht="312" hidden="1" customHeight="1" x14ac:dyDescent="0.25">
      <c r="A119" s="32" t="s">
        <v>200</v>
      </c>
      <c r="B119" s="145"/>
      <c r="C119" s="145"/>
      <c r="D119" s="146"/>
      <c r="E119" s="33" t="s">
        <v>235</v>
      </c>
      <c r="F119" s="31" t="s">
        <v>221</v>
      </c>
      <c r="G119" s="31" t="s">
        <v>6</v>
      </c>
      <c r="H119" s="31" t="s">
        <v>8</v>
      </c>
      <c r="I119" s="31" t="s">
        <v>241</v>
      </c>
      <c r="J119" s="31" t="s">
        <v>36</v>
      </c>
      <c r="K119" s="34" t="s">
        <v>242</v>
      </c>
      <c r="L119" s="34" t="s">
        <v>172</v>
      </c>
      <c r="M119" s="34" t="s">
        <v>334</v>
      </c>
      <c r="N119" s="34" t="s">
        <v>90</v>
      </c>
      <c r="O119" s="34" t="s">
        <v>335</v>
      </c>
      <c r="P119" s="37" t="s">
        <v>90</v>
      </c>
      <c r="Q119" s="37" t="s">
        <v>90</v>
      </c>
      <c r="R119" s="37" t="s">
        <v>90</v>
      </c>
      <c r="S119" s="35" t="s">
        <v>69</v>
      </c>
      <c r="T119" s="35" t="s">
        <v>75</v>
      </c>
      <c r="U119" s="35" t="s">
        <v>76</v>
      </c>
      <c r="V119" s="35" t="s">
        <v>410</v>
      </c>
      <c r="W119" s="53" t="s">
        <v>439</v>
      </c>
      <c r="X119" s="53" t="s">
        <v>491</v>
      </c>
      <c r="Y119" s="53" t="s">
        <v>492</v>
      </c>
      <c r="Z119" s="63" t="s">
        <v>90</v>
      </c>
      <c r="AA119" s="63" t="s">
        <v>90</v>
      </c>
      <c r="AB119" s="63" t="s">
        <v>90</v>
      </c>
      <c r="AC119" s="64" t="s">
        <v>587</v>
      </c>
      <c r="AD119" s="64" t="s">
        <v>588</v>
      </c>
      <c r="AE119" s="64" t="s">
        <v>589</v>
      </c>
      <c r="AF119" s="122" t="s">
        <v>763</v>
      </c>
      <c r="AG119" s="123" t="s">
        <v>765</v>
      </c>
      <c r="AH119" s="119" t="s">
        <v>90</v>
      </c>
      <c r="AI119" s="119" t="s">
        <v>90</v>
      </c>
      <c r="AJ119" s="119" t="s">
        <v>90</v>
      </c>
      <c r="AK119" s="77"/>
      <c r="AL119" s="77"/>
      <c r="AM119" s="77"/>
      <c r="AN119" s="78" t="s">
        <v>89</v>
      </c>
      <c r="AO119" s="78" t="s">
        <v>89</v>
      </c>
      <c r="AP119" s="78" t="s">
        <v>89</v>
      </c>
      <c r="AQ119" s="80"/>
      <c r="AR119" s="80"/>
      <c r="AS119" s="80"/>
      <c r="AT119" s="83" t="str">
        <f>'PTEA 2020-2023'!A10</f>
        <v>1. COLEGIUNOS EDUCADOS PARA LA PROTECCIÓN Y CONSERVACIÓN  DEL RECURSO HÍDRICO</v>
      </c>
      <c r="AU119" s="83" t="str">
        <f>'PTEA 2020-2023'!B10</f>
        <v>Comunidades empoderadas en el cuidado y preservación del recurso hídrico</v>
      </c>
      <c r="AV119" s="83" t="str">
        <f>'PTEA 2020-2023'!C10</f>
        <v>Realizar por lo menos una (1) jornada de socialización de la estrategia incentivos para la conservación - PSAH, con los dueños de predios en áreas de importancia hídrica en el municipio durante la vigencia del plan.</v>
      </c>
    </row>
    <row r="120" spans="1:48" ht="322.5" hidden="1" customHeight="1" x14ac:dyDescent="0.25">
      <c r="A120" s="32" t="s">
        <v>200</v>
      </c>
      <c r="B120" s="145"/>
      <c r="C120" s="145"/>
      <c r="D120" s="146"/>
      <c r="E120" s="40" t="s">
        <v>87</v>
      </c>
      <c r="F120" s="31" t="s">
        <v>260</v>
      </c>
      <c r="G120" s="31" t="s">
        <v>6</v>
      </c>
      <c r="H120" s="31" t="s">
        <v>9</v>
      </c>
      <c r="I120" s="31" t="s">
        <v>271</v>
      </c>
      <c r="J120" s="57" t="s">
        <v>37</v>
      </c>
      <c r="K120" s="34" t="s">
        <v>99</v>
      </c>
      <c r="L120" s="34" t="s">
        <v>164</v>
      </c>
      <c r="M120" s="34" t="s">
        <v>325</v>
      </c>
      <c r="N120" s="34" t="s">
        <v>90</v>
      </c>
      <c r="O120" s="34" t="s">
        <v>326</v>
      </c>
      <c r="P120" s="37" t="s">
        <v>179</v>
      </c>
      <c r="Q120" s="37" t="s">
        <v>211</v>
      </c>
      <c r="R120" s="37" t="s">
        <v>378</v>
      </c>
      <c r="S120" s="35" t="s">
        <v>69</v>
      </c>
      <c r="T120" s="35" t="s">
        <v>81</v>
      </c>
      <c r="U120" s="35" t="s">
        <v>80</v>
      </c>
      <c r="V120" s="35" t="s">
        <v>403</v>
      </c>
      <c r="W120" s="53" t="s">
        <v>463</v>
      </c>
      <c r="X120" s="53" t="s">
        <v>464</v>
      </c>
      <c r="Y120" s="53" t="s">
        <v>521</v>
      </c>
      <c r="Z120" s="63" t="s">
        <v>580</v>
      </c>
      <c r="AA120" s="63" t="s">
        <v>581</v>
      </c>
      <c r="AB120" s="63" t="s">
        <v>583</v>
      </c>
      <c r="AC120" s="64" t="s">
        <v>590</v>
      </c>
      <c r="AD120" s="64" t="s">
        <v>591</v>
      </c>
      <c r="AE120" s="64" t="s">
        <v>592</v>
      </c>
      <c r="AF120" s="122" t="s">
        <v>90</v>
      </c>
      <c r="AG120" s="123" t="s">
        <v>90</v>
      </c>
      <c r="AH120" s="119" t="s">
        <v>90</v>
      </c>
      <c r="AI120" s="119" t="s">
        <v>90</v>
      </c>
      <c r="AJ120" s="119" t="s">
        <v>90</v>
      </c>
      <c r="AK120" s="77"/>
      <c r="AL120" s="77"/>
      <c r="AM120" s="77"/>
      <c r="AN120" s="78" t="s">
        <v>89</v>
      </c>
      <c r="AO120" s="78" t="s">
        <v>89</v>
      </c>
      <c r="AP120" s="78" t="s">
        <v>89</v>
      </c>
      <c r="AQ120" s="80"/>
      <c r="AR120" s="80"/>
      <c r="AS120" s="80"/>
      <c r="AT120" s="81" t="s">
        <v>89</v>
      </c>
      <c r="AU120" s="81" t="s">
        <v>89</v>
      </c>
      <c r="AV120" s="81" t="s">
        <v>89</v>
      </c>
    </row>
    <row r="121" spans="1:48" ht="271.5" hidden="1" customHeight="1" x14ac:dyDescent="0.25">
      <c r="A121" s="32" t="s">
        <v>200</v>
      </c>
      <c r="B121" s="145"/>
      <c r="C121" s="145"/>
      <c r="D121" s="146"/>
      <c r="E121" s="40" t="s">
        <v>87</v>
      </c>
      <c r="F121" s="31" t="s">
        <v>260</v>
      </c>
      <c r="G121" s="31" t="s">
        <v>6</v>
      </c>
      <c r="H121" s="31" t="s">
        <v>9</v>
      </c>
      <c r="I121" s="31" t="s">
        <v>271</v>
      </c>
      <c r="J121" s="57" t="s">
        <v>37</v>
      </c>
      <c r="K121" s="34" t="s">
        <v>99</v>
      </c>
      <c r="L121" s="34" t="s">
        <v>164</v>
      </c>
      <c r="M121" s="34" t="s">
        <v>325</v>
      </c>
      <c r="N121" s="34" t="s">
        <v>90</v>
      </c>
      <c r="O121" s="34" t="s">
        <v>326</v>
      </c>
      <c r="P121" s="37" t="s">
        <v>179</v>
      </c>
      <c r="Q121" s="37" t="s">
        <v>211</v>
      </c>
      <c r="R121" s="37" t="s">
        <v>378</v>
      </c>
      <c r="S121" s="35" t="s">
        <v>69</v>
      </c>
      <c r="T121" s="35" t="s">
        <v>81</v>
      </c>
      <c r="U121" s="35" t="s">
        <v>80</v>
      </c>
      <c r="V121" s="35" t="s">
        <v>403</v>
      </c>
      <c r="W121" s="53" t="s">
        <v>463</v>
      </c>
      <c r="X121" s="53" t="s">
        <v>464</v>
      </c>
      <c r="Y121" s="53" t="s">
        <v>521</v>
      </c>
      <c r="Z121" s="63" t="s">
        <v>580</v>
      </c>
      <c r="AA121" s="63" t="s">
        <v>581</v>
      </c>
      <c r="AB121" s="63" t="s">
        <v>583</v>
      </c>
      <c r="AC121" s="64" t="s">
        <v>590</v>
      </c>
      <c r="AD121" s="64" t="s">
        <v>591</v>
      </c>
      <c r="AE121" s="64" t="s">
        <v>592</v>
      </c>
      <c r="AF121" s="122" t="s">
        <v>90</v>
      </c>
      <c r="AG121" s="123" t="s">
        <v>90</v>
      </c>
      <c r="AH121" s="119" t="s">
        <v>90</v>
      </c>
      <c r="AI121" s="119" t="s">
        <v>90</v>
      </c>
      <c r="AJ121" s="119" t="s">
        <v>90</v>
      </c>
      <c r="AK121" s="77"/>
      <c r="AL121" s="77"/>
      <c r="AM121" s="77"/>
      <c r="AN121" s="78" t="s">
        <v>89</v>
      </c>
      <c r="AO121" s="78" t="s">
        <v>89</v>
      </c>
      <c r="AP121" s="78" t="s">
        <v>89</v>
      </c>
      <c r="AQ121" s="80"/>
      <c r="AR121" s="80"/>
      <c r="AS121" s="80"/>
      <c r="AT121" s="81" t="s">
        <v>89</v>
      </c>
      <c r="AU121" s="81" t="s">
        <v>89</v>
      </c>
      <c r="AV121" s="81" t="s">
        <v>89</v>
      </c>
    </row>
    <row r="122" spans="1:48" ht="280.5" hidden="1" customHeight="1" x14ac:dyDescent="0.25">
      <c r="A122" s="32" t="s">
        <v>200</v>
      </c>
      <c r="B122" s="145"/>
      <c r="C122" s="145"/>
      <c r="D122" s="146"/>
      <c r="E122" s="40" t="s">
        <v>87</v>
      </c>
      <c r="F122" s="31" t="s">
        <v>260</v>
      </c>
      <c r="G122" s="31" t="s">
        <v>6</v>
      </c>
      <c r="H122" s="31" t="s">
        <v>9</v>
      </c>
      <c r="I122" s="31" t="s">
        <v>271</v>
      </c>
      <c r="J122" s="57" t="s">
        <v>37</v>
      </c>
      <c r="K122" s="34" t="s">
        <v>99</v>
      </c>
      <c r="L122" s="34" t="s">
        <v>164</v>
      </c>
      <c r="M122" s="34" t="s">
        <v>325</v>
      </c>
      <c r="N122" s="34" t="s">
        <v>90</v>
      </c>
      <c r="O122" s="34" t="s">
        <v>326</v>
      </c>
      <c r="P122" s="37" t="s">
        <v>179</v>
      </c>
      <c r="Q122" s="37" t="s">
        <v>211</v>
      </c>
      <c r="R122" s="37" t="s">
        <v>378</v>
      </c>
      <c r="S122" s="35" t="s">
        <v>69</v>
      </c>
      <c r="T122" s="35" t="s">
        <v>81</v>
      </c>
      <c r="U122" s="35" t="s">
        <v>80</v>
      </c>
      <c r="V122" s="35" t="s">
        <v>403</v>
      </c>
      <c r="W122" s="53" t="s">
        <v>463</v>
      </c>
      <c r="X122" s="53" t="s">
        <v>464</v>
      </c>
      <c r="Y122" s="53" t="s">
        <v>521</v>
      </c>
      <c r="Z122" s="63" t="s">
        <v>580</v>
      </c>
      <c r="AA122" s="63" t="s">
        <v>581</v>
      </c>
      <c r="AB122" s="63" t="s">
        <v>583</v>
      </c>
      <c r="AC122" s="64" t="s">
        <v>590</v>
      </c>
      <c r="AD122" s="64" t="s">
        <v>591</v>
      </c>
      <c r="AE122" s="64" t="s">
        <v>592</v>
      </c>
      <c r="AF122" s="122" t="s">
        <v>90</v>
      </c>
      <c r="AG122" s="123" t="s">
        <v>90</v>
      </c>
      <c r="AH122" s="119" t="s">
        <v>90</v>
      </c>
      <c r="AI122" s="119" t="s">
        <v>90</v>
      </c>
      <c r="AJ122" s="119" t="s">
        <v>90</v>
      </c>
      <c r="AK122" s="77"/>
      <c r="AL122" s="77"/>
      <c r="AM122" s="77"/>
      <c r="AN122" s="78" t="s">
        <v>89</v>
      </c>
      <c r="AO122" s="78" t="s">
        <v>89</v>
      </c>
      <c r="AP122" s="78" t="s">
        <v>89</v>
      </c>
      <c r="AQ122" s="80"/>
      <c r="AR122" s="80"/>
      <c r="AS122" s="80"/>
      <c r="AT122" s="81" t="s">
        <v>89</v>
      </c>
      <c r="AU122" s="81" t="s">
        <v>89</v>
      </c>
      <c r="AV122" s="81" t="s">
        <v>89</v>
      </c>
    </row>
    <row r="123" spans="1:48" ht="345" hidden="1" customHeight="1" x14ac:dyDescent="0.25">
      <c r="A123" s="32" t="s">
        <v>200</v>
      </c>
      <c r="B123" s="145"/>
      <c r="C123" s="145"/>
      <c r="D123" s="146"/>
      <c r="E123" s="40" t="s">
        <v>87</v>
      </c>
      <c r="F123" s="31" t="s">
        <v>260</v>
      </c>
      <c r="G123" s="31" t="s">
        <v>6</v>
      </c>
      <c r="H123" s="31" t="s">
        <v>9</v>
      </c>
      <c r="I123" s="31" t="s">
        <v>267</v>
      </c>
      <c r="J123" s="57" t="s">
        <v>38</v>
      </c>
      <c r="K123" s="34" t="s">
        <v>113</v>
      </c>
      <c r="L123" s="34" t="s">
        <v>159</v>
      </c>
      <c r="M123" s="34" t="s">
        <v>319</v>
      </c>
      <c r="N123" s="34" t="s">
        <v>90</v>
      </c>
      <c r="O123" s="34" t="s">
        <v>243</v>
      </c>
      <c r="P123" s="37" t="s">
        <v>90</v>
      </c>
      <c r="Q123" s="37" t="s">
        <v>90</v>
      </c>
      <c r="R123" s="37" t="s">
        <v>90</v>
      </c>
      <c r="S123" s="35" t="s">
        <v>69</v>
      </c>
      <c r="T123" s="35" t="s">
        <v>75</v>
      </c>
      <c r="U123" s="35" t="s">
        <v>76</v>
      </c>
      <c r="V123" s="35" t="s">
        <v>410</v>
      </c>
      <c r="W123" s="53" t="s">
        <v>463</v>
      </c>
      <c r="X123" s="53" t="s">
        <v>464</v>
      </c>
      <c r="Y123" s="53" t="s">
        <v>521</v>
      </c>
      <c r="Z123" s="63" t="s">
        <v>90</v>
      </c>
      <c r="AA123" s="63" t="s">
        <v>90</v>
      </c>
      <c r="AB123" s="63" t="s">
        <v>90</v>
      </c>
      <c r="AC123" s="64" t="s">
        <v>590</v>
      </c>
      <c r="AD123" s="64" t="s">
        <v>591</v>
      </c>
      <c r="AE123" s="64" t="s">
        <v>592</v>
      </c>
      <c r="AF123" s="122" t="s">
        <v>90</v>
      </c>
      <c r="AG123" s="123" t="s">
        <v>90</v>
      </c>
      <c r="AH123" s="119" t="s">
        <v>90</v>
      </c>
      <c r="AI123" s="119" t="s">
        <v>90</v>
      </c>
      <c r="AJ123" s="119" t="s">
        <v>90</v>
      </c>
      <c r="AK123" s="77"/>
      <c r="AL123" s="77"/>
      <c r="AM123" s="77"/>
      <c r="AN123" s="78" t="s">
        <v>89</v>
      </c>
      <c r="AO123" s="78" t="s">
        <v>89</v>
      </c>
      <c r="AP123" s="78" t="s">
        <v>89</v>
      </c>
      <c r="AQ123" s="80"/>
      <c r="AR123" s="80"/>
      <c r="AS123" s="80"/>
      <c r="AT123" s="81" t="s">
        <v>89</v>
      </c>
      <c r="AU123" s="81" t="s">
        <v>89</v>
      </c>
      <c r="AV123" s="81" t="s">
        <v>89</v>
      </c>
    </row>
    <row r="124" spans="1:48" ht="345" hidden="1" customHeight="1" x14ac:dyDescent="0.25">
      <c r="A124" s="32" t="s">
        <v>200</v>
      </c>
      <c r="B124" s="145"/>
      <c r="C124" s="145"/>
      <c r="D124" s="146"/>
      <c r="E124" s="40" t="s">
        <v>87</v>
      </c>
      <c r="F124" s="31" t="s">
        <v>260</v>
      </c>
      <c r="G124" s="31" t="s">
        <v>6</v>
      </c>
      <c r="H124" s="31" t="s">
        <v>9</v>
      </c>
      <c r="I124" s="31" t="s">
        <v>267</v>
      </c>
      <c r="J124" s="57" t="s">
        <v>38</v>
      </c>
      <c r="K124" s="34" t="s">
        <v>113</v>
      </c>
      <c r="L124" s="34" t="s">
        <v>159</v>
      </c>
      <c r="M124" s="34" t="s">
        <v>319</v>
      </c>
      <c r="N124" s="34" t="s">
        <v>90</v>
      </c>
      <c r="O124" s="34" t="s">
        <v>243</v>
      </c>
      <c r="P124" s="37" t="s">
        <v>90</v>
      </c>
      <c r="Q124" s="37" t="s">
        <v>90</v>
      </c>
      <c r="R124" s="37" t="s">
        <v>90</v>
      </c>
      <c r="S124" s="35" t="s">
        <v>69</v>
      </c>
      <c r="T124" s="35" t="s">
        <v>75</v>
      </c>
      <c r="U124" s="35" t="s">
        <v>76</v>
      </c>
      <c r="V124" s="35" t="s">
        <v>410</v>
      </c>
      <c r="W124" s="53" t="s">
        <v>439</v>
      </c>
      <c r="X124" s="53" t="s">
        <v>444</v>
      </c>
      <c r="Y124" s="53" t="s">
        <v>484</v>
      </c>
      <c r="Z124" s="63" t="s">
        <v>90</v>
      </c>
      <c r="AA124" s="63" t="s">
        <v>90</v>
      </c>
      <c r="AB124" s="63" t="s">
        <v>90</v>
      </c>
      <c r="AC124" s="64" t="s">
        <v>609</v>
      </c>
      <c r="AD124" s="64" t="s">
        <v>611</v>
      </c>
      <c r="AE124" s="64" t="s">
        <v>618</v>
      </c>
      <c r="AF124" s="122" t="s">
        <v>90</v>
      </c>
      <c r="AG124" s="123" t="s">
        <v>90</v>
      </c>
      <c r="AH124" s="119" t="s">
        <v>90</v>
      </c>
      <c r="AI124" s="119" t="s">
        <v>90</v>
      </c>
      <c r="AJ124" s="119" t="s">
        <v>90</v>
      </c>
      <c r="AK124" s="77"/>
      <c r="AL124" s="77"/>
      <c r="AM124" s="77"/>
      <c r="AN124" s="78" t="s">
        <v>89</v>
      </c>
      <c r="AO124" s="78" t="s">
        <v>89</v>
      </c>
      <c r="AP124" s="78" t="s">
        <v>89</v>
      </c>
      <c r="AQ124" s="80"/>
      <c r="AR124" s="80"/>
      <c r="AS124" s="80"/>
      <c r="AT124" s="81" t="s">
        <v>89</v>
      </c>
      <c r="AU124" s="81" t="s">
        <v>89</v>
      </c>
      <c r="AV124" s="81" t="s">
        <v>89</v>
      </c>
    </row>
    <row r="125" spans="1:48" ht="345" hidden="1" customHeight="1" x14ac:dyDescent="0.25">
      <c r="A125" s="32" t="s">
        <v>200</v>
      </c>
      <c r="B125" s="145"/>
      <c r="C125" s="145"/>
      <c r="D125" s="146"/>
      <c r="E125" s="40" t="s">
        <v>87</v>
      </c>
      <c r="F125" s="31" t="s">
        <v>260</v>
      </c>
      <c r="G125" s="31" t="s">
        <v>6</v>
      </c>
      <c r="H125" s="31" t="s">
        <v>9</v>
      </c>
      <c r="I125" s="31" t="s">
        <v>267</v>
      </c>
      <c r="J125" s="57" t="s">
        <v>38</v>
      </c>
      <c r="K125" s="34" t="s">
        <v>113</v>
      </c>
      <c r="L125" s="34" t="s">
        <v>159</v>
      </c>
      <c r="M125" s="34" t="s">
        <v>319</v>
      </c>
      <c r="N125" s="34" t="s">
        <v>90</v>
      </c>
      <c r="O125" s="34" t="s">
        <v>243</v>
      </c>
      <c r="P125" s="37" t="s">
        <v>90</v>
      </c>
      <c r="Q125" s="37" t="s">
        <v>90</v>
      </c>
      <c r="R125" s="37" t="s">
        <v>90</v>
      </c>
      <c r="S125" s="35" t="s">
        <v>69</v>
      </c>
      <c r="T125" s="35" t="s">
        <v>75</v>
      </c>
      <c r="U125" s="35" t="s">
        <v>76</v>
      </c>
      <c r="V125" s="35" t="s">
        <v>410</v>
      </c>
      <c r="W125" s="53" t="s">
        <v>439</v>
      </c>
      <c r="X125" s="53" t="s">
        <v>486</v>
      </c>
      <c r="Y125" s="53" t="s">
        <v>487</v>
      </c>
      <c r="Z125" s="63" t="s">
        <v>90</v>
      </c>
      <c r="AA125" s="63" t="s">
        <v>90</v>
      </c>
      <c r="AB125" s="63" t="s">
        <v>90</v>
      </c>
      <c r="AC125" s="64" t="s">
        <v>609</v>
      </c>
      <c r="AD125" s="64" t="s">
        <v>611</v>
      </c>
      <c r="AE125" s="64" t="s">
        <v>615</v>
      </c>
      <c r="AF125" s="122" t="s">
        <v>90</v>
      </c>
      <c r="AG125" s="123" t="s">
        <v>90</v>
      </c>
      <c r="AH125" s="119" t="s">
        <v>90</v>
      </c>
      <c r="AI125" s="119" t="s">
        <v>90</v>
      </c>
      <c r="AJ125" s="119" t="s">
        <v>90</v>
      </c>
      <c r="AK125" s="77"/>
      <c r="AL125" s="77"/>
      <c r="AM125" s="77"/>
      <c r="AN125" s="78" t="s">
        <v>89</v>
      </c>
      <c r="AO125" s="78" t="s">
        <v>89</v>
      </c>
      <c r="AP125" s="78" t="s">
        <v>89</v>
      </c>
      <c r="AQ125" s="80"/>
      <c r="AR125" s="80"/>
      <c r="AS125" s="80"/>
      <c r="AT125" s="81" t="s">
        <v>89</v>
      </c>
      <c r="AU125" s="81" t="s">
        <v>89</v>
      </c>
      <c r="AV125" s="81" t="s">
        <v>89</v>
      </c>
    </row>
    <row r="126" spans="1:48" ht="327" hidden="1" customHeight="1" x14ac:dyDescent="0.25">
      <c r="A126" s="32" t="s">
        <v>201</v>
      </c>
      <c r="B126" s="145"/>
      <c r="C126" s="145"/>
      <c r="D126" s="146"/>
      <c r="E126" s="33" t="s">
        <v>217</v>
      </c>
      <c r="F126" s="31" t="s">
        <v>12</v>
      </c>
      <c r="G126" s="31" t="s">
        <v>10</v>
      </c>
      <c r="H126" s="31" t="s">
        <v>11</v>
      </c>
      <c r="I126" s="31" t="s">
        <v>284</v>
      </c>
      <c r="J126" s="31" t="s">
        <v>23</v>
      </c>
      <c r="K126" s="34" t="s">
        <v>106</v>
      </c>
      <c r="L126" s="34" t="s">
        <v>109</v>
      </c>
      <c r="M126" s="34" t="s">
        <v>292</v>
      </c>
      <c r="N126" s="34" t="s">
        <v>92</v>
      </c>
      <c r="O126" s="34" t="s">
        <v>293</v>
      </c>
      <c r="P126" s="37" t="s">
        <v>179</v>
      </c>
      <c r="Q126" s="37" t="s">
        <v>342</v>
      </c>
      <c r="R126" s="37" t="s">
        <v>343</v>
      </c>
      <c r="S126" s="35" t="s">
        <v>69</v>
      </c>
      <c r="T126" s="35" t="s">
        <v>75</v>
      </c>
      <c r="U126" s="35" t="s">
        <v>77</v>
      </c>
      <c r="V126" s="35" t="s">
        <v>394</v>
      </c>
      <c r="W126" s="53" t="s">
        <v>90</v>
      </c>
      <c r="X126" s="53" t="s">
        <v>90</v>
      </c>
      <c r="Y126" s="53" t="s">
        <v>90</v>
      </c>
      <c r="Z126" s="63" t="s">
        <v>90</v>
      </c>
      <c r="AA126" s="63" t="s">
        <v>90</v>
      </c>
      <c r="AB126" s="63" t="s">
        <v>90</v>
      </c>
      <c r="AC126" s="64" t="s">
        <v>593</v>
      </c>
      <c r="AD126" s="64" t="s">
        <v>596</v>
      </c>
      <c r="AE126" s="64" t="s">
        <v>599</v>
      </c>
      <c r="AF126" s="122" t="s">
        <v>90</v>
      </c>
      <c r="AG126" s="123" t="s">
        <v>90</v>
      </c>
      <c r="AH126" s="119" t="s">
        <v>90</v>
      </c>
      <c r="AI126" s="119" t="s">
        <v>90</v>
      </c>
      <c r="AJ126" s="119" t="s">
        <v>90</v>
      </c>
      <c r="AK126" s="77"/>
      <c r="AL126" s="77"/>
      <c r="AM126" s="77"/>
      <c r="AN126" s="78" t="s">
        <v>89</v>
      </c>
      <c r="AO126" s="78" t="s">
        <v>89</v>
      </c>
      <c r="AP126" s="78" t="s">
        <v>89</v>
      </c>
      <c r="AQ126" s="80"/>
      <c r="AR126" s="80"/>
      <c r="AS126" s="80"/>
      <c r="AT126" s="81" t="s">
        <v>89</v>
      </c>
      <c r="AU126" s="81" t="s">
        <v>89</v>
      </c>
      <c r="AV126" s="81" t="s">
        <v>89</v>
      </c>
    </row>
    <row r="127" spans="1:48" ht="243" hidden="1" customHeight="1" x14ac:dyDescent="0.25">
      <c r="A127" s="32" t="s">
        <v>201</v>
      </c>
      <c r="B127" s="145" t="s">
        <v>935</v>
      </c>
      <c r="C127" s="145" t="s">
        <v>939</v>
      </c>
      <c r="D127" s="146" t="s">
        <v>940</v>
      </c>
      <c r="E127" s="33" t="s">
        <v>84</v>
      </c>
      <c r="F127" s="31" t="s">
        <v>220</v>
      </c>
      <c r="G127" s="31" t="s">
        <v>6</v>
      </c>
      <c r="H127" s="31" t="s">
        <v>5</v>
      </c>
      <c r="I127" s="31" t="s">
        <v>413</v>
      </c>
      <c r="J127" s="31" t="s">
        <v>254</v>
      </c>
      <c r="K127" s="34" t="s">
        <v>117</v>
      </c>
      <c r="L127" s="34" t="s">
        <v>116</v>
      </c>
      <c r="M127" s="34" t="s">
        <v>306</v>
      </c>
      <c r="N127" s="34" t="s">
        <v>118</v>
      </c>
      <c r="O127" s="34" t="s">
        <v>307</v>
      </c>
      <c r="P127" s="37" t="s">
        <v>178</v>
      </c>
      <c r="Q127" s="37" t="s">
        <v>227</v>
      </c>
      <c r="R127" s="37" t="s">
        <v>350</v>
      </c>
      <c r="S127" s="35" t="s">
        <v>52</v>
      </c>
      <c r="T127" s="35" t="s">
        <v>62</v>
      </c>
      <c r="U127" s="35" t="s">
        <v>67</v>
      </c>
      <c r="V127" s="35" t="s">
        <v>68</v>
      </c>
      <c r="W127" s="53" t="s">
        <v>90</v>
      </c>
      <c r="X127" s="53" t="s">
        <v>90</v>
      </c>
      <c r="Y127" s="53" t="s">
        <v>90</v>
      </c>
      <c r="Z127" s="63" t="s">
        <v>90</v>
      </c>
      <c r="AA127" s="63" t="s">
        <v>90</v>
      </c>
      <c r="AB127" s="63" t="s">
        <v>90</v>
      </c>
      <c r="AC127" s="64" t="s">
        <v>593</v>
      </c>
      <c r="AD127" s="64" t="s">
        <v>596</v>
      </c>
      <c r="AE127" s="64" t="s">
        <v>599</v>
      </c>
      <c r="AF127" s="122" t="s">
        <v>90</v>
      </c>
      <c r="AG127" s="123" t="s">
        <v>90</v>
      </c>
      <c r="AH127" s="119" t="s">
        <v>90</v>
      </c>
      <c r="AI127" s="119" t="s">
        <v>90</v>
      </c>
      <c r="AJ127" s="119" t="s">
        <v>90</v>
      </c>
      <c r="AK127" s="77"/>
      <c r="AL127" s="77"/>
      <c r="AM127" s="77"/>
      <c r="AN127" s="78" t="s">
        <v>89</v>
      </c>
      <c r="AO127" s="78" t="s">
        <v>89</v>
      </c>
      <c r="AP127" s="78" t="s">
        <v>89</v>
      </c>
      <c r="AQ127" s="80"/>
      <c r="AR127" s="80"/>
      <c r="AS127" s="80"/>
      <c r="AT127" s="81" t="s">
        <v>89</v>
      </c>
      <c r="AU127" s="81" t="s">
        <v>89</v>
      </c>
      <c r="AV127" s="81" t="s">
        <v>89</v>
      </c>
    </row>
    <row r="128" spans="1:48" s="2" customFormat="1" ht="292.5" hidden="1" customHeight="1" x14ac:dyDescent="0.25">
      <c r="A128" s="32" t="s">
        <v>201</v>
      </c>
      <c r="B128" s="145" t="s">
        <v>935</v>
      </c>
      <c r="C128" s="145" t="s">
        <v>939</v>
      </c>
      <c r="D128" s="146" t="s">
        <v>940</v>
      </c>
      <c r="E128" s="33" t="s">
        <v>84</v>
      </c>
      <c r="F128" s="31" t="s">
        <v>220</v>
      </c>
      <c r="G128" s="31" t="s">
        <v>6</v>
      </c>
      <c r="H128" s="31" t="s">
        <v>5</v>
      </c>
      <c r="I128" s="31" t="s">
        <v>413</v>
      </c>
      <c r="J128" s="31" t="s">
        <v>24</v>
      </c>
      <c r="K128" s="34" t="s">
        <v>119</v>
      </c>
      <c r="L128" s="34" t="s">
        <v>122</v>
      </c>
      <c r="M128" s="34" t="s">
        <v>419</v>
      </c>
      <c r="N128" s="34" t="s">
        <v>418</v>
      </c>
      <c r="O128" s="34" t="s">
        <v>417</v>
      </c>
      <c r="P128" s="37" t="s">
        <v>179</v>
      </c>
      <c r="Q128" s="37" t="s">
        <v>352</v>
      </c>
      <c r="R128" s="37" t="s">
        <v>353</v>
      </c>
      <c r="S128" s="35" t="s">
        <v>52</v>
      </c>
      <c r="T128" s="35" t="s">
        <v>62</v>
      </c>
      <c r="U128" s="35" t="s">
        <v>63</v>
      </c>
      <c r="V128" s="35" t="s">
        <v>65</v>
      </c>
      <c r="W128" s="53" t="s">
        <v>90</v>
      </c>
      <c r="X128" s="53" t="s">
        <v>90</v>
      </c>
      <c r="Y128" s="53" t="s">
        <v>90</v>
      </c>
      <c r="Z128" s="63" t="s">
        <v>90</v>
      </c>
      <c r="AA128" s="63" t="s">
        <v>90</v>
      </c>
      <c r="AB128" s="63" t="s">
        <v>90</v>
      </c>
      <c r="AC128" s="64" t="s">
        <v>593</v>
      </c>
      <c r="AD128" s="64" t="s">
        <v>596</v>
      </c>
      <c r="AE128" s="64" t="s">
        <v>599</v>
      </c>
      <c r="AF128" s="122" t="s">
        <v>90</v>
      </c>
      <c r="AG128" s="123" t="s">
        <v>90</v>
      </c>
      <c r="AH128" s="119" t="s">
        <v>90</v>
      </c>
      <c r="AI128" s="119" t="s">
        <v>90</v>
      </c>
      <c r="AJ128" s="119" t="s">
        <v>90</v>
      </c>
      <c r="AK128" s="77"/>
      <c r="AL128" s="77"/>
      <c r="AM128" s="77"/>
      <c r="AN128" s="78" t="s">
        <v>89</v>
      </c>
      <c r="AO128" s="78" t="s">
        <v>89</v>
      </c>
      <c r="AP128" s="78" t="s">
        <v>89</v>
      </c>
      <c r="AQ128" s="80"/>
      <c r="AR128" s="80"/>
      <c r="AS128" s="80"/>
      <c r="AT128" s="81" t="s">
        <v>89</v>
      </c>
      <c r="AU128" s="81" t="s">
        <v>89</v>
      </c>
      <c r="AV128" s="81" t="s">
        <v>89</v>
      </c>
    </row>
    <row r="129" spans="1:48" ht="347.25" hidden="1" customHeight="1" x14ac:dyDescent="0.25">
      <c r="A129" s="32" t="s">
        <v>201</v>
      </c>
      <c r="B129" s="145" t="s">
        <v>946</v>
      </c>
      <c r="C129" s="145" t="s">
        <v>943</v>
      </c>
      <c r="D129" s="146" t="s">
        <v>947</v>
      </c>
      <c r="E129" s="33" t="s">
        <v>84</v>
      </c>
      <c r="F129" s="31" t="s">
        <v>220</v>
      </c>
      <c r="G129" s="31" t="s">
        <v>6</v>
      </c>
      <c r="H129" s="31" t="s">
        <v>5</v>
      </c>
      <c r="I129" s="31" t="s">
        <v>426</v>
      </c>
      <c r="J129" s="31" t="s">
        <v>27</v>
      </c>
      <c r="K129" s="34" t="s">
        <v>130</v>
      </c>
      <c r="L129" s="34" t="s">
        <v>140</v>
      </c>
      <c r="M129" s="34" t="s">
        <v>141</v>
      </c>
      <c r="N129" s="34" t="s">
        <v>135</v>
      </c>
      <c r="O129" s="34" t="s">
        <v>142</v>
      </c>
      <c r="P129" s="37" t="s">
        <v>179</v>
      </c>
      <c r="Q129" s="37" t="s">
        <v>429</v>
      </c>
      <c r="R129" s="37" t="s">
        <v>187</v>
      </c>
      <c r="S129" s="35" t="s">
        <v>52</v>
      </c>
      <c r="T129" s="35" t="s">
        <v>53</v>
      </c>
      <c r="U129" s="35" t="s">
        <v>54</v>
      </c>
      <c r="V129" s="35" t="s">
        <v>55</v>
      </c>
      <c r="W129" s="53" t="s">
        <v>439</v>
      </c>
      <c r="X129" s="53" t="s">
        <v>446</v>
      </c>
      <c r="Y129" s="53" t="s">
        <v>526</v>
      </c>
      <c r="Z129" s="63" t="s">
        <v>573</v>
      </c>
      <c r="AA129" s="63" t="s">
        <v>578</v>
      </c>
      <c r="AB129" s="63" t="s">
        <v>579</v>
      </c>
      <c r="AC129" s="64" t="s">
        <v>593</v>
      </c>
      <c r="AD129" s="64" t="s">
        <v>596</v>
      </c>
      <c r="AE129" s="64" t="s">
        <v>595</v>
      </c>
      <c r="AF129" s="122" t="s">
        <v>90</v>
      </c>
      <c r="AG129" s="123" t="s">
        <v>90</v>
      </c>
      <c r="AH129" s="119" t="s">
        <v>90</v>
      </c>
      <c r="AI129" s="119" t="s">
        <v>90</v>
      </c>
      <c r="AJ129" s="119" t="s">
        <v>90</v>
      </c>
      <c r="AK129" s="77"/>
      <c r="AL129" s="77"/>
      <c r="AM129" s="77"/>
      <c r="AN129" s="78" t="s">
        <v>89</v>
      </c>
      <c r="AO129" s="78" t="s">
        <v>89</v>
      </c>
      <c r="AP129" s="78" t="s">
        <v>89</v>
      </c>
      <c r="AQ129" s="80"/>
      <c r="AR129" s="80"/>
      <c r="AS129" s="80"/>
      <c r="AT129" s="83" t="str">
        <f>'PTEA 2020-2023'!A23</f>
        <v>6. El Colegio entorno verde</v>
      </c>
      <c r="AU129" s="83" t="str">
        <f>'PTEA 2020-2023'!B23</f>
        <v>Comunidades empoderadas en el cuidado y preservación del recurso hídrico.</v>
      </c>
      <c r="AV129" s="83" t="str">
        <f>'PTEA 2020-2023'!C23</f>
        <v>Realizar por lo menos dos (2) jornadas de reforestación anual con especies nativas en áreas de importancia hídrica.</v>
      </c>
    </row>
    <row r="130" spans="1:48" ht="306.75" hidden="1" customHeight="1" x14ac:dyDescent="0.25">
      <c r="A130" s="32" t="s">
        <v>201</v>
      </c>
      <c r="B130" s="147" t="s">
        <v>956</v>
      </c>
      <c r="C130" s="147" t="s">
        <v>957</v>
      </c>
      <c r="D130" s="148" t="s">
        <v>958</v>
      </c>
      <c r="E130" s="33" t="s">
        <v>84</v>
      </c>
      <c r="F130" s="31" t="s">
        <v>220</v>
      </c>
      <c r="G130" s="31" t="s">
        <v>6</v>
      </c>
      <c r="H130" s="31" t="s">
        <v>5</v>
      </c>
      <c r="I130" s="31" t="s">
        <v>426</v>
      </c>
      <c r="J130" s="31" t="s">
        <v>27</v>
      </c>
      <c r="K130" s="34" t="s">
        <v>130</v>
      </c>
      <c r="L130" s="34" t="s">
        <v>140</v>
      </c>
      <c r="M130" s="34" t="s">
        <v>141</v>
      </c>
      <c r="N130" s="34" t="s">
        <v>135</v>
      </c>
      <c r="O130" s="34" t="s">
        <v>142</v>
      </c>
      <c r="P130" s="37" t="s">
        <v>179</v>
      </c>
      <c r="Q130" s="37" t="s">
        <v>429</v>
      </c>
      <c r="R130" s="37" t="s">
        <v>187</v>
      </c>
      <c r="S130" s="35" t="s">
        <v>52</v>
      </c>
      <c r="T130" s="35" t="s">
        <v>53</v>
      </c>
      <c r="U130" s="35" t="s">
        <v>54</v>
      </c>
      <c r="V130" s="35" t="s">
        <v>55</v>
      </c>
      <c r="W130" s="53" t="s">
        <v>463</v>
      </c>
      <c r="X130" s="53" t="s">
        <v>488</v>
      </c>
      <c r="Y130" s="53" t="s">
        <v>489</v>
      </c>
      <c r="Z130" s="63" t="s">
        <v>573</v>
      </c>
      <c r="AA130" s="63" t="s">
        <v>578</v>
      </c>
      <c r="AB130" s="63" t="s">
        <v>579</v>
      </c>
      <c r="AC130" s="64" t="s">
        <v>593</v>
      </c>
      <c r="AD130" s="64" t="s">
        <v>596</v>
      </c>
      <c r="AE130" s="64" t="s">
        <v>595</v>
      </c>
      <c r="AF130" s="122" t="s">
        <v>90</v>
      </c>
      <c r="AG130" s="123" t="s">
        <v>90</v>
      </c>
      <c r="AH130" s="119" t="s">
        <v>90</v>
      </c>
      <c r="AI130" s="119" t="s">
        <v>90</v>
      </c>
      <c r="AJ130" s="119" t="s">
        <v>90</v>
      </c>
      <c r="AK130" s="77"/>
      <c r="AL130" s="77"/>
      <c r="AM130" s="77"/>
      <c r="AN130" s="78" t="s">
        <v>89</v>
      </c>
      <c r="AO130" s="78" t="s">
        <v>89</v>
      </c>
      <c r="AP130" s="78" t="s">
        <v>89</v>
      </c>
      <c r="AQ130" s="80"/>
      <c r="AR130" s="80"/>
      <c r="AS130" s="80"/>
      <c r="AT130" s="83" t="str">
        <f>'PTEA 2020-2023'!A23</f>
        <v>6. El Colegio entorno verde</v>
      </c>
      <c r="AU130" s="83" t="str">
        <f>'PTEA 2020-2023'!B23</f>
        <v>Comunidades empoderadas en el cuidado y preservación del recurso hídrico.</v>
      </c>
      <c r="AV130" s="83" t="str">
        <f>'PTEA 2020-2023'!C23</f>
        <v>Realizar por lo menos dos (2) jornadas de reforestación anual con especies nativas en áreas de importancia hídrica.</v>
      </c>
    </row>
    <row r="131" spans="1:48" ht="306.75" hidden="1" customHeight="1" x14ac:dyDescent="0.25">
      <c r="A131" s="32" t="s">
        <v>201</v>
      </c>
      <c r="B131" s="145"/>
      <c r="C131" s="145"/>
      <c r="D131" s="146"/>
      <c r="E131" s="33" t="s">
        <v>84</v>
      </c>
      <c r="F131" s="31" t="s">
        <v>220</v>
      </c>
      <c r="G131" s="31" t="s">
        <v>6</v>
      </c>
      <c r="H131" s="31" t="s">
        <v>5</v>
      </c>
      <c r="I131" s="31" t="s">
        <v>426</v>
      </c>
      <c r="J131" s="31" t="s">
        <v>27</v>
      </c>
      <c r="K131" s="34" t="s">
        <v>130</v>
      </c>
      <c r="L131" s="34" t="s">
        <v>140</v>
      </c>
      <c r="M131" s="34" t="s">
        <v>141</v>
      </c>
      <c r="N131" s="34" t="s">
        <v>135</v>
      </c>
      <c r="O131" s="34" t="s">
        <v>142</v>
      </c>
      <c r="P131" s="37" t="s">
        <v>179</v>
      </c>
      <c r="Q131" s="37" t="s">
        <v>429</v>
      </c>
      <c r="R131" s="37" t="s">
        <v>187</v>
      </c>
      <c r="S131" s="35" t="s">
        <v>52</v>
      </c>
      <c r="T131" s="35" t="s">
        <v>53</v>
      </c>
      <c r="U131" s="35" t="s">
        <v>54</v>
      </c>
      <c r="V131" s="35" t="s">
        <v>55</v>
      </c>
      <c r="W131" s="53" t="s">
        <v>531</v>
      </c>
      <c r="X131" s="53" t="s">
        <v>532</v>
      </c>
      <c r="Y131" s="53" t="s">
        <v>533</v>
      </c>
      <c r="Z131" s="63" t="s">
        <v>90</v>
      </c>
      <c r="AA131" s="63" t="s">
        <v>90</v>
      </c>
      <c r="AB131" s="63" t="s">
        <v>90</v>
      </c>
      <c r="AC131" s="64" t="s">
        <v>593</v>
      </c>
      <c r="AD131" s="64" t="s">
        <v>596</v>
      </c>
      <c r="AE131" s="64" t="s">
        <v>597</v>
      </c>
      <c r="AF131" s="122" t="s">
        <v>90</v>
      </c>
      <c r="AG131" s="123" t="s">
        <v>90</v>
      </c>
      <c r="AH131" s="119" t="s">
        <v>90</v>
      </c>
      <c r="AI131" s="119" t="s">
        <v>90</v>
      </c>
      <c r="AJ131" s="119" t="s">
        <v>90</v>
      </c>
      <c r="AK131" s="77"/>
      <c r="AL131" s="77"/>
      <c r="AM131" s="77"/>
      <c r="AN131" s="78" t="s">
        <v>89</v>
      </c>
      <c r="AO131" s="78" t="s">
        <v>89</v>
      </c>
      <c r="AP131" s="78" t="s">
        <v>89</v>
      </c>
      <c r="AQ131" s="80"/>
      <c r="AR131" s="80"/>
      <c r="AS131" s="80"/>
      <c r="AT131" s="83" t="str">
        <f>'PTEA 2020-2023'!A25</f>
        <v>6. El Colegio entorno verde</v>
      </c>
      <c r="AU131" s="83" t="str">
        <f>'PTEA 2020-2023'!B25</f>
        <v>Comunidades empoderadas en el cuidado y preservación del recurso hídrico</v>
      </c>
      <c r="AV131" s="83" t="str">
        <f>'PTEA 2020-2023'!C25</f>
        <v>Realizar por lo menos dos (2) jornadas de capacitación anual a los guardabosques con el objetivo de manejar de forma adecuada el semillero de especies nativas para el mejoramiento de servicios ecosistémicos, durante la vigencia del plan.</v>
      </c>
    </row>
    <row r="132" spans="1:48" ht="275.25" hidden="1" customHeight="1" x14ac:dyDescent="0.25">
      <c r="A132" s="32" t="s">
        <v>201</v>
      </c>
      <c r="B132" s="145"/>
      <c r="C132" s="145"/>
      <c r="D132" s="146"/>
      <c r="E132" s="33" t="s">
        <v>84</v>
      </c>
      <c r="F132" s="31" t="s">
        <v>220</v>
      </c>
      <c r="G132" s="31" t="s">
        <v>6</v>
      </c>
      <c r="H132" s="31" t="s">
        <v>5</v>
      </c>
      <c r="I132" s="31" t="s">
        <v>253</v>
      </c>
      <c r="J132" s="31" t="s">
        <v>29</v>
      </c>
      <c r="K132" s="34" t="s">
        <v>97</v>
      </c>
      <c r="L132" s="34" t="s">
        <v>112</v>
      </c>
      <c r="M132" s="34" t="s">
        <v>302</v>
      </c>
      <c r="N132" s="34" t="s">
        <v>90</v>
      </c>
      <c r="O132" s="34" t="s">
        <v>303</v>
      </c>
      <c r="P132" s="37" t="s">
        <v>181</v>
      </c>
      <c r="Q132" s="37" t="s">
        <v>342</v>
      </c>
      <c r="R132" s="37" t="s">
        <v>348</v>
      </c>
      <c r="S132" s="35" t="s">
        <v>69</v>
      </c>
      <c r="T132" s="35" t="s">
        <v>79</v>
      </c>
      <c r="U132" s="35" t="s">
        <v>78</v>
      </c>
      <c r="V132" s="35" t="s">
        <v>397</v>
      </c>
      <c r="W132" s="53" t="s">
        <v>439</v>
      </c>
      <c r="X132" s="53" t="s">
        <v>446</v>
      </c>
      <c r="Y132" s="53" t="s">
        <v>447</v>
      </c>
      <c r="Z132" s="63" t="s">
        <v>573</v>
      </c>
      <c r="AA132" s="63" t="s">
        <v>572</v>
      </c>
      <c r="AB132" s="63" t="s">
        <v>576</v>
      </c>
      <c r="AC132" s="64" t="s">
        <v>621</v>
      </c>
      <c r="AD132" s="64" t="s">
        <v>622</v>
      </c>
      <c r="AE132" s="64" t="s">
        <v>623</v>
      </c>
      <c r="AF132" s="122" t="s">
        <v>90</v>
      </c>
      <c r="AG132" s="123" t="s">
        <v>90</v>
      </c>
      <c r="AH132" s="119" t="s">
        <v>90</v>
      </c>
      <c r="AI132" s="119" t="s">
        <v>90</v>
      </c>
      <c r="AJ132" s="119" t="s">
        <v>90</v>
      </c>
      <c r="AK132" s="77"/>
      <c r="AL132" s="77"/>
      <c r="AM132" s="77"/>
      <c r="AN132" s="65" t="s">
        <v>653</v>
      </c>
      <c r="AO132" s="65" t="s">
        <v>654</v>
      </c>
      <c r="AP132" s="79" t="s">
        <v>656</v>
      </c>
      <c r="AQ132" s="80"/>
      <c r="AR132" s="80"/>
      <c r="AS132" s="80"/>
      <c r="AT132" s="83" t="str">
        <f>'PTEA 2020-2023'!A12</f>
        <v>2. LOS COLEGIUNOS PROMUEVEN EL APROVECHAMIENTO DE LOS RESIDUOS</v>
      </c>
      <c r="AU132" s="83" t="str">
        <f>'PTEA 2020-2023'!B12</f>
        <v xml:space="preserve">Consolidación en la comunidad del manejo de los residuos y la protección del entorno. </v>
      </c>
      <c r="AV132" s="83" t="str">
        <f>'PTEA 2020-2023'!C12</f>
        <v>Realizar como mínimo dos (2) campañas de formación y capacitación de los actores en el manejo de los residuos en el marco de la implementación del PGIRS.</v>
      </c>
    </row>
    <row r="133" spans="1:48" ht="321.75" hidden="1" customHeight="1" x14ac:dyDescent="0.25">
      <c r="A133" s="32" t="s">
        <v>201</v>
      </c>
      <c r="B133" s="145"/>
      <c r="C133" s="145"/>
      <c r="D133" s="146"/>
      <c r="E133" s="33" t="s">
        <v>84</v>
      </c>
      <c r="F133" s="31" t="s">
        <v>220</v>
      </c>
      <c r="G133" s="31" t="s">
        <v>6</v>
      </c>
      <c r="H133" s="31" t="s">
        <v>5</v>
      </c>
      <c r="I133" s="31" t="s">
        <v>253</v>
      </c>
      <c r="J133" s="31" t="s">
        <v>283</v>
      </c>
      <c r="K133" s="34" t="s">
        <v>111</v>
      </c>
      <c r="L133" s="34" t="s">
        <v>95</v>
      </c>
      <c r="M133" s="34" t="s">
        <v>296</v>
      </c>
      <c r="N133" s="34" t="s">
        <v>297</v>
      </c>
      <c r="O133" s="34" t="s">
        <v>298</v>
      </c>
      <c r="P133" s="37" t="s">
        <v>180</v>
      </c>
      <c r="Q133" s="37" t="s">
        <v>342</v>
      </c>
      <c r="R133" s="37" t="s">
        <v>346</v>
      </c>
      <c r="S133" s="35" t="s">
        <v>52</v>
      </c>
      <c r="T133" s="35" t="s">
        <v>40</v>
      </c>
      <c r="U133" s="35" t="s">
        <v>41</v>
      </c>
      <c r="V133" s="35" t="s">
        <v>393</v>
      </c>
      <c r="W133" s="53" t="s">
        <v>439</v>
      </c>
      <c r="X133" s="53" t="s">
        <v>444</v>
      </c>
      <c r="Y133" s="53" t="s">
        <v>540</v>
      </c>
      <c r="Z133" s="63" t="s">
        <v>573</v>
      </c>
      <c r="AA133" s="63" t="s">
        <v>572</v>
      </c>
      <c r="AB133" s="63" t="s">
        <v>571</v>
      </c>
      <c r="AC133" s="64" t="s">
        <v>621</v>
      </c>
      <c r="AD133" s="64" t="s">
        <v>622</v>
      </c>
      <c r="AE133" s="64" t="s">
        <v>623</v>
      </c>
      <c r="AF133" s="122" t="s">
        <v>90</v>
      </c>
      <c r="AG133" s="123" t="s">
        <v>90</v>
      </c>
      <c r="AH133" s="119" t="s">
        <v>90</v>
      </c>
      <c r="AI133" s="119" t="s">
        <v>90</v>
      </c>
      <c r="AJ133" s="119" t="s">
        <v>90</v>
      </c>
      <c r="AK133" s="77"/>
      <c r="AL133" s="77"/>
      <c r="AM133" s="77"/>
      <c r="AN133" s="65" t="s">
        <v>653</v>
      </c>
      <c r="AO133" s="65" t="s">
        <v>654</v>
      </c>
      <c r="AP133" s="65" t="s">
        <v>655</v>
      </c>
      <c r="AQ133" s="80"/>
      <c r="AR133" s="80"/>
      <c r="AS133" s="80"/>
      <c r="AT133" s="83" t="str">
        <f>'PTEA 2020-2023'!A14</f>
        <v>2. LOS COLEGIUNOS PROMUEVEN EL APROVECHAMIENTO DE LOS RESIDUOS</v>
      </c>
      <c r="AU133" s="83" t="str">
        <f>'PTEA 2020-2023'!B14</f>
        <v xml:space="preserve">Consolidación en la comunidad del manejo de los residuos y la protección del entorno. </v>
      </c>
      <c r="AV133" s="83" t="str">
        <f>'PTEA 2020-2023'!C14</f>
        <v xml:space="preserve">Disminuir en un  5% los residuos dispuestos en el relleno sanitario. </v>
      </c>
    </row>
    <row r="134" spans="1:48" ht="321.75" hidden="1" customHeight="1" x14ac:dyDescent="0.25">
      <c r="A134" s="32" t="s">
        <v>201</v>
      </c>
      <c r="B134" s="145"/>
      <c r="C134" s="145"/>
      <c r="D134" s="146"/>
      <c r="E134" s="33" t="s">
        <v>84</v>
      </c>
      <c r="F134" s="31" t="s">
        <v>220</v>
      </c>
      <c r="G134" s="31" t="s">
        <v>6</v>
      </c>
      <c r="H134" s="31" t="s">
        <v>5</v>
      </c>
      <c r="I134" s="31" t="s">
        <v>253</v>
      </c>
      <c r="J134" s="31" t="s">
        <v>283</v>
      </c>
      <c r="K134" s="34" t="s">
        <v>111</v>
      </c>
      <c r="L134" s="34" t="s">
        <v>95</v>
      </c>
      <c r="M134" s="34" t="s">
        <v>296</v>
      </c>
      <c r="N134" s="34" t="s">
        <v>297</v>
      </c>
      <c r="O134" s="34" t="s">
        <v>298</v>
      </c>
      <c r="P134" s="37" t="s">
        <v>180</v>
      </c>
      <c r="Q134" s="37" t="s">
        <v>342</v>
      </c>
      <c r="R134" s="37" t="s">
        <v>346</v>
      </c>
      <c r="S134" s="35" t="s">
        <v>52</v>
      </c>
      <c r="T134" s="35" t="s">
        <v>53</v>
      </c>
      <c r="U134" s="35" t="s">
        <v>57</v>
      </c>
      <c r="V134" s="35" t="s">
        <v>395</v>
      </c>
      <c r="W134" s="53" t="s">
        <v>439</v>
      </c>
      <c r="X134" s="53" t="s">
        <v>444</v>
      </c>
      <c r="Y134" s="53" t="s">
        <v>540</v>
      </c>
      <c r="Z134" s="63" t="s">
        <v>573</v>
      </c>
      <c r="AA134" s="63" t="s">
        <v>572</v>
      </c>
      <c r="AB134" s="63" t="s">
        <v>576</v>
      </c>
      <c r="AC134" s="64" t="s">
        <v>642</v>
      </c>
      <c r="AD134" s="64" t="s">
        <v>643</v>
      </c>
      <c r="AE134" s="64" t="s">
        <v>644</v>
      </c>
      <c r="AF134" s="122" t="s">
        <v>90</v>
      </c>
      <c r="AG134" s="123" t="s">
        <v>90</v>
      </c>
      <c r="AH134" s="119" t="s">
        <v>90</v>
      </c>
      <c r="AI134" s="119" t="s">
        <v>90</v>
      </c>
      <c r="AJ134" s="119" t="s">
        <v>90</v>
      </c>
      <c r="AK134" s="77"/>
      <c r="AL134" s="77"/>
      <c r="AM134" s="77"/>
      <c r="AN134" s="65" t="s">
        <v>653</v>
      </c>
      <c r="AO134" s="65" t="s">
        <v>654</v>
      </c>
      <c r="AP134" s="65" t="s">
        <v>659</v>
      </c>
      <c r="AQ134" s="80"/>
      <c r="AR134" s="80"/>
      <c r="AS134" s="80"/>
      <c r="AT134" s="83" t="str">
        <f>'PTEA 2020-2023'!A13</f>
        <v>2. LOS COLEGIUNOS PROMUEVEN EL APROVECHAMIENTO DE LOS RESIDUOS</v>
      </c>
      <c r="AU134" s="83" t="str">
        <f>'PTEA 2020-2023'!B13</f>
        <v xml:space="preserve">Consolidación en la comunidad del manejo de los residuos y la protección del entorno. </v>
      </c>
      <c r="AV134" s="83" t="str">
        <f>'PTEA 2020-2023'!C13</f>
        <v xml:space="preserve">Disminuir en un  5% los residuos dispuestos en el relleno sanitario. </v>
      </c>
    </row>
    <row r="135" spans="1:48" s="2" customFormat="1" ht="342" hidden="1" customHeight="1" x14ac:dyDescent="0.25">
      <c r="A135" s="32" t="s">
        <v>201</v>
      </c>
      <c r="B135" s="145"/>
      <c r="C135" s="145"/>
      <c r="D135" s="146"/>
      <c r="E135" s="33" t="s">
        <v>84</v>
      </c>
      <c r="F135" s="31" t="s">
        <v>220</v>
      </c>
      <c r="G135" s="31" t="s">
        <v>6</v>
      </c>
      <c r="H135" s="31" t="s">
        <v>5</v>
      </c>
      <c r="I135" s="31" t="s">
        <v>253</v>
      </c>
      <c r="J135" s="31" t="s">
        <v>29</v>
      </c>
      <c r="K135" s="34" t="s">
        <v>97</v>
      </c>
      <c r="L135" s="34" t="s">
        <v>112</v>
      </c>
      <c r="M135" s="34" t="s">
        <v>302</v>
      </c>
      <c r="N135" s="34" t="s">
        <v>90</v>
      </c>
      <c r="O135" s="34" t="s">
        <v>303</v>
      </c>
      <c r="P135" s="37" t="s">
        <v>181</v>
      </c>
      <c r="Q135" s="37" t="s">
        <v>342</v>
      </c>
      <c r="R135" s="37" t="s">
        <v>348</v>
      </c>
      <c r="S135" s="35" t="s">
        <v>69</v>
      </c>
      <c r="T135" s="35" t="s">
        <v>79</v>
      </c>
      <c r="U135" s="35" t="s">
        <v>78</v>
      </c>
      <c r="V135" s="35" t="s">
        <v>397</v>
      </c>
      <c r="W135" s="53" t="s">
        <v>507</v>
      </c>
      <c r="X135" s="53" t="s">
        <v>508</v>
      </c>
      <c r="Y135" s="53" t="s">
        <v>509</v>
      </c>
      <c r="Z135" s="63" t="s">
        <v>573</v>
      </c>
      <c r="AA135" s="63" t="s">
        <v>572</v>
      </c>
      <c r="AB135" s="63" t="s">
        <v>571</v>
      </c>
      <c r="AC135" s="64" t="s">
        <v>593</v>
      </c>
      <c r="AD135" s="64" t="s">
        <v>596</v>
      </c>
      <c r="AE135" s="64" t="s">
        <v>597</v>
      </c>
      <c r="AF135" s="122" t="s">
        <v>90</v>
      </c>
      <c r="AG135" s="123" t="s">
        <v>90</v>
      </c>
      <c r="AH135" s="119" t="s">
        <v>90</v>
      </c>
      <c r="AI135" s="119" t="s">
        <v>90</v>
      </c>
      <c r="AJ135" s="119" t="s">
        <v>90</v>
      </c>
      <c r="AK135" s="77"/>
      <c r="AL135" s="77"/>
      <c r="AM135" s="77"/>
      <c r="AN135" s="65" t="s">
        <v>653</v>
      </c>
      <c r="AO135" s="65" t="s">
        <v>654</v>
      </c>
      <c r="AP135" s="65" t="s">
        <v>660</v>
      </c>
      <c r="AQ135" s="80"/>
      <c r="AR135" s="80"/>
      <c r="AS135" s="80"/>
      <c r="AT135" s="83" t="str">
        <f>'PTEA 2020-2023'!A13</f>
        <v>2. LOS COLEGIUNOS PROMUEVEN EL APROVECHAMIENTO DE LOS RESIDUOS</v>
      </c>
      <c r="AU135" s="83" t="str">
        <f>'PTEA 2020-2023'!B13</f>
        <v xml:space="preserve">Consolidación en la comunidad del manejo de los residuos y la protección del entorno. </v>
      </c>
      <c r="AV135" s="83" t="str">
        <f>'PTEA 2020-2023'!C13</f>
        <v xml:space="preserve">Disminuir en un  5% los residuos dispuestos en el relleno sanitario. </v>
      </c>
    </row>
    <row r="136" spans="1:48" ht="311.25" hidden="1" customHeight="1" x14ac:dyDescent="0.25">
      <c r="A136" s="32" t="s">
        <v>201</v>
      </c>
      <c r="B136" s="145"/>
      <c r="C136" s="145"/>
      <c r="D136" s="146"/>
      <c r="E136" s="33" t="s">
        <v>86</v>
      </c>
      <c r="F136" s="36" t="s">
        <v>257</v>
      </c>
      <c r="G136" s="36" t="s">
        <v>6</v>
      </c>
      <c r="H136" s="36" t="s">
        <v>7</v>
      </c>
      <c r="I136" s="36" t="s">
        <v>277</v>
      </c>
      <c r="J136" s="36" t="s">
        <v>278</v>
      </c>
      <c r="K136" s="34" t="s">
        <v>153</v>
      </c>
      <c r="L136" s="34" t="s">
        <v>152</v>
      </c>
      <c r="M136" s="34" t="s">
        <v>310</v>
      </c>
      <c r="N136" s="34" t="s">
        <v>90</v>
      </c>
      <c r="O136" s="34" t="s">
        <v>311</v>
      </c>
      <c r="P136" s="37" t="s">
        <v>250</v>
      </c>
      <c r="Q136" s="37" t="s">
        <v>363</v>
      </c>
      <c r="R136" s="37" t="s">
        <v>364</v>
      </c>
      <c r="S136" s="35" t="s">
        <v>90</v>
      </c>
      <c r="T136" s="35" t="s">
        <v>90</v>
      </c>
      <c r="U136" s="35" t="s">
        <v>90</v>
      </c>
      <c r="V136" s="35" t="s">
        <v>90</v>
      </c>
      <c r="W136" s="53" t="s">
        <v>439</v>
      </c>
      <c r="X136" s="53" t="s">
        <v>440</v>
      </c>
      <c r="Y136" s="53" t="s">
        <v>441</v>
      </c>
      <c r="Z136" s="63" t="s">
        <v>90</v>
      </c>
      <c r="AA136" s="63" t="s">
        <v>90</v>
      </c>
      <c r="AB136" s="63" t="s">
        <v>90</v>
      </c>
      <c r="AC136" s="64" t="s">
        <v>624</v>
      </c>
      <c r="AD136" s="64" t="s">
        <v>625</v>
      </c>
      <c r="AE136" s="64" t="s">
        <v>626</v>
      </c>
      <c r="AF136" s="122" t="s">
        <v>90</v>
      </c>
      <c r="AG136" s="123" t="s">
        <v>90</v>
      </c>
      <c r="AH136" s="119" t="s">
        <v>90</v>
      </c>
      <c r="AI136" s="119" t="s">
        <v>90</v>
      </c>
      <c r="AJ136" s="119" t="s">
        <v>90</v>
      </c>
      <c r="AK136" s="77"/>
      <c r="AL136" s="77"/>
      <c r="AM136" s="77"/>
      <c r="AN136" s="78" t="s">
        <v>89</v>
      </c>
      <c r="AO136" s="78" t="s">
        <v>89</v>
      </c>
      <c r="AP136" s="78" t="s">
        <v>89</v>
      </c>
      <c r="AQ136" s="80"/>
      <c r="AR136" s="80"/>
      <c r="AS136" s="80"/>
      <c r="AT136" s="81" t="s">
        <v>89</v>
      </c>
      <c r="AU136" s="81" t="s">
        <v>89</v>
      </c>
      <c r="AV136" s="81" t="s">
        <v>89</v>
      </c>
    </row>
    <row r="137" spans="1:48" ht="327" hidden="1" customHeight="1" x14ac:dyDescent="0.25">
      <c r="A137" s="32" t="s">
        <v>201</v>
      </c>
      <c r="B137" s="145" t="s">
        <v>946</v>
      </c>
      <c r="C137" s="145" t="s">
        <v>949</v>
      </c>
      <c r="D137" s="146" t="s">
        <v>950</v>
      </c>
      <c r="E137" s="33" t="s">
        <v>86</v>
      </c>
      <c r="F137" s="36" t="s">
        <v>219</v>
      </c>
      <c r="G137" s="36" t="s">
        <v>6</v>
      </c>
      <c r="H137" s="36" t="s">
        <v>7</v>
      </c>
      <c r="I137" s="36" t="s">
        <v>209</v>
      </c>
      <c r="J137" s="36" t="s">
        <v>218</v>
      </c>
      <c r="K137" s="34" t="s">
        <v>99</v>
      </c>
      <c r="L137" s="34" t="s">
        <v>154</v>
      </c>
      <c r="M137" s="34" t="s">
        <v>312</v>
      </c>
      <c r="N137" s="34" t="s">
        <v>197</v>
      </c>
      <c r="O137" s="34" t="s">
        <v>251</v>
      </c>
      <c r="P137" s="37" t="s">
        <v>179</v>
      </c>
      <c r="Q137" s="37" t="s">
        <v>211</v>
      </c>
      <c r="R137" s="37" t="s">
        <v>365</v>
      </c>
      <c r="S137" s="35" t="s">
        <v>18</v>
      </c>
      <c r="T137" s="35" t="s">
        <v>40</v>
      </c>
      <c r="U137" s="35" t="s">
        <v>41</v>
      </c>
      <c r="V137" s="35" t="s">
        <v>393</v>
      </c>
      <c r="W137" s="53" t="s">
        <v>439</v>
      </c>
      <c r="X137" s="53" t="s">
        <v>444</v>
      </c>
      <c r="Y137" s="53" t="s">
        <v>540</v>
      </c>
      <c r="Z137" s="63" t="s">
        <v>573</v>
      </c>
      <c r="AA137" s="63" t="s">
        <v>572</v>
      </c>
      <c r="AB137" s="63" t="s">
        <v>574</v>
      </c>
      <c r="AC137" s="64" t="s">
        <v>600</v>
      </c>
      <c r="AD137" s="64" t="s">
        <v>601</v>
      </c>
      <c r="AE137" s="64" t="s">
        <v>603</v>
      </c>
      <c r="AF137" s="122" t="s">
        <v>763</v>
      </c>
      <c r="AG137" s="123" t="s">
        <v>765</v>
      </c>
      <c r="AH137" s="119" t="s">
        <v>90</v>
      </c>
      <c r="AI137" s="119" t="s">
        <v>90</v>
      </c>
      <c r="AJ137" s="119" t="s">
        <v>90</v>
      </c>
      <c r="AK137" s="77"/>
      <c r="AL137" s="77"/>
      <c r="AM137" s="77"/>
      <c r="AN137" s="78" t="s">
        <v>89</v>
      </c>
      <c r="AO137" s="78" t="s">
        <v>89</v>
      </c>
      <c r="AP137" s="78" t="s">
        <v>89</v>
      </c>
      <c r="AQ137" s="80"/>
      <c r="AR137" s="80"/>
      <c r="AS137" s="80"/>
      <c r="AT137" s="83" t="str">
        <f>'PTEA 2020-2023'!A3</f>
        <v>1. COLEGIUNOS EDUCADOS PARA LA PROTECCIÓN Y CONSERVACIÓN  DEL RECURSO HÍDRICO</v>
      </c>
      <c r="AU137" s="83" t="str">
        <f>'PTEA 2020-2023'!B3</f>
        <v>Comunidades empoderadas en el cuidado y preservación del recurso hídrico</v>
      </c>
      <c r="AV137" s="83" t="str">
        <f>'PTEA 2020-2023'!C3</f>
        <v xml:space="preserve">Realizar como mínimo una (1) campaña educativa para el apoyo de los PRAE de las instituciones educativas del municipio enfocado a la protección del recurso hídrico durante la vigencia del plan. </v>
      </c>
    </row>
    <row r="138" spans="1:48" s="2" customFormat="1" ht="293.25" hidden="1" customHeight="1" x14ac:dyDescent="0.25">
      <c r="A138" s="32" t="s">
        <v>201</v>
      </c>
      <c r="B138" s="145"/>
      <c r="C138" s="145"/>
      <c r="D138" s="146"/>
      <c r="E138" s="33" t="s">
        <v>86</v>
      </c>
      <c r="F138" s="36" t="s">
        <v>219</v>
      </c>
      <c r="G138" s="36" t="s">
        <v>6</v>
      </c>
      <c r="H138" s="36" t="s">
        <v>7</v>
      </c>
      <c r="I138" s="36" t="s">
        <v>209</v>
      </c>
      <c r="J138" s="36" t="s">
        <v>218</v>
      </c>
      <c r="K138" s="34" t="s">
        <v>99</v>
      </c>
      <c r="L138" s="34" t="s">
        <v>154</v>
      </c>
      <c r="M138" s="34" t="s">
        <v>312</v>
      </c>
      <c r="N138" s="34" t="s">
        <v>197</v>
      </c>
      <c r="O138" s="34" t="s">
        <v>251</v>
      </c>
      <c r="P138" s="37" t="s">
        <v>179</v>
      </c>
      <c r="Q138" s="37" t="s">
        <v>211</v>
      </c>
      <c r="R138" s="37" t="s">
        <v>365</v>
      </c>
      <c r="S138" s="35" t="s">
        <v>52</v>
      </c>
      <c r="T138" s="35" t="s">
        <v>62</v>
      </c>
      <c r="U138" s="35" t="s">
        <v>66</v>
      </c>
      <c r="V138" s="35" t="s">
        <v>391</v>
      </c>
      <c r="W138" s="53" t="s">
        <v>439</v>
      </c>
      <c r="X138" s="53" t="s">
        <v>444</v>
      </c>
      <c r="Y138" s="53" t="s">
        <v>540</v>
      </c>
      <c r="Z138" s="63" t="s">
        <v>573</v>
      </c>
      <c r="AA138" s="63" t="s">
        <v>572</v>
      </c>
      <c r="AB138" s="63" t="s">
        <v>575</v>
      </c>
      <c r="AC138" s="64" t="s">
        <v>90</v>
      </c>
      <c r="AD138" s="64" t="s">
        <v>90</v>
      </c>
      <c r="AE138" s="64" t="s">
        <v>90</v>
      </c>
      <c r="AF138" s="122" t="s">
        <v>90</v>
      </c>
      <c r="AG138" s="123" t="s">
        <v>90</v>
      </c>
      <c r="AH138" s="119" t="s">
        <v>90</v>
      </c>
      <c r="AI138" s="119" t="s">
        <v>90</v>
      </c>
      <c r="AJ138" s="119" t="s">
        <v>90</v>
      </c>
      <c r="AK138" s="77"/>
      <c r="AL138" s="77"/>
      <c r="AM138" s="77"/>
      <c r="AN138" s="78" t="s">
        <v>89</v>
      </c>
      <c r="AO138" s="78" t="s">
        <v>89</v>
      </c>
      <c r="AP138" s="78" t="s">
        <v>89</v>
      </c>
      <c r="AQ138" s="80"/>
      <c r="AR138" s="80"/>
      <c r="AS138" s="80"/>
      <c r="AT138" s="83" t="str">
        <f>'PTEA 2020-2023'!A19</f>
        <v>4. FORTALECIENDO LA GESTIÓN AMBIENTAL</v>
      </c>
      <c r="AU138" s="83" t="str">
        <f>'PTEA 2020-2023'!B19</f>
        <v>Formación de ciudadanos integrales frente al uso sostenible de los recursos naturales</v>
      </c>
      <c r="AV138" s="83" t="str">
        <f>'PTEA 2020-2023'!C19</f>
        <v>Generar espacios de socialización,  asesoría y seguimiento de por lo menos, una (1) iniciativa ciudadana de educación Ambiental PROCEDA, anual del PTEA Municipal.</v>
      </c>
    </row>
    <row r="139" spans="1:48" s="2" customFormat="1" ht="303" customHeight="1" x14ac:dyDescent="0.25">
      <c r="A139" s="32" t="s">
        <v>201</v>
      </c>
      <c r="B139" s="145" t="s">
        <v>935</v>
      </c>
      <c r="C139" s="145" t="s">
        <v>936</v>
      </c>
      <c r="D139" s="146" t="s">
        <v>937</v>
      </c>
      <c r="E139" s="33" t="s">
        <v>86</v>
      </c>
      <c r="F139" s="36" t="s">
        <v>262</v>
      </c>
      <c r="G139" s="31" t="s">
        <v>6</v>
      </c>
      <c r="H139" s="31" t="s">
        <v>7</v>
      </c>
      <c r="I139" s="31" t="s">
        <v>264</v>
      </c>
      <c r="J139" s="54" t="s">
        <v>461</v>
      </c>
      <c r="K139" s="34" t="s">
        <v>106</v>
      </c>
      <c r="L139" s="34" t="s">
        <v>105</v>
      </c>
      <c r="M139" s="34" t="s">
        <v>290</v>
      </c>
      <c r="N139" s="34" t="s">
        <v>174</v>
      </c>
      <c r="O139" s="34" t="s">
        <v>338</v>
      </c>
      <c r="P139" s="37" t="s">
        <v>179</v>
      </c>
      <c r="Q139" s="37" t="s">
        <v>390</v>
      </c>
      <c r="R139" s="37" t="s">
        <v>245</v>
      </c>
      <c r="S139" s="35" t="s">
        <v>52</v>
      </c>
      <c r="T139" s="35" t="s">
        <v>58</v>
      </c>
      <c r="U139" s="35" t="s">
        <v>59</v>
      </c>
      <c r="V139" s="35" t="s">
        <v>246</v>
      </c>
      <c r="W139" s="53" t="s">
        <v>448</v>
      </c>
      <c r="X139" s="53" t="s">
        <v>456</v>
      </c>
      <c r="Y139" s="53" t="s">
        <v>457</v>
      </c>
      <c r="Z139" s="71" t="s">
        <v>573</v>
      </c>
      <c r="AA139" s="71" t="s">
        <v>578</v>
      </c>
      <c r="AB139" s="63" t="s">
        <v>577</v>
      </c>
      <c r="AC139" s="64" t="s">
        <v>650</v>
      </c>
      <c r="AD139" s="64" t="s">
        <v>651</v>
      </c>
      <c r="AE139" s="64" t="s">
        <v>652</v>
      </c>
      <c r="AF139" s="122" t="s">
        <v>90</v>
      </c>
      <c r="AG139" s="123" t="s">
        <v>90</v>
      </c>
      <c r="AH139" s="119" t="s">
        <v>90</v>
      </c>
      <c r="AI139" s="119" t="s">
        <v>90</v>
      </c>
      <c r="AJ139" s="119" t="s">
        <v>90</v>
      </c>
      <c r="AK139" s="77"/>
      <c r="AL139" s="77"/>
      <c r="AM139" s="77"/>
      <c r="AN139" s="78" t="s">
        <v>89</v>
      </c>
      <c r="AO139" s="78" t="s">
        <v>89</v>
      </c>
      <c r="AP139" s="78" t="s">
        <v>89</v>
      </c>
      <c r="AQ139" s="80"/>
      <c r="AR139" s="80"/>
      <c r="AS139" s="80"/>
      <c r="AT139" s="83" t="str">
        <f>'PTEA 2020-2023'!A15</f>
        <v>3. COLEGIUNOS RESILIENTES</v>
      </c>
      <c r="AU139" s="83" t="str">
        <f>'PTEA 2020-2023'!B15</f>
        <v>Unidos reducimos el riesgo</v>
      </c>
      <c r="AV139" s="83" t="str">
        <f>'PTEA 2020-2023'!C15</f>
        <v xml:space="preserve">Participar en por lo menos una (1) mesa de trabajo para la inclusión de la educación ambiental en la actualización del Plan Municipal de Gestión del Riesgo de Desastres. </v>
      </c>
    </row>
    <row r="140" spans="1:48" s="2" customFormat="1" ht="303" customHeight="1" x14ac:dyDescent="0.25">
      <c r="A140" s="32" t="s">
        <v>201</v>
      </c>
      <c r="B140" s="145" t="s">
        <v>935</v>
      </c>
      <c r="C140" s="145" t="s">
        <v>936</v>
      </c>
      <c r="D140" s="146" t="s">
        <v>937</v>
      </c>
      <c r="E140" s="33" t="s">
        <v>86</v>
      </c>
      <c r="F140" s="36" t="s">
        <v>262</v>
      </c>
      <c r="G140" s="31" t="s">
        <v>6</v>
      </c>
      <c r="H140" s="31" t="s">
        <v>7</v>
      </c>
      <c r="I140" s="31" t="s">
        <v>264</v>
      </c>
      <c r="J140" s="54" t="s">
        <v>461</v>
      </c>
      <c r="K140" s="34" t="s">
        <v>106</v>
      </c>
      <c r="L140" s="34" t="s">
        <v>105</v>
      </c>
      <c r="M140" s="34" t="s">
        <v>290</v>
      </c>
      <c r="N140" s="34" t="s">
        <v>174</v>
      </c>
      <c r="O140" s="34" t="s">
        <v>338</v>
      </c>
      <c r="P140" s="37" t="s">
        <v>179</v>
      </c>
      <c r="Q140" s="37" t="s">
        <v>390</v>
      </c>
      <c r="R140" s="37" t="s">
        <v>245</v>
      </c>
      <c r="S140" s="35" t="s">
        <v>52</v>
      </c>
      <c r="T140" s="35" t="s">
        <v>58</v>
      </c>
      <c r="U140" s="35" t="s">
        <v>59</v>
      </c>
      <c r="V140" s="35" t="s">
        <v>246</v>
      </c>
      <c r="W140" s="53" t="s">
        <v>448</v>
      </c>
      <c r="X140" s="53" t="s">
        <v>450</v>
      </c>
      <c r="Y140" s="53" t="s">
        <v>452</v>
      </c>
      <c r="Z140" s="63" t="s">
        <v>573</v>
      </c>
      <c r="AA140" s="63" t="s">
        <v>578</v>
      </c>
      <c r="AB140" s="63" t="s">
        <v>577</v>
      </c>
      <c r="AC140" s="64" t="s">
        <v>624</v>
      </c>
      <c r="AD140" s="64" t="s">
        <v>625</v>
      </c>
      <c r="AE140" s="64" t="s">
        <v>626</v>
      </c>
      <c r="AF140" s="122" t="s">
        <v>90</v>
      </c>
      <c r="AG140" s="123" t="s">
        <v>90</v>
      </c>
      <c r="AH140" s="119" t="s">
        <v>90</v>
      </c>
      <c r="AI140" s="119" t="s">
        <v>90</v>
      </c>
      <c r="AJ140" s="119" t="s">
        <v>90</v>
      </c>
      <c r="AK140" s="77"/>
      <c r="AL140" s="77"/>
      <c r="AM140" s="77"/>
      <c r="AN140" s="78" t="s">
        <v>89</v>
      </c>
      <c r="AO140" s="78" t="s">
        <v>89</v>
      </c>
      <c r="AP140" s="78" t="s">
        <v>89</v>
      </c>
      <c r="AQ140" s="80"/>
      <c r="AR140" s="80"/>
      <c r="AS140" s="80"/>
      <c r="AT140" s="83" t="str">
        <f>'PTEA 2020-2023'!A16</f>
        <v>3. COLEGIUNOS RESILIENTES</v>
      </c>
      <c r="AU140" s="83" t="str">
        <f>'PTEA 2020-2023'!B16</f>
        <v>Unidos reducimos el riesgo</v>
      </c>
      <c r="AV140" s="83" t="str">
        <f>'PTEA 2020-2023'!C16</f>
        <v xml:space="preserve">Participar en por lo menos una (1) mesa de trabajo para la inclusión de la educación ambiental en la actualización  del Plan de atención de incendios forestales. </v>
      </c>
    </row>
    <row r="141" spans="1:48" s="2" customFormat="1" ht="303" customHeight="1" x14ac:dyDescent="0.25">
      <c r="A141" s="32" t="s">
        <v>201</v>
      </c>
      <c r="B141" s="145" t="s">
        <v>935</v>
      </c>
      <c r="C141" s="145" t="s">
        <v>936</v>
      </c>
      <c r="D141" s="146" t="s">
        <v>937</v>
      </c>
      <c r="E141" s="33" t="s">
        <v>86</v>
      </c>
      <c r="F141" s="36" t="s">
        <v>262</v>
      </c>
      <c r="G141" s="31" t="s">
        <v>6</v>
      </c>
      <c r="H141" s="31" t="s">
        <v>7</v>
      </c>
      <c r="I141" s="31" t="s">
        <v>264</v>
      </c>
      <c r="J141" s="54" t="s">
        <v>461</v>
      </c>
      <c r="K141" s="34" t="s">
        <v>106</v>
      </c>
      <c r="L141" s="34" t="s">
        <v>105</v>
      </c>
      <c r="M141" s="34" t="s">
        <v>290</v>
      </c>
      <c r="N141" s="34" t="s">
        <v>174</v>
      </c>
      <c r="O141" s="34" t="s">
        <v>338</v>
      </c>
      <c r="P141" s="37" t="s">
        <v>179</v>
      </c>
      <c r="Q141" s="37" t="s">
        <v>390</v>
      </c>
      <c r="R141" s="37" t="s">
        <v>245</v>
      </c>
      <c r="S141" s="35" t="s">
        <v>52</v>
      </c>
      <c r="T141" s="35" t="s">
        <v>58</v>
      </c>
      <c r="U141" s="35" t="s">
        <v>59</v>
      </c>
      <c r="V141" s="35" t="s">
        <v>246</v>
      </c>
      <c r="W141" s="53" t="s">
        <v>463</v>
      </c>
      <c r="X141" s="53" t="s">
        <v>464</v>
      </c>
      <c r="Y141" s="53" t="s">
        <v>521</v>
      </c>
      <c r="Z141" s="71" t="s">
        <v>573</v>
      </c>
      <c r="AA141" s="71" t="s">
        <v>578</v>
      </c>
      <c r="AB141" s="63" t="s">
        <v>577</v>
      </c>
      <c r="AC141" s="64" t="s">
        <v>604</v>
      </c>
      <c r="AD141" s="64" t="s">
        <v>606</v>
      </c>
      <c r="AE141" s="64" t="s">
        <v>608</v>
      </c>
      <c r="AF141" s="122" t="s">
        <v>90</v>
      </c>
      <c r="AG141" s="123" t="s">
        <v>90</v>
      </c>
      <c r="AH141" s="119" t="s">
        <v>90</v>
      </c>
      <c r="AI141" s="119" t="s">
        <v>90</v>
      </c>
      <c r="AJ141" s="119" t="s">
        <v>90</v>
      </c>
      <c r="AK141" s="77"/>
      <c r="AL141" s="77"/>
      <c r="AM141" s="77"/>
      <c r="AN141" s="78" t="s">
        <v>89</v>
      </c>
      <c r="AO141" s="78" t="s">
        <v>89</v>
      </c>
      <c r="AP141" s="78" t="s">
        <v>89</v>
      </c>
      <c r="AQ141" s="80"/>
      <c r="AR141" s="80"/>
      <c r="AS141" s="80"/>
      <c r="AT141" s="83" t="str">
        <f>'PTEA 2020-2023'!A15</f>
        <v>3. COLEGIUNOS RESILIENTES</v>
      </c>
      <c r="AU141" s="83" t="str">
        <f>'PTEA 2020-2023'!B15</f>
        <v>Unidos reducimos el riesgo</v>
      </c>
      <c r="AV141" s="83" t="str">
        <f>'PTEA 2020-2023'!C15</f>
        <v xml:space="preserve">Participar en por lo menos una (1) mesa de trabajo para la inclusión de la educación ambiental en la actualización del Plan Municipal de Gestión del Riesgo de Desastres. </v>
      </c>
    </row>
    <row r="142" spans="1:48" s="2" customFormat="1" ht="319.5" hidden="1" customHeight="1" x14ac:dyDescent="0.25">
      <c r="A142" s="32" t="s">
        <v>201</v>
      </c>
      <c r="B142" s="145"/>
      <c r="C142" s="145"/>
      <c r="D142" s="146"/>
      <c r="E142" s="33" t="s">
        <v>86</v>
      </c>
      <c r="F142" s="36" t="s">
        <v>259</v>
      </c>
      <c r="G142" s="36" t="s">
        <v>6</v>
      </c>
      <c r="H142" s="36" t="s">
        <v>7</v>
      </c>
      <c r="I142" s="36" t="s">
        <v>224</v>
      </c>
      <c r="J142" s="36" t="s">
        <v>31</v>
      </c>
      <c r="K142" s="34" t="s">
        <v>97</v>
      </c>
      <c r="L142" s="34" t="s">
        <v>149</v>
      </c>
      <c r="M142" s="34" t="s">
        <v>313</v>
      </c>
      <c r="N142" s="34" t="s">
        <v>90</v>
      </c>
      <c r="O142" s="34" t="s">
        <v>314</v>
      </c>
      <c r="P142" s="37" t="s">
        <v>178</v>
      </c>
      <c r="Q142" s="38" t="s">
        <v>366</v>
      </c>
      <c r="R142" s="37" t="s">
        <v>367</v>
      </c>
      <c r="S142" s="35" t="s">
        <v>39</v>
      </c>
      <c r="T142" s="35" t="s">
        <v>40</v>
      </c>
      <c r="U142" s="35" t="s">
        <v>42</v>
      </c>
      <c r="V142" s="35" t="s">
        <v>400</v>
      </c>
      <c r="W142" s="53" t="s">
        <v>90</v>
      </c>
      <c r="X142" s="53" t="s">
        <v>90</v>
      </c>
      <c r="Y142" s="53" t="s">
        <v>90</v>
      </c>
      <c r="Z142" s="63" t="s">
        <v>580</v>
      </c>
      <c r="AA142" s="63" t="s">
        <v>581</v>
      </c>
      <c r="AB142" s="63" t="s">
        <v>582</v>
      </c>
      <c r="AC142" s="64" t="s">
        <v>604</v>
      </c>
      <c r="AD142" s="64" t="s">
        <v>606</v>
      </c>
      <c r="AE142" s="64" t="s">
        <v>608</v>
      </c>
      <c r="AF142" s="122" t="s">
        <v>90</v>
      </c>
      <c r="AG142" s="123" t="s">
        <v>90</v>
      </c>
      <c r="AH142" s="119" t="s">
        <v>90</v>
      </c>
      <c r="AI142" s="119" t="s">
        <v>90</v>
      </c>
      <c r="AJ142" s="119" t="s">
        <v>90</v>
      </c>
      <c r="AK142" s="77"/>
      <c r="AL142" s="77"/>
      <c r="AM142" s="77"/>
      <c r="AN142" s="78" t="s">
        <v>89</v>
      </c>
      <c r="AO142" s="78" t="s">
        <v>89</v>
      </c>
      <c r="AP142" s="78" t="s">
        <v>89</v>
      </c>
      <c r="AQ142" s="80"/>
      <c r="AR142" s="80"/>
      <c r="AS142" s="80"/>
      <c r="AT142" s="81" t="s">
        <v>89</v>
      </c>
      <c r="AU142" s="81" t="s">
        <v>89</v>
      </c>
      <c r="AV142" s="81" t="s">
        <v>89</v>
      </c>
    </row>
    <row r="143" spans="1:48" s="2" customFormat="1" ht="319.5" hidden="1" customHeight="1" x14ac:dyDescent="0.25">
      <c r="A143" s="32" t="s">
        <v>201</v>
      </c>
      <c r="B143" s="145"/>
      <c r="C143" s="145"/>
      <c r="D143" s="146"/>
      <c r="E143" s="33" t="s">
        <v>86</v>
      </c>
      <c r="F143" s="36" t="s">
        <v>259</v>
      </c>
      <c r="G143" s="36" t="s">
        <v>6</v>
      </c>
      <c r="H143" s="36" t="s">
        <v>7</v>
      </c>
      <c r="I143" s="36" t="s">
        <v>224</v>
      </c>
      <c r="J143" s="36" t="s">
        <v>31</v>
      </c>
      <c r="K143" s="34" t="s">
        <v>97</v>
      </c>
      <c r="L143" s="34" t="s">
        <v>149</v>
      </c>
      <c r="M143" s="34" t="s">
        <v>313</v>
      </c>
      <c r="N143" s="34" t="s">
        <v>90</v>
      </c>
      <c r="O143" s="34" t="s">
        <v>314</v>
      </c>
      <c r="P143" s="37" t="s">
        <v>178</v>
      </c>
      <c r="Q143" s="38" t="s">
        <v>366</v>
      </c>
      <c r="R143" s="37" t="s">
        <v>367</v>
      </c>
      <c r="S143" s="35" t="s">
        <v>39</v>
      </c>
      <c r="T143" s="35" t="s">
        <v>40</v>
      </c>
      <c r="U143" s="35" t="s">
        <v>42</v>
      </c>
      <c r="V143" s="35" t="s">
        <v>400</v>
      </c>
      <c r="W143" s="53" t="s">
        <v>90</v>
      </c>
      <c r="X143" s="53" t="s">
        <v>90</v>
      </c>
      <c r="Y143" s="53" t="s">
        <v>90</v>
      </c>
      <c r="Z143" s="63" t="s">
        <v>580</v>
      </c>
      <c r="AA143" s="63" t="s">
        <v>581</v>
      </c>
      <c r="AB143" s="63" t="s">
        <v>582</v>
      </c>
      <c r="AC143" s="64" t="s">
        <v>604</v>
      </c>
      <c r="AD143" s="64" t="s">
        <v>606</v>
      </c>
      <c r="AE143" s="64" t="s">
        <v>608</v>
      </c>
      <c r="AF143" s="122" t="s">
        <v>90</v>
      </c>
      <c r="AG143" s="123" t="s">
        <v>90</v>
      </c>
      <c r="AH143" s="119" t="s">
        <v>90</v>
      </c>
      <c r="AI143" s="119" t="s">
        <v>90</v>
      </c>
      <c r="AJ143" s="119" t="s">
        <v>90</v>
      </c>
      <c r="AK143" s="77"/>
      <c r="AL143" s="77"/>
      <c r="AM143" s="77"/>
      <c r="AN143" s="78" t="s">
        <v>89</v>
      </c>
      <c r="AO143" s="78" t="s">
        <v>89</v>
      </c>
      <c r="AP143" s="78" t="s">
        <v>89</v>
      </c>
      <c r="AQ143" s="80"/>
      <c r="AR143" s="80"/>
      <c r="AS143" s="80"/>
      <c r="AT143" s="81" t="s">
        <v>89</v>
      </c>
      <c r="AU143" s="81" t="s">
        <v>89</v>
      </c>
      <c r="AV143" s="81" t="s">
        <v>89</v>
      </c>
    </row>
    <row r="144" spans="1:48" s="2" customFormat="1" ht="319.5" hidden="1" customHeight="1" x14ac:dyDescent="0.25">
      <c r="A144" s="32" t="s">
        <v>201</v>
      </c>
      <c r="B144" s="145"/>
      <c r="C144" s="145"/>
      <c r="D144" s="146"/>
      <c r="E144" s="33" t="s">
        <v>86</v>
      </c>
      <c r="F144" s="36" t="s">
        <v>257</v>
      </c>
      <c r="G144" s="36" t="s">
        <v>6</v>
      </c>
      <c r="H144" s="36" t="s">
        <v>7</v>
      </c>
      <c r="I144" s="31" t="s">
        <v>275</v>
      </c>
      <c r="J144" s="55" t="s">
        <v>276</v>
      </c>
      <c r="K144" s="34" t="s">
        <v>101</v>
      </c>
      <c r="L144" s="34" t="s">
        <v>102</v>
      </c>
      <c r="M144" s="34" t="s">
        <v>315</v>
      </c>
      <c r="N144" s="34" t="s">
        <v>89</v>
      </c>
      <c r="O144" s="34" t="s">
        <v>288</v>
      </c>
      <c r="P144" s="37" t="s">
        <v>178</v>
      </c>
      <c r="Q144" s="37" t="s">
        <v>368</v>
      </c>
      <c r="R144" s="37" t="s">
        <v>369</v>
      </c>
      <c r="S144" s="35" t="s">
        <v>39</v>
      </c>
      <c r="T144" s="35" t="s">
        <v>40</v>
      </c>
      <c r="U144" s="35" t="s">
        <v>42</v>
      </c>
      <c r="V144" s="35" t="s">
        <v>400</v>
      </c>
      <c r="W144" s="53" t="s">
        <v>463</v>
      </c>
      <c r="X144" s="53" t="s">
        <v>464</v>
      </c>
      <c r="Y144" s="53" t="s">
        <v>521</v>
      </c>
      <c r="Z144" s="63" t="s">
        <v>570</v>
      </c>
      <c r="AA144" s="72" t="s">
        <v>569</v>
      </c>
      <c r="AB144" s="63" t="s">
        <v>568</v>
      </c>
      <c r="AC144" s="64" t="s">
        <v>631</v>
      </c>
      <c r="AD144" s="64" t="s">
        <v>632</v>
      </c>
      <c r="AE144" s="64" t="s">
        <v>637</v>
      </c>
      <c r="AF144" s="122" t="s">
        <v>763</v>
      </c>
      <c r="AG144" s="123" t="s">
        <v>762</v>
      </c>
      <c r="AH144" s="119" t="s">
        <v>90</v>
      </c>
      <c r="AI144" s="119" t="s">
        <v>90</v>
      </c>
      <c r="AJ144" s="119" t="s">
        <v>90</v>
      </c>
      <c r="AK144" s="77"/>
      <c r="AL144" s="77"/>
      <c r="AM144" s="77"/>
      <c r="AN144" s="65" t="s">
        <v>653</v>
      </c>
      <c r="AO144" s="65" t="s">
        <v>654</v>
      </c>
      <c r="AP144" s="65" t="s">
        <v>661</v>
      </c>
      <c r="AQ144" s="80"/>
      <c r="AR144" s="80"/>
      <c r="AS144" s="80"/>
      <c r="AT144" s="81" t="s">
        <v>90</v>
      </c>
      <c r="AU144" s="81" t="s">
        <v>90</v>
      </c>
      <c r="AV144" s="81" t="s">
        <v>90</v>
      </c>
    </row>
    <row r="145" spans="1:48" ht="275.25" hidden="1" customHeight="1" x14ac:dyDescent="0.25">
      <c r="A145" s="32" t="s">
        <v>201</v>
      </c>
      <c r="B145" s="145"/>
      <c r="C145" s="145"/>
      <c r="D145" s="146"/>
      <c r="E145" s="33" t="s">
        <v>86</v>
      </c>
      <c r="F145" s="36" t="s">
        <v>257</v>
      </c>
      <c r="G145" s="36" t="s">
        <v>6</v>
      </c>
      <c r="H145" s="36" t="s">
        <v>7</v>
      </c>
      <c r="I145" s="31" t="s">
        <v>275</v>
      </c>
      <c r="J145" s="55" t="s">
        <v>276</v>
      </c>
      <c r="K145" s="34" t="s">
        <v>101</v>
      </c>
      <c r="L145" s="34" t="s">
        <v>102</v>
      </c>
      <c r="M145" s="34" t="s">
        <v>315</v>
      </c>
      <c r="N145" s="34" t="s">
        <v>89</v>
      </c>
      <c r="O145" s="34" t="s">
        <v>288</v>
      </c>
      <c r="P145" s="37" t="s">
        <v>178</v>
      </c>
      <c r="Q145" s="37" t="s">
        <v>368</v>
      </c>
      <c r="R145" s="37" t="s">
        <v>369</v>
      </c>
      <c r="S145" s="35" t="s">
        <v>39</v>
      </c>
      <c r="T145" s="35" t="s">
        <v>40</v>
      </c>
      <c r="U145" s="35" t="s">
        <v>42</v>
      </c>
      <c r="V145" s="35" t="s">
        <v>400</v>
      </c>
      <c r="W145" s="53" t="s">
        <v>90</v>
      </c>
      <c r="X145" s="53" t="s">
        <v>90</v>
      </c>
      <c r="Y145" s="53" t="s">
        <v>90</v>
      </c>
      <c r="Z145" s="63" t="s">
        <v>580</v>
      </c>
      <c r="AA145" s="63" t="s">
        <v>581</v>
      </c>
      <c r="AB145" s="63" t="s">
        <v>584</v>
      </c>
      <c r="AC145" s="64" t="s">
        <v>631</v>
      </c>
      <c r="AD145" s="64" t="s">
        <v>632</v>
      </c>
      <c r="AE145" s="64" t="s">
        <v>637</v>
      </c>
      <c r="AF145" s="122" t="s">
        <v>763</v>
      </c>
      <c r="AG145" s="123" t="s">
        <v>762</v>
      </c>
      <c r="AH145" s="119" t="s">
        <v>90</v>
      </c>
      <c r="AI145" s="119" t="s">
        <v>90</v>
      </c>
      <c r="AJ145" s="119" t="s">
        <v>90</v>
      </c>
      <c r="AK145" s="77"/>
      <c r="AL145" s="77"/>
      <c r="AM145" s="77"/>
      <c r="AN145" s="65" t="s">
        <v>653</v>
      </c>
      <c r="AO145" s="65" t="s">
        <v>654</v>
      </c>
      <c r="AP145" s="65" t="s">
        <v>661</v>
      </c>
      <c r="AQ145" s="80"/>
      <c r="AR145" s="80"/>
      <c r="AS145" s="80"/>
      <c r="AT145" s="83" t="str">
        <f>'PTEA 2020-2023'!A18</f>
        <v>4. FORTALECIENDO LA GESTIÓN AMBIENTAL</v>
      </c>
      <c r="AU145" s="83" t="str">
        <f>'PTEA 2020-2023'!B18</f>
        <v>Formación de ciudadanos integrales frente al uso sostenible de los recursos naturales</v>
      </c>
      <c r="AV145" s="83" t="str">
        <f>'PTEA 2020-2023'!C18</f>
        <v>Realizar como mínimo la divulgación e implementación de cuatro (4) celebraciones ambientales por los canales oficiales</v>
      </c>
    </row>
    <row r="146" spans="1:48" ht="275.25" hidden="1" customHeight="1" x14ac:dyDescent="0.25">
      <c r="A146" s="32" t="s">
        <v>201</v>
      </c>
      <c r="B146" s="145"/>
      <c r="C146" s="145"/>
      <c r="D146" s="146"/>
      <c r="E146" s="33" t="s">
        <v>86</v>
      </c>
      <c r="F146" s="36" t="s">
        <v>257</v>
      </c>
      <c r="G146" s="36" t="s">
        <v>6</v>
      </c>
      <c r="H146" s="36" t="s">
        <v>7</v>
      </c>
      <c r="I146" s="31" t="s">
        <v>275</v>
      </c>
      <c r="J146" s="55" t="s">
        <v>276</v>
      </c>
      <c r="K146" s="34" t="s">
        <v>101</v>
      </c>
      <c r="L146" s="34" t="s">
        <v>102</v>
      </c>
      <c r="M146" s="34" t="s">
        <v>315</v>
      </c>
      <c r="N146" s="34" t="s">
        <v>89</v>
      </c>
      <c r="O146" s="34" t="s">
        <v>288</v>
      </c>
      <c r="P146" s="37" t="s">
        <v>178</v>
      </c>
      <c r="Q146" s="37" t="s">
        <v>368</v>
      </c>
      <c r="R146" s="37" t="s">
        <v>369</v>
      </c>
      <c r="S146" s="35" t="s">
        <v>39</v>
      </c>
      <c r="T146" s="35" t="s">
        <v>40</v>
      </c>
      <c r="U146" s="35" t="s">
        <v>42</v>
      </c>
      <c r="V146" s="35" t="s">
        <v>400</v>
      </c>
      <c r="W146" s="53" t="s">
        <v>90</v>
      </c>
      <c r="X146" s="53" t="s">
        <v>90</v>
      </c>
      <c r="Y146" s="53" t="s">
        <v>90</v>
      </c>
      <c r="Z146" s="63" t="s">
        <v>570</v>
      </c>
      <c r="AA146" s="72" t="s">
        <v>569</v>
      </c>
      <c r="AB146" s="63" t="s">
        <v>568</v>
      </c>
      <c r="AC146" s="64" t="s">
        <v>631</v>
      </c>
      <c r="AD146" s="64" t="s">
        <v>632</v>
      </c>
      <c r="AE146" s="64" t="s">
        <v>637</v>
      </c>
      <c r="AF146" s="122" t="s">
        <v>763</v>
      </c>
      <c r="AG146" s="123" t="s">
        <v>762</v>
      </c>
      <c r="AH146" s="119" t="s">
        <v>90</v>
      </c>
      <c r="AI146" s="119" t="s">
        <v>90</v>
      </c>
      <c r="AJ146" s="119" t="s">
        <v>90</v>
      </c>
      <c r="AK146" s="77"/>
      <c r="AL146" s="77"/>
      <c r="AM146" s="77"/>
      <c r="AN146" s="65" t="s">
        <v>653</v>
      </c>
      <c r="AO146" s="65" t="s">
        <v>654</v>
      </c>
      <c r="AP146" s="65" t="s">
        <v>661</v>
      </c>
      <c r="AQ146" s="80"/>
      <c r="AR146" s="80"/>
      <c r="AS146" s="80"/>
      <c r="AT146" s="81" t="s">
        <v>90</v>
      </c>
      <c r="AU146" s="81" t="s">
        <v>90</v>
      </c>
      <c r="AV146" s="81" t="s">
        <v>90</v>
      </c>
    </row>
    <row r="147" spans="1:48" ht="275.25" hidden="1" customHeight="1" x14ac:dyDescent="0.25">
      <c r="A147" s="32" t="s">
        <v>201</v>
      </c>
      <c r="B147" s="145"/>
      <c r="C147" s="145"/>
      <c r="D147" s="146"/>
      <c r="E147" s="33" t="s">
        <v>86</v>
      </c>
      <c r="F147" s="36" t="s">
        <v>257</v>
      </c>
      <c r="G147" s="36" t="s">
        <v>6</v>
      </c>
      <c r="H147" s="36" t="s">
        <v>7</v>
      </c>
      <c r="I147" s="31" t="s">
        <v>275</v>
      </c>
      <c r="J147" s="55" t="s">
        <v>276</v>
      </c>
      <c r="K147" s="34" t="s">
        <v>101</v>
      </c>
      <c r="L147" s="34" t="s">
        <v>102</v>
      </c>
      <c r="M147" s="34" t="s">
        <v>315</v>
      </c>
      <c r="N147" s="34" t="s">
        <v>89</v>
      </c>
      <c r="O147" s="34" t="s">
        <v>288</v>
      </c>
      <c r="P147" s="37" t="s">
        <v>178</v>
      </c>
      <c r="Q147" s="37" t="s">
        <v>368</v>
      </c>
      <c r="R147" s="37" t="s">
        <v>369</v>
      </c>
      <c r="S147" s="35" t="s">
        <v>39</v>
      </c>
      <c r="T147" s="35" t="s">
        <v>40</v>
      </c>
      <c r="U147" s="35" t="s">
        <v>42</v>
      </c>
      <c r="V147" s="35" t="s">
        <v>400</v>
      </c>
      <c r="W147" s="53" t="s">
        <v>90</v>
      </c>
      <c r="X147" s="53" t="s">
        <v>90</v>
      </c>
      <c r="Y147" s="53" t="s">
        <v>90</v>
      </c>
      <c r="Z147" s="63" t="s">
        <v>580</v>
      </c>
      <c r="AA147" s="63" t="s">
        <v>581</v>
      </c>
      <c r="AB147" s="63" t="s">
        <v>584</v>
      </c>
      <c r="AC147" s="64" t="s">
        <v>631</v>
      </c>
      <c r="AD147" s="64" t="s">
        <v>632</v>
      </c>
      <c r="AE147" s="64" t="s">
        <v>637</v>
      </c>
      <c r="AF147" s="122" t="s">
        <v>763</v>
      </c>
      <c r="AG147" s="123" t="s">
        <v>762</v>
      </c>
      <c r="AH147" s="119" t="s">
        <v>90</v>
      </c>
      <c r="AI147" s="119" t="s">
        <v>90</v>
      </c>
      <c r="AJ147" s="119" t="s">
        <v>90</v>
      </c>
      <c r="AK147" s="77"/>
      <c r="AL147" s="77"/>
      <c r="AM147" s="77"/>
      <c r="AN147" s="65" t="s">
        <v>653</v>
      </c>
      <c r="AO147" s="65" t="s">
        <v>654</v>
      </c>
      <c r="AP147" s="65" t="s">
        <v>661</v>
      </c>
      <c r="AQ147" s="80"/>
      <c r="AR147" s="80"/>
      <c r="AS147" s="80"/>
      <c r="AT147" s="83" t="str">
        <f>'PTEA 2020-2023'!A18</f>
        <v>4. FORTALECIENDO LA GESTIÓN AMBIENTAL</v>
      </c>
      <c r="AU147" s="83" t="str">
        <f>'PTEA 2020-2023'!B18</f>
        <v>Formación de ciudadanos integrales frente al uso sostenible de los recursos naturales</v>
      </c>
      <c r="AV147" s="83" t="str">
        <f>'PTEA 2020-2023'!C18</f>
        <v>Realizar como mínimo la divulgación e implementación de cuatro (4) celebraciones ambientales por los canales oficiales</v>
      </c>
    </row>
    <row r="148" spans="1:48" s="2" customFormat="1" ht="409.5" hidden="1" customHeight="1" x14ac:dyDescent="0.25">
      <c r="A148" s="32" t="s">
        <v>201</v>
      </c>
      <c r="B148" s="145"/>
      <c r="C148" s="145"/>
      <c r="D148" s="146"/>
      <c r="E148" s="33" t="s">
        <v>235</v>
      </c>
      <c r="F148" s="31" t="s">
        <v>221</v>
      </c>
      <c r="G148" s="31" t="s">
        <v>6</v>
      </c>
      <c r="H148" s="31" t="s">
        <v>8</v>
      </c>
      <c r="I148" s="31" t="s">
        <v>239</v>
      </c>
      <c r="J148" s="31" t="s">
        <v>236</v>
      </c>
      <c r="K148" s="34" t="s">
        <v>103</v>
      </c>
      <c r="L148" s="34" t="s">
        <v>169</v>
      </c>
      <c r="M148" s="34" t="s">
        <v>331</v>
      </c>
      <c r="N148" s="34" t="s">
        <v>89</v>
      </c>
      <c r="O148" s="34" t="s">
        <v>332</v>
      </c>
      <c r="P148" s="37" t="s">
        <v>193</v>
      </c>
      <c r="Q148" s="37" t="s">
        <v>383</v>
      </c>
      <c r="R148" s="37" t="s">
        <v>385</v>
      </c>
      <c r="S148" s="35" t="s">
        <v>45</v>
      </c>
      <c r="T148" s="35" t="s">
        <v>46</v>
      </c>
      <c r="U148" s="35" t="s">
        <v>51</v>
      </c>
      <c r="V148" s="35" t="s">
        <v>406</v>
      </c>
      <c r="W148" s="53" t="s">
        <v>463</v>
      </c>
      <c r="X148" s="53" t="s">
        <v>464</v>
      </c>
      <c r="Y148" s="53" t="s">
        <v>521</v>
      </c>
      <c r="Z148" s="63" t="s">
        <v>549</v>
      </c>
      <c r="AA148" s="63" t="s">
        <v>558</v>
      </c>
      <c r="AB148" s="63" t="s">
        <v>564</v>
      </c>
      <c r="AC148" s="64" t="s">
        <v>631</v>
      </c>
      <c r="AD148" s="64" t="s">
        <v>632</v>
      </c>
      <c r="AE148" s="64" t="s">
        <v>637</v>
      </c>
      <c r="AF148" s="122" t="s">
        <v>90</v>
      </c>
      <c r="AG148" s="123" t="s">
        <v>90</v>
      </c>
      <c r="AH148" s="119" t="s">
        <v>90</v>
      </c>
      <c r="AI148" s="119" t="s">
        <v>90</v>
      </c>
      <c r="AJ148" s="119" t="s">
        <v>90</v>
      </c>
      <c r="AK148" s="77"/>
      <c r="AL148" s="77"/>
      <c r="AM148" s="77"/>
      <c r="AN148" s="78" t="s">
        <v>89</v>
      </c>
      <c r="AO148" s="78" t="s">
        <v>89</v>
      </c>
      <c r="AP148" s="78" t="s">
        <v>89</v>
      </c>
      <c r="AQ148" s="80"/>
      <c r="AR148" s="80"/>
      <c r="AS148" s="80"/>
      <c r="AT148" s="81" t="s">
        <v>89</v>
      </c>
      <c r="AU148" s="81" t="s">
        <v>89</v>
      </c>
      <c r="AV148" s="81" t="s">
        <v>89</v>
      </c>
    </row>
    <row r="149" spans="1:48" ht="341.25" hidden="1" customHeight="1" x14ac:dyDescent="0.25">
      <c r="A149" s="32" t="s">
        <v>201</v>
      </c>
      <c r="B149" s="145"/>
      <c r="C149" s="145"/>
      <c r="D149" s="146"/>
      <c r="E149" s="33" t="s">
        <v>235</v>
      </c>
      <c r="F149" s="31" t="s">
        <v>221</v>
      </c>
      <c r="G149" s="31" t="s">
        <v>6</v>
      </c>
      <c r="H149" s="31" t="s">
        <v>8</v>
      </c>
      <c r="I149" s="31" t="s">
        <v>239</v>
      </c>
      <c r="J149" s="31" t="s">
        <v>236</v>
      </c>
      <c r="K149" s="34" t="s">
        <v>103</v>
      </c>
      <c r="L149" s="34" t="s">
        <v>169</v>
      </c>
      <c r="M149" s="34" t="s">
        <v>331</v>
      </c>
      <c r="N149" s="34" t="s">
        <v>89</v>
      </c>
      <c r="O149" s="34" t="s">
        <v>332</v>
      </c>
      <c r="P149" s="37" t="s">
        <v>193</v>
      </c>
      <c r="Q149" s="37" t="s">
        <v>383</v>
      </c>
      <c r="R149" s="37" t="s">
        <v>385</v>
      </c>
      <c r="S149" s="35" t="s">
        <v>45</v>
      </c>
      <c r="T149" s="35" t="s">
        <v>46</v>
      </c>
      <c r="U149" s="35" t="s">
        <v>51</v>
      </c>
      <c r="V149" s="35" t="s">
        <v>406</v>
      </c>
      <c r="W149" s="53" t="s">
        <v>501</v>
      </c>
      <c r="X149" s="53" t="s">
        <v>502</v>
      </c>
      <c r="Y149" s="53" t="s">
        <v>503</v>
      </c>
      <c r="Z149" s="63" t="s">
        <v>549</v>
      </c>
      <c r="AA149" s="63" t="s">
        <v>558</v>
      </c>
      <c r="AB149" s="63" t="s">
        <v>560</v>
      </c>
      <c r="AC149" s="64" t="s">
        <v>631</v>
      </c>
      <c r="AD149" s="64" t="s">
        <v>632</v>
      </c>
      <c r="AE149" s="64" t="s">
        <v>637</v>
      </c>
      <c r="AF149" s="122" t="s">
        <v>90</v>
      </c>
      <c r="AG149" s="123" t="s">
        <v>90</v>
      </c>
      <c r="AH149" s="119" t="s">
        <v>90</v>
      </c>
      <c r="AI149" s="119" t="s">
        <v>90</v>
      </c>
      <c r="AJ149" s="119" t="s">
        <v>90</v>
      </c>
      <c r="AK149" s="77"/>
      <c r="AL149" s="77"/>
      <c r="AM149" s="77"/>
      <c r="AN149" s="78" t="s">
        <v>89</v>
      </c>
      <c r="AO149" s="78" t="s">
        <v>89</v>
      </c>
      <c r="AP149" s="78" t="s">
        <v>89</v>
      </c>
      <c r="AQ149" s="80"/>
      <c r="AR149" s="80"/>
      <c r="AS149" s="80"/>
      <c r="AT149" s="81" t="s">
        <v>89</v>
      </c>
      <c r="AU149" s="81" t="s">
        <v>89</v>
      </c>
      <c r="AV149" s="81" t="s">
        <v>89</v>
      </c>
    </row>
    <row r="150" spans="1:48" ht="341.25" hidden="1" customHeight="1" x14ac:dyDescent="0.25">
      <c r="A150" s="32" t="s">
        <v>201</v>
      </c>
      <c r="B150" s="145"/>
      <c r="C150" s="145"/>
      <c r="D150" s="146"/>
      <c r="E150" s="33" t="s">
        <v>235</v>
      </c>
      <c r="F150" s="31" t="s">
        <v>221</v>
      </c>
      <c r="G150" s="31" t="s">
        <v>6</v>
      </c>
      <c r="H150" s="31" t="s">
        <v>8</v>
      </c>
      <c r="I150" s="31" t="s">
        <v>239</v>
      </c>
      <c r="J150" s="31" t="s">
        <v>236</v>
      </c>
      <c r="K150" s="34" t="s">
        <v>103</v>
      </c>
      <c r="L150" s="34" t="s">
        <v>169</v>
      </c>
      <c r="M150" s="34" t="s">
        <v>331</v>
      </c>
      <c r="N150" s="34" t="s">
        <v>89</v>
      </c>
      <c r="O150" s="34" t="s">
        <v>332</v>
      </c>
      <c r="P150" s="37" t="s">
        <v>193</v>
      </c>
      <c r="Q150" s="37" t="s">
        <v>383</v>
      </c>
      <c r="R150" s="37" t="s">
        <v>385</v>
      </c>
      <c r="S150" s="35" t="s">
        <v>45</v>
      </c>
      <c r="T150" s="35" t="s">
        <v>46</v>
      </c>
      <c r="U150" s="35" t="s">
        <v>51</v>
      </c>
      <c r="V150" s="35" t="s">
        <v>406</v>
      </c>
      <c r="W150" s="53" t="s">
        <v>501</v>
      </c>
      <c r="X150" s="53" t="s">
        <v>502</v>
      </c>
      <c r="Y150" s="53" t="s">
        <v>503</v>
      </c>
      <c r="Z150" s="63" t="s">
        <v>549</v>
      </c>
      <c r="AA150" s="63" t="s">
        <v>558</v>
      </c>
      <c r="AB150" s="63" t="s">
        <v>561</v>
      </c>
      <c r="AC150" s="64" t="s">
        <v>631</v>
      </c>
      <c r="AD150" s="64" t="s">
        <v>632</v>
      </c>
      <c r="AE150" s="64" t="s">
        <v>637</v>
      </c>
      <c r="AF150" s="122" t="s">
        <v>90</v>
      </c>
      <c r="AG150" s="123" t="s">
        <v>90</v>
      </c>
      <c r="AH150" s="119" t="s">
        <v>90</v>
      </c>
      <c r="AI150" s="119" t="s">
        <v>90</v>
      </c>
      <c r="AJ150" s="119" t="s">
        <v>90</v>
      </c>
      <c r="AK150" s="77"/>
      <c r="AL150" s="77"/>
      <c r="AM150" s="77"/>
      <c r="AN150" s="78" t="s">
        <v>89</v>
      </c>
      <c r="AO150" s="78" t="s">
        <v>89</v>
      </c>
      <c r="AP150" s="78" t="s">
        <v>89</v>
      </c>
      <c r="AQ150" s="80"/>
      <c r="AR150" s="80"/>
      <c r="AS150" s="80"/>
      <c r="AT150" s="81" t="s">
        <v>89</v>
      </c>
      <c r="AU150" s="81" t="s">
        <v>89</v>
      </c>
      <c r="AV150" s="81" t="s">
        <v>89</v>
      </c>
    </row>
    <row r="151" spans="1:48" ht="341.25" hidden="1" customHeight="1" x14ac:dyDescent="0.25">
      <c r="A151" s="32" t="s">
        <v>201</v>
      </c>
      <c r="B151" s="145"/>
      <c r="C151" s="145"/>
      <c r="D151" s="146"/>
      <c r="E151" s="33" t="s">
        <v>235</v>
      </c>
      <c r="F151" s="31" t="s">
        <v>221</v>
      </c>
      <c r="G151" s="31" t="s">
        <v>6</v>
      </c>
      <c r="H151" s="31" t="s">
        <v>8</v>
      </c>
      <c r="I151" s="31" t="s">
        <v>239</v>
      </c>
      <c r="J151" s="31" t="s">
        <v>236</v>
      </c>
      <c r="K151" s="34" t="s">
        <v>103</v>
      </c>
      <c r="L151" s="34" t="s">
        <v>169</v>
      </c>
      <c r="M151" s="34" t="s">
        <v>331</v>
      </c>
      <c r="N151" s="34" t="s">
        <v>89</v>
      </c>
      <c r="O151" s="34" t="s">
        <v>332</v>
      </c>
      <c r="P151" s="37" t="s">
        <v>193</v>
      </c>
      <c r="Q151" s="37" t="s">
        <v>383</v>
      </c>
      <c r="R151" s="37" t="s">
        <v>385</v>
      </c>
      <c r="S151" s="35" t="s">
        <v>45</v>
      </c>
      <c r="T151" s="35" t="s">
        <v>46</v>
      </c>
      <c r="U151" s="35" t="s">
        <v>51</v>
      </c>
      <c r="V151" s="35" t="s">
        <v>406</v>
      </c>
      <c r="W151" s="53" t="s">
        <v>504</v>
      </c>
      <c r="X151" s="53" t="s">
        <v>505</v>
      </c>
      <c r="Y151" s="53" t="s">
        <v>506</v>
      </c>
      <c r="Z151" s="63" t="s">
        <v>549</v>
      </c>
      <c r="AA151" s="63" t="s">
        <v>558</v>
      </c>
      <c r="AB151" s="63" t="s">
        <v>564</v>
      </c>
      <c r="AC151" s="64" t="s">
        <v>631</v>
      </c>
      <c r="AD151" s="64" t="s">
        <v>632</v>
      </c>
      <c r="AE151" s="64" t="s">
        <v>637</v>
      </c>
      <c r="AF151" s="122" t="s">
        <v>90</v>
      </c>
      <c r="AG151" s="123" t="s">
        <v>90</v>
      </c>
      <c r="AH151" s="119" t="s">
        <v>90</v>
      </c>
      <c r="AI151" s="119" t="s">
        <v>90</v>
      </c>
      <c r="AJ151" s="119" t="s">
        <v>90</v>
      </c>
      <c r="AK151" s="77"/>
      <c r="AL151" s="77"/>
      <c r="AM151" s="77"/>
      <c r="AN151" s="78" t="s">
        <v>89</v>
      </c>
      <c r="AO151" s="78" t="s">
        <v>89</v>
      </c>
      <c r="AP151" s="78" t="s">
        <v>89</v>
      </c>
      <c r="AQ151" s="80"/>
      <c r="AR151" s="80"/>
      <c r="AS151" s="80"/>
      <c r="AT151" s="81" t="s">
        <v>89</v>
      </c>
      <c r="AU151" s="81" t="s">
        <v>89</v>
      </c>
      <c r="AV151" s="81" t="s">
        <v>89</v>
      </c>
    </row>
    <row r="152" spans="1:48" s="2" customFormat="1" ht="409.5" hidden="1" customHeight="1" x14ac:dyDescent="0.25">
      <c r="A152" s="32" t="s">
        <v>201</v>
      </c>
      <c r="B152" s="145"/>
      <c r="C152" s="145"/>
      <c r="D152" s="146"/>
      <c r="E152" s="33" t="s">
        <v>235</v>
      </c>
      <c r="F152" s="31" t="s">
        <v>221</v>
      </c>
      <c r="G152" s="31" t="s">
        <v>6</v>
      </c>
      <c r="H152" s="31" t="s">
        <v>8</v>
      </c>
      <c r="I152" s="31" t="s">
        <v>239</v>
      </c>
      <c r="J152" s="31" t="s">
        <v>236</v>
      </c>
      <c r="K152" s="34" t="s">
        <v>103</v>
      </c>
      <c r="L152" s="34" t="s">
        <v>169</v>
      </c>
      <c r="M152" s="34" t="s">
        <v>331</v>
      </c>
      <c r="N152" s="34" t="s">
        <v>89</v>
      </c>
      <c r="O152" s="34" t="s">
        <v>332</v>
      </c>
      <c r="P152" s="37" t="s">
        <v>193</v>
      </c>
      <c r="Q152" s="37" t="s">
        <v>383</v>
      </c>
      <c r="R152" s="37" t="s">
        <v>385</v>
      </c>
      <c r="S152" s="35" t="s">
        <v>45</v>
      </c>
      <c r="T152" s="35" t="s">
        <v>46</v>
      </c>
      <c r="U152" s="35" t="s">
        <v>51</v>
      </c>
      <c r="V152" s="35" t="s">
        <v>406</v>
      </c>
      <c r="W152" s="53" t="s">
        <v>463</v>
      </c>
      <c r="X152" s="53" t="s">
        <v>464</v>
      </c>
      <c r="Y152" s="53" t="s">
        <v>466</v>
      </c>
      <c r="Z152" s="63" t="s">
        <v>549</v>
      </c>
      <c r="AA152" s="63" t="s">
        <v>558</v>
      </c>
      <c r="AB152" s="63" t="s">
        <v>563</v>
      </c>
      <c r="AC152" s="64" t="s">
        <v>631</v>
      </c>
      <c r="AD152" s="64" t="s">
        <v>632</v>
      </c>
      <c r="AE152" s="64" t="s">
        <v>637</v>
      </c>
      <c r="AF152" s="122" t="s">
        <v>90</v>
      </c>
      <c r="AG152" s="123" t="s">
        <v>90</v>
      </c>
      <c r="AH152" s="119" t="s">
        <v>90</v>
      </c>
      <c r="AI152" s="119" t="s">
        <v>90</v>
      </c>
      <c r="AJ152" s="119" t="s">
        <v>90</v>
      </c>
      <c r="AK152" s="77"/>
      <c r="AL152" s="77"/>
      <c r="AM152" s="77"/>
      <c r="AN152" s="78" t="s">
        <v>89</v>
      </c>
      <c r="AO152" s="78" t="s">
        <v>89</v>
      </c>
      <c r="AP152" s="78" t="s">
        <v>89</v>
      </c>
      <c r="AQ152" s="80"/>
      <c r="AR152" s="80"/>
      <c r="AS152" s="80"/>
      <c r="AT152" s="81" t="s">
        <v>89</v>
      </c>
      <c r="AU152" s="81" t="s">
        <v>89</v>
      </c>
      <c r="AV152" s="81" t="s">
        <v>89</v>
      </c>
    </row>
    <row r="153" spans="1:48" s="2" customFormat="1" ht="409.5" hidden="1" customHeight="1" x14ac:dyDescent="0.25">
      <c r="A153" s="32" t="s">
        <v>201</v>
      </c>
      <c r="B153" s="145"/>
      <c r="C153" s="145"/>
      <c r="D153" s="146"/>
      <c r="E153" s="33" t="s">
        <v>235</v>
      </c>
      <c r="F153" s="31" t="s">
        <v>221</v>
      </c>
      <c r="G153" s="31" t="s">
        <v>6</v>
      </c>
      <c r="H153" s="31" t="s">
        <v>8</v>
      </c>
      <c r="I153" s="31" t="s">
        <v>239</v>
      </c>
      <c r="J153" s="31" t="s">
        <v>236</v>
      </c>
      <c r="K153" s="34" t="s">
        <v>103</v>
      </c>
      <c r="L153" s="34" t="s">
        <v>169</v>
      </c>
      <c r="M153" s="34" t="s">
        <v>331</v>
      </c>
      <c r="N153" s="34" t="s">
        <v>89</v>
      </c>
      <c r="O153" s="34" t="s">
        <v>332</v>
      </c>
      <c r="P153" s="37" t="s">
        <v>193</v>
      </c>
      <c r="Q153" s="37" t="s">
        <v>383</v>
      </c>
      <c r="R153" s="37" t="s">
        <v>385</v>
      </c>
      <c r="S153" s="35" t="s">
        <v>45</v>
      </c>
      <c r="T153" s="35" t="s">
        <v>46</v>
      </c>
      <c r="U153" s="35" t="s">
        <v>51</v>
      </c>
      <c r="V153" s="35" t="s">
        <v>406</v>
      </c>
      <c r="W153" s="53" t="s">
        <v>467</v>
      </c>
      <c r="X153" s="53" t="s">
        <v>468</v>
      </c>
      <c r="Y153" s="53" t="s">
        <v>469</v>
      </c>
      <c r="Z153" s="63" t="s">
        <v>549</v>
      </c>
      <c r="AA153" s="63" t="s">
        <v>558</v>
      </c>
      <c r="AB153" s="63" t="s">
        <v>564</v>
      </c>
      <c r="AC153" s="64" t="s">
        <v>631</v>
      </c>
      <c r="AD153" s="64" t="s">
        <v>632</v>
      </c>
      <c r="AE153" s="64" t="s">
        <v>637</v>
      </c>
      <c r="AF153" s="122" t="s">
        <v>90</v>
      </c>
      <c r="AG153" s="123" t="s">
        <v>90</v>
      </c>
      <c r="AH153" s="119" t="s">
        <v>90</v>
      </c>
      <c r="AI153" s="119" t="s">
        <v>90</v>
      </c>
      <c r="AJ153" s="119" t="s">
        <v>90</v>
      </c>
      <c r="AK153" s="77"/>
      <c r="AL153" s="77"/>
      <c r="AM153" s="77"/>
      <c r="AN153" s="78" t="s">
        <v>89</v>
      </c>
      <c r="AO153" s="78" t="s">
        <v>89</v>
      </c>
      <c r="AP153" s="78" t="s">
        <v>89</v>
      </c>
      <c r="AQ153" s="80"/>
      <c r="AR153" s="80"/>
      <c r="AS153" s="80"/>
      <c r="AT153" s="81" t="s">
        <v>89</v>
      </c>
      <c r="AU153" s="81" t="s">
        <v>89</v>
      </c>
      <c r="AV153" s="81" t="s">
        <v>89</v>
      </c>
    </row>
    <row r="154" spans="1:48" s="2" customFormat="1" ht="409.5" hidden="1" customHeight="1" x14ac:dyDescent="0.25">
      <c r="A154" s="32" t="s">
        <v>201</v>
      </c>
      <c r="B154" s="145"/>
      <c r="C154" s="145"/>
      <c r="D154" s="146"/>
      <c r="E154" s="33" t="s">
        <v>235</v>
      </c>
      <c r="F154" s="31" t="s">
        <v>221</v>
      </c>
      <c r="G154" s="31" t="s">
        <v>6</v>
      </c>
      <c r="H154" s="31" t="s">
        <v>8</v>
      </c>
      <c r="I154" s="31" t="s">
        <v>239</v>
      </c>
      <c r="J154" s="31" t="s">
        <v>236</v>
      </c>
      <c r="K154" s="34" t="s">
        <v>103</v>
      </c>
      <c r="L154" s="34" t="s">
        <v>169</v>
      </c>
      <c r="M154" s="34" t="s">
        <v>331</v>
      </c>
      <c r="N154" s="34" t="s">
        <v>89</v>
      </c>
      <c r="O154" s="34" t="s">
        <v>332</v>
      </c>
      <c r="P154" s="37" t="s">
        <v>193</v>
      </c>
      <c r="Q154" s="37" t="s">
        <v>383</v>
      </c>
      <c r="R154" s="37" t="s">
        <v>385</v>
      </c>
      <c r="S154" s="35" t="s">
        <v>45</v>
      </c>
      <c r="T154" s="35" t="s">
        <v>46</v>
      </c>
      <c r="U154" s="35" t="s">
        <v>51</v>
      </c>
      <c r="V154" s="35" t="s">
        <v>406</v>
      </c>
      <c r="W154" s="53" t="s">
        <v>467</v>
      </c>
      <c r="X154" s="53" t="s">
        <v>468</v>
      </c>
      <c r="Y154" s="53" t="s">
        <v>470</v>
      </c>
      <c r="Z154" s="63" t="s">
        <v>549</v>
      </c>
      <c r="AA154" s="63" t="s">
        <v>558</v>
      </c>
      <c r="AB154" s="63" t="s">
        <v>559</v>
      </c>
      <c r="AC154" s="64" t="s">
        <v>593</v>
      </c>
      <c r="AD154" s="64" t="s">
        <v>596</v>
      </c>
      <c r="AE154" s="64" t="s">
        <v>598</v>
      </c>
      <c r="AF154" s="122" t="s">
        <v>90</v>
      </c>
      <c r="AG154" s="123" t="s">
        <v>90</v>
      </c>
      <c r="AH154" s="119" t="s">
        <v>90</v>
      </c>
      <c r="AI154" s="119" t="s">
        <v>90</v>
      </c>
      <c r="AJ154" s="119" t="s">
        <v>90</v>
      </c>
      <c r="AK154" s="77"/>
      <c r="AL154" s="77"/>
      <c r="AM154" s="77"/>
      <c r="AN154" s="78" t="s">
        <v>89</v>
      </c>
      <c r="AO154" s="78" t="s">
        <v>89</v>
      </c>
      <c r="AP154" s="78" t="s">
        <v>89</v>
      </c>
      <c r="AQ154" s="80"/>
      <c r="AR154" s="80"/>
      <c r="AS154" s="80"/>
      <c r="AT154" s="81" t="s">
        <v>89</v>
      </c>
      <c r="AU154" s="81" t="s">
        <v>89</v>
      </c>
      <c r="AV154" s="81" t="s">
        <v>89</v>
      </c>
    </row>
    <row r="155" spans="1:48" s="2" customFormat="1" ht="409.5" hidden="1" customHeight="1" x14ac:dyDescent="0.25">
      <c r="A155" s="32" t="s">
        <v>201</v>
      </c>
      <c r="B155" s="145"/>
      <c r="C155" s="145"/>
      <c r="D155" s="146"/>
      <c r="E155" s="33" t="s">
        <v>235</v>
      </c>
      <c r="F155" s="31" t="s">
        <v>221</v>
      </c>
      <c r="G155" s="31" t="s">
        <v>6</v>
      </c>
      <c r="H155" s="31" t="s">
        <v>8</v>
      </c>
      <c r="I155" s="31" t="s">
        <v>239</v>
      </c>
      <c r="J155" s="31" t="s">
        <v>236</v>
      </c>
      <c r="K155" s="34" t="s">
        <v>103</v>
      </c>
      <c r="L155" s="34" t="s">
        <v>169</v>
      </c>
      <c r="M155" s="34" t="s">
        <v>331</v>
      </c>
      <c r="N155" s="34" t="s">
        <v>89</v>
      </c>
      <c r="O155" s="34" t="s">
        <v>332</v>
      </c>
      <c r="P155" s="37" t="s">
        <v>193</v>
      </c>
      <c r="Q155" s="37" t="s">
        <v>383</v>
      </c>
      <c r="R155" s="37" t="s">
        <v>385</v>
      </c>
      <c r="S155" s="35" t="s">
        <v>45</v>
      </c>
      <c r="T155" s="35" t="s">
        <v>46</v>
      </c>
      <c r="U155" s="35" t="s">
        <v>51</v>
      </c>
      <c r="V155" s="35" t="s">
        <v>406</v>
      </c>
      <c r="W155" s="53" t="s">
        <v>467</v>
      </c>
      <c r="X155" s="53" t="s">
        <v>468</v>
      </c>
      <c r="Y155" s="53" t="s">
        <v>471</v>
      </c>
      <c r="Z155" s="63" t="s">
        <v>549</v>
      </c>
      <c r="AA155" s="63" t="s">
        <v>558</v>
      </c>
      <c r="AB155" s="63" t="s">
        <v>560</v>
      </c>
      <c r="AC155" s="64" t="s">
        <v>593</v>
      </c>
      <c r="AD155" s="64" t="s">
        <v>596</v>
      </c>
      <c r="AE155" s="64" t="s">
        <v>598</v>
      </c>
      <c r="AF155" s="122" t="s">
        <v>90</v>
      </c>
      <c r="AG155" s="123" t="s">
        <v>90</v>
      </c>
      <c r="AH155" s="119" t="s">
        <v>90</v>
      </c>
      <c r="AI155" s="119" t="s">
        <v>90</v>
      </c>
      <c r="AJ155" s="119" t="s">
        <v>90</v>
      </c>
      <c r="AK155" s="77"/>
      <c r="AL155" s="77"/>
      <c r="AM155" s="77"/>
      <c r="AN155" s="78" t="s">
        <v>89</v>
      </c>
      <c r="AO155" s="78" t="s">
        <v>89</v>
      </c>
      <c r="AP155" s="78" t="s">
        <v>89</v>
      </c>
      <c r="AQ155" s="80"/>
      <c r="AR155" s="80"/>
      <c r="AS155" s="80"/>
      <c r="AT155" s="81" t="s">
        <v>89</v>
      </c>
      <c r="AU155" s="81" t="s">
        <v>89</v>
      </c>
      <c r="AV155" s="81" t="s">
        <v>89</v>
      </c>
    </row>
    <row r="156" spans="1:48" s="2" customFormat="1" ht="409.5" hidden="1" customHeight="1" x14ac:dyDescent="0.25">
      <c r="A156" s="32" t="s">
        <v>201</v>
      </c>
      <c r="B156" s="145"/>
      <c r="C156" s="145"/>
      <c r="D156" s="146"/>
      <c r="E156" s="33" t="s">
        <v>235</v>
      </c>
      <c r="F156" s="31" t="s">
        <v>221</v>
      </c>
      <c r="G156" s="31" t="s">
        <v>6</v>
      </c>
      <c r="H156" s="31" t="s">
        <v>8</v>
      </c>
      <c r="I156" s="31" t="s">
        <v>239</v>
      </c>
      <c r="J156" s="31" t="s">
        <v>236</v>
      </c>
      <c r="K156" s="34" t="s">
        <v>103</v>
      </c>
      <c r="L156" s="34" t="s">
        <v>169</v>
      </c>
      <c r="M156" s="34" t="s">
        <v>331</v>
      </c>
      <c r="N156" s="34" t="s">
        <v>89</v>
      </c>
      <c r="O156" s="34" t="s">
        <v>332</v>
      </c>
      <c r="P156" s="37" t="s">
        <v>193</v>
      </c>
      <c r="Q156" s="37" t="s">
        <v>383</v>
      </c>
      <c r="R156" s="37" t="s">
        <v>385</v>
      </c>
      <c r="S156" s="35" t="s">
        <v>45</v>
      </c>
      <c r="T156" s="35" t="s">
        <v>46</v>
      </c>
      <c r="U156" s="35" t="s">
        <v>51</v>
      </c>
      <c r="V156" s="35" t="s">
        <v>406</v>
      </c>
      <c r="W156" s="53" t="s">
        <v>467</v>
      </c>
      <c r="X156" s="53" t="s">
        <v>468</v>
      </c>
      <c r="Y156" s="53" t="s">
        <v>472</v>
      </c>
      <c r="Z156" s="63" t="s">
        <v>549</v>
      </c>
      <c r="AA156" s="63" t="s">
        <v>558</v>
      </c>
      <c r="AB156" s="63" t="s">
        <v>564</v>
      </c>
      <c r="AC156" s="64" t="s">
        <v>631</v>
      </c>
      <c r="AD156" s="64" t="s">
        <v>632</v>
      </c>
      <c r="AE156" s="64" t="s">
        <v>637</v>
      </c>
      <c r="AF156" s="122" t="s">
        <v>90</v>
      </c>
      <c r="AG156" s="123" t="s">
        <v>90</v>
      </c>
      <c r="AH156" s="119" t="s">
        <v>90</v>
      </c>
      <c r="AI156" s="119" t="s">
        <v>90</v>
      </c>
      <c r="AJ156" s="119" t="s">
        <v>90</v>
      </c>
      <c r="AK156" s="77"/>
      <c r="AL156" s="77"/>
      <c r="AM156" s="77"/>
      <c r="AN156" s="78" t="s">
        <v>89</v>
      </c>
      <c r="AO156" s="78" t="s">
        <v>89</v>
      </c>
      <c r="AP156" s="78" t="s">
        <v>89</v>
      </c>
      <c r="AQ156" s="80"/>
      <c r="AR156" s="80"/>
      <c r="AS156" s="80"/>
      <c r="AT156" s="81" t="s">
        <v>89</v>
      </c>
      <c r="AU156" s="81" t="s">
        <v>89</v>
      </c>
      <c r="AV156" s="81" t="s">
        <v>89</v>
      </c>
    </row>
    <row r="157" spans="1:48" s="2" customFormat="1" ht="409.5" hidden="1" customHeight="1" x14ac:dyDescent="0.25">
      <c r="A157" s="32" t="s">
        <v>201</v>
      </c>
      <c r="B157" s="145"/>
      <c r="C157" s="145"/>
      <c r="D157" s="146"/>
      <c r="E157" s="33" t="s">
        <v>225</v>
      </c>
      <c r="F157" s="36" t="s">
        <v>221</v>
      </c>
      <c r="G157" s="36" t="s">
        <v>6</v>
      </c>
      <c r="H157" s="36" t="s">
        <v>8</v>
      </c>
      <c r="I157" s="36" t="s">
        <v>256</v>
      </c>
      <c r="J157" s="36" t="s">
        <v>255</v>
      </c>
      <c r="K157" s="34" t="s">
        <v>156</v>
      </c>
      <c r="L157" s="34" t="s">
        <v>131</v>
      </c>
      <c r="M157" s="34" t="s">
        <v>316</v>
      </c>
      <c r="N157" s="34" t="s">
        <v>157</v>
      </c>
      <c r="O157" s="34" t="s">
        <v>252</v>
      </c>
      <c r="P157" s="37" t="s">
        <v>182</v>
      </c>
      <c r="Q157" s="37" t="s">
        <v>340</v>
      </c>
      <c r="R157" s="37" t="s">
        <v>370</v>
      </c>
      <c r="S157" s="35" t="s">
        <v>52</v>
      </c>
      <c r="T157" s="35" t="s">
        <v>53</v>
      </c>
      <c r="U157" s="35" t="s">
        <v>54</v>
      </c>
      <c r="V157" s="35" t="s">
        <v>401</v>
      </c>
      <c r="W157" s="53" t="s">
        <v>463</v>
      </c>
      <c r="X157" s="53" t="s">
        <v>464</v>
      </c>
      <c r="Y157" s="53" t="s">
        <v>521</v>
      </c>
      <c r="Z157" s="63" t="s">
        <v>90</v>
      </c>
      <c r="AA157" s="63" t="s">
        <v>90</v>
      </c>
      <c r="AB157" s="63" t="s">
        <v>90</v>
      </c>
      <c r="AC157" s="64" t="s">
        <v>593</v>
      </c>
      <c r="AD157" s="64" t="s">
        <v>596</v>
      </c>
      <c r="AE157" s="64" t="s">
        <v>595</v>
      </c>
      <c r="AF157" s="122" t="s">
        <v>90</v>
      </c>
      <c r="AG157" s="123" t="s">
        <v>90</v>
      </c>
      <c r="AH157" s="119" t="s">
        <v>90</v>
      </c>
      <c r="AI157" s="119" t="s">
        <v>90</v>
      </c>
      <c r="AJ157" s="119" t="s">
        <v>90</v>
      </c>
      <c r="AK157" s="77"/>
      <c r="AL157" s="77"/>
      <c r="AM157" s="77"/>
      <c r="AN157" s="78" t="s">
        <v>89</v>
      </c>
      <c r="AO157" s="78" t="s">
        <v>89</v>
      </c>
      <c r="AP157" s="78" t="s">
        <v>89</v>
      </c>
      <c r="AQ157" s="80"/>
      <c r="AR157" s="80"/>
      <c r="AS157" s="80"/>
      <c r="AT157" s="81" t="s">
        <v>89</v>
      </c>
      <c r="AU157" s="81" t="s">
        <v>89</v>
      </c>
      <c r="AV157" s="81" t="s">
        <v>89</v>
      </c>
    </row>
    <row r="158" spans="1:48" s="2" customFormat="1" ht="409.5" hidden="1" customHeight="1" x14ac:dyDescent="0.25">
      <c r="A158" s="32" t="s">
        <v>201</v>
      </c>
      <c r="B158" s="145"/>
      <c r="C158" s="145"/>
      <c r="D158" s="146"/>
      <c r="E158" s="33" t="s">
        <v>225</v>
      </c>
      <c r="F158" s="36" t="s">
        <v>221</v>
      </c>
      <c r="G158" s="36" t="s">
        <v>6</v>
      </c>
      <c r="H158" s="36" t="s">
        <v>8</v>
      </c>
      <c r="I158" s="36" t="s">
        <v>256</v>
      </c>
      <c r="J158" s="36" t="s">
        <v>255</v>
      </c>
      <c r="K158" s="34" t="s">
        <v>156</v>
      </c>
      <c r="L158" s="34" t="s">
        <v>131</v>
      </c>
      <c r="M158" s="34" t="s">
        <v>316</v>
      </c>
      <c r="N158" s="34" t="s">
        <v>157</v>
      </c>
      <c r="O158" s="34" t="s">
        <v>252</v>
      </c>
      <c r="P158" s="37" t="s">
        <v>182</v>
      </c>
      <c r="Q158" s="37" t="s">
        <v>340</v>
      </c>
      <c r="R158" s="37" t="s">
        <v>370</v>
      </c>
      <c r="S158" s="35" t="s">
        <v>52</v>
      </c>
      <c r="T158" s="35" t="s">
        <v>53</v>
      </c>
      <c r="U158" s="35" t="s">
        <v>54</v>
      </c>
      <c r="V158" s="35" t="s">
        <v>398</v>
      </c>
      <c r="W158" s="53" t="s">
        <v>463</v>
      </c>
      <c r="X158" s="53" t="s">
        <v>488</v>
      </c>
      <c r="Y158" s="53" t="s">
        <v>489</v>
      </c>
      <c r="Z158" s="63" t="s">
        <v>90</v>
      </c>
      <c r="AA158" s="63" t="s">
        <v>90</v>
      </c>
      <c r="AB158" s="63" t="s">
        <v>90</v>
      </c>
      <c r="AC158" s="64" t="s">
        <v>604</v>
      </c>
      <c r="AD158" s="64" t="s">
        <v>606</v>
      </c>
      <c r="AE158" s="64" t="s">
        <v>608</v>
      </c>
      <c r="AF158" s="122" t="s">
        <v>90</v>
      </c>
      <c r="AG158" s="123" t="s">
        <v>90</v>
      </c>
      <c r="AH158" s="119" t="s">
        <v>90</v>
      </c>
      <c r="AI158" s="119" t="s">
        <v>90</v>
      </c>
      <c r="AJ158" s="119" t="s">
        <v>90</v>
      </c>
      <c r="AK158" s="77"/>
      <c r="AL158" s="77"/>
      <c r="AM158" s="77"/>
      <c r="AN158" s="78" t="s">
        <v>89</v>
      </c>
      <c r="AO158" s="78" t="s">
        <v>89</v>
      </c>
      <c r="AP158" s="78" t="s">
        <v>89</v>
      </c>
      <c r="AQ158" s="80"/>
      <c r="AR158" s="80"/>
      <c r="AS158" s="80"/>
      <c r="AT158" s="81" t="s">
        <v>89</v>
      </c>
      <c r="AU158" s="81" t="s">
        <v>89</v>
      </c>
      <c r="AV158" s="81" t="s">
        <v>89</v>
      </c>
    </row>
    <row r="159" spans="1:48" s="2" customFormat="1" ht="409.5" hidden="1" customHeight="1" x14ac:dyDescent="0.25">
      <c r="A159" s="32" t="s">
        <v>201</v>
      </c>
      <c r="B159" s="145"/>
      <c r="C159" s="145"/>
      <c r="D159" s="146"/>
      <c r="E159" s="33" t="s">
        <v>225</v>
      </c>
      <c r="F159" s="36" t="s">
        <v>221</v>
      </c>
      <c r="G159" s="36" t="s">
        <v>6</v>
      </c>
      <c r="H159" s="36" t="s">
        <v>8</v>
      </c>
      <c r="I159" s="36" t="s">
        <v>256</v>
      </c>
      <c r="J159" s="36" t="s">
        <v>255</v>
      </c>
      <c r="K159" s="34" t="s">
        <v>156</v>
      </c>
      <c r="L159" s="34" t="s">
        <v>131</v>
      </c>
      <c r="M159" s="34" t="s">
        <v>316</v>
      </c>
      <c r="N159" s="34" t="s">
        <v>157</v>
      </c>
      <c r="O159" s="34" t="s">
        <v>252</v>
      </c>
      <c r="P159" s="37" t="s">
        <v>182</v>
      </c>
      <c r="Q159" s="37" t="s">
        <v>340</v>
      </c>
      <c r="R159" s="37" t="s">
        <v>370</v>
      </c>
      <c r="S159" s="35" t="s">
        <v>52</v>
      </c>
      <c r="T159" s="35" t="s">
        <v>53</v>
      </c>
      <c r="U159" s="35" t="s">
        <v>54</v>
      </c>
      <c r="V159" s="35" t="s">
        <v>398</v>
      </c>
      <c r="W159" s="53" t="s">
        <v>501</v>
      </c>
      <c r="X159" s="53" t="s">
        <v>502</v>
      </c>
      <c r="Y159" s="53" t="s">
        <v>510</v>
      </c>
      <c r="Z159" s="63" t="s">
        <v>90</v>
      </c>
      <c r="AA159" s="63" t="s">
        <v>90</v>
      </c>
      <c r="AB159" s="63" t="s">
        <v>90</v>
      </c>
      <c r="AC159" s="64" t="s">
        <v>593</v>
      </c>
      <c r="AD159" s="64" t="s">
        <v>596</v>
      </c>
      <c r="AE159" s="64" t="s">
        <v>598</v>
      </c>
      <c r="AF159" s="122" t="s">
        <v>90</v>
      </c>
      <c r="AG159" s="123" t="s">
        <v>90</v>
      </c>
      <c r="AH159" s="119" t="s">
        <v>90</v>
      </c>
      <c r="AI159" s="119" t="s">
        <v>90</v>
      </c>
      <c r="AJ159" s="119" t="s">
        <v>90</v>
      </c>
      <c r="AK159" s="77"/>
      <c r="AL159" s="77"/>
      <c r="AM159" s="77"/>
      <c r="AN159" s="78" t="s">
        <v>89</v>
      </c>
      <c r="AO159" s="78" t="s">
        <v>89</v>
      </c>
      <c r="AP159" s="78" t="s">
        <v>89</v>
      </c>
      <c r="AQ159" s="80"/>
      <c r="AR159" s="80"/>
      <c r="AS159" s="80"/>
      <c r="AT159" s="81" t="s">
        <v>89</v>
      </c>
      <c r="AU159" s="81" t="s">
        <v>89</v>
      </c>
      <c r="AV159" s="81" t="s">
        <v>89</v>
      </c>
    </row>
    <row r="160" spans="1:48" s="2" customFormat="1" ht="299.25" hidden="1" customHeight="1" x14ac:dyDescent="0.25">
      <c r="A160" s="32" t="s">
        <v>201</v>
      </c>
      <c r="B160" s="145"/>
      <c r="C160" s="145"/>
      <c r="D160" s="146"/>
      <c r="E160" s="33" t="s">
        <v>225</v>
      </c>
      <c r="F160" s="36" t="s">
        <v>221</v>
      </c>
      <c r="G160" s="36" t="s">
        <v>6</v>
      </c>
      <c r="H160" s="36" t="s">
        <v>8</v>
      </c>
      <c r="I160" s="36" t="s">
        <v>266</v>
      </c>
      <c r="J160" s="36" t="s">
        <v>33</v>
      </c>
      <c r="K160" s="34" t="s">
        <v>130</v>
      </c>
      <c r="L160" s="34" t="s">
        <v>143</v>
      </c>
      <c r="M160" s="34" t="s">
        <v>144</v>
      </c>
      <c r="N160" s="34" t="s">
        <v>146</v>
      </c>
      <c r="O160" s="34" t="s">
        <v>145</v>
      </c>
      <c r="P160" s="37" t="s">
        <v>184</v>
      </c>
      <c r="Q160" s="37" t="s">
        <v>183</v>
      </c>
      <c r="R160" s="37" t="s">
        <v>436</v>
      </c>
      <c r="S160" s="35" t="s">
        <v>52</v>
      </c>
      <c r="T160" s="35" t="s">
        <v>53</v>
      </c>
      <c r="U160" s="35" t="s">
        <v>54</v>
      </c>
      <c r="V160" s="35" t="s">
        <v>56</v>
      </c>
      <c r="W160" s="53" t="s">
        <v>463</v>
      </c>
      <c r="X160" s="53" t="s">
        <v>488</v>
      </c>
      <c r="Y160" s="53" t="s">
        <v>489</v>
      </c>
      <c r="Z160" s="63" t="s">
        <v>90</v>
      </c>
      <c r="AA160" s="63" t="s">
        <v>90</v>
      </c>
      <c r="AB160" s="63" t="s">
        <v>90</v>
      </c>
      <c r="AC160" s="64" t="s">
        <v>604</v>
      </c>
      <c r="AD160" s="64" t="s">
        <v>606</v>
      </c>
      <c r="AE160" s="64" t="s">
        <v>608</v>
      </c>
      <c r="AF160" s="122" t="s">
        <v>763</v>
      </c>
      <c r="AG160" s="123" t="s">
        <v>764</v>
      </c>
      <c r="AH160" s="119" t="s">
        <v>90</v>
      </c>
      <c r="AI160" s="119" t="s">
        <v>90</v>
      </c>
      <c r="AJ160" s="119" t="s">
        <v>90</v>
      </c>
      <c r="AK160" s="77"/>
      <c r="AL160" s="77"/>
      <c r="AM160" s="77"/>
      <c r="AN160" s="78" t="s">
        <v>89</v>
      </c>
      <c r="AO160" s="78" t="s">
        <v>89</v>
      </c>
      <c r="AP160" s="78" t="s">
        <v>89</v>
      </c>
      <c r="AQ160" s="80"/>
      <c r="AR160" s="80"/>
      <c r="AS160" s="80"/>
      <c r="AT160" s="83" t="str">
        <f>'PTEA 2020-2023'!A5</f>
        <v>1. COLEGIUNOS EDUCADOS PARA LA PROTECCIÓN Y CONSERVACIÓN  DEL RECURSO HÍDRICO</v>
      </c>
      <c r="AU160" s="83" t="str">
        <f>'PTEA 2020-2023'!B5</f>
        <v>Comunidades empoderadas en el cuidado y preservación del recurso hídrico</v>
      </c>
      <c r="AV160" s="83" t="str">
        <f>'PTEA 2020-2023'!C5</f>
        <v>Concienciar al 5%  de los usuarios de los acueductos en la  protección del recurso hídrico en el municipio de el colegio, durante la vigencia del plan.</v>
      </c>
    </row>
    <row r="161" spans="1:48" s="2" customFormat="1" ht="299.25" hidden="1" customHeight="1" x14ac:dyDescent="0.25">
      <c r="A161" s="32" t="s">
        <v>201</v>
      </c>
      <c r="B161" s="145"/>
      <c r="C161" s="145"/>
      <c r="D161" s="146"/>
      <c r="E161" s="33" t="s">
        <v>225</v>
      </c>
      <c r="F161" s="36" t="s">
        <v>221</v>
      </c>
      <c r="G161" s="36" t="s">
        <v>6</v>
      </c>
      <c r="H161" s="36" t="s">
        <v>8</v>
      </c>
      <c r="I161" s="36" t="s">
        <v>266</v>
      </c>
      <c r="J161" s="36" t="s">
        <v>33</v>
      </c>
      <c r="K161" s="39" t="s">
        <v>113</v>
      </c>
      <c r="L161" s="39" t="s">
        <v>158</v>
      </c>
      <c r="M161" s="39" t="s">
        <v>317</v>
      </c>
      <c r="N161" s="39" t="s">
        <v>90</v>
      </c>
      <c r="O161" s="39" t="s">
        <v>318</v>
      </c>
      <c r="P161" s="44" t="s">
        <v>181</v>
      </c>
      <c r="Q161" s="44" t="s">
        <v>342</v>
      </c>
      <c r="R161" s="44" t="s">
        <v>371</v>
      </c>
      <c r="S161" s="35" t="s">
        <v>39</v>
      </c>
      <c r="T161" s="35" t="s">
        <v>40</v>
      </c>
      <c r="U161" s="35" t="s">
        <v>42</v>
      </c>
      <c r="V161" s="56" t="s">
        <v>402</v>
      </c>
      <c r="W161" s="53" t="s">
        <v>90</v>
      </c>
      <c r="X161" s="53" t="s">
        <v>90</v>
      </c>
      <c r="Y161" s="53" t="s">
        <v>90</v>
      </c>
      <c r="Z161" s="63" t="s">
        <v>90</v>
      </c>
      <c r="AA161" s="63" t="s">
        <v>90</v>
      </c>
      <c r="AB161" s="63" t="s">
        <v>90</v>
      </c>
      <c r="AC161" s="64" t="s">
        <v>604</v>
      </c>
      <c r="AD161" s="64" t="s">
        <v>606</v>
      </c>
      <c r="AE161" s="64" t="s">
        <v>608</v>
      </c>
      <c r="AF161" s="122" t="s">
        <v>763</v>
      </c>
      <c r="AG161" s="123" t="s">
        <v>765</v>
      </c>
      <c r="AH161" s="119" t="s">
        <v>90</v>
      </c>
      <c r="AI161" s="119" t="s">
        <v>90</v>
      </c>
      <c r="AJ161" s="119" t="s">
        <v>90</v>
      </c>
      <c r="AK161" s="77"/>
      <c r="AL161" s="77"/>
      <c r="AM161" s="77"/>
      <c r="AN161" s="78" t="s">
        <v>89</v>
      </c>
      <c r="AO161" s="78" t="s">
        <v>89</v>
      </c>
      <c r="AP161" s="78" t="s">
        <v>89</v>
      </c>
      <c r="AQ161" s="80"/>
      <c r="AR161" s="80"/>
      <c r="AS161" s="80"/>
      <c r="AT161" s="83" t="str">
        <f>'PTEA 2020-2023'!A4</f>
        <v>1. COLEGIUNOS EDUCADOS PARA LA PROTECCIÓN Y CONSERVACIÓN  DEL RECURSO HÍDRICO</v>
      </c>
      <c r="AU161" s="83" t="str">
        <f>'PTEA 2020-2023'!B4</f>
        <v xml:space="preserve">Potenciar el uso y ahorro en la comunidades vulnerables </v>
      </c>
      <c r="AV161" s="83" t="str">
        <f>'PTEA 2020-2023'!C4</f>
        <v>Realizar por lo menos dos (2) jornadas de capacitación y/o sensibilización con comunidades vulnerables en temáticas del cuidado del agua y protección de los bienes y servicios ecosistémicos durante la vigencia del plan</v>
      </c>
    </row>
    <row r="162" spans="1:48" ht="302.25" hidden="1" customHeight="1" x14ac:dyDescent="0.25">
      <c r="A162" s="32" t="s">
        <v>201</v>
      </c>
      <c r="B162" s="145"/>
      <c r="C162" s="145"/>
      <c r="D162" s="146"/>
      <c r="E162" s="33" t="s">
        <v>225</v>
      </c>
      <c r="F162" s="31" t="s">
        <v>221</v>
      </c>
      <c r="G162" s="31" t="s">
        <v>6</v>
      </c>
      <c r="H162" s="31" t="s">
        <v>8</v>
      </c>
      <c r="I162" s="31" t="s">
        <v>266</v>
      </c>
      <c r="J162" s="31" t="s">
        <v>33</v>
      </c>
      <c r="K162" s="34" t="s">
        <v>113</v>
      </c>
      <c r="L162" s="34" t="s">
        <v>159</v>
      </c>
      <c r="M162" s="34" t="s">
        <v>319</v>
      </c>
      <c r="N162" s="34" t="s">
        <v>160</v>
      </c>
      <c r="O162" s="34" t="s">
        <v>243</v>
      </c>
      <c r="P162" s="37" t="s">
        <v>182</v>
      </c>
      <c r="Q162" s="37" t="s">
        <v>372</v>
      </c>
      <c r="R162" s="37" t="s">
        <v>373</v>
      </c>
      <c r="S162" s="35" t="s">
        <v>52</v>
      </c>
      <c r="T162" s="35" t="s">
        <v>53</v>
      </c>
      <c r="U162" s="35" t="s">
        <v>54</v>
      </c>
      <c r="V162" s="35" t="s">
        <v>398</v>
      </c>
      <c r="W162" s="53" t="s">
        <v>463</v>
      </c>
      <c r="X162" s="53" t="s">
        <v>464</v>
      </c>
      <c r="Y162" s="53" t="s">
        <v>521</v>
      </c>
      <c r="Z162" s="63" t="s">
        <v>90</v>
      </c>
      <c r="AA162" s="63" t="s">
        <v>90</v>
      </c>
      <c r="AB162" s="63" t="s">
        <v>90</v>
      </c>
      <c r="AC162" s="64" t="s">
        <v>604</v>
      </c>
      <c r="AD162" s="64" t="s">
        <v>606</v>
      </c>
      <c r="AE162" s="64" t="s">
        <v>608</v>
      </c>
      <c r="AF162" s="122" t="s">
        <v>763</v>
      </c>
      <c r="AG162" s="123" t="s">
        <v>764</v>
      </c>
      <c r="AH162" s="119" t="s">
        <v>90</v>
      </c>
      <c r="AI162" s="119" t="s">
        <v>90</v>
      </c>
      <c r="AJ162" s="119" t="s">
        <v>90</v>
      </c>
      <c r="AK162" s="77"/>
      <c r="AL162" s="77"/>
      <c r="AM162" s="77"/>
      <c r="AN162" s="78" t="s">
        <v>89</v>
      </c>
      <c r="AO162" s="78" t="s">
        <v>89</v>
      </c>
      <c r="AP162" s="78" t="s">
        <v>89</v>
      </c>
      <c r="AQ162" s="80"/>
      <c r="AR162" s="80"/>
      <c r="AS162" s="80"/>
      <c r="AT162" s="83" t="str">
        <f>'PTEA 2020-2023'!A8</f>
        <v>1. COLEGIUNOS EDUCADOS PARA LA PROTECCIÓN Y CONSERVACIÓN  DEL RECURSO HÍDRICO</v>
      </c>
      <c r="AU162" s="83" t="str">
        <f>'PTEA 2020-2023'!B8</f>
        <v>Comunidades empoderadas en el cuidado y preservación del recurso hídrico</v>
      </c>
      <c r="AV162" s="83" t="str">
        <f>'PTEA 2020-2023'!C8</f>
        <v>Concienciar a un 10%  de la población del municipio en el cuidado y la protección de las estructuras ecológicas principales del municipio durante la vigencia del plan</v>
      </c>
    </row>
    <row r="163" spans="1:48" ht="327" hidden="1" customHeight="1" x14ac:dyDescent="0.25">
      <c r="A163" s="41" t="s">
        <v>202</v>
      </c>
      <c r="B163" s="145" t="s">
        <v>946</v>
      </c>
      <c r="C163" s="145" t="s">
        <v>949</v>
      </c>
      <c r="D163" s="146" t="s">
        <v>950</v>
      </c>
      <c r="E163" s="33" t="s">
        <v>86</v>
      </c>
      <c r="F163" s="36" t="s">
        <v>219</v>
      </c>
      <c r="G163" s="36" t="s">
        <v>6</v>
      </c>
      <c r="H163" s="36" t="s">
        <v>7</v>
      </c>
      <c r="I163" s="36" t="s">
        <v>209</v>
      </c>
      <c r="J163" s="36" t="s">
        <v>218</v>
      </c>
      <c r="K163" s="34" t="s">
        <v>99</v>
      </c>
      <c r="L163" s="34" t="s">
        <v>154</v>
      </c>
      <c r="M163" s="34" t="s">
        <v>312</v>
      </c>
      <c r="N163" s="34" t="s">
        <v>197</v>
      </c>
      <c r="O163" s="34" t="s">
        <v>251</v>
      </c>
      <c r="P163" s="37" t="s">
        <v>179</v>
      </c>
      <c r="Q163" s="37" t="s">
        <v>211</v>
      </c>
      <c r="R163" s="37" t="s">
        <v>365</v>
      </c>
      <c r="S163" s="35" t="s">
        <v>18</v>
      </c>
      <c r="T163" s="35" t="s">
        <v>40</v>
      </c>
      <c r="U163" s="35" t="s">
        <v>41</v>
      </c>
      <c r="V163" s="35" t="s">
        <v>393</v>
      </c>
      <c r="W163" s="53" t="s">
        <v>439</v>
      </c>
      <c r="X163" s="53" t="s">
        <v>444</v>
      </c>
      <c r="Y163" s="53" t="s">
        <v>540</v>
      </c>
      <c r="Z163" s="63" t="s">
        <v>573</v>
      </c>
      <c r="AA163" s="63" t="s">
        <v>572</v>
      </c>
      <c r="AB163" s="63" t="s">
        <v>574</v>
      </c>
      <c r="AC163" s="64" t="s">
        <v>600</v>
      </c>
      <c r="AD163" s="64" t="s">
        <v>601</v>
      </c>
      <c r="AE163" s="64" t="s">
        <v>603</v>
      </c>
      <c r="AF163" s="122" t="s">
        <v>763</v>
      </c>
      <c r="AG163" s="123" t="s">
        <v>765</v>
      </c>
      <c r="AH163" s="119" t="s">
        <v>90</v>
      </c>
      <c r="AI163" s="119" t="s">
        <v>90</v>
      </c>
      <c r="AJ163" s="119" t="s">
        <v>90</v>
      </c>
      <c r="AK163" s="77"/>
      <c r="AL163" s="77"/>
      <c r="AM163" s="77"/>
      <c r="AN163" s="78" t="s">
        <v>89</v>
      </c>
      <c r="AO163" s="78" t="s">
        <v>89</v>
      </c>
      <c r="AP163" s="78" t="s">
        <v>89</v>
      </c>
      <c r="AQ163" s="80"/>
      <c r="AR163" s="80"/>
      <c r="AS163" s="80"/>
      <c r="AT163" s="83" t="str">
        <f>'PTEA 2020-2023'!A3</f>
        <v>1. COLEGIUNOS EDUCADOS PARA LA PROTECCIÓN Y CONSERVACIÓN  DEL RECURSO HÍDRICO</v>
      </c>
      <c r="AU163" s="83" t="str">
        <f>'PTEA 2020-2023'!B3</f>
        <v>Comunidades empoderadas en el cuidado y preservación del recurso hídrico</v>
      </c>
      <c r="AV163" s="83" t="str">
        <f>'PTEA 2020-2023'!C3</f>
        <v xml:space="preserve">Realizar como mínimo una (1) campaña educativa para el apoyo de los PRAE de las instituciones educativas del municipio enfocado a la protección del recurso hídrico durante la vigencia del plan. </v>
      </c>
    </row>
    <row r="164" spans="1:48" ht="312" hidden="1" customHeight="1" x14ac:dyDescent="0.25">
      <c r="A164" s="41" t="s">
        <v>202</v>
      </c>
      <c r="B164" s="145"/>
      <c r="C164" s="145"/>
      <c r="D164" s="146"/>
      <c r="E164" s="33" t="s">
        <v>86</v>
      </c>
      <c r="F164" s="36" t="s">
        <v>219</v>
      </c>
      <c r="G164" s="36" t="s">
        <v>6</v>
      </c>
      <c r="H164" s="36" t="s">
        <v>7</v>
      </c>
      <c r="I164" s="36" t="s">
        <v>209</v>
      </c>
      <c r="J164" s="36" t="s">
        <v>218</v>
      </c>
      <c r="K164" s="34" t="s">
        <v>99</v>
      </c>
      <c r="L164" s="34" t="s">
        <v>154</v>
      </c>
      <c r="M164" s="34" t="s">
        <v>312</v>
      </c>
      <c r="N164" s="34" t="s">
        <v>197</v>
      </c>
      <c r="O164" s="34" t="s">
        <v>251</v>
      </c>
      <c r="P164" s="37" t="s">
        <v>179</v>
      </c>
      <c r="Q164" s="37" t="s">
        <v>211</v>
      </c>
      <c r="R164" s="37" t="s">
        <v>365</v>
      </c>
      <c r="S164" s="35" t="s">
        <v>52</v>
      </c>
      <c r="T164" s="35" t="s">
        <v>62</v>
      </c>
      <c r="U164" s="35" t="s">
        <v>66</v>
      </c>
      <c r="V164" s="35" t="s">
        <v>391</v>
      </c>
      <c r="W164" s="53" t="s">
        <v>439</v>
      </c>
      <c r="X164" s="53" t="s">
        <v>444</v>
      </c>
      <c r="Y164" s="53" t="s">
        <v>540</v>
      </c>
      <c r="Z164" s="63" t="s">
        <v>573</v>
      </c>
      <c r="AA164" s="63" t="s">
        <v>572</v>
      </c>
      <c r="AB164" s="63" t="s">
        <v>575</v>
      </c>
      <c r="AC164" s="64" t="s">
        <v>90</v>
      </c>
      <c r="AD164" s="64" t="s">
        <v>90</v>
      </c>
      <c r="AE164" s="64" t="s">
        <v>90</v>
      </c>
      <c r="AF164" s="122" t="s">
        <v>90</v>
      </c>
      <c r="AG164" s="123" t="s">
        <v>90</v>
      </c>
      <c r="AH164" s="119" t="s">
        <v>90</v>
      </c>
      <c r="AI164" s="119" t="s">
        <v>90</v>
      </c>
      <c r="AJ164" s="119" t="s">
        <v>90</v>
      </c>
      <c r="AK164" s="77"/>
      <c r="AL164" s="77"/>
      <c r="AM164" s="77"/>
      <c r="AN164" s="78" t="s">
        <v>89</v>
      </c>
      <c r="AO164" s="78" t="s">
        <v>89</v>
      </c>
      <c r="AP164" s="78" t="s">
        <v>89</v>
      </c>
      <c r="AQ164" s="80"/>
      <c r="AR164" s="80"/>
      <c r="AS164" s="80"/>
      <c r="AT164" s="83" t="str">
        <f>'PTEA 2020-2023'!A19</f>
        <v>4. FORTALECIENDO LA GESTIÓN AMBIENTAL</v>
      </c>
      <c r="AU164" s="83" t="str">
        <f>'PTEA 2020-2023'!B19</f>
        <v>Formación de ciudadanos integrales frente al uso sostenible de los recursos naturales</v>
      </c>
      <c r="AV164" s="83" t="str">
        <f>'PTEA 2020-2023'!C19</f>
        <v>Generar espacios de socialización,  asesoría y seguimiento de por lo menos, una (1) iniciativa ciudadana de educación Ambiental PROCEDA, anual del PTEA Municipal.</v>
      </c>
    </row>
    <row r="165" spans="1:48" ht="302.25" hidden="1" customHeight="1" x14ac:dyDescent="0.25">
      <c r="A165" s="41" t="s">
        <v>202</v>
      </c>
      <c r="B165" s="145"/>
      <c r="C165" s="145"/>
      <c r="D165" s="146"/>
      <c r="E165" s="33" t="s">
        <v>86</v>
      </c>
      <c r="F165" s="36" t="s">
        <v>257</v>
      </c>
      <c r="G165" s="31" t="s">
        <v>6</v>
      </c>
      <c r="H165" s="31" t="s">
        <v>7</v>
      </c>
      <c r="I165" s="31" t="s">
        <v>275</v>
      </c>
      <c r="J165" s="55" t="s">
        <v>276</v>
      </c>
      <c r="K165" s="42" t="s">
        <v>226</v>
      </c>
      <c r="L165" s="34" t="s">
        <v>149</v>
      </c>
      <c r="M165" s="34" t="s">
        <v>313</v>
      </c>
      <c r="N165" s="34" t="s">
        <v>90</v>
      </c>
      <c r="O165" s="34" t="s">
        <v>314</v>
      </c>
      <c r="P165" s="37" t="s">
        <v>179</v>
      </c>
      <c r="Q165" s="37" t="s">
        <v>211</v>
      </c>
      <c r="R165" s="37" t="s">
        <v>365</v>
      </c>
      <c r="S165" s="35" t="s">
        <v>39</v>
      </c>
      <c r="T165" s="35" t="s">
        <v>40</v>
      </c>
      <c r="U165" s="35" t="s">
        <v>42</v>
      </c>
      <c r="V165" s="56" t="s">
        <v>402</v>
      </c>
      <c r="W165" s="53" t="s">
        <v>463</v>
      </c>
      <c r="X165" s="53" t="s">
        <v>464</v>
      </c>
      <c r="Y165" s="53" t="s">
        <v>521</v>
      </c>
      <c r="Z165" s="63" t="s">
        <v>90</v>
      </c>
      <c r="AA165" s="72" t="s">
        <v>90</v>
      </c>
      <c r="AB165" s="63" t="s">
        <v>90</v>
      </c>
      <c r="AC165" s="64" t="s">
        <v>604</v>
      </c>
      <c r="AD165" s="64" t="s">
        <v>606</v>
      </c>
      <c r="AE165" s="64" t="s">
        <v>608</v>
      </c>
      <c r="AF165" s="122" t="s">
        <v>763</v>
      </c>
      <c r="AG165" s="123" t="s">
        <v>762</v>
      </c>
      <c r="AH165" s="119" t="s">
        <v>90</v>
      </c>
      <c r="AI165" s="119" t="s">
        <v>90</v>
      </c>
      <c r="AJ165" s="119" t="s">
        <v>90</v>
      </c>
      <c r="AK165" s="77"/>
      <c r="AL165" s="77"/>
      <c r="AM165" s="77"/>
      <c r="AN165" s="65" t="s">
        <v>89</v>
      </c>
      <c r="AO165" s="65" t="s">
        <v>89</v>
      </c>
      <c r="AP165" s="65" t="s">
        <v>89</v>
      </c>
      <c r="AQ165" s="80"/>
      <c r="AR165" s="80"/>
      <c r="AS165" s="80"/>
      <c r="AT165" s="83" t="str">
        <f>'PTEA 2020-2023'!A24</f>
        <v>6. El Colegio entorno verde</v>
      </c>
      <c r="AU165" s="83" t="str">
        <f>'PTEA 2020-2023'!B24</f>
        <v>Comunidades empoderadas en el cuidado y preservación del recurso hídrico</v>
      </c>
      <c r="AV165" s="83" t="str">
        <f>'PTEA 2020-2023'!C24</f>
        <v>Caracterización de un (1) inventario del capital natural en el DMI Peñas Blancas, durante la vigencia del plan.</v>
      </c>
    </row>
    <row r="166" spans="1:48" ht="275.25" hidden="1" customHeight="1" x14ac:dyDescent="0.25">
      <c r="A166" s="41" t="s">
        <v>202</v>
      </c>
      <c r="B166" s="145"/>
      <c r="C166" s="145"/>
      <c r="D166" s="146"/>
      <c r="E166" s="33" t="s">
        <v>86</v>
      </c>
      <c r="F166" s="36" t="s">
        <v>257</v>
      </c>
      <c r="G166" s="36" t="s">
        <v>6</v>
      </c>
      <c r="H166" s="36" t="s">
        <v>7</v>
      </c>
      <c r="I166" s="31" t="s">
        <v>275</v>
      </c>
      <c r="J166" s="55" t="s">
        <v>276</v>
      </c>
      <c r="K166" s="34" t="s">
        <v>101</v>
      </c>
      <c r="L166" s="34" t="s">
        <v>102</v>
      </c>
      <c r="M166" s="34" t="s">
        <v>315</v>
      </c>
      <c r="N166" s="34" t="s">
        <v>89</v>
      </c>
      <c r="O166" s="34" t="s">
        <v>288</v>
      </c>
      <c r="P166" s="37" t="s">
        <v>178</v>
      </c>
      <c r="Q166" s="37" t="s">
        <v>368</v>
      </c>
      <c r="R166" s="37" t="s">
        <v>369</v>
      </c>
      <c r="S166" s="35" t="s">
        <v>39</v>
      </c>
      <c r="T166" s="35" t="s">
        <v>40</v>
      </c>
      <c r="U166" s="35" t="s">
        <v>42</v>
      </c>
      <c r="V166" s="35" t="s">
        <v>400</v>
      </c>
      <c r="W166" s="53" t="s">
        <v>90</v>
      </c>
      <c r="X166" s="53" t="s">
        <v>90</v>
      </c>
      <c r="Y166" s="53" t="s">
        <v>90</v>
      </c>
      <c r="Z166" s="63" t="s">
        <v>580</v>
      </c>
      <c r="AA166" s="63" t="s">
        <v>581</v>
      </c>
      <c r="AB166" s="63" t="s">
        <v>584</v>
      </c>
      <c r="AC166" s="64" t="s">
        <v>604</v>
      </c>
      <c r="AD166" s="64" t="s">
        <v>606</v>
      </c>
      <c r="AE166" s="64" t="s">
        <v>608</v>
      </c>
      <c r="AF166" s="122" t="s">
        <v>763</v>
      </c>
      <c r="AG166" s="123" t="s">
        <v>762</v>
      </c>
      <c r="AH166" s="119" t="s">
        <v>90</v>
      </c>
      <c r="AI166" s="119" t="s">
        <v>90</v>
      </c>
      <c r="AJ166" s="119" t="s">
        <v>90</v>
      </c>
      <c r="AK166" s="77"/>
      <c r="AL166" s="77"/>
      <c r="AM166" s="77"/>
      <c r="AN166" s="65" t="s">
        <v>653</v>
      </c>
      <c r="AO166" s="65" t="s">
        <v>654</v>
      </c>
      <c r="AP166" s="65" t="s">
        <v>661</v>
      </c>
      <c r="AQ166" s="80"/>
      <c r="AR166" s="80"/>
      <c r="AS166" s="80"/>
      <c r="AT166" s="83" t="str">
        <f>'PTEA 2020-2023'!A18</f>
        <v>4. FORTALECIENDO LA GESTIÓN AMBIENTAL</v>
      </c>
      <c r="AU166" s="83" t="str">
        <f>'PTEA 2020-2023'!B18</f>
        <v>Formación de ciudadanos integrales frente al uso sostenible de los recursos naturales</v>
      </c>
      <c r="AV166" s="83" t="str">
        <f>'PTEA 2020-2023'!C18</f>
        <v>Realizar como mínimo la divulgación e implementación de cuatro (4) celebraciones ambientales por los canales oficiales</v>
      </c>
    </row>
    <row r="167" spans="1:48" ht="275.25" hidden="1" customHeight="1" x14ac:dyDescent="0.25">
      <c r="A167" s="41" t="s">
        <v>202</v>
      </c>
      <c r="B167" s="145"/>
      <c r="C167" s="145"/>
      <c r="D167" s="146"/>
      <c r="E167" s="33" t="s">
        <v>86</v>
      </c>
      <c r="F167" s="36" t="s">
        <v>257</v>
      </c>
      <c r="G167" s="36" t="s">
        <v>6</v>
      </c>
      <c r="H167" s="36" t="s">
        <v>7</v>
      </c>
      <c r="I167" s="31" t="s">
        <v>275</v>
      </c>
      <c r="J167" s="55" t="s">
        <v>276</v>
      </c>
      <c r="K167" s="34" t="s">
        <v>101</v>
      </c>
      <c r="L167" s="34" t="s">
        <v>102</v>
      </c>
      <c r="M167" s="34" t="s">
        <v>315</v>
      </c>
      <c r="N167" s="34" t="s">
        <v>89</v>
      </c>
      <c r="O167" s="34" t="s">
        <v>288</v>
      </c>
      <c r="P167" s="37" t="s">
        <v>178</v>
      </c>
      <c r="Q167" s="37" t="s">
        <v>368</v>
      </c>
      <c r="R167" s="37" t="s">
        <v>369</v>
      </c>
      <c r="S167" s="35" t="s">
        <v>39</v>
      </c>
      <c r="T167" s="35" t="s">
        <v>40</v>
      </c>
      <c r="U167" s="35" t="s">
        <v>42</v>
      </c>
      <c r="V167" s="35" t="s">
        <v>400</v>
      </c>
      <c r="W167" s="53" t="s">
        <v>90</v>
      </c>
      <c r="X167" s="53" t="s">
        <v>90</v>
      </c>
      <c r="Y167" s="53" t="s">
        <v>90</v>
      </c>
      <c r="Z167" s="63" t="s">
        <v>570</v>
      </c>
      <c r="AA167" s="72" t="s">
        <v>569</v>
      </c>
      <c r="AB167" s="63" t="s">
        <v>568</v>
      </c>
      <c r="AC167" s="64" t="s">
        <v>604</v>
      </c>
      <c r="AD167" s="64" t="s">
        <v>606</v>
      </c>
      <c r="AE167" s="64" t="s">
        <v>608</v>
      </c>
      <c r="AF167" s="122" t="s">
        <v>763</v>
      </c>
      <c r="AG167" s="123" t="s">
        <v>762</v>
      </c>
      <c r="AH167" s="119" t="s">
        <v>90</v>
      </c>
      <c r="AI167" s="119" t="s">
        <v>90</v>
      </c>
      <c r="AJ167" s="119" t="s">
        <v>90</v>
      </c>
      <c r="AK167" s="77"/>
      <c r="AL167" s="77"/>
      <c r="AM167" s="77"/>
      <c r="AN167" s="65" t="s">
        <v>653</v>
      </c>
      <c r="AO167" s="65" t="s">
        <v>654</v>
      </c>
      <c r="AP167" s="65" t="s">
        <v>661</v>
      </c>
      <c r="AQ167" s="80"/>
      <c r="AR167" s="80"/>
      <c r="AS167" s="80"/>
      <c r="AT167" s="81" t="s">
        <v>89</v>
      </c>
      <c r="AU167" s="81" t="s">
        <v>89</v>
      </c>
      <c r="AV167" s="81" t="s">
        <v>89</v>
      </c>
    </row>
    <row r="168" spans="1:48" ht="275.25" hidden="1" customHeight="1" x14ac:dyDescent="0.25">
      <c r="A168" s="41" t="s">
        <v>202</v>
      </c>
      <c r="B168" s="145"/>
      <c r="C168" s="145"/>
      <c r="D168" s="146"/>
      <c r="E168" s="33" t="s">
        <v>86</v>
      </c>
      <c r="F168" s="36" t="s">
        <v>257</v>
      </c>
      <c r="G168" s="36" t="s">
        <v>6</v>
      </c>
      <c r="H168" s="36" t="s">
        <v>7</v>
      </c>
      <c r="I168" s="31" t="s">
        <v>275</v>
      </c>
      <c r="J168" s="55" t="s">
        <v>276</v>
      </c>
      <c r="K168" s="34" t="s">
        <v>101</v>
      </c>
      <c r="L168" s="34" t="s">
        <v>102</v>
      </c>
      <c r="M168" s="34" t="s">
        <v>315</v>
      </c>
      <c r="N168" s="34" t="s">
        <v>89</v>
      </c>
      <c r="O168" s="34" t="s">
        <v>288</v>
      </c>
      <c r="P168" s="37" t="s">
        <v>178</v>
      </c>
      <c r="Q168" s="37" t="s">
        <v>368</v>
      </c>
      <c r="R168" s="37" t="s">
        <v>369</v>
      </c>
      <c r="S168" s="35" t="s">
        <v>39</v>
      </c>
      <c r="T168" s="35" t="s">
        <v>40</v>
      </c>
      <c r="U168" s="35" t="s">
        <v>42</v>
      </c>
      <c r="V168" s="35" t="s">
        <v>400</v>
      </c>
      <c r="W168" s="53" t="s">
        <v>90</v>
      </c>
      <c r="X168" s="53" t="s">
        <v>90</v>
      </c>
      <c r="Y168" s="53" t="s">
        <v>90</v>
      </c>
      <c r="Z168" s="63" t="s">
        <v>580</v>
      </c>
      <c r="AA168" s="63" t="s">
        <v>581</v>
      </c>
      <c r="AB168" s="63" t="s">
        <v>584</v>
      </c>
      <c r="AC168" s="64" t="s">
        <v>604</v>
      </c>
      <c r="AD168" s="64" t="s">
        <v>606</v>
      </c>
      <c r="AE168" s="64" t="s">
        <v>608</v>
      </c>
      <c r="AF168" s="122" t="s">
        <v>763</v>
      </c>
      <c r="AG168" s="123" t="s">
        <v>762</v>
      </c>
      <c r="AH168" s="119" t="s">
        <v>90</v>
      </c>
      <c r="AI168" s="119" t="s">
        <v>90</v>
      </c>
      <c r="AJ168" s="119" t="s">
        <v>90</v>
      </c>
      <c r="AK168" s="77"/>
      <c r="AL168" s="77"/>
      <c r="AM168" s="77"/>
      <c r="AN168" s="65" t="s">
        <v>653</v>
      </c>
      <c r="AO168" s="65" t="s">
        <v>654</v>
      </c>
      <c r="AP168" s="65" t="s">
        <v>661</v>
      </c>
      <c r="AQ168" s="80"/>
      <c r="AR168" s="80"/>
      <c r="AS168" s="80"/>
      <c r="AT168" s="81" t="s">
        <v>89</v>
      </c>
      <c r="AU168" s="81" t="s">
        <v>89</v>
      </c>
      <c r="AV168" s="81" t="s">
        <v>89</v>
      </c>
    </row>
    <row r="169" spans="1:48" ht="301.5" hidden="1" customHeight="1" x14ac:dyDescent="0.25">
      <c r="A169" s="41" t="s">
        <v>202</v>
      </c>
      <c r="B169" s="145"/>
      <c r="C169" s="145"/>
      <c r="D169" s="146"/>
      <c r="E169" s="33" t="s">
        <v>235</v>
      </c>
      <c r="F169" s="31" t="s">
        <v>221</v>
      </c>
      <c r="G169" s="31" t="s">
        <v>6</v>
      </c>
      <c r="H169" s="31" t="s">
        <v>8</v>
      </c>
      <c r="I169" s="31" t="s">
        <v>239</v>
      </c>
      <c r="J169" s="31" t="s">
        <v>236</v>
      </c>
      <c r="K169" s="42" t="s">
        <v>226</v>
      </c>
      <c r="L169" s="34" t="s">
        <v>149</v>
      </c>
      <c r="M169" s="34" t="s">
        <v>313</v>
      </c>
      <c r="N169" s="34" t="s">
        <v>90</v>
      </c>
      <c r="O169" s="34" t="s">
        <v>314</v>
      </c>
      <c r="P169" s="37" t="s">
        <v>179</v>
      </c>
      <c r="Q169" s="37" t="s">
        <v>211</v>
      </c>
      <c r="R169" s="37" t="s">
        <v>365</v>
      </c>
      <c r="S169" s="35" t="s">
        <v>39</v>
      </c>
      <c r="T169" s="35" t="s">
        <v>40</v>
      </c>
      <c r="U169" s="35" t="s">
        <v>42</v>
      </c>
      <c r="V169" s="56" t="s">
        <v>402</v>
      </c>
      <c r="W169" s="53" t="s">
        <v>463</v>
      </c>
      <c r="X169" s="53" t="s">
        <v>464</v>
      </c>
      <c r="Y169" s="53" t="s">
        <v>521</v>
      </c>
      <c r="Z169" s="63" t="s">
        <v>567</v>
      </c>
      <c r="AA169" s="63" t="s">
        <v>566</v>
      </c>
      <c r="AB169" s="63" t="s">
        <v>565</v>
      </c>
      <c r="AC169" s="64" t="s">
        <v>631</v>
      </c>
      <c r="AD169" s="64" t="s">
        <v>632</v>
      </c>
      <c r="AE169" s="64" t="s">
        <v>637</v>
      </c>
      <c r="AF169" s="122" t="s">
        <v>90</v>
      </c>
      <c r="AG169" s="123" t="s">
        <v>90</v>
      </c>
      <c r="AH169" s="119" t="s">
        <v>90</v>
      </c>
      <c r="AI169" s="119" t="s">
        <v>90</v>
      </c>
      <c r="AJ169" s="119" t="s">
        <v>90</v>
      </c>
      <c r="AK169" s="77"/>
      <c r="AL169" s="77"/>
      <c r="AM169" s="77"/>
      <c r="AN169" s="78" t="s">
        <v>89</v>
      </c>
      <c r="AO169" s="78" t="s">
        <v>89</v>
      </c>
      <c r="AP169" s="78" t="s">
        <v>89</v>
      </c>
      <c r="AQ169" s="80"/>
      <c r="AR169" s="80"/>
      <c r="AS169" s="80"/>
      <c r="AT169" s="81" t="s">
        <v>89</v>
      </c>
      <c r="AU169" s="81" t="s">
        <v>89</v>
      </c>
      <c r="AV169" s="81" t="s">
        <v>89</v>
      </c>
    </row>
    <row r="170" spans="1:48" ht="307.5" hidden="1" customHeight="1" x14ac:dyDescent="0.25">
      <c r="A170" s="41" t="s">
        <v>202</v>
      </c>
      <c r="B170" s="145"/>
      <c r="C170" s="145"/>
      <c r="D170" s="146"/>
      <c r="E170" s="33" t="s">
        <v>235</v>
      </c>
      <c r="F170" s="31" t="s">
        <v>221</v>
      </c>
      <c r="G170" s="31" t="s">
        <v>6</v>
      </c>
      <c r="H170" s="31" t="s">
        <v>8</v>
      </c>
      <c r="I170" s="31" t="s">
        <v>239</v>
      </c>
      <c r="J170" s="31" t="s">
        <v>236</v>
      </c>
      <c r="K170" s="42" t="s">
        <v>226</v>
      </c>
      <c r="L170" s="34" t="s">
        <v>149</v>
      </c>
      <c r="M170" s="34" t="s">
        <v>313</v>
      </c>
      <c r="N170" s="34" t="s">
        <v>90</v>
      </c>
      <c r="O170" s="34" t="s">
        <v>314</v>
      </c>
      <c r="P170" s="37" t="s">
        <v>179</v>
      </c>
      <c r="Q170" s="37" t="s">
        <v>211</v>
      </c>
      <c r="R170" s="37" t="s">
        <v>365</v>
      </c>
      <c r="S170" s="35" t="s">
        <v>39</v>
      </c>
      <c r="T170" s="35" t="s">
        <v>40</v>
      </c>
      <c r="U170" s="35" t="s">
        <v>42</v>
      </c>
      <c r="V170" s="56" t="s">
        <v>402</v>
      </c>
      <c r="W170" s="53" t="s">
        <v>463</v>
      </c>
      <c r="X170" s="53" t="s">
        <v>464</v>
      </c>
      <c r="Y170" s="53" t="s">
        <v>521</v>
      </c>
      <c r="Z170" s="63" t="s">
        <v>549</v>
      </c>
      <c r="AA170" s="63" t="s">
        <v>558</v>
      </c>
      <c r="AB170" s="63" t="s">
        <v>560</v>
      </c>
      <c r="AC170" s="64" t="s">
        <v>631</v>
      </c>
      <c r="AD170" s="64" t="s">
        <v>632</v>
      </c>
      <c r="AE170" s="64" t="s">
        <v>637</v>
      </c>
      <c r="AF170" s="122" t="s">
        <v>90</v>
      </c>
      <c r="AG170" s="123" t="s">
        <v>90</v>
      </c>
      <c r="AH170" s="119" t="s">
        <v>90</v>
      </c>
      <c r="AI170" s="119" t="s">
        <v>90</v>
      </c>
      <c r="AJ170" s="119" t="s">
        <v>90</v>
      </c>
      <c r="AK170" s="77"/>
      <c r="AL170" s="77"/>
      <c r="AM170" s="77"/>
      <c r="AN170" s="78" t="s">
        <v>89</v>
      </c>
      <c r="AO170" s="78" t="s">
        <v>89</v>
      </c>
      <c r="AP170" s="78" t="s">
        <v>89</v>
      </c>
      <c r="AQ170" s="80"/>
      <c r="AR170" s="80"/>
      <c r="AS170" s="80"/>
      <c r="AT170" s="81" t="s">
        <v>89</v>
      </c>
      <c r="AU170" s="81" t="s">
        <v>89</v>
      </c>
      <c r="AV170" s="81" t="s">
        <v>89</v>
      </c>
    </row>
    <row r="171" spans="1:48" ht="379.5" hidden="1" customHeight="1" x14ac:dyDescent="0.25">
      <c r="A171" s="41" t="s">
        <v>202</v>
      </c>
      <c r="B171" s="145"/>
      <c r="C171" s="145"/>
      <c r="D171" s="146"/>
      <c r="E171" s="33" t="s">
        <v>235</v>
      </c>
      <c r="F171" s="31" t="s">
        <v>221</v>
      </c>
      <c r="G171" s="31" t="s">
        <v>6</v>
      </c>
      <c r="H171" s="31" t="s">
        <v>8</v>
      </c>
      <c r="I171" s="31" t="s">
        <v>239</v>
      </c>
      <c r="J171" s="31" t="s">
        <v>236</v>
      </c>
      <c r="K171" s="42" t="s">
        <v>226</v>
      </c>
      <c r="L171" s="34" t="s">
        <v>149</v>
      </c>
      <c r="M171" s="34" t="s">
        <v>313</v>
      </c>
      <c r="N171" s="34" t="s">
        <v>90</v>
      </c>
      <c r="O171" s="34" t="s">
        <v>314</v>
      </c>
      <c r="P171" s="37" t="s">
        <v>179</v>
      </c>
      <c r="Q171" s="37" t="s">
        <v>211</v>
      </c>
      <c r="R171" s="37" t="s">
        <v>365</v>
      </c>
      <c r="S171" s="35" t="s">
        <v>39</v>
      </c>
      <c r="T171" s="35" t="s">
        <v>40</v>
      </c>
      <c r="U171" s="35" t="s">
        <v>42</v>
      </c>
      <c r="V171" s="56" t="s">
        <v>402</v>
      </c>
      <c r="W171" s="53" t="s">
        <v>467</v>
      </c>
      <c r="X171" s="53" t="s">
        <v>468</v>
      </c>
      <c r="Y171" s="53" t="s">
        <v>469</v>
      </c>
      <c r="Z171" s="63" t="s">
        <v>549</v>
      </c>
      <c r="AA171" s="63" t="s">
        <v>558</v>
      </c>
      <c r="AB171" s="63" t="s">
        <v>561</v>
      </c>
      <c r="AC171" s="64" t="s">
        <v>631</v>
      </c>
      <c r="AD171" s="64" t="s">
        <v>632</v>
      </c>
      <c r="AE171" s="64" t="s">
        <v>637</v>
      </c>
      <c r="AF171" s="122" t="s">
        <v>90</v>
      </c>
      <c r="AG171" s="123" t="s">
        <v>90</v>
      </c>
      <c r="AH171" s="119" t="s">
        <v>90</v>
      </c>
      <c r="AI171" s="119" t="s">
        <v>90</v>
      </c>
      <c r="AJ171" s="119" t="s">
        <v>90</v>
      </c>
      <c r="AK171" s="77"/>
      <c r="AL171" s="77"/>
      <c r="AM171" s="77"/>
      <c r="AN171" s="78" t="s">
        <v>89</v>
      </c>
      <c r="AO171" s="78" t="s">
        <v>89</v>
      </c>
      <c r="AP171" s="78" t="s">
        <v>89</v>
      </c>
      <c r="AQ171" s="80"/>
      <c r="AR171" s="80"/>
      <c r="AS171" s="80"/>
      <c r="AT171" s="81" t="s">
        <v>89</v>
      </c>
      <c r="AU171" s="81" t="s">
        <v>89</v>
      </c>
      <c r="AV171" s="81" t="s">
        <v>89</v>
      </c>
    </row>
    <row r="172" spans="1:48" ht="382.5" hidden="1" customHeight="1" x14ac:dyDescent="0.25">
      <c r="A172" s="41" t="s">
        <v>202</v>
      </c>
      <c r="B172" s="145"/>
      <c r="C172" s="145"/>
      <c r="D172" s="146"/>
      <c r="E172" s="33" t="s">
        <v>235</v>
      </c>
      <c r="F172" s="31" t="s">
        <v>221</v>
      </c>
      <c r="G172" s="31" t="s">
        <v>6</v>
      </c>
      <c r="H172" s="31" t="s">
        <v>8</v>
      </c>
      <c r="I172" s="31" t="s">
        <v>239</v>
      </c>
      <c r="J172" s="31" t="s">
        <v>236</v>
      </c>
      <c r="K172" s="42" t="s">
        <v>226</v>
      </c>
      <c r="L172" s="34" t="s">
        <v>149</v>
      </c>
      <c r="M172" s="34" t="s">
        <v>313</v>
      </c>
      <c r="N172" s="34" t="s">
        <v>90</v>
      </c>
      <c r="O172" s="34" t="s">
        <v>314</v>
      </c>
      <c r="P172" s="37" t="s">
        <v>179</v>
      </c>
      <c r="Q172" s="37" t="s">
        <v>211</v>
      </c>
      <c r="R172" s="37" t="s">
        <v>365</v>
      </c>
      <c r="S172" s="35" t="s">
        <v>39</v>
      </c>
      <c r="T172" s="35" t="s">
        <v>40</v>
      </c>
      <c r="U172" s="35" t="s">
        <v>42</v>
      </c>
      <c r="V172" s="56" t="s">
        <v>402</v>
      </c>
      <c r="W172" s="53" t="s">
        <v>467</v>
      </c>
      <c r="X172" s="53" t="s">
        <v>468</v>
      </c>
      <c r="Y172" s="53" t="s">
        <v>470</v>
      </c>
      <c r="Z172" s="63" t="s">
        <v>549</v>
      </c>
      <c r="AA172" s="63" t="s">
        <v>558</v>
      </c>
      <c r="AB172" s="63" t="s">
        <v>564</v>
      </c>
      <c r="AC172" s="64" t="s">
        <v>631</v>
      </c>
      <c r="AD172" s="64" t="s">
        <v>632</v>
      </c>
      <c r="AE172" s="64" t="s">
        <v>637</v>
      </c>
      <c r="AF172" s="122" t="s">
        <v>90</v>
      </c>
      <c r="AG172" s="123" t="s">
        <v>90</v>
      </c>
      <c r="AH172" s="119" t="s">
        <v>90</v>
      </c>
      <c r="AI172" s="119" t="s">
        <v>90</v>
      </c>
      <c r="AJ172" s="119" t="s">
        <v>90</v>
      </c>
      <c r="AK172" s="77"/>
      <c r="AL172" s="77"/>
      <c r="AM172" s="77"/>
      <c r="AN172" s="78" t="s">
        <v>89</v>
      </c>
      <c r="AO172" s="78" t="s">
        <v>89</v>
      </c>
      <c r="AP172" s="78" t="s">
        <v>89</v>
      </c>
      <c r="AQ172" s="80"/>
      <c r="AR172" s="80"/>
      <c r="AS172" s="80"/>
      <c r="AT172" s="81" t="s">
        <v>89</v>
      </c>
      <c r="AU172" s="81" t="s">
        <v>89</v>
      </c>
      <c r="AV172" s="81" t="s">
        <v>89</v>
      </c>
    </row>
    <row r="173" spans="1:48" ht="366.75" hidden="1" customHeight="1" x14ac:dyDescent="0.25">
      <c r="A173" s="41" t="s">
        <v>202</v>
      </c>
      <c r="B173" s="145"/>
      <c r="C173" s="145"/>
      <c r="D173" s="146"/>
      <c r="E173" s="33" t="s">
        <v>235</v>
      </c>
      <c r="F173" s="31" t="s">
        <v>221</v>
      </c>
      <c r="G173" s="31" t="s">
        <v>6</v>
      </c>
      <c r="H173" s="31" t="s">
        <v>8</v>
      </c>
      <c r="I173" s="31" t="s">
        <v>239</v>
      </c>
      <c r="J173" s="31" t="s">
        <v>236</v>
      </c>
      <c r="K173" s="42" t="s">
        <v>226</v>
      </c>
      <c r="L173" s="34" t="s">
        <v>149</v>
      </c>
      <c r="M173" s="34" t="s">
        <v>313</v>
      </c>
      <c r="N173" s="34" t="s">
        <v>90</v>
      </c>
      <c r="O173" s="34" t="s">
        <v>314</v>
      </c>
      <c r="P173" s="37" t="s">
        <v>179</v>
      </c>
      <c r="Q173" s="37" t="s">
        <v>211</v>
      </c>
      <c r="R173" s="37" t="s">
        <v>365</v>
      </c>
      <c r="S173" s="35" t="s">
        <v>39</v>
      </c>
      <c r="T173" s="35" t="s">
        <v>40</v>
      </c>
      <c r="U173" s="35" t="s">
        <v>42</v>
      </c>
      <c r="V173" s="56" t="s">
        <v>402</v>
      </c>
      <c r="W173" s="53" t="s">
        <v>467</v>
      </c>
      <c r="X173" s="53" t="s">
        <v>468</v>
      </c>
      <c r="Y173" s="53" t="s">
        <v>471</v>
      </c>
      <c r="Z173" s="63" t="s">
        <v>549</v>
      </c>
      <c r="AA173" s="63" t="s">
        <v>558</v>
      </c>
      <c r="AB173" s="63" t="s">
        <v>563</v>
      </c>
      <c r="AC173" s="64" t="s">
        <v>631</v>
      </c>
      <c r="AD173" s="64" t="s">
        <v>632</v>
      </c>
      <c r="AE173" s="64" t="s">
        <v>637</v>
      </c>
      <c r="AF173" s="122" t="s">
        <v>90</v>
      </c>
      <c r="AG173" s="123" t="s">
        <v>90</v>
      </c>
      <c r="AH173" s="119" t="s">
        <v>90</v>
      </c>
      <c r="AI173" s="119" t="s">
        <v>90</v>
      </c>
      <c r="AJ173" s="119" t="s">
        <v>90</v>
      </c>
      <c r="AK173" s="77"/>
      <c r="AL173" s="77"/>
      <c r="AM173" s="77"/>
      <c r="AN173" s="78" t="s">
        <v>89</v>
      </c>
      <c r="AO173" s="78" t="s">
        <v>89</v>
      </c>
      <c r="AP173" s="78" t="s">
        <v>89</v>
      </c>
      <c r="AQ173" s="80"/>
      <c r="AR173" s="80"/>
      <c r="AS173" s="80"/>
      <c r="AT173" s="81" t="s">
        <v>89</v>
      </c>
      <c r="AU173" s="81" t="s">
        <v>89</v>
      </c>
      <c r="AV173" s="81" t="s">
        <v>89</v>
      </c>
    </row>
    <row r="174" spans="1:48" ht="366.75" hidden="1" customHeight="1" x14ac:dyDescent="0.25">
      <c r="A174" s="41" t="s">
        <v>202</v>
      </c>
      <c r="B174" s="145"/>
      <c r="C174" s="145"/>
      <c r="D174" s="146"/>
      <c r="E174" s="33" t="s">
        <v>235</v>
      </c>
      <c r="F174" s="31" t="s">
        <v>221</v>
      </c>
      <c r="G174" s="31" t="s">
        <v>6</v>
      </c>
      <c r="H174" s="31" t="s">
        <v>8</v>
      </c>
      <c r="I174" s="31" t="s">
        <v>239</v>
      </c>
      <c r="J174" s="31" t="s">
        <v>236</v>
      </c>
      <c r="K174" s="42" t="s">
        <v>226</v>
      </c>
      <c r="L174" s="34" t="s">
        <v>149</v>
      </c>
      <c r="M174" s="34" t="s">
        <v>313</v>
      </c>
      <c r="N174" s="34" t="s">
        <v>90</v>
      </c>
      <c r="O174" s="34" t="s">
        <v>314</v>
      </c>
      <c r="P174" s="37" t="s">
        <v>179</v>
      </c>
      <c r="Q174" s="37" t="s">
        <v>211</v>
      </c>
      <c r="R174" s="37" t="s">
        <v>365</v>
      </c>
      <c r="S174" s="35" t="s">
        <v>39</v>
      </c>
      <c r="T174" s="35" t="s">
        <v>40</v>
      </c>
      <c r="U174" s="35" t="s">
        <v>42</v>
      </c>
      <c r="V174" s="56" t="s">
        <v>402</v>
      </c>
      <c r="W174" s="53" t="s">
        <v>467</v>
      </c>
      <c r="X174" s="53" t="s">
        <v>468</v>
      </c>
      <c r="Y174" s="53" t="s">
        <v>472</v>
      </c>
      <c r="Z174" s="63" t="s">
        <v>549</v>
      </c>
      <c r="AA174" s="63" t="s">
        <v>558</v>
      </c>
      <c r="AB174" s="63" t="s">
        <v>564</v>
      </c>
      <c r="AC174" s="64" t="s">
        <v>631</v>
      </c>
      <c r="AD174" s="64" t="s">
        <v>632</v>
      </c>
      <c r="AE174" s="64" t="s">
        <v>637</v>
      </c>
      <c r="AF174" s="122" t="s">
        <v>90</v>
      </c>
      <c r="AG174" s="123" t="s">
        <v>90</v>
      </c>
      <c r="AH174" s="119" t="s">
        <v>90</v>
      </c>
      <c r="AI174" s="119" t="s">
        <v>90</v>
      </c>
      <c r="AJ174" s="119" t="s">
        <v>90</v>
      </c>
      <c r="AK174" s="77"/>
      <c r="AL174" s="77"/>
      <c r="AM174" s="77"/>
      <c r="AN174" s="78" t="s">
        <v>89</v>
      </c>
      <c r="AO174" s="78" t="s">
        <v>89</v>
      </c>
      <c r="AP174" s="78" t="s">
        <v>89</v>
      </c>
      <c r="AQ174" s="80"/>
      <c r="AR174" s="80"/>
      <c r="AS174" s="80"/>
      <c r="AT174" s="81" t="s">
        <v>89</v>
      </c>
      <c r="AU174" s="81" t="s">
        <v>89</v>
      </c>
      <c r="AV174" s="81" t="s">
        <v>89</v>
      </c>
    </row>
    <row r="175" spans="1:48" ht="258" hidden="1" customHeight="1" x14ac:dyDescent="0.25">
      <c r="A175" s="32" t="s">
        <v>203</v>
      </c>
      <c r="B175" s="145"/>
      <c r="C175" s="145"/>
      <c r="D175" s="146"/>
      <c r="E175" s="40" t="s">
        <v>87</v>
      </c>
      <c r="F175" s="31" t="s">
        <v>260</v>
      </c>
      <c r="G175" s="31" t="s">
        <v>6</v>
      </c>
      <c r="H175" s="31" t="s">
        <v>9</v>
      </c>
      <c r="I175" s="31" t="s">
        <v>272</v>
      </c>
      <c r="J175" s="58" t="s">
        <v>273</v>
      </c>
      <c r="K175" s="34" t="s">
        <v>161</v>
      </c>
      <c r="L175" s="34" t="s">
        <v>162</v>
      </c>
      <c r="M175" s="34" t="s">
        <v>323</v>
      </c>
      <c r="N175" s="34" t="s">
        <v>90</v>
      </c>
      <c r="O175" s="34" t="s">
        <v>324</v>
      </c>
      <c r="P175" s="37" t="s">
        <v>178</v>
      </c>
      <c r="Q175" s="37" t="s">
        <v>366</v>
      </c>
      <c r="R175" s="37" t="s">
        <v>375</v>
      </c>
      <c r="S175" s="35" t="s">
        <v>69</v>
      </c>
      <c r="T175" s="35" t="s">
        <v>81</v>
      </c>
      <c r="U175" s="35" t="s">
        <v>80</v>
      </c>
      <c r="V175" s="35" t="s">
        <v>403</v>
      </c>
      <c r="W175" s="53" t="s">
        <v>90</v>
      </c>
      <c r="X175" s="53" t="s">
        <v>90</v>
      </c>
      <c r="Y175" s="53" t="s">
        <v>90</v>
      </c>
      <c r="Z175" s="63" t="s">
        <v>90</v>
      </c>
      <c r="AA175" s="63" t="s">
        <v>90</v>
      </c>
      <c r="AB175" s="63" t="s">
        <v>90</v>
      </c>
      <c r="AC175" s="64" t="s">
        <v>90</v>
      </c>
      <c r="AD175" s="64" t="s">
        <v>90</v>
      </c>
      <c r="AE175" s="64" t="s">
        <v>90</v>
      </c>
      <c r="AF175" s="122" t="s">
        <v>90</v>
      </c>
      <c r="AG175" s="123" t="s">
        <v>90</v>
      </c>
      <c r="AH175" s="119" t="s">
        <v>90</v>
      </c>
      <c r="AI175" s="119" t="s">
        <v>90</v>
      </c>
      <c r="AJ175" s="119" t="s">
        <v>90</v>
      </c>
      <c r="AK175" s="77"/>
      <c r="AL175" s="77"/>
      <c r="AM175" s="77"/>
      <c r="AN175" s="78" t="s">
        <v>89</v>
      </c>
      <c r="AO175" s="78" t="s">
        <v>89</v>
      </c>
      <c r="AP175" s="78" t="s">
        <v>89</v>
      </c>
      <c r="AQ175" s="80"/>
      <c r="AR175" s="80"/>
      <c r="AS175" s="80"/>
      <c r="AT175" s="81" t="s">
        <v>89</v>
      </c>
      <c r="AU175" s="81" t="s">
        <v>89</v>
      </c>
      <c r="AV175" s="81" t="s">
        <v>89</v>
      </c>
    </row>
    <row r="176" spans="1:48" ht="318" hidden="1" customHeight="1" x14ac:dyDescent="0.25">
      <c r="A176" s="32" t="s">
        <v>203</v>
      </c>
      <c r="B176" s="145"/>
      <c r="C176" s="145"/>
      <c r="D176" s="146"/>
      <c r="E176" s="40" t="s">
        <v>87</v>
      </c>
      <c r="F176" s="31" t="s">
        <v>260</v>
      </c>
      <c r="G176" s="31" t="s">
        <v>6</v>
      </c>
      <c r="H176" s="31" t="s">
        <v>9</v>
      </c>
      <c r="I176" s="31" t="s">
        <v>462</v>
      </c>
      <c r="J176" s="57" t="s">
        <v>14</v>
      </c>
      <c r="K176" s="34" t="s">
        <v>99</v>
      </c>
      <c r="L176" s="34" t="s">
        <v>163</v>
      </c>
      <c r="M176" s="34" t="s">
        <v>320</v>
      </c>
      <c r="N176" s="34" t="s">
        <v>90</v>
      </c>
      <c r="O176" s="34" t="s">
        <v>321</v>
      </c>
      <c r="P176" s="37" t="s">
        <v>191</v>
      </c>
      <c r="Q176" s="37" t="s">
        <v>376</v>
      </c>
      <c r="R176" s="37" t="s">
        <v>377</v>
      </c>
      <c r="S176" s="35" t="s">
        <v>69</v>
      </c>
      <c r="T176" s="35" t="s">
        <v>81</v>
      </c>
      <c r="U176" s="35" t="s">
        <v>80</v>
      </c>
      <c r="V176" s="35" t="s">
        <v>403</v>
      </c>
      <c r="W176" s="53" t="s">
        <v>90</v>
      </c>
      <c r="X176" s="53" t="s">
        <v>90</v>
      </c>
      <c r="Y176" s="53" t="s">
        <v>90</v>
      </c>
      <c r="Z176" s="63" t="s">
        <v>90</v>
      </c>
      <c r="AA176" s="63" t="s">
        <v>90</v>
      </c>
      <c r="AB176" s="63" t="s">
        <v>90</v>
      </c>
      <c r="AC176" s="64" t="s">
        <v>590</v>
      </c>
      <c r="AD176" s="64" t="s">
        <v>591</v>
      </c>
      <c r="AE176" s="64" t="s">
        <v>592</v>
      </c>
      <c r="AF176" s="122" t="s">
        <v>90</v>
      </c>
      <c r="AG176" s="123" t="s">
        <v>90</v>
      </c>
      <c r="AH176" s="119" t="s">
        <v>90</v>
      </c>
      <c r="AI176" s="119" t="s">
        <v>90</v>
      </c>
      <c r="AJ176" s="119" t="s">
        <v>90</v>
      </c>
      <c r="AK176" s="77"/>
      <c r="AL176" s="77"/>
      <c r="AM176" s="77"/>
      <c r="AN176" s="78" t="s">
        <v>89</v>
      </c>
      <c r="AO176" s="78" t="s">
        <v>89</v>
      </c>
      <c r="AP176" s="78" t="s">
        <v>89</v>
      </c>
      <c r="AQ176" s="80"/>
      <c r="AR176" s="80"/>
      <c r="AS176" s="80"/>
      <c r="AT176" s="81" t="s">
        <v>89</v>
      </c>
      <c r="AU176" s="81" t="s">
        <v>89</v>
      </c>
      <c r="AV176" s="81" t="s">
        <v>89</v>
      </c>
    </row>
    <row r="177" spans="1:48" ht="322.5" hidden="1" customHeight="1" x14ac:dyDescent="0.25">
      <c r="A177" s="32" t="s">
        <v>203</v>
      </c>
      <c r="B177" s="145"/>
      <c r="C177" s="145"/>
      <c r="D177" s="146"/>
      <c r="E177" s="40" t="s">
        <v>87</v>
      </c>
      <c r="F177" s="31" t="s">
        <v>260</v>
      </c>
      <c r="G177" s="31" t="s">
        <v>6</v>
      </c>
      <c r="H177" s="31" t="s">
        <v>9</v>
      </c>
      <c r="I177" s="31" t="s">
        <v>271</v>
      </c>
      <c r="J177" s="57" t="s">
        <v>37</v>
      </c>
      <c r="K177" s="34" t="s">
        <v>99</v>
      </c>
      <c r="L177" s="34" t="s">
        <v>164</v>
      </c>
      <c r="M177" s="34" t="s">
        <v>325</v>
      </c>
      <c r="N177" s="34" t="s">
        <v>90</v>
      </c>
      <c r="O177" s="34" t="s">
        <v>326</v>
      </c>
      <c r="P177" s="37" t="s">
        <v>179</v>
      </c>
      <c r="Q177" s="37" t="s">
        <v>211</v>
      </c>
      <c r="R177" s="37" t="s">
        <v>378</v>
      </c>
      <c r="S177" s="35" t="s">
        <v>69</v>
      </c>
      <c r="T177" s="35" t="s">
        <v>81</v>
      </c>
      <c r="U177" s="35" t="s">
        <v>80</v>
      </c>
      <c r="V177" s="35" t="s">
        <v>403</v>
      </c>
      <c r="W177" s="53" t="s">
        <v>463</v>
      </c>
      <c r="X177" s="53" t="s">
        <v>464</v>
      </c>
      <c r="Y177" s="53" t="s">
        <v>521</v>
      </c>
      <c r="Z177" s="63" t="s">
        <v>580</v>
      </c>
      <c r="AA177" s="63" t="s">
        <v>581</v>
      </c>
      <c r="AB177" s="63" t="s">
        <v>583</v>
      </c>
      <c r="AC177" s="64" t="s">
        <v>590</v>
      </c>
      <c r="AD177" s="64" t="s">
        <v>591</v>
      </c>
      <c r="AE177" s="64" t="s">
        <v>592</v>
      </c>
      <c r="AF177" s="122" t="s">
        <v>90</v>
      </c>
      <c r="AG177" s="123" t="s">
        <v>90</v>
      </c>
      <c r="AH177" s="119" t="s">
        <v>90</v>
      </c>
      <c r="AI177" s="119" t="s">
        <v>90</v>
      </c>
      <c r="AJ177" s="119" t="s">
        <v>90</v>
      </c>
      <c r="AK177" s="77"/>
      <c r="AL177" s="77"/>
      <c r="AM177" s="77"/>
      <c r="AN177" s="78" t="s">
        <v>89</v>
      </c>
      <c r="AO177" s="78" t="s">
        <v>89</v>
      </c>
      <c r="AP177" s="78" t="s">
        <v>89</v>
      </c>
      <c r="AQ177" s="80"/>
      <c r="AR177" s="80"/>
      <c r="AS177" s="80"/>
      <c r="AT177" s="81" t="s">
        <v>89</v>
      </c>
      <c r="AU177" s="81" t="s">
        <v>89</v>
      </c>
      <c r="AV177" s="81" t="s">
        <v>89</v>
      </c>
    </row>
    <row r="178" spans="1:48" ht="271.5" hidden="1" customHeight="1" x14ac:dyDescent="0.25">
      <c r="A178" s="32" t="s">
        <v>203</v>
      </c>
      <c r="B178" s="145"/>
      <c r="C178" s="145"/>
      <c r="D178" s="146"/>
      <c r="E178" s="40" t="s">
        <v>87</v>
      </c>
      <c r="F178" s="31" t="s">
        <v>260</v>
      </c>
      <c r="G178" s="31" t="s">
        <v>6</v>
      </c>
      <c r="H178" s="31" t="s">
        <v>9</v>
      </c>
      <c r="I178" s="31" t="s">
        <v>271</v>
      </c>
      <c r="J178" s="57" t="s">
        <v>37</v>
      </c>
      <c r="K178" s="34" t="s">
        <v>99</v>
      </c>
      <c r="L178" s="34" t="s">
        <v>164</v>
      </c>
      <c r="M178" s="34" t="s">
        <v>325</v>
      </c>
      <c r="N178" s="34" t="s">
        <v>90</v>
      </c>
      <c r="O178" s="34" t="s">
        <v>326</v>
      </c>
      <c r="P178" s="37" t="s">
        <v>179</v>
      </c>
      <c r="Q178" s="37" t="s">
        <v>211</v>
      </c>
      <c r="R178" s="37" t="s">
        <v>378</v>
      </c>
      <c r="S178" s="35" t="s">
        <v>69</v>
      </c>
      <c r="T178" s="35" t="s">
        <v>81</v>
      </c>
      <c r="U178" s="35" t="s">
        <v>80</v>
      </c>
      <c r="V178" s="35" t="s">
        <v>403</v>
      </c>
      <c r="W178" s="53" t="s">
        <v>463</v>
      </c>
      <c r="X178" s="53" t="s">
        <v>464</v>
      </c>
      <c r="Y178" s="53" t="s">
        <v>521</v>
      </c>
      <c r="Z178" s="63" t="s">
        <v>580</v>
      </c>
      <c r="AA178" s="63" t="s">
        <v>581</v>
      </c>
      <c r="AB178" s="63" t="s">
        <v>583</v>
      </c>
      <c r="AC178" s="64" t="s">
        <v>590</v>
      </c>
      <c r="AD178" s="64" t="s">
        <v>591</v>
      </c>
      <c r="AE178" s="64" t="s">
        <v>592</v>
      </c>
      <c r="AF178" s="122" t="s">
        <v>90</v>
      </c>
      <c r="AG178" s="123" t="s">
        <v>90</v>
      </c>
      <c r="AH178" s="119" t="s">
        <v>90</v>
      </c>
      <c r="AI178" s="119" t="s">
        <v>90</v>
      </c>
      <c r="AJ178" s="119" t="s">
        <v>90</v>
      </c>
      <c r="AK178" s="77"/>
      <c r="AL178" s="77"/>
      <c r="AM178" s="77"/>
      <c r="AN178" s="78" t="s">
        <v>89</v>
      </c>
      <c r="AO178" s="78" t="s">
        <v>89</v>
      </c>
      <c r="AP178" s="78" t="s">
        <v>89</v>
      </c>
      <c r="AQ178" s="80"/>
      <c r="AR178" s="80"/>
      <c r="AS178" s="80"/>
      <c r="AT178" s="81" t="s">
        <v>89</v>
      </c>
      <c r="AU178" s="81" t="s">
        <v>89</v>
      </c>
      <c r="AV178" s="81" t="s">
        <v>89</v>
      </c>
    </row>
    <row r="179" spans="1:48" ht="312" hidden="1" customHeight="1" x14ac:dyDescent="0.25">
      <c r="A179" s="32" t="s">
        <v>203</v>
      </c>
      <c r="B179" s="145"/>
      <c r="C179" s="145"/>
      <c r="D179" s="146"/>
      <c r="E179" s="40" t="s">
        <v>87</v>
      </c>
      <c r="F179" s="31" t="s">
        <v>260</v>
      </c>
      <c r="G179" s="31" t="s">
        <v>6</v>
      </c>
      <c r="H179" s="31" t="s">
        <v>9</v>
      </c>
      <c r="I179" s="31" t="s">
        <v>270</v>
      </c>
      <c r="J179" s="57" t="s">
        <v>234</v>
      </c>
      <c r="K179" s="34" t="s">
        <v>165</v>
      </c>
      <c r="L179" s="34" t="s">
        <v>166</v>
      </c>
      <c r="M179" s="34" t="s">
        <v>327</v>
      </c>
      <c r="N179" s="34" t="s">
        <v>90</v>
      </c>
      <c r="O179" s="34" t="s">
        <v>328</v>
      </c>
      <c r="P179" s="37" t="s">
        <v>192</v>
      </c>
      <c r="Q179" s="37" t="s">
        <v>211</v>
      </c>
      <c r="R179" s="37" t="s">
        <v>379</v>
      </c>
      <c r="S179" s="43" t="s">
        <v>83</v>
      </c>
      <c r="T179" s="43" t="s">
        <v>83</v>
      </c>
      <c r="U179" s="43" t="s">
        <v>83</v>
      </c>
      <c r="V179" s="43" t="s">
        <v>83</v>
      </c>
      <c r="W179" s="53" t="s">
        <v>463</v>
      </c>
      <c r="X179" s="53" t="s">
        <v>464</v>
      </c>
      <c r="Y179" s="53" t="s">
        <v>521</v>
      </c>
      <c r="Z179" s="63" t="s">
        <v>90</v>
      </c>
      <c r="AA179" s="63" t="s">
        <v>90</v>
      </c>
      <c r="AB179" s="63" t="s">
        <v>90</v>
      </c>
      <c r="AC179" s="64" t="s">
        <v>587</v>
      </c>
      <c r="AD179" s="64" t="s">
        <v>588</v>
      </c>
      <c r="AE179" s="64" t="s">
        <v>589</v>
      </c>
      <c r="AF179" s="122" t="s">
        <v>90</v>
      </c>
      <c r="AG179" s="123" t="s">
        <v>90</v>
      </c>
      <c r="AH179" s="119" t="s">
        <v>90</v>
      </c>
      <c r="AI179" s="119" t="s">
        <v>90</v>
      </c>
      <c r="AJ179" s="119" t="s">
        <v>90</v>
      </c>
      <c r="AK179" s="77"/>
      <c r="AL179" s="77"/>
      <c r="AM179" s="77"/>
      <c r="AN179" s="78" t="s">
        <v>89</v>
      </c>
      <c r="AO179" s="78" t="s">
        <v>89</v>
      </c>
      <c r="AP179" s="78" t="s">
        <v>89</v>
      </c>
      <c r="AQ179" s="80"/>
      <c r="AR179" s="80"/>
      <c r="AS179" s="80"/>
      <c r="AT179" s="81" t="s">
        <v>89</v>
      </c>
      <c r="AU179" s="81" t="s">
        <v>89</v>
      </c>
      <c r="AV179" s="81" t="s">
        <v>89</v>
      </c>
    </row>
    <row r="180" spans="1:48" ht="312" hidden="1" customHeight="1" x14ac:dyDescent="0.25">
      <c r="A180" s="32" t="s">
        <v>203</v>
      </c>
      <c r="B180" s="145"/>
      <c r="C180" s="145"/>
      <c r="D180" s="146"/>
      <c r="E180" s="40" t="s">
        <v>87</v>
      </c>
      <c r="F180" s="31" t="s">
        <v>260</v>
      </c>
      <c r="G180" s="31" t="s">
        <v>6</v>
      </c>
      <c r="H180" s="31" t="s">
        <v>9</v>
      </c>
      <c r="I180" s="31" t="s">
        <v>270</v>
      </c>
      <c r="J180" s="57" t="s">
        <v>234</v>
      </c>
      <c r="K180" s="34" t="s">
        <v>165</v>
      </c>
      <c r="L180" s="34" t="s">
        <v>166</v>
      </c>
      <c r="M180" s="34" t="s">
        <v>327</v>
      </c>
      <c r="N180" s="34" t="s">
        <v>90</v>
      </c>
      <c r="O180" s="34" t="s">
        <v>328</v>
      </c>
      <c r="P180" s="37" t="s">
        <v>192</v>
      </c>
      <c r="Q180" s="37" t="s">
        <v>211</v>
      </c>
      <c r="R180" s="37" t="s">
        <v>379</v>
      </c>
      <c r="S180" s="43" t="s">
        <v>83</v>
      </c>
      <c r="T180" s="43" t="s">
        <v>83</v>
      </c>
      <c r="U180" s="43" t="s">
        <v>83</v>
      </c>
      <c r="V180" s="43" t="s">
        <v>83</v>
      </c>
      <c r="W180" s="53" t="s">
        <v>439</v>
      </c>
      <c r="X180" s="53" t="s">
        <v>444</v>
      </c>
      <c r="Y180" s="53" t="s">
        <v>484</v>
      </c>
      <c r="Z180" s="63" t="s">
        <v>90</v>
      </c>
      <c r="AA180" s="63" t="s">
        <v>90</v>
      </c>
      <c r="AB180" s="63" t="s">
        <v>90</v>
      </c>
      <c r="AC180" s="64" t="s">
        <v>609</v>
      </c>
      <c r="AD180" s="64" t="s">
        <v>611</v>
      </c>
      <c r="AE180" s="64" t="s">
        <v>619</v>
      </c>
      <c r="AF180" s="122" t="s">
        <v>90</v>
      </c>
      <c r="AG180" s="123" t="s">
        <v>90</v>
      </c>
      <c r="AH180" s="119" t="s">
        <v>90</v>
      </c>
      <c r="AI180" s="119" t="s">
        <v>90</v>
      </c>
      <c r="AJ180" s="119" t="s">
        <v>90</v>
      </c>
      <c r="AK180" s="77"/>
      <c r="AL180" s="77"/>
      <c r="AM180" s="77"/>
      <c r="AN180" s="78" t="s">
        <v>89</v>
      </c>
      <c r="AO180" s="78" t="s">
        <v>89</v>
      </c>
      <c r="AP180" s="78" t="s">
        <v>89</v>
      </c>
      <c r="AQ180" s="80"/>
      <c r="AR180" s="80"/>
      <c r="AS180" s="80"/>
      <c r="AT180" s="81" t="s">
        <v>89</v>
      </c>
      <c r="AU180" s="81" t="s">
        <v>89</v>
      </c>
      <c r="AV180" s="81" t="s">
        <v>89</v>
      </c>
    </row>
    <row r="181" spans="1:48" ht="356.25" hidden="1" customHeight="1" x14ac:dyDescent="0.25">
      <c r="A181" s="32" t="s">
        <v>203</v>
      </c>
      <c r="B181" s="145"/>
      <c r="C181" s="145"/>
      <c r="D181" s="146"/>
      <c r="E181" s="40" t="s">
        <v>87</v>
      </c>
      <c r="F181" s="31" t="s">
        <v>260</v>
      </c>
      <c r="G181" s="31" t="s">
        <v>6</v>
      </c>
      <c r="H181" s="31" t="s">
        <v>9</v>
      </c>
      <c r="I181" s="31" t="s">
        <v>267</v>
      </c>
      <c r="J181" s="57" t="s">
        <v>38</v>
      </c>
      <c r="K181" s="34" t="s">
        <v>113</v>
      </c>
      <c r="L181" s="34" t="s">
        <v>159</v>
      </c>
      <c r="M181" s="34" t="s">
        <v>319</v>
      </c>
      <c r="N181" s="34" t="s">
        <v>90</v>
      </c>
      <c r="O181" s="34" t="s">
        <v>243</v>
      </c>
      <c r="P181" s="37" t="s">
        <v>192</v>
      </c>
      <c r="Q181" s="37" t="s">
        <v>211</v>
      </c>
      <c r="R181" s="37" t="s">
        <v>379</v>
      </c>
      <c r="S181" s="35" t="s">
        <v>69</v>
      </c>
      <c r="T181" s="35" t="s">
        <v>75</v>
      </c>
      <c r="U181" s="35" t="s">
        <v>76</v>
      </c>
      <c r="V181" s="35" t="s">
        <v>410</v>
      </c>
      <c r="W181" s="53" t="s">
        <v>463</v>
      </c>
      <c r="X181" s="53" t="s">
        <v>464</v>
      </c>
      <c r="Y181" s="53" t="s">
        <v>521</v>
      </c>
      <c r="Z181" s="63" t="s">
        <v>90</v>
      </c>
      <c r="AA181" s="63" t="s">
        <v>90</v>
      </c>
      <c r="AB181" s="63" t="s">
        <v>90</v>
      </c>
      <c r="AC181" s="64" t="s">
        <v>21</v>
      </c>
      <c r="AD181" s="64" t="s">
        <v>22</v>
      </c>
      <c r="AE181" s="64" t="s">
        <v>404</v>
      </c>
      <c r="AF181" s="122" t="s">
        <v>90</v>
      </c>
      <c r="AG181" s="123" t="s">
        <v>90</v>
      </c>
      <c r="AH181" s="119" t="s">
        <v>90</v>
      </c>
      <c r="AI181" s="119" t="s">
        <v>90</v>
      </c>
      <c r="AJ181" s="119" t="s">
        <v>90</v>
      </c>
      <c r="AK181" s="77"/>
      <c r="AL181" s="77"/>
      <c r="AM181" s="77"/>
      <c r="AN181" s="78" t="s">
        <v>89</v>
      </c>
      <c r="AO181" s="78" t="s">
        <v>89</v>
      </c>
      <c r="AP181" s="78" t="s">
        <v>89</v>
      </c>
      <c r="AQ181" s="80"/>
      <c r="AR181" s="80"/>
      <c r="AS181" s="80"/>
      <c r="AT181" s="81" t="s">
        <v>89</v>
      </c>
      <c r="AU181" s="81" t="s">
        <v>89</v>
      </c>
      <c r="AV181" s="81" t="s">
        <v>89</v>
      </c>
    </row>
    <row r="182" spans="1:48" ht="356.25" hidden="1" customHeight="1" x14ac:dyDescent="0.25">
      <c r="A182" s="32" t="s">
        <v>203</v>
      </c>
      <c r="B182" s="145"/>
      <c r="C182" s="145"/>
      <c r="D182" s="146"/>
      <c r="E182" s="40" t="s">
        <v>87</v>
      </c>
      <c r="F182" s="31" t="s">
        <v>260</v>
      </c>
      <c r="G182" s="31" t="s">
        <v>6</v>
      </c>
      <c r="H182" s="31" t="s">
        <v>9</v>
      </c>
      <c r="I182" s="31" t="s">
        <v>267</v>
      </c>
      <c r="J182" s="57" t="s">
        <v>38</v>
      </c>
      <c r="K182" s="34" t="s">
        <v>113</v>
      </c>
      <c r="L182" s="34" t="s">
        <v>159</v>
      </c>
      <c r="M182" s="34" t="s">
        <v>319</v>
      </c>
      <c r="N182" s="34" t="s">
        <v>90</v>
      </c>
      <c r="O182" s="34" t="s">
        <v>243</v>
      </c>
      <c r="P182" s="37" t="s">
        <v>192</v>
      </c>
      <c r="Q182" s="37" t="s">
        <v>211</v>
      </c>
      <c r="R182" s="37" t="s">
        <v>379</v>
      </c>
      <c r="S182" s="35" t="s">
        <v>69</v>
      </c>
      <c r="T182" s="35" t="s">
        <v>75</v>
      </c>
      <c r="U182" s="35" t="s">
        <v>76</v>
      </c>
      <c r="V182" s="35" t="s">
        <v>410</v>
      </c>
      <c r="W182" s="53" t="s">
        <v>439</v>
      </c>
      <c r="X182" s="53" t="s">
        <v>444</v>
      </c>
      <c r="Y182" s="53" t="s">
        <v>484</v>
      </c>
      <c r="Z182" s="63" t="s">
        <v>90</v>
      </c>
      <c r="AA182" s="63" t="s">
        <v>90</v>
      </c>
      <c r="AB182" s="63" t="s">
        <v>90</v>
      </c>
      <c r="AC182" s="64" t="s">
        <v>21</v>
      </c>
      <c r="AD182" s="64" t="s">
        <v>22</v>
      </c>
      <c r="AE182" s="64" t="s">
        <v>404</v>
      </c>
      <c r="AF182" s="122" t="s">
        <v>90</v>
      </c>
      <c r="AG182" s="123" t="s">
        <v>90</v>
      </c>
      <c r="AH182" s="119" t="s">
        <v>90</v>
      </c>
      <c r="AI182" s="119" t="s">
        <v>90</v>
      </c>
      <c r="AJ182" s="119" t="s">
        <v>90</v>
      </c>
      <c r="AK182" s="77"/>
      <c r="AL182" s="77"/>
      <c r="AM182" s="77"/>
      <c r="AN182" s="78" t="s">
        <v>89</v>
      </c>
      <c r="AO182" s="78" t="s">
        <v>89</v>
      </c>
      <c r="AP182" s="78" t="s">
        <v>89</v>
      </c>
      <c r="AQ182" s="80"/>
      <c r="AR182" s="80"/>
      <c r="AS182" s="80"/>
      <c r="AT182" s="81" t="s">
        <v>89</v>
      </c>
      <c r="AU182" s="81" t="s">
        <v>89</v>
      </c>
      <c r="AV182" s="81" t="s">
        <v>89</v>
      </c>
    </row>
    <row r="183" spans="1:48" ht="356.25" hidden="1" customHeight="1" x14ac:dyDescent="0.25">
      <c r="A183" s="32" t="s">
        <v>203</v>
      </c>
      <c r="B183" s="145"/>
      <c r="C183" s="145"/>
      <c r="D183" s="146"/>
      <c r="E183" s="40" t="s">
        <v>87</v>
      </c>
      <c r="F183" s="31" t="s">
        <v>260</v>
      </c>
      <c r="G183" s="31" t="s">
        <v>6</v>
      </c>
      <c r="H183" s="31" t="s">
        <v>9</v>
      </c>
      <c r="I183" s="31" t="s">
        <v>267</v>
      </c>
      <c r="J183" s="57" t="s">
        <v>38</v>
      </c>
      <c r="K183" s="34" t="s">
        <v>113</v>
      </c>
      <c r="L183" s="34" t="s">
        <v>159</v>
      </c>
      <c r="M183" s="34" t="s">
        <v>319</v>
      </c>
      <c r="N183" s="34" t="s">
        <v>90</v>
      </c>
      <c r="O183" s="34" t="s">
        <v>243</v>
      </c>
      <c r="P183" s="37" t="s">
        <v>192</v>
      </c>
      <c r="Q183" s="37" t="s">
        <v>211</v>
      </c>
      <c r="R183" s="37" t="s">
        <v>379</v>
      </c>
      <c r="S183" s="35" t="s">
        <v>69</v>
      </c>
      <c r="T183" s="35" t="s">
        <v>75</v>
      </c>
      <c r="U183" s="35" t="s">
        <v>76</v>
      </c>
      <c r="V183" s="35" t="s">
        <v>410</v>
      </c>
      <c r="W183" s="53" t="s">
        <v>439</v>
      </c>
      <c r="X183" s="53" t="s">
        <v>486</v>
      </c>
      <c r="Y183" s="53" t="s">
        <v>487</v>
      </c>
      <c r="Z183" s="63" t="s">
        <v>90</v>
      </c>
      <c r="AA183" s="63" t="s">
        <v>90</v>
      </c>
      <c r="AB183" s="63" t="s">
        <v>90</v>
      </c>
      <c r="AC183" s="64" t="s">
        <v>21</v>
      </c>
      <c r="AD183" s="64" t="s">
        <v>22</v>
      </c>
      <c r="AE183" s="64" t="s">
        <v>404</v>
      </c>
      <c r="AF183" s="122" t="s">
        <v>90</v>
      </c>
      <c r="AG183" s="123" t="s">
        <v>90</v>
      </c>
      <c r="AH183" s="119" t="s">
        <v>90</v>
      </c>
      <c r="AI183" s="119" t="s">
        <v>90</v>
      </c>
      <c r="AJ183" s="119" t="s">
        <v>90</v>
      </c>
      <c r="AK183" s="77"/>
      <c r="AL183" s="77"/>
      <c r="AM183" s="77"/>
      <c r="AN183" s="78" t="s">
        <v>89</v>
      </c>
      <c r="AO183" s="78" t="s">
        <v>89</v>
      </c>
      <c r="AP183" s="78" t="s">
        <v>89</v>
      </c>
      <c r="AQ183" s="80"/>
      <c r="AR183" s="80"/>
      <c r="AS183" s="80"/>
      <c r="AT183" s="81" t="s">
        <v>89</v>
      </c>
      <c r="AU183" s="81" t="s">
        <v>89</v>
      </c>
      <c r="AV183" s="81" t="s">
        <v>89</v>
      </c>
    </row>
    <row r="184" spans="1:48" ht="322.5" hidden="1" customHeight="1" x14ac:dyDescent="0.25">
      <c r="A184" s="32" t="s">
        <v>203</v>
      </c>
      <c r="B184" s="145"/>
      <c r="C184" s="145"/>
      <c r="D184" s="146"/>
      <c r="E184" s="33" t="s">
        <v>86</v>
      </c>
      <c r="F184" s="36" t="s">
        <v>231</v>
      </c>
      <c r="G184" s="31" t="s">
        <v>230</v>
      </c>
      <c r="H184" s="31" t="s">
        <v>229</v>
      </c>
      <c r="I184" s="31" t="s">
        <v>228</v>
      </c>
      <c r="J184" s="55" t="s">
        <v>274</v>
      </c>
      <c r="K184" s="34" t="s">
        <v>99</v>
      </c>
      <c r="L184" s="34" t="s">
        <v>163</v>
      </c>
      <c r="M184" s="34" t="s">
        <v>320</v>
      </c>
      <c r="N184" s="34" t="s">
        <v>90</v>
      </c>
      <c r="O184" s="34" t="s">
        <v>321</v>
      </c>
      <c r="P184" s="37" t="s">
        <v>179</v>
      </c>
      <c r="Q184" s="37" t="s">
        <v>211</v>
      </c>
      <c r="R184" s="37" t="s">
        <v>232</v>
      </c>
      <c r="S184" s="35" t="s">
        <v>69</v>
      </c>
      <c r="T184" s="35" t="s">
        <v>81</v>
      </c>
      <c r="U184" s="35" t="s">
        <v>80</v>
      </c>
      <c r="V184" s="35" t="s">
        <v>403</v>
      </c>
      <c r="W184" s="53" t="s">
        <v>90</v>
      </c>
      <c r="X184" s="53" t="s">
        <v>90</v>
      </c>
      <c r="Y184" s="53" t="s">
        <v>90</v>
      </c>
      <c r="Z184" s="63" t="s">
        <v>90</v>
      </c>
      <c r="AA184" s="63" t="s">
        <v>90</v>
      </c>
      <c r="AB184" s="63" t="s">
        <v>90</v>
      </c>
      <c r="AC184" s="64" t="s">
        <v>21</v>
      </c>
      <c r="AD184" s="64" t="s">
        <v>22</v>
      </c>
      <c r="AE184" s="64" t="s">
        <v>404</v>
      </c>
      <c r="AF184" s="122" t="s">
        <v>90</v>
      </c>
      <c r="AG184" s="123" t="s">
        <v>90</v>
      </c>
      <c r="AH184" s="119" t="s">
        <v>90</v>
      </c>
      <c r="AI184" s="119" t="s">
        <v>90</v>
      </c>
      <c r="AJ184" s="119" t="s">
        <v>90</v>
      </c>
      <c r="AK184" s="77"/>
      <c r="AL184" s="77"/>
      <c r="AM184" s="77"/>
      <c r="AN184" s="78" t="s">
        <v>89</v>
      </c>
      <c r="AO184" s="78" t="s">
        <v>89</v>
      </c>
      <c r="AP184" s="78" t="s">
        <v>89</v>
      </c>
      <c r="AQ184" s="80"/>
      <c r="AR184" s="80"/>
      <c r="AS184" s="80"/>
      <c r="AT184" s="81" t="s">
        <v>89</v>
      </c>
      <c r="AU184" s="81" t="s">
        <v>89</v>
      </c>
      <c r="AV184" s="81" t="s">
        <v>89</v>
      </c>
    </row>
    <row r="185" spans="1:48" ht="330.75" hidden="1" customHeight="1" x14ac:dyDescent="0.25">
      <c r="A185" s="32" t="s">
        <v>204</v>
      </c>
      <c r="B185" s="145"/>
      <c r="C185" s="145"/>
      <c r="D185" s="146"/>
      <c r="E185" s="33" t="s">
        <v>217</v>
      </c>
      <c r="F185" s="36" t="s">
        <v>233</v>
      </c>
      <c r="G185" s="31" t="s">
        <v>6</v>
      </c>
      <c r="H185" s="31" t="s">
        <v>7</v>
      </c>
      <c r="I185" s="31" t="s">
        <v>209</v>
      </c>
      <c r="J185" s="31" t="s">
        <v>218</v>
      </c>
      <c r="K185" s="34" t="s">
        <v>99</v>
      </c>
      <c r="L185" s="34" t="s">
        <v>100</v>
      </c>
      <c r="M185" s="34" t="s">
        <v>322</v>
      </c>
      <c r="N185" s="34" t="s">
        <v>197</v>
      </c>
      <c r="O185" s="34" t="s">
        <v>287</v>
      </c>
      <c r="P185" s="37" t="s">
        <v>210</v>
      </c>
      <c r="Q185" s="37" t="s">
        <v>211</v>
      </c>
      <c r="R185" s="37" t="s">
        <v>374</v>
      </c>
      <c r="S185" s="35" t="s">
        <v>52</v>
      </c>
      <c r="T185" s="35" t="s">
        <v>62</v>
      </c>
      <c r="U185" s="35" t="s">
        <v>66</v>
      </c>
      <c r="V185" s="35" t="s">
        <v>403</v>
      </c>
      <c r="W185" s="53" t="s">
        <v>439</v>
      </c>
      <c r="X185" s="53" t="s">
        <v>444</v>
      </c>
      <c r="Y185" s="53" t="s">
        <v>540</v>
      </c>
      <c r="Z185" s="63" t="s">
        <v>90</v>
      </c>
      <c r="AA185" s="63" t="s">
        <v>90</v>
      </c>
      <c r="AB185" s="63" t="s">
        <v>90</v>
      </c>
      <c r="AC185" s="64" t="s">
        <v>90</v>
      </c>
      <c r="AD185" s="64" t="s">
        <v>90</v>
      </c>
      <c r="AE185" s="64" t="s">
        <v>90</v>
      </c>
      <c r="AF185" s="122" t="s">
        <v>90</v>
      </c>
      <c r="AG185" s="122" t="s">
        <v>90</v>
      </c>
      <c r="AH185" s="119" t="s">
        <v>90</v>
      </c>
      <c r="AI185" s="119" t="s">
        <v>90</v>
      </c>
      <c r="AJ185" s="119" t="s">
        <v>90</v>
      </c>
      <c r="AK185" s="76" t="s">
        <v>90</v>
      </c>
      <c r="AL185" s="76" t="s">
        <v>90</v>
      </c>
      <c r="AM185" s="76" t="s">
        <v>90</v>
      </c>
      <c r="AN185" s="78" t="s">
        <v>89</v>
      </c>
      <c r="AO185" s="78" t="s">
        <v>89</v>
      </c>
      <c r="AP185" s="78" t="s">
        <v>89</v>
      </c>
      <c r="AQ185" s="80" t="s">
        <v>89</v>
      </c>
      <c r="AR185" s="80" t="s">
        <v>89</v>
      </c>
      <c r="AS185" s="80" t="s">
        <v>89</v>
      </c>
      <c r="AT185" s="81" t="s">
        <v>89</v>
      </c>
      <c r="AU185" s="81" t="s">
        <v>89</v>
      </c>
      <c r="AV185" s="81" t="s">
        <v>89</v>
      </c>
    </row>
    <row r="186" spans="1:48" ht="313.5" hidden="1" customHeight="1" x14ac:dyDescent="0.25">
      <c r="A186" s="32" t="s">
        <v>204</v>
      </c>
      <c r="B186" s="145"/>
      <c r="C186" s="145"/>
      <c r="D186" s="146"/>
      <c r="E186" s="33" t="s">
        <v>86</v>
      </c>
      <c r="F186" s="36" t="s">
        <v>257</v>
      </c>
      <c r="G186" s="31" t="s">
        <v>6</v>
      </c>
      <c r="H186" s="31" t="s">
        <v>7</v>
      </c>
      <c r="I186" s="31" t="s">
        <v>269</v>
      </c>
      <c r="J186" s="54" t="s">
        <v>30</v>
      </c>
      <c r="K186" s="34" t="s">
        <v>167</v>
      </c>
      <c r="L186" s="34" t="s">
        <v>168</v>
      </c>
      <c r="M186" s="34" t="s">
        <v>329</v>
      </c>
      <c r="N186" s="34" t="s">
        <v>90</v>
      </c>
      <c r="O186" s="34" t="s">
        <v>330</v>
      </c>
      <c r="P186" s="37" t="s">
        <v>179</v>
      </c>
      <c r="Q186" s="37" t="s">
        <v>211</v>
      </c>
      <c r="R186" s="37" t="s">
        <v>380</v>
      </c>
      <c r="S186" s="35" t="s">
        <v>18</v>
      </c>
      <c r="T186" s="35" t="s">
        <v>21</v>
      </c>
      <c r="U186" s="35" t="s">
        <v>22</v>
      </c>
      <c r="V186" s="35" t="s">
        <v>404</v>
      </c>
      <c r="W186" s="53" t="s">
        <v>90</v>
      </c>
      <c r="X186" s="53" t="s">
        <v>90</v>
      </c>
      <c r="Y186" s="53" t="s">
        <v>90</v>
      </c>
      <c r="Z186" s="63" t="s">
        <v>90</v>
      </c>
      <c r="AA186" s="63" t="s">
        <v>90</v>
      </c>
      <c r="AB186" s="63" t="s">
        <v>90</v>
      </c>
      <c r="AC186" s="64" t="s">
        <v>90</v>
      </c>
      <c r="AD186" s="64" t="s">
        <v>90</v>
      </c>
      <c r="AE186" s="64" t="s">
        <v>90</v>
      </c>
      <c r="AF186" s="122" t="s">
        <v>90</v>
      </c>
      <c r="AG186" s="122" t="s">
        <v>90</v>
      </c>
      <c r="AH186" s="119" t="s">
        <v>90</v>
      </c>
      <c r="AI186" s="119" t="s">
        <v>90</v>
      </c>
      <c r="AJ186" s="119" t="s">
        <v>90</v>
      </c>
      <c r="AK186" s="76" t="s">
        <v>90</v>
      </c>
      <c r="AL186" s="76" t="s">
        <v>90</v>
      </c>
      <c r="AM186" s="76" t="s">
        <v>90</v>
      </c>
      <c r="AN186" s="78" t="s">
        <v>89</v>
      </c>
      <c r="AO186" s="78" t="s">
        <v>89</v>
      </c>
      <c r="AP186" s="78" t="s">
        <v>89</v>
      </c>
      <c r="AQ186" s="80" t="s">
        <v>89</v>
      </c>
      <c r="AR186" s="80" t="s">
        <v>89</v>
      </c>
      <c r="AS186" s="80" t="s">
        <v>89</v>
      </c>
      <c r="AT186" s="81" t="s">
        <v>89</v>
      </c>
      <c r="AU186" s="81" t="s">
        <v>89</v>
      </c>
      <c r="AV186" s="81" t="s">
        <v>89</v>
      </c>
    </row>
    <row r="187" spans="1:48" ht="294" hidden="1" customHeight="1" x14ac:dyDescent="0.25">
      <c r="A187" s="32" t="s">
        <v>204</v>
      </c>
      <c r="B187" s="145"/>
      <c r="C187" s="145"/>
      <c r="D187" s="146"/>
      <c r="E187" s="33" t="s">
        <v>86</v>
      </c>
      <c r="F187" s="36" t="s">
        <v>257</v>
      </c>
      <c r="G187" s="31" t="s">
        <v>6</v>
      </c>
      <c r="H187" s="31" t="s">
        <v>7</v>
      </c>
      <c r="I187" s="31" t="s">
        <v>269</v>
      </c>
      <c r="J187" s="54" t="s">
        <v>30</v>
      </c>
      <c r="K187" s="34" t="s">
        <v>103</v>
      </c>
      <c r="L187" s="34" t="s">
        <v>169</v>
      </c>
      <c r="M187" s="34" t="s">
        <v>331</v>
      </c>
      <c r="N187" s="34" t="s">
        <v>89</v>
      </c>
      <c r="O187" s="34" t="s">
        <v>332</v>
      </c>
      <c r="P187" s="37" t="s">
        <v>193</v>
      </c>
      <c r="Q187" s="37" t="s">
        <v>383</v>
      </c>
      <c r="R187" s="37" t="s">
        <v>238</v>
      </c>
      <c r="S187" s="35" t="s">
        <v>18</v>
      </c>
      <c r="T187" s="35" t="s">
        <v>21</v>
      </c>
      <c r="U187" s="35" t="s">
        <v>22</v>
      </c>
      <c r="V187" s="35" t="s">
        <v>404</v>
      </c>
      <c r="W187" s="53" t="s">
        <v>513</v>
      </c>
      <c r="X187" s="53" t="s">
        <v>513</v>
      </c>
      <c r="Y187" s="53" t="s">
        <v>519</v>
      </c>
      <c r="Z187" s="63" t="s">
        <v>90</v>
      </c>
      <c r="AA187" s="63" t="s">
        <v>90</v>
      </c>
      <c r="AB187" s="63" t="s">
        <v>90</v>
      </c>
      <c r="AC187" s="64" t="s">
        <v>90</v>
      </c>
      <c r="AD187" s="64" t="s">
        <v>90</v>
      </c>
      <c r="AE187" s="64" t="s">
        <v>90</v>
      </c>
      <c r="AF187" s="122" t="s">
        <v>90</v>
      </c>
      <c r="AG187" s="122" t="s">
        <v>90</v>
      </c>
      <c r="AH187" s="119" t="s">
        <v>90</v>
      </c>
      <c r="AI187" s="119" t="s">
        <v>90</v>
      </c>
      <c r="AJ187" s="119" t="s">
        <v>90</v>
      </c>
      <c r="AK187" s="76" t="s">
        <v>90</v>
      </c>
      <c r="AL187" s="76" t="s">
        <v>90</v>
      </c>
      <c r="AM187" s="76" t="s">
        <v>90</v>
      </c>
      <c r="AN187" s="78" t="s">
        <v>89</v>
      </c>
      <c r="AO187" s="78" t="s">
        <v>89</v>
      </c>
      <c r="AP187" s="78" t="s">
        <v>89</v>
      </c>
      <c r="AQ187" s="80" t="s">
        <v>89</v>
      </c>
      <c r="AR187" s="80" t="s">
        <v>89</v>
      </c>
      <c r="AS187" s="80" t="s">
        <v>89</v>
      </c>
      <c r="AT187" s="81" t="s">
        <v>89</v>
      </c>
      <c r="AU187" s="81" t="s">
        <v>89</v>
      </c>
      <c r="AV187" s="81" t="s">
        <v>89</v>
      </c>
    </row>
    <row r="188" spans="1:48" ht="294" hidden="1" customHeight="1" x14ac:dyDescent="0.25">
      <c r="A188" s="32" t="s">
        <v>204</v>
      </c>
      <c r="B188" s="145"/>
      <c r="C188" s="145"/>
      <c r="D188" s="146"/>
      <c r="E188" s="33" t="s">
        <v>86</v>
      </c>
      <c r="F188" s="36" t="s">
        <v>257</v>
      </c>
      <c r="G188" s="31" t="s">
        <v>6</v>
      </c>
      <c r="H188" s="31" t="s">
        <v>7</v>
      </c>
      <c r="I188" s="31" t="s">
        <v>269</v>
      </c>
      <c r="J188" s="54" t="s">
        <v>30</v>
      </c>
      <c r="K188" s="34" t="s">
        <v>103</v>
      </c>
      <c r="L188" s="34" t="s">
        <v>169</v>
      </c>
      <c r="M188" s="34" t="s">
        <v>331</v>
      </c>
      <c r="N188" s="34" t="s">
        <v>89</v>
      </c>
      <c r="O188" s="34" t="s">
        <v>332</v>
      </c>
      <c r="P188" s="37" t="s">
        <v>193</v>
      </c>
      <c r="Q188" s="37" t="s">
        <v>383</v>
      </c>
      <c r="R188" s="37" t="s">
        <v>238</v>
      </c>
      <c r="S188" s="35" t="s">
        <v>18</v>
      </c>
      <c r="T188" s="35" t="s">
        <v>21</v>
      </c>
      <c r="U188" s="35" t="s">
        <v>22</v>
      </c>
      <c r="V188" s="35" t="s">
        <v>404</v>
      </c>
      <c r="W188" s="53" t="s">
        <v>530</v>
      </c>
      <c r="X188" s="53" t="s">
        <v>530</v>
      </c>
      <c r="Y188" s="53" t="s">
        <v>529</v>
      </c>
      <c r="Z188" s="63" t="s">
        <v>90</v>
      </c>
      <c r="AA188" s="63" t="s">
        <v>90</v>
      </c>
      <c r="AB188" s="63" t="s">
        <v>90</v>
      </c>
      <c r="AC188" s="64" t="s">
        <v>90</v>
      </c>
      <c r="AD188" s="64" t="s">
        <v>90</v>
      </c>
      <c r="AE188" s="64" t="s">
        <v>90</v>
      </c>
      <c r="AF188" s="122" t="s">
        <v>90</v>
      </c>
      <c r="AG188" s="122" t="s">
        <v>90</v>
      </c>
      <c r="AH188" s="119" t="s">
        <v>90</v>
      </c>
      <c r="AI188" s="119" t="s">
        <v>90</v>
      </c>
      <c r="AJ188" s="119" t="s">
        <v>90</v>
      </c>
      <c r="AK188" s="76" t="s">
        <v>90</v>
      </c>
      <c r="AL188" s="76" t="s">
        <v>90</v>
      </c>
      <c r="AM188" s="76" t="s">
        <v>90</v>
      </c>
      <c r="AN188" s="78" t="s">
        <v>89</v>
      </c>
      <c r="AO188" s="78" t="s">
        <v>89</v>
      </c>
      <c r="AP188" s="78" t="s">
        <v>89</v>
      </c>
      <c r="AQ188" s="80" t="s">
        <v>89</v>
      </c>
      <c r="AR188" s="80" t="s">
        <v>89</v>
      </c>
      <c r="AS188" s="80" t="s">
        <v>89</v>
      </c>
      <c r="AT188" s="81" t="s">
        <v>89</v>
      </c>
      <c r="AU188" s="81" t="s">
        <v>89</v>
      </c>
      <c r="AV188" s="81" t="s">
        <v>89</v>
      </c>
    </row>
    <row r="189" spans="1:48" ht="294" hidden="1" customHeight="1" x14ac:dyDescent="0.25">
      <c r="A189" s="32" t="s">
        <v>204</v>
      </c>
      <c r="B189" s="145"/>
      <c r="C189" s="145"/>
      <c r="D189" s="146"/>
      <c r="E189" s="33" t="s">
        <v>86</v>
      </c>
      <c r="F189" s="36" t="s">
        <v>257</v>
      </c>
      <c r="G189" s="31" t="s">
        <v>6</v>
      </c>
      <c r="H189" s="31" t="s">
        <v>7</v>
      </c>
      <c r="I189" s="31" t="s">
        <v>269</v>
      </c>
      <c r="J189" s="54" t="s">
        <v>30</v>
      </c>
      <c r="K189" s="34" t="s">
        <v>103</v>
      </c>
      <c r="L189" s="34" t="s">
        <v>169</v>
      </c>
      <c r="M189" s="34" t="s">
        <v>331</v>
      </c>
      <c r="N189" s="34" t="s">
        <v>89</v>
      </c>
      <c r="O189" s="34" t="s">
        <v>332</v>
      </c>
      <c r="P189" s="37" t="s">
        <v>193</v>
      </c>
      <c r="Q189" s="37" t="s">
        <v>383</v>
      </c>
      <c r="R189" s="37" t="s">
        <v>238</v>
      </c>
      <c r="S189" s="35" t="s">
        <v>18</v>
      </c>
      <c r="T189" s="35" t="s">
        <v>21</v>
      </c>
      <c r="U189" s="35" t="s">
        <v>22</v>
      </c>
      <c r="V189" s="35" t="s">
        <v>404</v>
      </c>
      <c r="W189" s="53" t="s">
        <v>527</v>
      </c>
      <c r="X189" s="53" t="s">
        <v>527</v>
      </c>
      <c r="Y189" s="53" t="s">
        <v>528</v>
      </c>
      <c r="Z189" s="63" t="s">
        <v>90</v>
      </c>
      <c r="AA189" s="63" t="s">
        <v>90</v>
      </c>
      <c r="AB189" s="63" t="s">
        <v>90</v>
      </c>
      <c r="AC189" s="64" t="s">
        <v>90</v>
      </c>
      <c r="AD189" s="64" t="s">
        <v>90</v>
      </c>
      <c r="AE189" s="64" t="s">
        <v>90</v>
      </c>
      <c r="AF189" s="122" t="s">
        <v>90</v>
      </c>
      <c r="AG189" s="122" t="s">
        <v>90</v>
      </c>
      <c r="AH189" s="119" t="s">
        <v>90</v>
      </c>
      <c r="AI189" s="119" t="s">
        <v>90</v>
      </c>
      <c r="AJ189" s="119" t="s">
        <v>90</v>
      </c>
      <c r="AK189" s="76" t="s">
        <v>90</v>
      </c>
      <c r="AL189" s="76" t="s">
        <v>90</v>
      </c>
      <c r="AM189" s="76" t="s">
        <v>90</v>
      </c>
      <c r="AN189" s="78" t="s">
        <v>89</v>
      </c>
      <c r="AO189" s="78" t="s">
        <v>89</v>
      </c>
      <c r="AP189" s="78" t="s">
        <v>89</v>
      </c>
      <c r="AQ189" s="80" t="s">
        <v>89</v>
      </c>
      <c r="AR189" s="80" t="s">
        <v>89</v>
      </c>
      <c r="AS189" s="80" t="s">
        <v>89</v>
      </c>
      <c r="AT189" s="81" t="s">
        <v>89</v>
      </c>
      <c r="AU189" s="81" t="s">
        <v>89</v>
      </c>
      <c r="AV189" s="81" t="s">
        <v>89</v>
      </c>
    </row>
    <row r="190" spans="1:48" ht="312" hidden="1" customHeight="1" x14ac:dyDescent="0.25">
      <c r="A190" s="32" t="s">
        <v>204</v>
      </c>
      <c r="B190" s="145"/>
      <c r="C190" s="145"/>
      <c r="D190" s="146"/>
      <c r="E190" s="33" t="s">
        <v>235</v>
      </c>
      <c r="F190" s="36" t="s">
        <v>261</v>
      </c>
      <c r="G190" s="36" t="s">
        <v>6</v>
      </c>
      <c r="H190" s="36" t="s">
        <v>7</v>
      </c>
      <c r="I190" s="36" t="s">
        <v>269</v>
      </c>
      <c r="J190" s="59" t="s">
        <v>30</v>
      </c>
      <c r="K190" s="34" t="s">
        <v>103</v>
      </c>
      <c r="L190" s="34" t="s">
        <v>169</v>
      </c>
      <c r="M190" s="34" t="s">
        <v>331</v>
      </c>
      <c r="N190" s="34" t="s">
        <v>89</v>
      </c>
      <c r="O190" s="34" t="s">
        <v>332</v>
      </c>
      <c r="P190" s="44" t="s">
        <v>90</v>
      </c>
      <c r="Q190" s="44" t="s">
        <v>90</v>
      </c>
      <c r="R190" s="44" t="s">
        <v>90</v>
      </c>
      <c r="S190" s="35" t="s">
        <v>39</v>
      </c>
      <c r="T190" s="35" t="s">
        <v>21</v>
      </c>
      <c r="U190" s="35" t="s">
        <v>22</v>
      </c>
      <c r="V190" s="56" t="s">
        <v>407</v>
      </c>
      <c r="W190" s="53" t="s">
        <v>463</v>
      </c>
      <c r="X190" s="53" t="s">
        <v>464</v>
      </c>
      <c r="Y190" s="53" t="s">
        <v>521</v>
      </c>
      <c r="Z190" s="63" t="s">
        <v>90</v>
      </c>
      <c r="AA190" s="63" t="s">
        <v>90</v>
      </c>
      <c r="AB190" s="63" t="s">
        <v>90</v>
      </c>
      <c r="AC190" s="64" t="s">
        <v>90</v>
      </c>
      <c r="AD190" s="64" t="s">
        <v>90</v>
      </c>
      <c r="AE190" s="64" t="s">
        <v>90</v>
      </c>
      <c r="AF190" s="122" t="s">
        <v>90</v>
      </c>
      <c r="AG190" s="122" t="s">
        <v>90</v>
      </c>
      <c r="AH190" s="119" t="s">
        <v>90</v>
      </c>
      <c r="AI190" s="119" t="s">
        <v>90</v>
      </c>
      <c r="AJ190" s="119" t="s">
        <v>90</v>
      </c>
      <c r="AK190" s="76" t="s">
        <v>90</v>
      </c>
      <c r="AL190" s="76" t="s">
        <v>90</v>
      </c>
      <c r="AM190" s="76" t="s">
        <v>90</v>
      </c>
      <c r="AN190" s="78" t="s">
        <v>89</v>
      </c>
      <c r="AO190" s="78" t="s">
        <v>89</v>
      </c>
      <c r="AP190" s="78" t="s">
        <v>89</v>
      </c>
      <c r="AQ190" s="80" t="s">
        <v>89</v>
      </c>
      <c r="AR190" s="80" t="s">
        <v>89</v>
      </c>
      <c r="AS190" s="80" t="s">
        <v>89</v>
      </c>
      <c r="AT190" s="81" t="s">
        <v>89</v>
      </c>
      <c r="AU190" s="81" t="s">
        <v>89</v>
      </c>
      <c r="AV190" s="81" t="s">
        <v>89</v>
      </c>
    </row>
    <row r="191" spans="1:48" ht="302.25" hidden="1" customHeight="1" x14ac:dyDescent="0.25">
      <c r="A191" s="32" t="s">
        <v>204</v>
      </c>
      <c r="B191" s="145"/>
      <c r="C191" s="145"/>
      <c r="D191" s="146"/>
      <c r="E191" s="33" t="s">
        <v>235</v>
      </c>
      <c r="F191" s="31" t="s">
        <v>221</v>
      </c>
      <c r="G191" s="31" t="s">
        <v>6</v>
      </c>
      <c r="H191" s="31" t="s">
        <v>8</v>
      </c>
      <c r="I191" s="31" t="s">
        <v>239</v>
      </c>
      <c r="J191" s="31" t="s">
        <v>236</v>
      </c>
      <c r="K191" s="34" t="s">
        <v>103</v>
      </c>
      <c r="L191" s="34" t="s">
        <v>169</v>
      </c>
      <c r="M191" s="34" t="s">
        <v>331</v>
      </c>
      <c r="N191" s="34" t="s">
        <v>89</v>
      </c>
      <c r="O191" s="34" t="s">
        <v>332</v>
      </c>
      <c r="P191" s="37" t="s">
        <v>237</v>
      </c>
      <c r="Q191" s="37" t="s">
        <v>381</v>
      </c>
      <c r="R191" s="37" t="s">
        <v>382</v>
      </c>
      <c r="S191" s="35" t="s">
        <v>18</v>
      </c>
      <c r="T191" s="35" t="s">
        <v>21</v>
      </c>
      <c r="U191" s="35" t="s">
        <v>22</v>
      </c>
      <c r="V191" s="35" t="s">
        <v>404</v>
      </c>
      <c r="W191" s="53" t="s">
        <v>463</v>
      </c>
      <c r="X191" s="53" t="s">
        <v>464</v>
      </c>
      <c r="Y191" s="53" t="s">
        <v>521</v>
      </c>
      <c r="Z191" s="63" t="s">
        <v>90</v>
      </c>
      <c r="AA191" s="63" t="s">
        <v>90</v>
      </c>
      <c r="AB191" s="63" t="s">
        <v>90</v>
      </c>
      <c r="AC191" s="64" t="s">
        <v>90</v>
      </c>
      <c r="AD191" s="64" t="s">
        <v>90</v>
      </c>
      <c r="AE191" s="64" t="s">
        <v>90</v>
      </c>
      <c r="AF191" s="122" t="s">
        <v>90</v>
      </c>
      <c r="AG191" s="122" t="s">
        <v>90</v>
      </c>
      <c r="AH191" s="119" t="s">
        <v>90</v>
      </c>
      <c r="AI191" s="119" t="s">
        <v>90</v>
      </c>
      <c r="AJ191" s="119" t="s">
        <v>90</v>
      </c>
      <c r="AK191" s="76" t="s">
        <v>90</v>
      </c>
      <c r="AL191" s="76" t="s">
        <v>90</v>
      </c>
      <c r="AM191" s="76" t="s">
        <v>90</v>
      </c>
      <c r="AN191" s="78" t="s">
        <v>89</v>
      </c>
      <c r="AO191" s="78" t="s">
        <v>89</v>
      </c>
      <c r="AP191" s="78" t="s">
        <v>89</v>
      </c>
      <c r="AQ191" s="80" t="s">
        <v>89</v>
      </c>
      <c r="AR191" s="80" t="s">
        <v>89</v>
      </c>
      <c r="AS191" s="80" t="s">
        <v>89</v>
      </c>
      <c r="AT191" s="81" t="s">
        <v>89</v>
      </c>
      <c r="AU191" s="81" t="s">
        <v>89</v>
      </c>
      <c r="AV191" s="81" t="s">
        <v>89</v>
      </c>
    </row>
    <row r="192" spans="1:48" ht="312.75" hidden="1" customHeight="1" x14ac:dyDescent="0.25">
      <c r="A192" s="32" t="s">
        <v>204</v>
      </c>
      <c r="B192" s="145"/>
      <c r="C192" s="145"/>
      <c r="D192" s="146"/>
      <c r="E192" s="33" t="s">
        <v>235</v>
      </c>
      <c r="F192" s="31" t="s">
        <v>221</v>
      </c>
      <c r="G192" s="31" t="s">
        <v>6</v>
      </c>
      <c r="H192" s="31" t="s">
        <v>8</v>
      </c>
      <c r="I192" s="31" t="s">
        <v>239</v>
      </c>
      <c r="J192" s="31" t="s">
        <v>32</v>
      </c>
      <c r="K192" s="34" t="s">
        <v>103</v>
      </c>
      <c r="L192" s="34" t="s">
        <v>169</v>
      </c>
      <c r="M192" s="34" t="s">
        <v>331</v>
      </c>
      <c r="N192" s="34" t="s">
        <v>89</v>
      </c>
      <c r="O192" s="34" t="s">
        <v>332</v>
      </c>
      <c r="P192" s="37" t="s">
        <v>237</v>
      </c>
      <c r="Q192" s="37" t="s">
        <v>383</v>
      </c>
      <c r="R192" s="37" t="s">
        <v>384</v>
      </c>
      <c r="S192" s="35" t="s">
        <v>69</v>
      </c>
      <c r="T192" s="35" t="s">
        <v>70</v>
      </c>
      <c r="U192" s="35" t="s">
        <v>74</v>
      </c>
      <c r="V192" s="35" t="s">
        <v>405</v>
      </c>
      <c r="W192" s="53" t="s">
        <v>463</v>
      </c>
      <c r="X192" s="53" t="s">
        <v>464</v>
      </c>
      <c r="Y192" s="53" t="s">
        <v>521</v>
      </c>
      <c r="Z192" s="63" t="s">
        <v>90</v>
      </c>
      <c r="AA192" s="63" t="s">
        <v>90</v>
      </c>
      <c r="AB192" s="63" t="s">
        <v>90</v>
      </c>
      <c r="AC192" s="64" t="s">
        <v>90</v>
      </c>
      <c r="AD192" s="64" t="s">
        <v>90</v>
      </c>
      <c r="AE192" s="64" t="s">
        <v>90</v>
      </c>
      <c r="AF192" s="122" t="s">
        <v>90</v>
      </c>
      <c r="AG192" s="122" t="s">
        <v>90</v>
      </c>
      <c r="AH192" s="119" t="s">
        <v>90</v>
      </c>
      <c r="AI192" s="119" t="s">
        <v>90</v>
      </c>
      <c r="AJ192" s="119" t="s">
        <v>90</v>
      </c>
      <c r="AK192" s="76" t="s">
        <v>90</v>
      </c>
      <c r="AL192" s="76" t="s">
        <v>90</v>
      </c>
      <c r="AM192" s="76" t="s">
        <v>90</v>
      </c>
      <c r="AN192" s="78" t="s">
        <v>89</v>
      </c>
      <c r="AO192" s="78" t="s">
        <v>89</v>
      </c>
      <c r="AP192" s="78" t="s">
        <v>89</v>
      </c>
      <c r="AQ192" s="80" t="s">
        <v>89</v>
      </c>
      <c r="AR192" s="80" t="s">
        <v>89</v>
      </c>
      <c r="AS192" s="80" t="s">
        <v>89</v>
      </c>
      <c r="AT192" s="81" t="s">
        <v>89</v>
      </c>
      <c r="AU192" s="81" t="s">
        <v>89</v>
      </c>
      <c r="AV192" s="81" t="s">
        <v>89</v>
      </c>
    </row>
    <row r="193" spans="1:48" ht="312.75" hidden="1" customHeight="1" x14ac:dyDescent="0.25">
      <c r="A193" s="32" t="s">
        <v>204</v>
      </c>
      <c r="B193" s="145"/>
      <c r="C193" s="145"/>
      <c r="D193" s="146"/>
      <c r="E193" s="33" t="s">
        <v>235</v>
      </c>
      <c r="F193" s="31" t="s">
        <v>221</v>
      </c>
      <c r="G193" s="31" t="s">
        <v>6</v>
      </c>
      <c r="H193" s="31" t="s">
        <v>8</v>
      </c>
      <c r="I193" s="31" t="s">
        <v>239</v>
      </c>
      <c r="J193" s="31" t="s">
        <v>32</v>
      </c>
      <c r="K193" s="34" t="s">
        <v>103</v>
      </c>
      <c r="L193" s="34" t="s">
        <v>169</v>
      </c>
      <c r="M193" s="34" t="s">
        <v>331</v>
      </c>
      <c r="N193" s="34" t="s">
        <v>89</v>
      </c>
      <c r="O193" s="34" t="s">
        <v>332</v>
      </c>
      <c r="P193" s="37" t="s">
        <v>237</v>
      </c>
      <c r="Q193" s="37" t="s">
        <v>383</v>
      </c>
      <c r="R193" s="37" t="s">
        <v>384</v>
      </c>
      <c r="S193" s="35" t="s">
        <v>69</v>
      </c>
      <c r="T193" s="35" t="s">
        <v>70</v>
      </c>
      <c r="U193" s="35" t="s">
        <v>74</v>
      </c>
      <c r="V193" s="35" t="s">
        <v>405</v>
      </c>
      <c r="W193" s="53" t="s">
        <v>467</v>
      </c>
      <c r="X193" s="53" t="s">
        <v>468</v>
      </c>
      <c r="Y193" s="53" t="s">
        <v>470</v>
      </c>
      <c r="Z193" s="63" t="s">
        <v>90</v>
      </c>
      <c r="AA193" s="63" t="s">
        <v>90</v>
      </c>
      <c r="AB193" s="63" t="s">
        <v>90</v>
      </c>
      <c r="AC193" s="64" t="s">
        <v>90</v>
      </c>
      <c r="AD193" s="64" t="s">
        <v>90</v>
      </c>
      <c r="AE193" s="64" t="s">
        <v>90</v>
      </c>
      <c r="AF193" s="122" t="s">
        <v>90</v>
      </c>
      <c r="AG193" s="122" t="s">
        <v>90</v>
      </c>
      <c r="AH193" s="119" t="s">
        <v>90</v>
      </c>
      <c r="AI193" s="119" t="s">
        <v>90</v>
      </c>
      <c r="AJ193" s="119" t="s">
        <v>90</v>
      </c>
      <c r="AK193" s="76" t="s">
        <v>90</v>
      </c>
      <c r="AL193" s="76" t="s">
        <v>90</v>
      </c>
      <c r="AM193" s="76" t="s">
        <v>90</v>
      </c>
      <c r="AN193" s="78" t="s">
        <v>89</v>
      </c>
      <c r="AO193" s="78" t="s">
        <v>89</v>
      </c>
      <c r="AP193" s="78" t="s">
        <v>89</v>
      </c>
      <c r="AQ193" s="80" t="s">
        <v>89</v>
      </c>
      <c r="AR193" s="80" t="s">
        <v>89</v>
      </c>
      <c r="AS193" s="80" t="s">
        <v>89</v>
      </c>
      <c r="AT193" s="81" t="s">
        <v>89</v>
      </c>
      <c r="AU193" s="81" t="s">
        <v>89</v>
      </c>
      <c r="AV193" s="81" t="s">
        <v>89</v>
      </c>
    </row>
    <row r="194" spans="1:48" ht="312.75" hidden="1" customHeight="1" x14ac:dyDescent="0.25">
      <c r="A194" s="32" t="s">
        <v>204</v>
      </c>
      <c r="B194" s="145"/>
      <c r="C194" s="145"/>
      <c r="D194" s="146"/>
      <c r="E194" s="33" t="s">
        <v>235</v>
      </c>
      <c r="F194" s="31" t="s">
        <v>221</v>
      </c>
      <c r="G194" s="31" t="s">
        <v>6</v>
      </c>
      <c r="H194" s="31" t="s">
        <v>8</v>
      </c>
      <c r="I194" s="31" t="s">
        <v>239</v>
      </c>
      <c r="J194" s="31" t="s">
        <v>32</v>
      </c>
      <c r="K194" s="34" t="s">
        <v>103</v>
      </c>
      <c r="L194" s="34" t="s">
        <v>169</v>
      </c>
      <c r="M194" s="34" t="s">
        <v>331</v>
      </c>
      <c r="N194" s="34" t="s">
        <v>89</v>
      </c>
      <c r="O194" s="34" t="s">
        <v>332</v>
      </c>
      <c r="P194" s="37" t="s">
        <v>237</v>
      </c>
      <c r="Q194" s="37" t="s">
        <v>383</v>
      </c>
      <c r="R194" s="37" t="s">
        <v>384</v>
      </c>
      <c r="S194" s="35" t="s">
        <v>69</v>
      </c>
      <c r="T194" s="35" t="s">
        <v>70</v>
      </c>
      <c r="U194" s="35" t="s">
        <v>74</v>
      </c>
      <c r="V194" s="35" t="s">
        <v>405</v>
      </c>
      <c r="W194" s="53" t="s">
        <v>467</v>
      </c>
      <c r="X194" s="53" t="s">
        <v>468</v>
      </c>
      <c r="Y194" s="53" t="s">
        <v>471</v>
      </c>
      <c r="Z194" s="63" t="s">
        <v>90</v>
      </c>
      <c r="AA194" s="63" t="s">
        <v>90</v>
      </c>
      <c r="AB194" s="63" t="s">
        <v>90</v>
      </c>
      <c r="AC194" s="64" t="s">
        <v>90</v>
      </c>
      <c r="AD194" s="64" t="s">
        <v>90</v>
      </c>
      <c r="AE194" s="64" t="s">
        <v>90</v>
      </c>
      <c r="AF194" s="122" t="s">
        <v>90</v>
      </c>
      <c r="AG194" s="122" t="s">
        <v>90</v>
      </c>
      <c r="AH194" s="119" t="s">
        <v>90</v>
      </c>
      <c r="AI194" s="119" t="s">
        <v>90</v>
      </c>
      <c r="AJ194" s="119" t="s">
        <v>90</v>
      </c>
      <c r="AK194" s="76" t="s">
        <v>90</v>
      </c>
      <c r="AL194" s="76" t="s">
        <v>90</v>
      </c>
      <c r="AM194" s="76" t="s">
        <v>90</v>
      </c>
      <c r="AN194" s="78" t="s">
        <v>89</v>
      </c>
      <c r="AO194" s="78" t="s">
        <v>89</v>
      </c>
      <c r="AP194" s="78" t="s">
        <v>89</v>
      </c>
      <c r="AQ194" s="80" t="s">
        <v>89</v>
      </c>
      <c r="AR194" s="80" t="s">
        <v>89</v>
      </c>
      <c r="AS194" s="80" t="s">
        <v>89</v>
      </c>
      <c r="AT194" s="81" t="s">
        <v>89</v>
      </c>
      <c r="AU194" s="81" t="s">
        <v>89</v>
      </c>
      <c r="AV194" s="81" t="s">
        <v>89</v>
      </c>
    </row>
    <row r="195" spans="1:48" ht="312.75" hidden="1" customHeight="1" x14ac:dyDescent="0.25">
      <c r="A195" s="32" t="s">
        <v>204</v>
      </c>
      <c r="B195" s="145"/>
      <c r="C195" s="145"/>
      <c r="D195" s="146"/>
      <c r="E195" s="33" t="s">
        <v>235</v>
      </c>
      <c r="F195" s="31" t="s">
        <v>221</v>
      </c>
      <c r="G195" s="31" t="s">
        <v>6</v>
      </c>
      <c r="H195" s="31" t="s">
        <v>8</v>
      </c>
      <c r="I195" s="31" t="s">
        <v>239</v>
      </c>
      <c r="J195" s="31" t="s">
        <v>32</v>
      </c>
      <c r="K195" s="34" t="s">
        <v>103</v>
      </c>
      <c r="L195" s="34" t="s">
        <v>169</v>
      </c>
      <c r="M195" s="34" t="s">
        <v>331</v>
      </c>
      <c r="N195" s="34" t="s">
        <v>89</v>
      </c>
      <c r="O195" s="34" t="s">
        <v>332</v>
      </c>
      <c r="P195" s="37" t="s">
        <v>237</v>
      </c>
      <c r="Q195" s="37" t="s">
        <v>383</v>
      </c>
      <c r="R195" s="37" t="s">
        <v>384</v>
      </c>
      <c r="S195" s="35" t="s">
        <v>69</v>
      </c>
      <c r="T195" s="35" t="s">
        <v>70</v>
      </c>
      <c r="U195" s="35" t="s">
        <v>74</v>
      </c>
      <c r="V195" s="35" t="s">
        <v>405</v>
      </c>
      <c r="W195" s="53" t="s">
        <v>467</v>
      </c>
      <c r="X195" s="53" t="s">
        <v>468</v>
      </c>
      <c r="Y195" s="53" t="s">
        <v>472</v>
      </c>
      <c r="Z195" s="63" t="s">
        <v>90</v>
      </c>
      <c r="AA195" s="63" t="s">
        <v>90</v>
      </c>
      <c r="AB195" s="63" t="s">
        <v>90</v>
      </c>
      <c r="AC195" s="64" t="s">
        <v>90</v>
      </c>
      <c r="AD195" s="64" t="s">
        <v>90</v>
      </c>
      <c r="AE195" s="64" t="s">
        <v>90</v>
      </c>
      <c r="AF195" s="122" t="s">
        <v>90</v>
      </c>
      <c r="AG195" s="122" t="s">
        <v>90</v>
      </c>
      <c r="AH195" s="119" t="s">
        <v>90</v>
      </c>
      <c r="AI195" s="119" t="s">
        <v>90</v>
      </c>
      <c r="AJ195" s="119" t="s">
        <v>90</v>
      </c>
      <c r="AK195" s="76" t="s">
        <v>90</v>
      </c>
      <c r="AL195" s="76" t="s">
        <v>90</v>
      </c>
      <c r="AM195" s="76" t="s">
        <v>90</v>
      </c>
      <c r="AN195" s="78" t="s">
        <v>89</v>
      </c>
      <c r="AO195" s="78" t="s">
        <v>89</v>
      </c>
      <c r="AP195" s="78" t="s">
        <v>89</v>
      </c>
      <c r="AQ195" s="80" t="s">
        <v>89</v>
      </c>
      <c r="AR195" s="80" t="s">
        <v>89</v>
      </c>
      <c r="AS195" s="80" t="s">
        <v>89</v>
      </c>
      <c r="AT195" s="81" t="s">
        <v>89</v>
      </c>
      <c r="AU195" s="81" t="s">
        <v>89</v>
      </c>
      <c r="AV195" s="81" t="s">
        <v>89</v>
      </c>
    </row>
    <row r="196" spans="1:48" ht="287.25" hidden="1" customHeight="1" x14ac:dyDescent="0.25">
      <c r="A196" s="32" t="s">
        <v>204</v>
      </c>
      <c r="B196" s="145"/>
      <c r="C196" s="145"/>
      <c r="D196" s="146"/>
      <c r="E196" s="33" t="s">
        <v>235</v>
      </c>
      <c r="F196" s="31" t="s">
        <v>221</v>
      </c>
      <c r="G196" s="31" t="s">
        <v>6</v>
      </c>
      <c r="H196" s="31" t="s">
        <v>8</v>
      </c>
      <c r="I196" s="31" t="s">
        <v>239</v>
      </c>
      <c r="J196" s="31" t="s">
        <v>236</v>
      </c>
      <c r="K196" s="34" t="s">
        <v>103</v>
      </c>
      <c r="L196" s="34" t="s">
        <v>169</v>
      </c>
      <c r="M196" s="34" t="s">
        <v>331</v>
      </c>
      <c r="N196" s="34" t="s">
        <v>89</v>
      </c>
      <c r="O196" s="34" t="s">
        <v>332</v>
      </c>
      <c r="P196" s="37" t="s">
        <v>193</v>
      </c>
      <c r="Q196" s="37" t="s">
        <v>383</v>
      </c>
      <c r="R196" s="37" t="s">
        <v>385</v>
      </c>
      <c r="S196" s="35" t="s">
        <v>45</v>
      </c>
      <c r="T196" s="35" t="s">
        <v>46</v>
      </c>
      <c r="U196" s="35" t="s">
        <v>51</v>
      </c>
      <c r="V196" s="35" t="s">
        <v>406</v>
      </c>
      <c r="W196" s="53" t="s">
        <v>467</v>
      </c>
      <c r="X196" s="53" t="s">
        <v>468</v>
      </c>
      <c r="Y196" s="53" t="s">
        <v>469</v>
      </c>
      <c r="Z196" s="63" t="s">
        <v>90</v>
      </c>
      <c r="AA196" s="63" t="s">
        <v>90</v>
      </c>
      <c r="AB196" s="63" t="s">
        <v>90</v>
      </c>
      <c r="AC196" s="64" t="s">
        <v>90</v>
      </c>
      <c r="AD196" s="64" t="s">
        <v>90</v>
      </c>
      <c r="AE196" s="64" t="s">
        <v>90</v>
      </c>
      <c r="AF196" s="122" t="s">
        <v>90</v>
      </c>
      <c r="AG196" s="122" t="s">
        <v>90</v>
      </c>
      <c r="AH196" s="119" t="s">
        <v>90</v>
      </c>
      <c r="AI196" s="119" t="s">
        <v>90</v>
      </c>
      <c r="AJ196" s="119" t="s">
        <v>90</v>
      </c>
      <c r="AK196" s="76" t="s">
        <v>90</v>
      </c>
      <c r="AL196" s="76" t="s">
        <v>90</v>
      </c>
      <c r="AM196" s="76" t="s">
        <v>90</v>
      </c>
      <c r="AN196" s="78" t="s">
        <v>89</v>
      </c>
      <c r="AO196" s="78" t="s">
        <v>89</v>
      </c>
      <c r="AP196" s="78" t="s">
        <v>89</v>
      </c>
      <c r="AQ196" s="80" t="s">
        <v>89</v>
      </c>
      <c r="AR196" s="80" t="s">
        <v>89</v>
      </c>
      <c r="AS196" s="80" t="s">
        <v>89</v>
      </c>
      <c r="AT196" s="81" t="s">
        <v>89</v>
      </c>
      <c r="AU196" s="81" t="s">
        <v>89</v>
      </c>
      <c r="AV196" s="81" t="s">
        <v>89</v>
      </c>
    </row>
    <row r="197" spans="1:48" s="2" customFormat="1" ht="226.5" hidden="1" customHeight="1" x14ac:dyDescent="0.25">
      <c r="A197" s="32" t="s">
        <v>205</v>
      </c>
      <c r="B197" s="145"/>
      <c r="C197" s="145"/>
      <c r="D197" s="146"/>
      <c r="E197" s="33" t="s">
        <v>217</v>
      </c>
      <c r="F197" s="31" t="s">
        <v>12</v>
      </c>
      <c r="G197" s="31" t="s">
        <v>10</v>
      </c>
      <c r="H197" s="31" t="s">
        <v>11</v>
      </c>
      <c r="I197" s="31" t="s">
        <v>216</v>
      </c>
      <c r="J197" s="31" t="s">
        <v>285</v>
      </c>
      <c r="K197" s="34" t="s">
        <v>106</v>
      </c>
      <c r="L197" s="34" t="s">
        <v>105</v>
      </c>
      <c r="M197" s="34" t="s">
        <v>290</v>
      </c>
      <c r="N197" s="34" t="s">
        <v>91</v>
      </c>
      <c r="O197" s="34" t="s">
        <v>291</v>
      </c>
      <c r="P197" s="37" t="s">
        <v>179</v>
      </c>
      <c r="Q197" s="37" t="s">
        <v>342</v>
      </c>
      <c r="R197" s="37" t="s">
        <v>249</v>
      </c>
      <c r="S197" s="35" t="s">
        <v>69</v>
      </c>
      <c r="T197" s="35" t="s">
        <v>75</v>
      </c>
      <c r="U197" s="35" t="s">
        <v>77</v>
      </c>
      <c r="V197" s="35" t="s">
        <v>394</v>
      </c>
      <c r="W197" s="53" t="s">
        <v>90</v>
      </c>
      <c r="X197" s="53" t="s">
        <v>90</v>
      </c>
      <c r="Y197" s="53" t="s">
        <v>90</v>
      </c>
      <c r="Z197" s="63" t="s">
        <v>90</v>
      </c>
      <c r="AA197" s="63" t="s">
        <v>90</v>
      </c>
      <c r="AB197" s="63" t="s">
        <v>90</v>
      </c>
      <c r="AC197" s="64" t="s">
        <v>90</v>
      </c>
      <c r="AD197" s="64" t="s">
        <v>90</v>
      </c>
      <c r="AE197" s="64" t="s">
        <v>90</v>
      </c>
      <c r="AF197" s="122" t="s">
        <v>90</v>
      </c>
      <c r="AG197" s="123" t="s">
        <v>90</v>
      </c>
      <c r="AH197" s="119" t="s">
        <v>90</v>
      </c>
      <c r="AI197" s="119" t="s">
        <v>90</v>
      </c>
      <c r="AJ197" s="119" t="s">
        <v>90</v>
      </c>
      <c r="AK197" s="77"/>
      <c r="AL197" s="77"/>
      <c r="AM197" s="77"/>
      <c r="AN197" s="78" t="s">
        <v>89</v>
      </c>
      <c r="AO197" s="78" t="s">
        <v>89</v>
      </c>
      <c r="AP197" s="78" t="s">
        <v>89</v>
      </c>
      <c r="AQ197" s="80"/>
      <c r="AR197" s="80"/>
      <c r="AS197" s="80"/>
      <c r="AT197" s="81" t="s">
        <v>89</v>
      </c>
      <c r="AU197" s="81" t="s">
        <v>89</v>
      </c>
      <c r="AV197" s="81" t="s">
        <v>89</v>
      </c>
    </row>
    <row r="198" spans="1:48" s="2" customFormat="1" ht="297.75" hidden="1" customHeight="1" x14ac:dyDescent="0.25">
      <c r="A198" s="32" t="s">
        <v>205</v>
      </c>
      <c r="B198" s="145" t="s">
        <v>935</v>
      </c>
      <c r="C198" s="145" t="s">
        <v>939</v>
      </c>
      <c r="D198" s="146" t="s">
        <v>940</v>
      </c>
      <c r="E198" s="33" t="s">
        <v>84</v>
      </c>
      <c r="F198" s="31" t="s">
        <v>411</v>
      </c>
      <c r="G198" s="31" t="s">
        <v>6</v>
      </c>
      <c r="H198" s="31" t="s">
        <v>5</v>
      </c>
      <c r="I198" s="31" t="s">
        <v>413</v>
      </c>
      <c r="J198" s="31" t="s">
        <v>24</v>
      </c>
      <c r="K198" s="34" t="s">
        <v>119</v>
      </c>
      <c r="L198" s="34" t="s">
        <v>120</v>
      </c>
      <c r="M198" s="34" t="s">
        <v>416</v>
      </c>
      <c r="N198" s="34" t="s">
        <v>121</v>
      </c>
      <c r="O198" s="34" t="s">
        <v>415</v>
      </c>
      <c r="P198" s="37" t="s">
        <v>248</v>
      </c>
      <c r="Q198" s="37" t="s">
        <v>247</v>
      </c>
      <c r="R198" s="37" t="s">
        <v>249</v>
      </c>
      <c r="S198" s="35" t="s">
        <v>69</v>
      </c>
      <c r="T198" s="35" t="s">
        <v>70</v>
      </c>
      <c r="U198" s="35" t="s">
        <v>71</v>
      </c>
      <c r="V198" s="35" t="s">
        <v>73</v>
      </c>
      <c r="W198" s="53" t="s">
        <v>90</v>
      </c>
      <c r="X198" s="53" t="s">
        <v>90</v>
      </c>
      <c r="Y198" s="53" t="s">
        <v>90</v>
      </c>
      <c r="Z198" s="63" t="s">
        <v>90</v>
      </c>
      <c r="AA198" s="63" t="s">
        <v>90</v>
      </c>
      <c r="AB198" s="63" t="s">
        <v>90</v>
      </c>
      <c r="AC198" s="64" t="s">
        <v>593</v>
      </c>
      <c r="AD198" s="64" t="s">
        <v>596</v>
      </c>
      <c r="AE198" s="64" t="s">
        <v>595</v>
      </c>
      <c r="AF198" s="122" t="s">
        <v>90</v>
      </c>
      <c r="AG198" s="123" t="s">
        <v>90</v>
      </c>
      <c r="AH198" s="119" t="s">
        <v>90</v>
      </c>
      <c r="AI198" s="119" t="s">
        <v>90</v>
      </c>
      <c r="AJ198" s="119" t="s">
        <v>90</v>
      </c>
      <c r="AK198" s="77"/>
      <c r="AL198" s="77"/>
      <c r="AM198" s="77"/>
      <c r="AN198" s="78" t="s">
        <v>89</v>
      </c>
      <c r="AO198" s="78" t="s">
        <v>89</v>
      </c>
      <c r="AP198" s="78" t="s">
        <v>89</v>
      </c>
      <c r="AQ198" s="80"/>
      <c r="AR198" s="80"/>
      <c r="AS198" s="80"/>
      <c r="AT198" s="81" t="s">
        <v>89</v>
      </c>
      <c r="AU198" s="81" t="s">
        <v>89</v>
      </c>
      <c r="AV198" s="81" t="s">
        <v>89</v>
      </c>
    </row>
    <row r="199" spans="1:48" s="2" customFormat="1" ht="292.5" hidden="1" customHeight="1" x14ac:dyDescent="0.25">
      <c r="A199" s="32" t="s">
        <v>205</v>
      </c>
      <c r="B199" s="145" t="s">
        <v>935</v>
      </c>
      <c r="C199" s="145" t="s">
        <v>939</v>
      </c>
      <c r="D199" s="146" t="s">
        <v>940</v>
      </c>
      <c r="E199" s="33" t="s">
        <v>84</v>
      </c>
      <c r="F199" s="31" t="s">
        <v>220</v>
      </c>
      <c r="G199" s="31" t="s">
        <v>6</v>
      </c>
      <c r="H199" s="31" t="s">
        <v>5</v>
      </c>
      <c r="I199" s="31" t="s">
        <v>413</v>
      </c>
      <c r="J199" s="31" t="s">
        <v>24</v>
      </c>
      <c r="K199" s="34" t="s">
        <v>119</v>
      </c>
      <c r="L199" s="34" t="s">
        <v>122</v>
      </c>
      <c r="M199" s="34" t="s">
        <v>419</v>
      </c>
      <c r="N199" s="34" t="s">
        <v>418</v>
      </c>
      <c r="O199" s="34" t="s">
        <v>417</v>
      </c>
      <c r="P199" s="37" t="s">
        <v>179</v>
      </c>
      <c r="Q199" s="37" t="s">
        <v>352</v>
      </c>
      <c r="R199" s="37" t="s">
        <v>353</v>
      </c>
      <c r="S199" s="35" t="s">
        <v>52</v>
      </c>
      <c r="T199" s="35" t="s">
        <v>62</v>
      </c>
      <c r="U199" s="35" t="s">
        <v>63</v>
      </c>
      <c r="V199" s="35" t="s">
        <v>65</v>
      </c>
      <c r="W199" s="53" t="s">
        <v>90</v>
      </c>
      <c r="X199" s="53" t="s">
        <v>90</v>
      </c>
      <c r="Y199" s="53" t="s">
        <v>90</v>
      </c>
      <c r="Z199" s="63" t="s">
        <v>90</v>
      </c>
      <c r="AA199" s="63" t="s">
        <v>90</v>
      </c>
      <c r="AB199" s="63" t="s">
        <v>90</v>
      </c>
      <c r="AC199" s="64" t="s">
        <v>593</v>
      </c>
      <c r="AD199" s="64" t="s">
        <v>596</v>
      </c>
      <c r="AE199" s="64" t="s">
        <v>595</v>
      </c>
      <c r="AF199" s="122" t="s">
        <v>90</v>
      </c>
      <c r="AG199" s="123" t="s">
        <v>90</v>
      </c>
      <c r="AH199" s="119" t="s">
        <v>90</v>
      </c>
      <c r="AI199" s="119" t="s">
        <v>90</v>
      </c>
      <c r="AJ199" s="119" t="s">
        <v>90</v>
      </c>
      <c r="AK199" s="77"/>
      <c r="AL199" s="77"/>
      <c r="AM199" s="77"/>
      <c r="AN199" s="78" t="s">
        <v>89</v>
      </c>
      <c r="AO199" s="78" t="s">
        <v>89</v>
      </c>
      <c r="AP199" s="78" t="s">
        <v>89</v>
      </c>
      <c r="AQ199" s="80"/>
      <c r="AR199" s="80"/>
      <c r="AS199" s="80"/>
      <c r="AT199" s="81" t="s">
        <v>89</v>
      </c>
      <c r="AU199" s="81" t="s">
        <v>89</v>
      </c>
      <c r="AV199" s="81" t="s">
        <v>89</v>
      </c>
    </row>
    <row r="200" spans="1:48" s="2" customFormat="1" ht="302.25" hidden="1" customHeight="1" x14ac:dyDescent="0.25">
      <c r="A200" s="32" t="s">
        <v>205</v>
      </c>
      <c r="B200" s="145" t="s">
        <v>942</v>
      </c>
      <c r="C200" s="145" t="s">
        <v>943</v>
      </c>
      <c r="D200" s="146" t="s">
        <v>944</v>
      </c>
      <c r="E200" s="33" t="s">
        <v>84</v>
      </c>
      <c r="F200" s="31" t="s">
        <v>220</v>
      </c>
      <c r="G200" s="31" t="s">
        <v>6</v>
      </c>
      <c r="H200" s="31" t="s">
        <v>5</v>
      </c>
      <c r="I200" s="31" t="s">
        <v>421</v>
      </c>
      <c r="J200" s="31" t="s">
        <v>25</v>
      </c>
      <c r="K200" s="34" t="s">
        <v>127</v>
      </c>
      <c r="L200" s="34" t="s">
        <v>126</v>
      </c>
      <c r="M200" s="34" t="s">
        <v>128</v>
      </c>
      <c r="N200" s="34" t="s">
        <v>89</v>
      </c>
      <c r="O200" s="34" t="s">
        <v>422</v>
      </c>
      <c r="P200" s="37" t="s">
        <v>179</v>
      </c>
      <c r="Q200" s="37" t="s">
        <v>356</v>
      </c>
      <c r="R200" s="37" t="s">
        <v>354</v>
      </c>
      <c r="S200" s="35" t="s">
        <v>52</v>
      </c>
      <c r="T200" s="35" t="s">
        <v>62</v>
      </c>
      <c r="U200" s="35" t="s">
        <v>66</v>
      </c>
      <c r="V200" s="35" t="s">
        <v>423</v>
      </c>
      <c r="W200" s="53" t="s">
        <v>467</v>
      </c>
      <c r="X200" s="53" t="s">
        <v>478</v>
      </c>
      <c r="Y200" s="53" t="s">
        <v>523</v>
      </c>
      <c r="Z200" s="63" t="s">
        <v>90</v>
      </c>
      <c r="AA200" s="63" t="s">
        <v>90</v>
      </c>
      <c r="AB200" s="63" t="s">
        <v>90</v>
      </c>
      <c r="AC200" s="64" t="s">
        <v>593</v>
      </c>
      <c r="AD200" s="64" t="s">
        <v>596</v>
      </c>
      <c r="AE200" s="64" t="s">
        <v>595</v>
      </c>
      <c r="AF200" s="122" t="s">
        <v>90</v>
      </c>
      <c r="AG200" s="123" t="s">
        <v>90</v>
      </c>
      <c r="AH200" s="119" t="s">
        <v>90</v>
      </c>
      <c r="AI200" s="119" t="s">
        <v>90</v>
      </c>
      <c r="AJ200" s="119" t="s">
        <v>90</v>
      </c>
      <c r="AK200" s="77"/>
      <c r="AL200" s="77"/>
      <c r="AM200" s="77"/>
      <c r="AN200" s="78" t="s">
        <v>89</v>
      </c>
      <c r="AO200" s="78" t="s">
        <v>89</v>
      </c>
      <c r="AP200" s="78" t="s">
        <v>89</v>
      </c>
      <c r="AQ200" s="80"/>
      <c r="AR200" s="80"/>
      <c r="AS200" s="80"/>
      <c r="AT200" s="81" t="s">
        <v>89</v>
      </c>
      <c r="AU200" s="81" t="s">
        <v>89</v>
      </c>
      <c r="AV200" s="81" t="s">
        <v>89</v>
      </c>
    </row>
    <row r="201" spans="1:48" s="2" customFormat="1" ht="302.25" hidden="1" customHeight="1" x14ac:dyDescent="0.25">
      <c r="A201" s="32" t="s">
        <v>205</v>
      </c>
      <c r="B201" s="145" t="s">
        <v>942</v>
      </c>
      <c r="C201" s="145" t="s">
        <v>943</v>
      </c>
      <c r="D201" s="146" t="s">
        <v>944</v>
      </c>
      <c r="E201" s="33" t="s">
        <v>84</v>
      </c>
      <c r="F201" s="31" t="s">
        <v>220</v>
      </c>
      <c r="G201" s="31" t="s">
        <v>6</v>
      </c>
      <c r="H201" s="31" t="s">
        <v>5</v>
      </c>
      <c r="I201" s="31" t="s">
        <v>421</v>
      </c>
      <c r="J201" s="31" t="s">
        <v>25</v>
      </c>
      <c r="K201" s="34" t="s">
        <v>127</v>
      </c>
      <c r="L201" s="34" t="s">
        <v>126</v>
      </c>
      <c r="M201" s="34" t="s">
        <v>128</v>
      </c>
      <c r="N201" s="34" t="s">
        <v>89</v>
      </c>
      <c r="O201" s="34" t="s">
        <v>422</v>
      </c>
      <c r="P201" s="37" t="s">
        <v>179</v>
      </c>
      <c r="Q201" s="37" t="s">
        <v>356</v>
      </c>
      <c r="R201" s="37" t="s">
        <v>354</v>
      </c>
      <c r="S201" s="35" t="s">
        <v>52</v>
      </c>
      <c r="T201" s="35" t="s">
        <v>62</v>
      </c>
      <c r="U201" s="35" t="s">
        <v>66</v>
      </c>
      <c r="V201" s="35" t="s">
        <v>423</v>
      </c>
      <c r="W201" s="53" t="s">
        <v>467</v>
      </c>
      <c r="X201" s="53" t="s">
        <v>478</v>
      </c>
      <c r="Y201" s="53" t="s">
        <v>523</v>
      </c>
      <c r="Z201" s="63" t="s">
        <v>90</v>
      </c>
      <c r="AA201" s="63" t="s">
        <v>90</v>
      </c>
      <c r="AB201" s="63" t="s">
        <v>90</v>
      </c>
      <c r="AC201" s="64" t="s">
        <v>631</v>
      </c>
      <c r="AD201" s="64" t="s">
        <v>632</v>
      </c>
      <c r="AE201" s="64" t="s">
        <v>638</v>
      </c>
      <c r="AF201" s="122" t="s">
        <v>90</v>
      </c>
      <c r="AG201" s="123" t="s">
        <v>90</v>
      </c>
      <c r="AH201" s="119" t="s">
        <v>90</v>
      </c>
      <c r="AI201" s="119" t="s">
        <v>90</v>
      </c>
      <c r="AJ201" s="119" t="s">
        <v>90</v>
      </c>
      <c r="AK201" s="77"/>
      <c r="AL201" s="77"/>
      <c r="AM201" s="77"/>
      <c r="AN201" s="78" t="s">
        <v>89</v>
      </c>
      <c r="AO201" s="78" t="s">
        <v>89</v>
      </c>
      <c r="AP201" s="78" t="s">
        <v>89</v>
      </c>
      <c r="AQ201" s="80"/>
      <c r="AR201" s="80"/>
      <c r="AS201" s="80"/>
      <c r="AT201" s="81" t="s">
        <v>89</v>
      </c>
      <c r="AU201" s="81" t="s">
        <v>89</v>
      </c>
      <c r="AV201" s="81" t="s">
        <v>89</v>
      </c>
    </row>
    <row r="202" spans="1:48" s="2" customFormat="1" ht="302.25" hidden="1" customHeight="1" x14ac:dyDescent="0.25">
      <c r="A202" s="32" t="s">
        <v>205</v>
      </c>
      <c r="B202" s="145" t="s">
        <v>942</v>
      </c>
      <c r="C202" s="145" t="s">
        <v>943</v>
      </c>
      <c r="D202" s="146" t="s">
        <v>944</v>
      </c>
      <c r="E202" s="33" t="s">
        <v>84</v>
      </c>
      <c r="F202" s="31" t="s">
        <v>220</v>
      </c>
      <c r="G202" s="31" t="s">
        <v>6</v>
      </c>
      <c r="H202" s="31" t="s">
        <v>5</v>
      </c>
      <c r="I202" s="31" t="s">
        <v>421</v>
      </c>
      <c r="J202" s="31" t="s">
        <v>25</v>
      </c>
      <c r="K202" s="34" t="s">
        <v>127</v>
      </c>
      <c r="L202" s="34" t="s">
        <v>126</v>
      </c>
      <c r="M202" s="34" t="s">
        <v>128</v>
      </c>
      <c r="N202" s="34" t="s">
        <v>89</v>
      </c>
      <c r="O202" s="34" t="s">
        <v>422</v>
      </c>
      <c r="P202" s="37" t="s">
        <v>179</v>
      </c>
      <c r="Q202" s="37" t="s">
        <v>356</v>
      </c>
      <c r="R202" s="37" t="s">
        <v>354</v>
      </c>
      <c r="S202" s="35" t="s">
        <v>52</v>
      </c>
      <c r="T202" s="35" t="s">
        <v>62</v>
      </c>
      <c r="U202" s="35" t="s">
        <v>66</v>
      </c>
      <c r="V202" s="35" t="s">
        <v>423</v>
      </c>
      <c r="W202" s="53" t="s">
        <v>467</v>
      </c>
      <c r="X202" s="53" t="s">
        <v>478</v>
      </c>
      <c r="Y202" s="53" t="s">
        <v>524</v>
      </c>
      <c r="Z202" s="63" t="s">
        <v>90</v>
      </c>
      <c r="AA202" s="63" t="s">
        <v>90</v>
      </c>
      <c r="AB202" s="63" t="s">
        <v>90</v>
      </c>
      <c r="AC202" s="64" t="s">
        <v>90</v>
      </c>
      <c r="AD202" s="64" t="s">
        <v>90</v>
      </c>
      <c r="AE202" s="64" t="s">
        <v>90</v>
      </c>
      <c r="AF202" s="122" t="s">
        <v>90</v>
      </c>
      <c r="AG202" s="123" t="s">
        <v>90</v>
      </c>
      <c r="AH202" s="119" t="s">
        <v>90</v>
      </c>
      <c r="AI202" s="119" t="s">
        <v>90</v>
      </c>
      <c r="AJ202" s="119" t="s">
        <v>90</v>
      </c>
      <c r="AK202" s="77"/>
      <c r="AL202" s="77"/>
      <c r="AM202" s="77"/>
      <c r="AN202" s="78" t="s">
        <v>89</v>
      </c>
      <c r="AO202" s="78" t="s">
        <v>89</v>
      </c>
      <c r="AP202" s="78" t="s">
        <v>89</v>
      </c>
      <c r="AQ202" s="80"/>
      <c r="AR202" s="80"/>
      <c r="AS202" s="80"/>
      <c r="AT202" s="81" t="s">
        <v>89</v>
      </c>
      <c r="AU202" s="81" t="s">
        <v>89</v>
      </c>
      <c r="AV202" s="81" t="s">
        <v>89</v>
      </c>
    </row>
    <row r="203" spans="1:48" s="2" customFormat="1" ht="333.75" hidden="1" customHeight="1" x14ac:dyDescent="0.25">
      <c r="A203" s="32" t="s">
        <v>205</v>
      </c>
      <c r="B203" s="145"/>
      <c r="C203" s="145"/>
      <c r="D203" s="146"/>
      <c r="E203" s="33" t="s">
        <v>84</v>
      </c>
      <c r="F203" s="31" t="s">
        <v>220</v>
      </c>
      <c r="G203" s="31" t="s">
        <v>6</v>
      </c>
      <c r="H203" s="31" t="s">
        <v>5</v>
      </c>
      <c r="I203" s="31" t="s">
        <v>424</v>
      </c>
      <c r="J203" s="31" t="s">
        <v>26</v>
      </c>
      <c r="K203" s="34" t="s">
        <v>130</v>
      </c>
      <c r="L203" s="34" t="s">
        <v>134</v>
      </c>
      <c r="M203" s="34" t="s">
        <v>136</v>
      </c>
      <c r="N203" s="34" t="s">
        <v>135</v>
      </c>
      <c r="O203" s="34" t="s">
        <v>185</v>
      </c>
      <c r="P203" s="37" t="s">
        <v>179</v>
      </c>
      <c r="Q203" s="37" t="s">
        <v>356</v>
      </c>
      <c r="R203" s="37" t="s">
        <v>357</v>
      </c>
      <c r="S203" s="35" t="s">
        <v>90</v>
      </c>
      <c r="T203" s="35" t="s">
        <v>90</v>
      </c>
      <c r="U203" s="35" t="s">
        <v>90</v>
      </c>
      <c r="V203" s="35" t="s">
        <v>90</v>
      </c>
      <c r="W203" s="53" t="s">
        <v>467</v>
      </c>
      <c r="X203" s="53" t="s">
        <v>473</v>
      </c>
      <c r="Y203" s="53" t="s">
        <v>495</v>
      </c>
      <c r="Z203" s="63" t="s">
        <v>552</v>
      </c>
      <c r="AA203" s="63" t="s">
        <v>553</v>
      </c>
      <c r="AB203" s="63" t="s">
        <v>557</v>
      </c>
      <c r="AC203" s="64" t="s">
        <v>90</v>
      </c>
      <c r="AD203" s="64" t="s">
        <v>90</v>
      </c>
      <c r="AE203" s="64" t="s">
        <v>90</v>
      </c>
      <c r="AF203" s="122" t="s">
        <v>90</v>
      </c>
      <c r="AG203" s="123" t="s">
        <v>90</v>
      </c>
      <c r="AH203" s="119" t="s">
        <v>90</v>
      </c>
      <c r="AI203" s="119" t="s">
        <v>90</v>
      </c>
      <c r="AJ203" s="119" t="s">
        <v>90</v>
      </c>
      <c r="AK203" s="77"/>
      <c r="AL203" s="77"/>
      <c r="AM203" s="77"/>
      <c r="AN203" s="78" t="s">
        <v>89</v>
      </c>
      <c r="AO203" s="78" t="s">
        <v>89</v>
      </c>
      <c r="AP203" s="78" t="s">
        <v>89</v>
      </c>
      <c r="AQ203" s="80"/>
      <c r="AR203" s="80"/>
      <c r="AS203" s="80"/>
      <c r="AT203" s="83" t="str">
        <f>'PTEA 2020-2023'!A21</f>
        <v xml:space="preserve">5. Producción mas Limpia </v>
      </c>
      <c r="AU203" s="83" t="str">
        <f>'PTEA 2020-2023'!B21</f>
        <v>Renace el campo</v>
      </c>
      <c r="AV203" s="83" t="str">
        <f>'PTEA 2020-2023'!C21</f>
        <v>10% de productores, con fincas y/o procesos capacitados  en manejo de plagas y enfermedades durante la vigencia del plan.</v>
      </c>
    </row>
    <row r="204" spans="1:48" s="2" customFormat="1" ht="299.25" hidden="1" customHeight="1" x14ac:dyDescent="0.25">
      <c r="A204" s="32" t="s">
        <v>205</v>
      </c>
      <c r="B204" s="145" t="s">
        <v>946</v>
      </c>
      <c r="C204" s="145" t="s">
        <v>943</v>
      </c>
      <c r="D204" s="146" t="s">
        <v>947</v>
      </c>
      <c r="E204" s="33" t="s">
        <v>84</v>
      </c>
      <c r="F204" s="31" t="s">
        <v>220</v>
      </c>
      <c r="G204" s="31" t="s">
        <v>6</v>
      </c>
      <c r="H204" s="31" t="s">
        <v>5</v>
      </c>
      <c r="I204" s="31" t="s">
        <v>426</v>
      </c>
      <c r="J204" s="31" t="s">
        <v>27</v>
      </c>
      <c r="K204" s="34" t="s">
        <v>130</v>
      </c>
      <c r="L204" s="34" t="s">
        <v>143</v>
      </c>
      <c r="M204" s="34" t="s">
        <v>144</v>
      </c>
      <c r="N204" s="34" t="s">
        <v>146</v>
      </c>
      <c r="O204" s="34" t="s">
        <v>145</v>
      </c>
      <c r="P204" s="37" t="s">
        <v>192</v>
      </c>
      <c r="Q204" s="37" t="s">
        <v>437</v>
      </c>
      <c r="R204" s="37" t="s">
        <v>438</v>
      </c>
      <c r="S204" s="35" t="s">
        <v>52</v>
      </c>
      <c r="T204" s="35" t="s">
        <v>53</v>
      </c>
      <c r="U204" s="35" t="s">
        <v>54</v>
      </c>
      <c r="V204" s="35" t="s">
        <v>56</v>
      </c>
      <c r="W204" s="53" t="s">
        <v>439</v>
      </c>
      <c r="X204" s="53" t="s">
        <v>446</v>
      </c>
      <c r="Y204" s="53" t="s">
        <v>526</v>
      </c>
      <c r="Z204" s="63" t="s">
        <v>573</v>
      </c>
      <c r="AA204" s="63" t="s">
        <v>578</v>
      </c>
      <c r="AB204" s="63" t="s">
        <v>579</v>
      </c>
      <c r="AC204" s="64" t="s">
        <v>593</v>
      </c>
      <c r="AD204" s="64" t="s">
        <v>596</v>
      </c>
      <c r="AE204" s="64" t="s">
        <v>595</v>
      </c>
      <c r="AF204" s="122" t="s">
        <v>90</v>
      </c>
      <c r="AG204" s="123" t="s">
        <v>90</v>
      </c>
      <c r="AH204" s="119" t="s">
        <v>90</v>
      </c>
      <c r="AI204" s="119" t="s">
        <v>90</v>
      </c>
      <c r="AJ204" s="119" t="s">
        <v>90</v>
      </c>
      <c r="AK204" s="77"/>
      <c r="AL204" s="77"/>
      <c r="AM204" s="77"/>
      <c r="AN204" s="78" t="s">
        <v>89</v>
      </c>
      <c r="AO204" s="78" t="s">
        <v>89</v>
      </c>
      <c r="AP204" s="78" t="s">
        <v>89</v>
      </c>
      <c r="AQ204" s="80"/>
      <c r="AR204" s="80"/>
      <c r="AS204" s="80"/>
      <c r="AT204" s="83" t="str">
        <f>'PTEA 2020-2023'!A23</f>
        <v>6. El Colegio entorno verde</v>
      </c>
      <c r="AU204" s="83" t="str">
        <f>'PTEA 2020-2023'!B23</f>
        <v>Comunidades empoderadas en el cuidado y preservación del recurso hídrico.</v>
      </c>
      <c r="AV204" s="83" t="str">
        <f>'PTEA 2020-2023'!C23</f>
        <v>Realizar por lo menos dos (2) jornadas de reforestación anual con especies nativas en áreas de importancia hídrica.</v>
      </c>
    </row>
    <row r="205" spans="1:48" s="2" customFormat="1" ht="299.25" hidden="1" customHeight="1" x14ac:dyDescent="0.25">
      <c r="A205" s="32" t="s">
        <v>205</v>
      </c>
      <c r="B205" s="147" t="s">
        <v>956</v>
      </c>
      <c r="C205" s="147" t="s">
        <v>957</v>
      </c>
      <c r="D205" s="148" t="s">
        <v>958</v>
      </c>
      <c r="E205" s="33" t="s">
        <v>84</v>
      </c>
      <c r="F205" s="31" t="s">
        <v>220</v>
      </c>
      <c r="G205" s="31" t="s">
        <v>6</v>
      </c>
      <c r="H205" s="31" t="s">
        <v>5</v>
      </c>
      <c r="I205" s="31" t="s">
        <v>426</v>
      </c>
      <c r="J205" s="31" t="s">
        <v>27</v>
      </c>
      <c r="K205" s="34" t="s">
        <v>130</v>
      </c>
      <c r="L205" s="34" t="s">
        <v>143</v>
      </c>
      <c r="M205" s="34" t="s">
        <v>144</v>
      </c>
      <c r="N205" s="34" t="s">
        <v>146</v>
      </c>
      <c r="O205" s="34" t="s">
        <v>145</v>
      </c>
      <c r="P205" s="37" t="s">
        <v>192</v>
      </c>
      <c r="Q205" s="37" t="s">
        <v>437</v>
      </c>
      <c r="R205" s="37" t="s">
        <v>438</v>
      </c>
      <c r="S205" s="35" t="s">
        <v>52</v>
      </c>
      <c r="T205" s="35" t="s">
        <v>53</v>
      </c>
      <c r="U205" s="35" t="s">
        <v>54</v>
      </c>
      <c r="V205" s="35" t="s">
        <v>56</v>
      </c>
      <c r="W205" s="53" t="s">
        <v>463</v>
      </c>
      <c r="X205" s="53" t="s">
        <v>488</v>
      </c>
      <c r="Y205" s="53" t="s">
        <v>489</v>
      </c>
      <c r="Z205" s="63" t="s">
        <v>573</v>
      </c>
      <c r="AA205" s="63" t="s">
        <v>578</v>
      </c>
      <c r="AB205" s="63" t="s">
        <v>579</v>
      </c>
      <c r="AC205" s="64" t="s">
        <v>593</v>
      </c>
      <c r="AD205" s="64" t="s">
        <v>596</v>
      </c>
      <c r="AE205" s="64" t="s">
        <v>595</v>
      </c>
      <c r="AF205" s="122" t="s">
        <v>90</v>
      </c>
      <c r="AG205" s="123" t="s">
        <v>90</v>
      </c>
      <c r="AH205" s="119" t="s">
        <v>90</v>
      </c>
      <c r="AI205" s="119" t="s">
        <v>90</v>
      </c>
      <c r="AJ205" s="119" t="s">
        <v>90</v>
      </c>
      <c r="AK205" s="77"/>
      <c r="AL205" s="77"/>
      <c r="AM205" s="77"/>
      <c r="AN205" s="78" t="s">
        <v>89</v>
      </c>
      <c r="AO205" s="78" t="s">
        <v>89</v>
      </c>
      <c r="AP205" s="78" t="s">
        <v>89</v>
      </c>
      <c r="AQ205" s="80"/>
      <c r="AR205" s="80"/>
      <c r="AS205" s="80"/>
      <c r="AT205" s="83" t="str">
        <f>'PTEA 2020-2023'!A23</f>
        <v>6. El Colegio entorno verde</v>
      </c>
      <c r="AU205" s="83" t="str">
        <f>'PTEA 2020-2023'!B23</f>
        <v>Comunidades empoderadas en el cuidado y preservación del recurso hídrico.</v>
      </c>
      <c r="AV205" s="83" t="str">
        <f>'PTEA 2020-2023'!C23</f>
        <v>Realizar por lo menos dos (2) jornadas de reforestación anual con especies nativas en áreas de importancia hídrica.</v>
      </c>
    </row>
    <row r="206" spans="1:48" s="2" customFormat="1" ht="299.25" hidden="1" customHeight="1" x14ac:dyDescent="0.25">
      <c r="A206" s="32" t="s">
        <v>205</v>
      </c>
      <c r="B206" s="145"/>
      <c r="C206" s="145"/>
      <c r="D206" s="146"/>
      <c r="E206" s="33" t="s">
        <v>84</v>
      </c>
      <c r="F206" s="31" t="s">
        <v>220</v>
      </c>
      <c r="G206" s="31" t="s">
        <v>6</v>
      </c>
      <c r="H206" s="31" t="s">
        <v>5</v>
      </c>
      <c r="I206" s="31" t="s">
        <v>426</v>
      </c>
      <c r="J206" s="31" t="s">
        <v>27</v>
      </c>
      <c r="K206" s="34" t="s">
        <v>130</v>
      </c>
      <c r="L206" s="34" t="s">
        <v>143</v>
      </c>
      <c r="M206" s="34" t="s">
        <v>144</v>
      </c>
      <c r="N206" s="34" t="s">
        <v>146</v>
      </c>
      <c r="O206" s="34" t="s">
        <v>145</v>
      </c>
      <c r="P206" s="37" t="s">
        <v>192</v>
      </c>
      <c r="Q206" s="37" t="s">
        <v>437</v>
      </c>
      <c r="R206" s="37" t="s">
        <v>438</v>
      </c>
      <c r="S206" s="35" t="s">
        <v>52</v>
      </c>
      <c r="T206" s="35" t="s">
        <v>53</v>
      </c>
      <c r="U206" s="35" t="s">
        <v>54</v>
      </c>
      <c r="V206" s="35" t="s">
        <v>56</v>
      </c>
      <c r="W206" s="53" t="s">
        <v>531</v>
      </c>
      <c r="X206" s="53" t="s">
        <v>532</v>
      </c>
      <c r="Y206" s="53" t="s">
        <v>533</v>
      </c>
      <c r="Z206" s="63" t="s">
        <v>90</v>
      </c>
      <c r="AA206" s="63" t="s">
        <v>90</v>
      </c>
      <c r="AB206" s="63" t="s">
        <v>90</v>
      </c>
      <c r="AC206" s="64" t="s">
        <v>609</v>
      </c>
      <c r="AD206" s="64" t="s">
        <v>611</v>
      </c>
      <c r="AE206" s="64" t="s">
        <v>620</v>
      </c>
      <c r="AF206" s="122" t="s">
        <v>90</v>
      </c>
      <c r="AG206" s="123" t="s">
        <v>90</v>
      </c>
      <c r="AH206" s="119" t="s">
        <v>90</v>
      </c>
      <c r="AI206" s="119" t="s">
        <v>90</v>
      </c>
      <c r="AJ206" s="119" t="s">
        <v>90</v>
      </c>
      <c r="AK206" s="77"/>
      <c r="AL206" s="77"/>
      <c r="AM206" s="77"/>
      <c r="AN206" s="78" t="s">
        <v>89</v>
      </c>
      <c r="AO206" s="78" t="s">
        <v>89</v>
      </c>
      <c r="AP206" s="78" t="s">
        <v>89</v>
      </c>
      <c r="AQ206" s="80"/>
      <c r="AR206" s="80"/>
      <c r="AS206" s="80"/>
      <c r="AT206" s="83" t="str">
        <f>'PTEA 2020-2023'!A25</f>
        <v>6. El Colegio entorno verde</v>
      </c>
      <c r="AU206" s="83" t="str">
        <f>'PTEA 2020-2023'!B25</f>
        <v>Comunidades empoderadas en el cuidado y preservación del recurso hídrico</v>
      </c>
      <c r="AV206" s="83" t="str">
        <f>'PTEA 2020-2023'!C25</f>
        <v>Realizar por lo menos dos (2) jornadas de capacitación anual a los guardabosques con el objetivo de manejar de forma adecuada el semillero de especies nativas para el mejoramiento de servicios ecosistémicos, durante la vigencia del plan.</v>
      </c>
    </row>
    <row r="207" spans="1:48" ht="252.75" hidden="1" customHeight="1" x14ac:dyDescent="0.25">
      <c r="A207" s="32" t="s">
        <v>205</v>
      </c>
      <c r="B207" s="145" t="s">
        <v>942</v>
      </c>
      <c r="C207" s="145" t="s">
        <v>943</v>
      </c>
      <c r="D207" s="146" t="s">
        <v>944</v>
      </c>
      <c r="E207" s="33" t="s">
        <v>84</v>
      </c>
      <c r="F207" s="31" t="s">
        <v>85</v>
      </c>
      <c r="G207" s="31" t="s">
        <v>6</v>
      </c>
      <c r="H207" s="31" t="s">
        <v>5</v>
      </c>
      <c r="I207" s="31" t="s">
        <v>281</v>
      </c>
      <c r="J207" s="31" t="s">
        <v>280</v>
      </c>
      <c r="K207" s="34" t="s">
        <v>139</v>
      </c>
      <c r="L207" s="34" t="s">
        <v>137</v>
      </c>
      <c r="M207" s="34" t="s">
        <v>431</v>
      </c>
      <c r="N207" s="34" t="s">
        <v>138</v>
      </c>
      <c r="O207" s="34" t="s">
        <v>430</v>
      </c>
      <c r="P207" s="37" t="s">
        <v>179</v>
      </c>
      <c r="Q207" s="37" t="s">
        <v>429</v>
      </c>
      <c r="R207" s="37" t="s">
        <v>188</v>
      </c>
      <c r="S207" s="35" t="s">
        <v>45</v>
      </c>
      <c r="T207" s="35" t="s">
        <v>46</v>
      </c>
      <c r="U207" s="35" t="s">
        <v>47</v>
      </c>
      <c r="V207" s="56" t="s">
        <v>409</v>
      </c>
      <c r="W207" s="53" t="s">
        <v>467</v>
      </c>
      <c r="X207" s="53" t="s">
        <v>480</v>
      </c>
      <c r="Y207" s="53" t="s">
        <v>485</v>
      </c>
      <c r="Z207" s="63" t="s">
        <v>552</v>
      </c>
      <c r="AA207" s="63" t="s">
        <v>553</v>
      </c>
      <c r="AB207" s="63" t="s">
        <v>554</v>
      </c>
      <c r="AC207" s="64" t="s">
        <v>631</v>
      </c>
      <c r="AD207" s="64" t="s">
        <v>632</v>
      </c>
      <c r="AE207" s="64" t="s">
        <v>636</v>
      </c>
      <c r="AF207" s="122" t="s">
        <v>90</v>
      </c>
      <c r="AG207" s="123" t="s">
        <v>90</v>
      </c>
      <c r="AH207" s="119" t="s">
        <v>90</v>
      </c>
      <c r="AI207" s="119" t="s">
        <v>90</v>
      </c>
      <c r="AJ207" s="119" t="s">
        <v>90</v>
      </c>
      <c r="AK207" s="77"/>
      <c r="AL207" s="77"/>
      <c r="AM207" s="77"/>
      <c r="AN207" s="78" t="s">
        <v>89</v>
      </c>
      <c r="AO207" s="78" t="s">
        <v>89</v>
      </c>
      <c r="AP207" s="78" t="s">
        <v>89</v>
      </c>
      <c r="AQ207" s="80"/>
      <c r="AR207" s="80"/>
      <c r="AS207" s="80"/>
      <c r="AT207" s="83" t="str">
        <f>'PTEA 2020-2023'!A20</f>
        <v xml:space="preserve">5. Producción mas Limpia </v>
      </c>
      <c r="AU207" s="83" t="str">
        <f>'PTEA 2020-2023'!B20</f>
        <v>Renace el campo</v>
      </c>
      <c r="AV207" s="83" t="str">
        <f>'PTEA 2020-2023'!C20</f>
        <v xml:space="preserve">Realizar un (1) proyecto de diversificación  agropecuaria de producción limpia y sostenible durante la vigencia del plan, que beneficie a 50 pequeños productores. </v>
      </c>
    </row>
    <row r="208" spans="1:48" ht="322.5" hidden="1" customHeight="1" x14ac:dyDescent="0.25">
      <c r="A208" s="32" t="s">
        <v>205</v>
      </c>
      <c r="B208" s="145" t="s">
        <v>942</v>
      </c>
      <c r="C208" s="145" t="s">
        <v>943</v>
      </c>
      <c r="D208" s="146" t="s">
        <v>944</v>
      </c>
      <c r="E208" s="33" t="s">
        <v>84</v>
      </c>
      <c r="F208" s="31" t="s">
        <v>220</v>
      </c>
      <c r="G208" s="31" t="s">
        <v>6</v>
      </c>
      <c r="H208" s="31" t="s">
        <v>5</v>
      </c>
      <c r="I208" s="31" t="s">
        <v>281</v>
      </c>
      <c r="J208" s="31" t="s">
        <v>280</v>
      </c>
      <c r="K208" s="34" t="s">
        <v>130</v>
      </c>
      <c r="L208" s="34" t="s">
        <v>131</v>
      </c>
      <c r="M208" s="34" t="s">
        <v>132</v>
      </c>
      <c r="N208" s="34" t="s">
        <v>133</v>
      </c>
      <c r="O208" s="34" t="s">
        <v>425</v>
      </c>
      <c r="P208" s="37" t="s">
        <v>179</v>
      </c>
      <c r="Q208" s="37" t="s">
        <v>356</v>
      </c>
      <c r="R208" s="37" t="s">
        <v>355</v>
      </c>
      <c r="S208" s="35" t="s">
        <v>52</v>
      </c>
      <c r="T208" s="35" t="s">
        <v>62</v>
      </c>
      <c r="U208" s="35" t="s">
        <v>63</v>
      </c>
      <c r="V208" s="35" t="s">
        <v>65</v>
      </c>
      <c r="W208" s="53" t="s">
        <v>439</v>
      </c>
      <c r="X208" s="53" t="s">
        <v>446</v>
      </c>
      <c r="Y208" s="53" t="s">
        <v>479</v>
      </c>
      <c r="Z208" s="63" t="s">
        <v>552</v>
      </c>
      <c r="AA208" s="63" t="s">
        <v>553</v>
      </c>
      <c r="AB208" s="63" t="s">
        <v>554</v>
      </c>
      <c r="AC208" s="64" t="s">
        <v>631</v>
      </c>
      <c r="AD208" s="64" t="s">
        <v>632</v>
      </c>
      <c r="AE208" s="64" t="s">
        <v>634</v>
      </c>
      <c r="AF208" s="122" t="s">
        <v>90</v>
      </c>
      <c r="AG208" s="123" t="s">
        <v>90</v>
      </c>
      <c r="AH208" s="119" t="s">
        <v>90</v>
      </c>
      <c r="AI208" s="119" t="s">
        <v>90</v>
      </c>
      <c r="AJ208" s="119" t="s">
        <v>90</v>
      </c>
      <c r="AK208" s="77"/>
      <c r="AL208" s="77"/>
      <c r="AM208" s="77"/>
      <c r="AN208" s="78" t="s">
        <v>89</v>
      </c>
      <c r="AO208" s="78" t="s">
        <v>89</v>
      </c>
      <c r="AP208" s="78" t="s">
        <v>89</v>
      </c>
      <c r="AQ208" s="80"/>
      <c r="AR208" s="80"/>
      <c r="AS208" s="80"/>
      <c r="AT208" s="83" t="str">
        <f>'PTEA 2020-2023'!A22</f>
        <v xml:space="preserve">5. Producción mas Limpia </v>
      </c>
      <c r="AU208" s="83" t="str">
        <f>'PTEA 2020-2023'!B22</f>
        <v>Renace el campo</v>
      </c>
      <c r="AV208" s="83" t="str">
        <f>'PTEA 2020-2023'!C22</f>
        <v xml:space="preserve">30% de productores, con fincas y/o procesos con producción de crecimiento verde, limpio y sostenible, durante la vigencia del plan. </v>
      </c>
    </row>
    <row r="209" spans="1:48" ht="298.5" hidden="1" customHeight="1" x14ac:dyDescent="0.25">
      <c r="A209" s="32" t="s">
        <v>205</v>
      </c>
      <c r="B209" s="145" t="s">
        <v>942</v>
      </c>
      <c r="C209" s="145" t="s">
        <v>943</v>
      </c>
      <c r="D209" s="146" t="s">
        <v>944</v>
      </c>
      <c r="E209" s="33" t="s">
        <v>84</v>
      </c>
      <c r="F209" s="31" t="s">
        <v>220</v>
      </c>
      <c r="G209" s="31" t="s">
        <v>6</v>
      </c>
      <c r="H209" s="31" t="s">
        <v>5</v>
      </c>
      <c r="I209" s="31" t="s">
        <v>282</v>
      </c>
      <c r="J209" s="31" t="s">
        <v>28</v>
      </c>
      <c r="K209" s="34" t="s">
        <v>97</v>
      </c>
      <c r="L209" s="34" t="s">
        <v>147</v>
      </c>
      <c r="M209" s="34" t="s">
        <v>148</v>
      </c>
      <c r="N209" s="34" t="s">
        <v>125</v>
      </c>
      <c r="O209" s="34" t="s">
        <v>427</v>
      </c>
      <c r="P209" s="37" t="s">
        <v>179</v>
      </c>
      <c r="Q209" s="37" t="s">
        <v>189</v>
      </c>
      <c r="R209" s="37" t="s">
        <v>190</v>
      </c>
      <c r="S209" s="35" t="s">
        <v>90</v>
      </c>
      <c r="T209" s="35" t="s">
        <v>90</v>
      </c>
      <c r="U209" s="35" t="s">
        <v>90</v>
      </c>
      <c r="V209" s="35" t="s">
        <v>90</v>
      </c>
      <c r="W209" s="53" t="s">
        <v>467</v>
      </c>
      <c r="X209" s="53" t="s">
        <v>475</v>
      </c>
      <c r="Y209" s="53" t="s">
        <v>476</v>
      </c>
      <c r="Z209" s="63" t="s">
        <v>552</v>
      </c>
      <c r="AA209" s="63" t="s">
        <v>553</v>
      </c>
      <c r="AB209" s="63" t="s">
        <v>555</v>
      </c>
      <c r="AC209" s="64" t="s">
        <v>90</v>
      </c>
      <c r="AD209" s="64" t="s">
        <v>90</v>
      </c>
      <c r="AE209" s="64" t="s">
        <v>90</v>
      </c>
      <c r="AF209" s="122" t="s">
        <v>90</v>
      </c>
      <c r="AG209" s="123" t="s">
        <v>90</v>
      </c>
      <c r="AH209" s="119" t="s">
        <v>90</v>
      </c>
      <c r="AI209" s="119" t="s">
        <v>90</v>
      </c>
      <c r="AJ209" s="119" t="s">
        <v>90</v>
      </c>
      <c r="AK209" s="77"/>
      <c r="AL209" s="77"/>
      <c r="AM209" s="77"/>
      <c r="AN209" s="78" t="s">
        <v>89</v>
      </c>
      <c r="AO209" s="78" t="s">
        <v>89</v>
      </c>
      <c r="AP209" s="78" t="s">
        <v>89</v>
      </c>
      <c r="AQ209" s="80"/>
      <c r="AR209" s="80"/>
      <c r="AS209" s="80"/>
      <c r="AT209" s="83" t="str">
        <f>'PTEA 2020-2023'!A22</f>
        <v xml:space="preserve">5. Producción mas Limpia </v>
      </c>
      <c r="AU209" s="83" t="str">
        <f>'PTEA 2020-2023'!B22</f>
        <v>Renace el campo</v>
      </c>
      <c r="AV209" s="83" t="str">
        <f>'PTEA 2020-2023'!C22</f>
        <v xml:space="preserve">30% de productores, con fincas y/o procesos con producción de crecimiento verde, limpio y sostenible, durante la vigencia del plan. </v>
      </c>
    </row>
    <row r="210" spans="1:48" ht="298.5" hidden="1" customHeight="1" x14ac:dyDescent="0.25">
      <c r="A210" s="32" t="s">
        <v>205</v>
      </c>
      <c r="B210" s="145" t="s">
        <v>942</v>
      </c>
      <c r="C210" s="145" t="s">
        <v>943</v>
      </c>
      <c r="D210" s="146" t="s">
        <v>944</v>
      </c>
      <c r="E210" s="33" t="s">
        <v>84</v>
      </c>
      <c r="F210" s="31" t="s">
        <v>220</v>
      </c>
      <c r="G210" s="31" t="s">
        <v>6</v>
      </c>
      <c r="H210" s="31" t="s">
        <v>5</v>
      </c>
      <c r="I210" s="31" t="s">
        <v>282</v>
      </c>
      <c r="J210" s="31" t="s">
        <v>28</v>
      </c>
      <c r="K210" s="34" t="s">
        <v>97</v>
      </c>
      <c r="L210" s="34" t="s">
        <v>147</v>
      </c>
      <c r="M210" s="34" t="s">
        <v>148</v>
      </c>
      <c r="N210" s="34" t="s">
        <v>125</v>
      </c>
      <c r="O210" s="34" t="s">
        <v>427</v>
      </c>
      <c r="P210" s="37" t="s">
        <v>179</v>
      </c>
      <c r="Q210" s="37" t="s">
        <v>189</v>
      </c>
      <c r="R210" s="37" t="s">
        <v>190</v>
      </c>
      <c r="S210" s="35" t="s">
        <v>52</v>
      </c>
      <c r="T210" s="35" t="s">
        <v>62</v>
      </c>
      <c r="U210" s="35" t="s">
        <v>63</v>
      </c>
      <c r="V210" s="35" t="s">
        <v>64</v>
      </c>
      <c r="W210" s="53" t="s">
        <v>467</v>
      </c>
      <c r="X210" s="53" t="s">
        <v>480</v>
      </c>
      <c r="Y210" s="53" t="s">
        <v>481</v>
      </c>
      <c r="Z210" s="63" t="s">
        <v>552</v>
      </c>
      <c r="AA210" s="63" t="s">
        <v>553</v>
      </c>
      <c r="AB210" s="63" t="s">
        <v>555</v>
      </c>
      <c r="AC210" s="64" t="s">
        <v>90</v>
      </c>
      <c r="AD210" s="64" t="s">
        <v>90</v>
      </c>
      <c r="AE210" s="64" t="s">
        <v>90</v>
      </c>
      <c r="AF210" s="122" t="s">
        <v>90</v>
      </c>
      <c r="AG210" s="123" t="s">
        <v>90</v>
      </c>
      <c r="AH210" s="119" t="s">
        <v>90</v>
      </c>
      <c r="AI210" s="119" t="s">
        <v>90</v>
      </c>
      <c r="AJ210" s="119" t="s">
        <v>90</v>
      </c>
      <c r="AK210" s="77"/>
      <c r="AL210" s="77"/>
      <c r="AM210" s="77"/>
      <c r="AN210" s="78" t="s">
        <v>89</v>
      </c>
      <c r="AO210" s="78" t="s">
        <v>89</v>
      </c>
      <c r="AP210" s="78" t="s">
        <v>89</v>
      </c>
      <c r="AQ210" s="80"/>
      <c r="AR210" s="80"/>
      <c r="AS210" s="80"/>
      <c r="AT210" s="83" t="str">
        <f>'PTEA 2020-2023'!A22</f>
        <v xml:space="preserve">5. Producción mas Limpia </v>
      </c>
      <c r="AU210" s="83" t="str">
        <f>'PTEA 2020-2023'!B22</f>
        <v>Renace el campo</v>
      </c>
      <c r="AV210" s="83" t="str">
        <f>'PTEA 2020-2023'!C22</f>
        <v xml:space="preserve">30% de productores, con fincas y/o procesos con producción de crecimiento verde, limpio y sostenible, durante la vigencia del plan. </v>
      </c>
    </row>
    <row r="211" spans="1:48" s="2" customFormat="1" ht="293.25" hidden="1" customHeight="1" x14ac:dyDescent="0.25">
      <c r="A211" s="32" t="s">
        <v>205</v>
      </c>
      <c r="B211" s="145"/>
      <c r="C211" s="145"/>
      <c r="D211" s="146"/>
      <c r="E211" s="33" t="s">
        <v>84</v>
      </c>
      <c r="F211" s="36" t="s">
        <v>412</v>
      </c>
      <c r="G211" s="36" t="s">
        <v>6</v>
      </c>
      <c r="H211" s="36" t="s">
        <v>5</v>
      </c>
      <c r="I211" s="36" t="s">
        <v>279</v>
      </c>
      <c r="J211" s="36" t="s">
        <v>13</v>
      </c>
      <c r="K211" s="34" t="s">
        <v>150</v>
      </c>
      <c r="L211" s="34" t="s">
        <v>126</v>
      </c>
      <c r="M211" s="34" t="s">
        <v>128</v>
      </c>
      <c r="N211" s="34" t="s">
        <v>151</v>
      </c>
      <c r="O211" s="34" t="s">
        <v>432</v>
      </c>
      <c r="P211" s="37" t="s">
        <v>192</v>
      </c>
      <c r="Q211" s="37" t="s">
        <v>211</v>
      </c>
      <c r="R211" s="37" t="s">
        <v>433</v>
      </c>
      <c r="S211" s="35" t="s">
        <v>52</v>
      </c>
      <c r="T211" s="35" t="s">
        <v>62</v>
      </c>
      <c r="U211" s="35" t="s">
        <v>63</v>
      </c>
      <c r="V211" s="35" t="s">
        <v>64</v>
      </c>
      <c r="W211" s="53" t="s">
        <v>467</v>
      </c>
      <c r="X211" s="53" t="s">
        <v>482</v>
      </c>
      <c r="Y211" s="53" t="s">
        <v>483</v>
      </c>
      <c r="Z211" s="63" t="s">
        <v>90</v>
      </c>
      <c r="AA211" s="63" t="s">
        <v>90</v>
      </c>
      <c r="AB211" s="63" t="s">
        <v>90</v>
      </c>
      <c r="AC211" s="64" t="s">
        <v>609</v>
      </c>
      <c r="AD211" s="64" t="s">
        <v>611</v>
      </c>
      <c r="AE211" s="64" t="s">
        <v>612</v>
      </c>
      <c r="AF211" s="122" t="s">
        <v>90</v>
      </c>
      <c r="AG211" s="123" t="s">
        <v>90</v>
      </c>
      <c r="AH211" s="119" t="s">
        <v>90</v>
      </c>
      <c r="AI211" s="119" t="s">
        <v>90</v>
      </c>
      <c r="AJ211" s="119" t="s">
        <v>90</v>
      </c>
      <c r="AK211" s="77"/>
      <c r="AL211" s="77"/>
      <c r="AM211" s="77"/>
      <c r="AN211" s="78" t="s">
        <v>89</v>
      </c>
      <c r="AO211" s="78" t="s">
        <v>89</v>
      </c>
      <c r="AP211" s="78" t="s">
        <v>89</v>
      </c>
      <c r="AQ211" s="80"/>
      <c r="AR211" s="80"/>
      <c r="AS211" s="80"/>
      <c r="AT211" s="81" t="s">
        <v>89</v>
      </c>
      <c r="AU211" s="81" t="s">
        <v>89</v>
      </c>
      <c r="AV211" s="81" t="s">
        <v>89</v>
      </c>
    </row>
    <row r="212" spans="1:48" s="2" customFormat="1" ht="409.5" hidden="1" customHeight="1" x14ac:dyDescent="0.25">
      <c r="A212" s="32" t="s">
        <v>205</v>
      </c>
      <c r="B212" s="145"/>
      <c r="C212" s="145"/>
      <c r="D212" s="146"/>
      <c r="E212" s="33" t="s">
        <v>84</v>
      </c>
      <c r="F212" s="31" t="s">
        <v>220</v>
      </c>
      <c r="G212" s="31" t="s">
        <v>6</v>
      </c>
      <c r="H212" s="31" t="s">
        <v>5</v>
      </c>
      <c r="I212" s="31" t="s">
        <v>253</v>
      </c>
      <c r="J212" s="31" t="s">
        <v>29</v>
      </c>
      <c r="K212" s="34" t="s">
        <v>123</v>
      </c>
      <c r="L212" s="34" t="s">
        <v>96</v>
      </c>
      <c r="M212" s="34" t="s">
        <v>299</v>
      </c>
      <c r="N212" s="34" t="s">
        <v>300</v>
      </c>
      <c r="O212" s="34" t="s">
        <v>301</v>
      </c>
      <c r="P212" s="37" t="s">
        <v>195</v>
      </c>
      <c r="Q212" s="37" t="s">
        <v>342</v>
      </c>
      <c r="R212" s="37" t="s">
        <v>347</v>
      </c>
      <c r="S212" s="35" t="s">
        <v>52</v>
      </c>
      <c r="T212" s="35" t="s">
        <v>62</v>
      </c>
      <c r="U212" s="35" t="s">
        <v>67</v>
      </c>
      <c r="V212" s="35" t="s">
        <v>396</v>
      </c>
      <c r="W212" s="53" t="s">
        <v>439</v>
      </c>
      <c r="X212" s="53" t="s">
        <v>446</v>
      </c>
      <c r="Y212" s="53" t="s">
        <v>447</v>
      </c>
      <c r="Z212" s="63" t="s">
        <v>573</v>
      </c>
      <c r="AA212" s="63" t="s">
        <v>572</v>
      </c>
      <c r="AB212" s="63" t="s">
        <v>576</v>
      </c>
      <c r="AC212" s="64" t="s">
        <v>604</v>
      </c>
      <c r="AD212" s="64" t="s">
        <v>606</v>
      </c>
      <c r="AE212" s="64" t="s">
        <v>608</v>
      </c>
      <c r="AF212" s="122" t="s">
        <v>90</v>
      </c>
      <c r="AG212" s="123" t="s">
        <v>90</v>
      </c>
      <c r="AH212" s="119" t="s">
        <v>90</v>
      </c>
      <c r="AI212" s="119" t="s">
        <v>90</v>
      </c>
      <c r="AJ212" s="119" t="s">
        <v>90</v>
      </c>
      <c r="AK212" s="77"/>
      <c r="AL212" s="77"/>
      <c r="AM212" s="77"/>
      <c r="AN212" s="65" t="s">
        <v>653</v>
      </c>
      <c r="AO212" s="65" t="s">
        <v>654</v>
      </c>
      <c r="AP212" s="79" t="s">
        <v>656</v>
      </c>
      <c r="AQ212" s="80"/>
      <c r="AR212" s="80"/>
      <c r="AS212" s="80"/>
      <c r="AT212" s="83" t="str">
        <f>'PTEA 2020-2023'!A12</f>
        <v>2. LOS COLEGIUNOS PROMUEVEN EL APROVECHAMIENTO DE LOS RESIDUOS</v>
      </c>
      <c r="AU212" s="83" t="str">
        <f>'PTEA 2020-2023'!B12</f>
        <v xml:space="preserve">Consolidación en la comunidad del manejo de los residuos y la protección del entorno. </v>
      </c>
      <c r="AV212" s="83" t="str">
        <f>'PTEA 2020-2023'!C12</f>
        <v>Realizar como mínimo dos (2) campañas de formación y capacitación de los actores en el manejo de los residuos en el marco de la implementación del PGIRS.</v>
      </c>
    </row>
    <row r="213" spans="1:48" s="2" customFormat="1" ht="409.5" hidden="1" customHeight="1" x14ac:dyDescent="0.25">
      <c r="A213" s="32" t="s">
        <v>205</v>
      </c>
      <c r="B213" s="145"/>
      <c r="C213" s="145"/>
      <c r="D213" s="146"/>
      <c r="E213" s="33" t="s">
        <v>84</v>
      </c>
      <c r="F213" s="31" t="s">
        <v>220</v>
      </c>
      <c r="G213" s="31" t="s">
        <v>6</v>
      </c>
      <c r="H213" s="31" t="s">
        <v>5</v>
      </c>
      <c r="I213" s="31" t="s">
        <v>253</v>
      </c>
      <c r="J213" s="31" t="s">
        <v>29</v>
      </c>
      <c r="K213" s="34" t="s">
        <v>123</v>
      </c>
      <c r="L213" s="34" t="s">
        <v>96</v>
      </c>
      <c r="M213" s="34" t="s">
        <v>299</v>
      </c>
      <c r="N213" s="34" t="s">
        <v>300</v>
      </c>
      <c r="O213" s="34" t="s">
        <v>301</v>
      </c>
      <c r="P213" s="37" t="s">
        <v>195</v>
      </c>
      <c r="Q213" s="37" t="s">
        <v>342</v>
      </c>
      <c r="R213" s="37" t="s">
        <v>347</v>
      </c>
      <c r="S213" s="35" t="s">
        <v>52</v>
      </c>
      <c r="T213" s="35" t="s">
        <v>62</v>
      </c>
      <c r="U213" s="35" t="s">
        <v>67</v>
      </c>
      <c r="V213" s="35" t="s">
        <v>396</v>
      </c>
      <c r="W213" s="53" t="s">
        <v>439</v>
      </c>
      <c r="X213" s="53" t="s">
        <v>446</v>
      </c>
      <c r="Y213" s="53" t="s">
        <v>447</v>
      </c>
      <c r="Z213" s="63" t="s">
        <v>573</v>
      </c>
      <c r="AA213" s="63" t="s">
        <v>572</v>
      </c>
      <c r="AB213" s="63" t="s">
        <v>571</v>
      </c>
      <c r="AC213" s="64" t="s">
        <v>621</v>
      </c>
      <c r="AD213" s="64" t="s">
        <v>622</v>
      </c>
      <c r="AE213" s="64" t="s">
        <v>623</v>
      </c>
      <c r="AF213" s="122" t="s">
        <v>90</v>
      </c>
      <c r="AG213" s="123" t="s">
        <v>90</v>
      </c>
      <c r="AH213" s="119" t="s">
        <v>90</v>
      </c>
      <c r="AI213" s="119" t="s">
        <v>90</v>
      </c>
      <c r="AJ213" s="119" t="s">
        <v>90</v>
      </c>
      <c r="AK213" s="77"/>
      <c r="AL213" s="77"/>
      <c r="AM213" s="77"/>
      <c r="AN213" s="65" t="s">
        <v>653</v>
      </c>
      <c r="AO213" s="65" t="s">
        <v>654</v>
      </c>
      <c r="AP213" s="65" t="s">
        <v>655</v>
      </c>
      <c r="AQ213" s="80"/>
      <c r="AR213" s="80"/>
      <c r="AS213" s="80"/>
      <c r="AT213" s="83" t="str">
        <f>'PTEA 2020-2023'!A14</f>
        <v>2. LOS COLEGIUNOS PROMUEVEN EL APROVECHAMIENTO DE LOS RESIDUOS</v>
      </c>
      <c r="AU213" s="83" t="str">
        <f>'PTEA 2020-2023'!B14</f>
        <v xml:space="preserve">Consolidación en la comunidad del manejo de los residuos y la protección del entorno. </v>
      </c>
      <c r="AV213" s="83" t="str">
        <f>'PTEA 2020-2023'!C14</f>
        <v xml:space="preserve">Disminuir en un  5% los residuos dispuestos en el relleno sanitario. </v>
      </c>
    </row>
    <row r="214" spans="1:48" s="2" customFormat="1" ht="342" hidden="1" customHeight="1" x14ac:dyDescent="0.25">
      <c r="A214" s="32" t="s">
        <v>205</v>
      </c>
      <c r="B214" s="145"/>
      <c r="C214" s="145"/>
      <c r="D214" s="146"/>
      <c r="E214" s="33" t="s">
        <v>84</v>
      </c>
      <c r="F214" s="31" t="s">
        <v>220</v>
      </c>
      <c r="G214" s="31" t="s">
        <v>6</v>
      </c>
      <c r="H214" s="31" t="s">
        <v>5</v>
      </c>
      <c r="I214" s="31" t="s">
        <v>253</v>
      </c>
      <c r="J214" s="31" t="s">
        <v>29</v>
      </c>
      <c r="K214" s="34" t="s">
        <v>97</v>
      </c>
      <c r="L214" s="34" t="s">
        <v>112</v>
      </c>
      <c r="M214" s="34" t="s">
        <v>302</v>
      </c>
      <c r="N214" s="34" t="s">
        <v>90</v>
      </c>
      <c r="O214" s="34" t="s">
        <v>303</v>
      </c>
      <c r="P214" s="37" t="s">
        <v>181</v>
      </c>
      <c r="Q214" s="37" t="s">
        <v>342</v>
      </c>
      <c r="R214" s="37" t="s">
        <v>348</v>
      </c>
      <c r="S214" s="35" t="s">
        <v>69</v>
      </c>
      <c r="T214" s="35" t="s">
        <v>79</v>
      </c>
      <c r="U214" s="35" t="s">
        <v>78</v>
      </c>
      <c r="V214" s="35" t="s">
        <v>397</v>
      </c>
      <c r="W214" s="53" t="s">
        <v>507</v>
      </c>
      <c r="X214" s="53" t="s">
        <v>508</v>
      </c>
      <c r="Y214" s="53" t="s">
        <v>509</v>
      </c>
      <c r="Z214" s="63" t="s">
        <v>573</v>
      </c>
      <c r="AA214" s="63" t="s">
        <v>572</v>
      </c>
      <c r="AB214" s="63" t="s">
        <v>576</v>
      </c>
      <c r="AC214" s="64" t="s">
        <v>593</v>
      </c>
      <c r="AD214" s="64" t="s">
        <v>596</v>
      </c>
      <c r="AE214" s="64" t="s">
        <v>597</v>
      </c>
      <c r="AF214" s="122" t="s">
        <v>90</v>
      </c>
      <c r="AG214" s="123" t="s">
        <v>90</v>
      </c>
      <c r="AH214" s="119" t="s">
        <v>90</v>
      </c>
      <c r="AI214" s="119" t="s">
        <v>90</v>
      </c>
      <c r="AJ214" s="119" t="s">
        <v>90</v>
      </c>
      <c r="AK214" s="77"/>
      <c r="AL214" s="77"/>
      <c r="AM214" s="77"/>
      <c r="AN214" s="65" t="s">
        <v>653</v>
      </c>
      <c r="AO214" s="65" t="s">
        <v>654</v>
      </c>
      <c r="AP214" s="84" t="s">
        <v>658</v>
      </c>
      <c r="AQ214" s="80"/>
      <c r="AR214" s="80"/>
      <c r="AS214" s="80"/>
      <c r="AT214" s="83" t="str">
        <f>'PTEA 2020-2023'!A12</f>
        <v>2. LOS COLEGIUNOS PROMUEVEN EL APROVECHAMIENTO DE LOS RESIDUOS</v>
      </c>
      <c r="AU214" s="83" t="str">
        <f>'PTEA 2020-2023'!B12</f>
        <v xml:space="preserve">Consolidación en la comunidad del manejo de los residuos y la protección del entorno. </v>
      </c>
      <c r="AV214" s="83" t="str">
        <f>'PTEA 2020-2023'!C12</f>
        <v>Realizar como mínimo dos (2) campañas de formación y capacitación de los actores en el manejo de los residuos en el marco de la implementación del PGIRS.</v>
      </c>
    </row>
    <row r="215" spans="1:48" s="2" customFormat="1" ht="351" hidden="1" customHeight="1" x14ac:dyDescent="0.25">
      <c r="A215" s="32" t="s">
        <v>205</v>
      </c>
      <c r="B215" s="145"/>
      <c r="C215" s="145"/>
      <c r="D215" s="146"/>
      <c r="E215" s="33" t="s">
        <v>84</v>
      </c>
      <c r="F215" s="31" t="s">
        <v>220</v>
      </c>
      <c r="G215" s="31" t="s">
        <v>6</v>
      </c>
      <c r="H215" s="31" t="s">
        <v>5</v>
      </c>
      <c r="I215" s="31" t="s">
        <v>253</v>
      </c>
      <c r="J215" s="31" t="s">
        <v>29</v>
      </c>
      <c r="K215" s="34" t="s">
        <v>123</v>
      </c>
      <c r="L215" s="34" t="s">
        <v>96</v>
      </c>
      <c r="M215" s="34" t="s">
        <v>299</v>
      </c>
      <c r="N215" s="34" t="s">
        <v>300</v>
      </c>
      <c r="O215" s="34" t="s">
        <v>301</v>
      </c>
      <c r="P215" s="37" t="s">
        <v>195</v>
      </c>
      <c r="Q215" s="37" t="s">
        <v>342</v>
      </c>
      <c r="R215" s="37" t="s">
        <v>347</v>
      </c>
      <c r="S215" s="35" t="s">
        <v>52</v>
      </c>
      <c r="T215" s="35" t="s">
        <v>62</v>
      </c>
      <c r="U215" s="35" t="s">
        <v>67</v>
      </c>
      <c r="V215" s="35" t="s">
        <v>396</v>
      </c>
      <c r="W215" s="53" t="s">
        <v>439</v>
      </c>
      <c r="X215" s="53" t="s">
        <v>446</v>
      </c>
      <c r="Y215" s="53" t="s">
        <v>447</v>
      </c>
      <c r="Z215" s="63" t="s">
        <v>573</v>
      </c>
      <c r="AA215" s="63" t="s">
        <v>572</v>
      </c>
      <c r="AB215" s="63" t="s">
        <v>571</v>
      </c>
      <c r="AC215" s="64" t="s">
        <v>604</v>
      </c>
      <c r="AD215" s="64" t="s">
        <v>606</v>
      </c>
      <c r="AE215" s="64" t="s">
        <v>608</v>
      </c>
      <c r="AF215" s="122" t="s">
        <v>90</v>
      </c>
      <c r="AG215" s="123" t="s">
        <v>90</v>
      </c>
      <c r="AH215" s="119" t="s">
        <v>90</v>
      </c>
      <c r="AI215" s="119" t="s">
        <v>90</v>
      </c>
      <c r="AJ215" s="119" t="s">
        <v>90</v>
      </c>
      <c r="AK215" s="77"/>
      <c r="AL215" s="77"/>
      <c r="AM215" s="77"/>
      <c r="AN215" s="65" t="s">
        <v>653</v>
      </c>
      <c r="AO215" s="65" t="s">
        <v>654</v>
      </c>
      <c r="AP215" s="65" t="s">
        <v>659</v>
      </c>
      <c r="AQ215" s="80"/>
      <c r="AR215" s="80"/>
      <c r="AS215" s="80"/>
      <c r="AT215" s="83" t="str">
        <f>'PTEA 2020-2023'!A13</f>
        <v>2. LOS COLEGIUNOS PROMUEVEN EL APROVECHAMIENTO DE LOS RESIDUOS</v>
      </c>
      <c r="AU215" s="83" t="str">
        <f>'PTEA 2020-2023'!B13</f>
        <v xml:space="preserve">Consolidación en la comunidad del manejo de los residuos y la protección del entorno. </v>
      </c>
      <c r="AV215" s="83" t="str">
        <f>'PTEA 2020-2023'!C13</f>
        <v xml:space="preserve">Disminuir en un  5% los residuos dispuestos en el relleno sanitario. </v>
      </c>
    </row>
    <row r="216" spans="1:48" s="2" customFormat="1" ht="361.5" hidden="1" customHeight="1" x14ac:dyDescent="0.25">
      <c r="A216" s="32" t="s">
        <v>205</v>
      </c>
      <c r="B216" s="145"/>
      <c r="C216" s="145"/>
      <c r="D216" s="146"/>
      <c r="E216" s="33" t="s">
        <v>84</v>
      </c>
      <c r="F216" s="31" t="s">
        <v>220</v>
      </c>
      <c r="G216" s="31" t="s">
        <v>6</v>
      </c>
      <c r="H216" s="31" t="s">
        <v>5</v>
      </c>
      <c r="I216" s="31" t="s">
        <v>253</v>
      </c>
      <c r="J216" s="31" t="s">
        <v>29</v>
      </c>
      <c r="K216" s="34" t="s">
        <v>123</v>
      </c>
      <c r="L216" s="34" t="s">
        <v>96</v>
      </c>
      <c r="M216" s="34" t="s">
        <v>299</v>
      </c>
      <c r="N216" s="34" t="s">
        <v>300</v>
      </c>
      <c r="O216" s="34" t="s">
        <v>301</v>
      </c>
      <c r="P216" s="37" t="s">
        <v>195</v>
      </c>
      <c r="Q216" s="37" t="s">
        <v>342</v>
      </c>
      <c r="R216" s="37" t="s">
        <v>347</v>
      </c>
      <c r="S216" s="35" t="s">
        <v>52</v>
      </c>
      <c r="T216" s="35" t="s">
        <v>62</v>
      </c>
      <c r="U216" s="35" t="s">
        <v>67</v>
      </c>
      <c r="V216" s="35" t="s">
        <v>396</v>
      </c>
      <c r="W216" s="53" t="s">
        <v>439</v>
      </c>
      <c r="X216" s="53" t="s">
        <v>446</v>
      </c>
      <c r="Y216" s="53" t="s">
        <v>447</v>
      </c>
      <c r="Z216" s="63" t="s">
        <v>573</v>
      </c>
      <c r="AA216" s="63" t="s">
        <v>572</v>
      </c>
      <c r="AB216" s="63" t="s">
        <v>576</v>
      </c>
      <c r="AC216" s="64" t="s">
        <v>650</v>
      </c>
      <c r="AD216" s="64" t="s">
        <v>651</v>
      </c>
      <c r="AE216" s="64" t="s">
        <v>652</v>
      </c>
      <c r="AF216" s="122" t="s">
        <v>90</v>
      </c>
      <c r="AG216" s="123" t="s">
        <v>90</v>
      </c>
      <c r="AH216" s="119" t="s">
        <v>90</v>
      </c>
      <c r="AI216" s="119" t="s">
        <v>90</v>
      </c>
      <c r="AJ216" s="119" t="s">
        <v>90</v>
      </c>
      <c r="AK216" s="77"/>
      <c r="AL216" s="77"/>
      <c r="AM216" s="77"/>
      <c r="AN216" s="65" t="s">
        <v>653</v>
      </c>
      <c r="AO216" s="65" t="s">
        <v>654</v>
      </c>
      <c r="AP216" s="65" t="s">
        <v>660</v>
      </c>
      <c r="AQ216" s="80"/>
      <c r="AR216" s="80"/>
      <c r="AS216" s="80"/>
      <c r="AT216" s="83" t="str">
        <f>'PTEA 2020-2023'!A14</f>
        <v>2. LOS COLEGIUNOS PROMUEVEN EL APROVECHAMIENTO DE LOS RESIDUOS</v>
      </c>
      <c r="AU216" s="83" t="str">
        <f>'PTEA 2020-2023'!B14</f>
        <v xml:space="preserve">Consolidación en la comunidad del manejo de los residuos y la protección del entorno. </v>
      </c>
      <c r="AV216" s="83" t="str">
        <f>'PTEA 2020-2023'!C14</f>
        <v xml:space="preserve">Disminuir en un  5% los residuos dispuestos en el relleno sanitario. </v>
      </c>
    </row>
    <row r="217" spans="1:48" s="2" customFormat="1" ht="339" hidden="1" customHeight="1" x14ac:dyDescent="0.25">
      <c r="A217" s="32" t="s">
        <v>205</v>
      </c>
      <c r="B217" s="145"/>
      <c r="C217" s="145"/>
      <c r="D217" s="146"/>
      <c r="E217" s="33" t="s">
        <v>84</v>
      </c>
      <c r="F217" s="31" t="s">
        <v>220</v>
      </c>
      <c r="G217" s="31" t="s">
        <v>6</v>
      </c>
      <c r="H217" s="31" t="s">
        <v>5</v>
      </c>
      <c r="I217" s="31" t="s">
        <v>253</v>
      </c>
      <c r="J217" s="31" t="s">
        <v>29</v>
      </c>
      <c r="K217" s="34" t="s">
        <v>123</v>
      </c>
      <c r="L217" s="34" t="s">
        <v>96</v>
      </c>
      <c r="M217" s="34" t="s">
        <v>299</v>
      </c>
      <c r="N217" s="34" t="s">
        <v>300</v>
      </c>
      <c r="O217" s="34" t="s">
        <v>301</v>
      </c>
      <c r="P217" s="37" t="s">
        <v>195</v>
      </c>
      <c r="Q217" s="37" t="s">
        <v>342</v>
      </c>
      <c r="R217" s="37" t="s">
        <v>347</v>
      </c>
      <c r="S217" s="35" t="s">
        <v>52</v>
      </c>
      <c r="T217" s="35" t="s">
        <v>62</v>
      </c>
      <c r="U217" s="35" t="s">
        <v>67</v>
      </c>
      <c r="V217" s="35" t="s">
        <v>396</v>
      </c>
      <c r="W217" s="53" t="s">
        <v>439</v>
      </c>
      <c r="X217" s="53" t="s">
        <v>446</v>
      </c>
      <c r="Y217" s="53" t="s">
        <v>447</v>
      </c>
      <c r="Z217" s="63" t="s">
        <v>573</v>
      </c>
      <c r="AA217" s="63" t="s">
        <v>572</v>
      </c>
      <c r="AB217" s="63" t="s">
        <v>571</v>
      </c>
      <c r="AC217" s="64" t="s">
        <v>621</v>
      </c>
      <c r="AD217" s="64" t="s">
        <v>622</v>
      </c>
      <c r="AE217" s="64" t="s">
        <v>623</v>
      </c>
      <c r="AF217" s="122" t="s">
        <v>90</v>
      </c>
      <c r="AG217" s="123" t="s">
        <v>90</v>
      </c>
      <c r="AH217" s="119" t="s">
        <v>90</v>
      </c>
      <c r="AI217" s="119" t="s">
        <v>90</v>
      </c>
      <c r="AJ217" s="119" t="s">
        <v>90</v>
      </c>
      <c r="AK217" s="77"/>
      <c r="AL217" s="77"/>
      <c r="AM217" s="77"/>
      <c r="AN217" s="65" t="s">
        <v>653</v>
      </c>
      <c r="AO217" s="65" t="s">
        <v>654</v>
      </c>
      <c r="AP217" s="65" t="s">
        <v>662</v>
      </c>
      <c r="AQ217" s="80"/>
      <c r="AR217" s="80"/>
      <c r="AS217" s="80"/>
      <c r="AT217" s="83" t="str">
        <f>'PTEA 2020-2023'!A13</f>
        <v>2. LOS COLEGIUNOS PROMUEVEN EL APROVECHAMIENTO DE LOS RESIDUOS</v>
      </c>
      <c r="AU217" s="83" t="str">
        <f>'PTEA 2020-2023'!B13</f>
        <v xml:space="preserve">Consolidación en la comunidad del manejo de los residuos y la protección del entorno. </v>
      </c>
      <c r="AV217" s="83" t="str">
        <f>'PTEA 2020-2023'!C13</f>
        <v xml:space="preserve">Disminuir en un  5% los residuos dispuestos en el relleno sanitario. </v>
      </c>
    </row>
    <row r="218" spans="1:48" s="2" customFormat="1" ht="339" hidden="1" customHeight="1" x14ac:dyDescent="0.25">
      <c r="A218" s="32" t="s">
        <v>205</v>
      </c>
      <c r="B218" s="145"/>
      <c r="C218" s="145"/>
      <c r="D218" s="146"/>
      <c r="E218" s="33" t="s">
        <v>84</v>
      </c>
      <c r="F218" s="31" t="s">
        <v>220</v>
      </c>
      <c r="G218" s="31" t="s">
        <v>6</v>
      </c>
      <c r="H218" s="31" t="s">
        <v>5</v>
      </c>
      <c r="I218" s="31" t="s">
        <v>253</v>
      </c>
      <c r="J218" s="31" t="s">
        <v>29</v>
      </c>
      <c r="K218" s="34" t="s">
        <v>123</v>
      </c>
      <c r="L218" s="34" t="s">
        <v>96</v>
      </c>
      <c r="M218" s="34" t="s">
        <v>299</v>
      </c>
      <c r="N218" s="34" t="s">
        <v>300</v>
      </c>
      <c r="O218" s="34" t="s">
        <v>301</v>
      </c>
      <c r="P218" s="37" t="s">
        <v>195</v>
      </c>
      <c r="Q218" s="37" t="s">
        <v>342</v>
      </c>
      <c r="R218" s="37" t="s">
        <v>347</v>
      </c>
      <c r="S218" s="35" t="s">
        <v>52</v>
      </c>
      <c r="T218" s="35" t="s">
        <v>62</v>
      </c>
      <c r="U218" s="35" t="s">
        <v>67</v>
      </c>
      <c r="V218" s="35" t="s">
        <v>396</v>
      </c>
      <c r="W218" s="53" t="s">
        <v>439</v>
      </c>
      <c r="X218" s="53" t="s">
        <v>446</v>
      </c>
      <c r="Y218" s="53" t="s">
        <v>447</v>
      </c>
      <c r="Z218" s="63" t="s">
        <v>573</v>
      </c>
      <c r="AA218" s="63" t="s">
        <v>572</v>
      </c>
      <c r="AB218" s="63" t="s">
        <v>576</v>
      </c>
      <c r="AC218" s="64" t="s">
        <v>604</v>
      </c>
      <c r="AD218" s="64" t="s">
        <v>606</v>
      </c>
      <c r="AE218" s="64" t="s">
        <v>608</v>
      </c>
      <c r="AF218" s="122" t="s">
        <v>90</v>
      </c>
      <c r="AG218" s="123" t="s">
        <v>90</v>
      </c>
      <c r="AH218" s="119" t="s">
        <v>90</v>
      </c>
      <c r="AI218" s="119" t="s">
        <v>90</v>
      </c>
      <c r="AJ218" s="119" t="s">
        <v>90</v>
      </c>
      <c r="AK218" s="77"/>
      <c r="AL218" s="77"/>
      <c r="AM218" s="77"/>
      <c r="AN218" s="65" t="s">
        <v>653</v>
      </c>
      <c r="AO218" s="65" t="s">
        <v>654</v>
      </c>
      <c r="AP218" s="65" t="s">
        <v>664</v>
      </c>
      <c r="AQ218" s="80"/>
      <c r="AR218" s="80"/>
      <c r="AS218" s="80"/>
      <c r="AT218" s="83" t="str">
        <f>'PTEA 2020-2023'!A12</f>
        <v>2. LOS COLEGIUNOS PROMUEVEN EL APROVECHAMIENTO DE LOS RESIDUOS</v>
      </c>
      <c r="AU218" s="83" t="str">
        <f>'PTEA 2020-2023'!B12</f>
        <v xml:space="preserve">Consolidación en la comunidad del manejo de los residuos y la protección del entorno. </v>
      </c>
      <c r="AV218" s="83" t="str">
        <f>'PTEA 2020-2023'!C12</f>
        <v>Realizar como mínimo dos (2) campañas de formación y capacitación de los actores en el manejo de los residuos en el marco de la implementación del PGIRS.</v>
      </c>
    </row>
    <row r="219" spans="1:48" ht="327" hidden="1" customHeight="1" x14ac:dyDescent="0.25">
      <c r="A219" s="32" t="s">
        <v>205</v>
      </c>
      <c r="B219" s="145" t="s">
        <v>946</v>
      </c>
      <c r="C219" s="145" t="s">
        <v>949</v>
      </c>
      <c r="D219" s="146" t="s">
        <v>950</v>
      </c>
      <c r="E219" s="33" t="s">
        <v>86</v>
      </c>
      <c r="F219" s="36" t="s">
        <v>219</v>
      </c>
      <c r="G219" s="36" t="s">
        <v>6</v>
      </c>
      <c r="H219" s="36" t="s">
        <v>7</v>
      </c>
      <c r="I219" s="36" t="s">
        <v>209</v>
      </c>
      <c r="J219" s="36" t="s">
        <v>218</v>
      </c>
      <c r="K219" s="34" t="s">
        <v>99</v>
      </c>
      <c r="L219" s="34" t="s">
        <v>154</v>
      </c>
      <c r="M219" s="34" t="s">
        <v>312</v>
      </c>
      <c r="N219" s="34" t="s">
        <v>197</v>
      </c>
      <c r="O219" s="34" t="s">
        <v>251</v>
      </c>
      <c r="P219" s="37" t="s">
        <v>179</v>
      </c>
      <c r="Q219" s="37" t="s">
        <v>211</v>
      </c>
      <c r="R219" s="37" t="s">
        <v>365</v>
      </c>
      <c r="S219" s="35" t="s">
        <v>18</v>
      </c>
      <c r="T219" s="35" t="s">
        <v>40</v>
      </c>
      <c r="U219" s="35" t="s">
        <v>41</v>
      </c>
      <c r="V219" s="35" t="s">
        <v>393</v>
      </c>
      <c r="W219" s="53" t="s">
        <v>439</v>
      </c>
      <c r="X219" s="53" t="s">
        <v>444</v>
      </c>
      <c r="Y219" s="53" t="s">
        <v>540</v>
      </c>
      <c r="Z219" s="63" t="s">
        <v>573</v>
      </c>
      <c r="AA219" s="63" t="s">
        <v>572</v>
      </c>
      <c r="AB219" s="63" t="s">
        <v>574</v>
      </c>
      <c r="AC219" s="64" t="s">
        <v>600</v>
      </c>
      <c r="AD219" s="64" t="s">
        <v>601</v>
      </c>
      <c r="AE219" s="64" t="s">
        <v>603</v>
      </c>
      <c r="AF219" s="122" t="s">
        <v>763</v>
      </c>
      <c r="AG219" s="123" t="s">
        <v>765</v>
      </c>
      <c r="AH219" s="119" t="s">
        <v>90</v>
      </c>
      <c r="AI219" s="119" t="s">
        <v>90</v>
      </c>
      <c r="AJ219" s="119" t="s">
        <v>90</v>
      </c>
      <c r="AK219" s="77"/>
      <c r="AL219" s="77"/>
      <c r="AM219" s="77"/>
      <c r="AN219" s="78" t="s">
        <v>89</v>
      </c>
      <c r="AO219" s="78" t="s">
        <v>89</v>
      </c>
      <c r="AP219" s="78" t="s">
        <v>89</v>
      </c>
      <c r="AQ219" s="80"/>
      <c r="AR219" s="80"/>
      <c r="AS219" s="80"/>
      <c r="AT219" s="83" t="str">
        <f>'PTEA 2020-2023'!A3</f>
        <v>1. COLEGIUNOS EDUCADOS PARA LA PROTECCIÓN Y CONSERVACIÓN  DEL RECURSO HÍDRICO</v>
      </c>
      <c r="AU219" s="83" t="str">
        <f>'PTEA 2020-2023'!B3</f>
        <v>Comunidades empoderadas en el cuidado y preservación del recurso hídrico</v>
      </c>
      <c r="AV219" s="83" t="str">
        <f>'PTEA 2020-2023'!C3</f>
        <v xml:space="preserve">Realizar como mínimo una (1) campaña educativa para el apoyo de los PRAE de las instituciones educativas del municipio enfocado a la protección del recurso hídrico durante la vigencia del plan. </v>
      </c>
    </row>
    <row r="220" spans="1:48" s="2" customFormat="1" ht="312" customHeight="1" x14ac:dyDescent="0.25">
      <c r="A220" s="32" t="s">
        <v>205</v>
      </c>
      <c r="B220" s="145" t="s">
        <v>935</v>
      </c>
      <c r="C220" s="145" t="s">
        <v>936</v>
      </c>
      <c r="D220" s="146" t="s">
        <v>937</v>
      </c>
      <c r="E220" s="33" t="s">
        <v>86</v>
      </c>
      <c r="F220" s="36" t="s">
        <v>262</v>
      </c>
      <c r="G220" s="31" t="s">
        <v>6</v>
      </c>
      <c r="H220" s="31" t="s">
        <v>7</v>
      </c>
      <c r="I220" s="31" t="s">
        <v>264</v>
      </c>
      <c r="J220" s="54" t="s">
        <v>263</v>
      </c>
      <c r="K220" s="34" t="s">
        <v>106</v>
      </c>
      <c r="L220" s="34" t="s">
        <v>105</v>
      </c>
      <c r="M220" s="34" t="s">
        <v>290</v>
      </c>
      <c r="N220" s="34" t="s">
        <v>174</v>
      </c>
      <c r="O220" s="34" t="s">
        <v>338</v>
      </c>
      <c r="P220" s="37" t="s">
        <v>179</v>
      </c>
      <c r="Q220" s="37" t="s">
        <v>390</v>
      </c>
      <c r="R220" s="37" t="s">
        <v>245</v>
      </c>
      <c r="S220" s="35" t="s">
        <v>52</v>
      </c>
      <c r="T220" s="35" t="s">
        <v>58</v>
      </c>
      <c r="U220" s="35" t="s">
        <v>59</v>
      </c>
      <c r="V220" s="35" t="s">
        <v>246</v>
      </c>
      <c r="W220" s="53" t="s">
        <v>448</v>
      </c>
      <c r="X220" s="53" t="s">
        <v>450</v>
      </c>
      <c r="Y220" s="53" t="s">
        <v>451</v>
      </c>
      <c r="Z220" s="63" t="s">
        <v>573</v>
      </c>
      <c r="AA220" s="63" t="s">
        <v>578</v>
      </c>
      <c r="AB220" s="63" t="s">
        <v>577</v>
      </c>
      <c r="AC220" s="64" t="s">
        <v>650</v>
      </c>
      <c r="AD220" s="64" t="s">
        <v>651</v>
      </c>
      <c r="AE220" s="64" t="s">
        <v>652</v>
      </c>
      <c r="AF220" s="122" t="s">
        <v>90</v>
      </c>
      <c r="AG220" s="123" t="s">
        <v>90</v>
      </c>
      <c r="AH220" s="119" t="s">
        <v>90</v>
      </c>
      <c r="AI220" s="119" t="s">
        <v>90</v>
      </c>
      <c r="AJ220" s="119" t="s">
        <v>90</v>
      </c>
      <c r="AK220" s="77"/>
      <c r="AL220" s="77"/>
      <c r="AM220" s="77"/>
      <c r="AN220" s="78" t="s">
        <v>89</v>
      </c>
      <c r="AO220" s="78" t="s">
        <v>89</v>
      </c>
      <c r="AP220" s="78" t="s">
        <v>89</v>
      </c>
      <c r="AQ220" s="80"/>
      <c r="AR220" s="80"/>
      <c r="AS220" s="80"/>
      <c r="AT220" s="83" t="str">
        <f>'PTEA 2020-2023'!A15</f>
        <v>3. COLEGIUNOS RESILIENTES</v>
      </c>
      <c r="AU220" s="83" t="str">
        <f>'PTEA 2020-2023'!B15</f>
        <v>Unidos reducimos el riesgo</v>
      </c>
      <c r="AV220" s="83" t="str">
        <f>'PTEA 2020-2023'!C15</f>
        <v xml:space="preserve">Participar en por lo menos una (1) mesa de trabajo para la inclusión de la educación ambiental en la actualización del Plan Municipal de Gestión del Riesgo de Desastres. </v>
      </c>
    </row>
    <row r="221" spans="1:48" s="2" customFormat="1" ht="312" customHeight="1" x14ac:dyDescent="0.25">
      <c r="A221" s="32" t="s">
        <v>205</v>
      </c>
      <c r="B221" s="145" t="s">
        <v>935</v>
      </c>
      <c r="C221" s="145" t="s">
        <v>936</v>
      </c>
      <c r="D221" s="146" t="s">
        <v>937</v>
      </c>
      <c r="E221" s="33" t="s">
        <v>86</v>
      </c>
      <c r="F221" s="36" t="s">
        <v>262</v>
      </c>
      <c r="G221" s="31" t="s">
        <v>6</v>
      </c>
      <c r="H221" s="31" t="s">
        <v>7</v>
      </c>
      <c r="I221" s="31" t="s">
        <v>264</v>
      </c>
      <c r="J221" s="54" t="s">
        <v>263</v>
      </c>
      <c r="K221" s="34" t="s">
        <v>106</v>
      </c>
      <c r="L221" s="34" t="s">
        <v>105</v>
      </c>
      <c r="M221" s="34" t="s">
        <v>290</v>
      </c>
      <c r="N221" s="34" t="s">
        <v>174</v>
      </c>
      <c r="O221" s="34" t="s">
        <v>338</v>
      </c>
      <c r="P221" s="37" t="s">
        <v>179</v>
      </c>
      <c r="Q221" s="37" t="s">
        <v>390</v>
      </c>
      <c r="R221" s="37" t="s">
        <v>245</v>
      </c>
      <c r="S221" s="35" t="s">
        <v>52</v>
      </c>
      <c r="T221" s="35" t="s">
        <v>58</v>
      </c>
      <c r="U221" s="35" t="s">
        <v>59</v>
      </c>
      <c r="V221" s="35" t="s">
        <v>246</v>
      </c>
      <c r="W221" s="53" t="s">
        <v>448</v>
      </c>
      <c r="X221" s="53" t="s">
        <v>450</v>
      </c>
      <c r="Y221" s="53" t="s">
        <v>451</v>
      </c>
      <c r="Z221" s="63" t="s">
        <v>573</v>
      </c>
      <c r="AA221" s="63" t="s">
        <v>578</v>
      </c>
      <c r="AB221" s="63" t="s">
        <v>577</v>
      </c>
      <c r="AC221" s="64" t="s">
        <v>624</v>
      </c>
      <c r="AD221" s="64" t="s">
        <v>625</v>
      </c>
      <c r="AE221" s="64" t="s">
        <v>626</v>
      </c>
      <c r="AF221" s="122" t="s">
        <v>90</v>
      </c>
      <c r="AG221" s="123" t="s">
        <v>90</v>
      </c>
      <c r="AH221" s="119" t="s">
        <v>90</v>
      </c>
      <c r="AI221" s="119" t="s">
        <v>90</v>
      </c>
      <c r="AJ221" s="119" t="s">
        <v>90</v>
      </c>
      <c r="AK221" s="77"/>
      <c r="AL221" s="77"/>
      <c r="AM221" s="77"/>
      <c r="AN221" s="78" t="s">
        <v>89</v>
      </c>
      <c r="AO221" s="78" t="s">
        <v>89</v>
      </c>
      <c r="AP221" s="78" t="s">
        <v>89</v>
      </c>
      <c r="AQ221" s="80"/>
      <c r="AR221" s="80"/>
      <c r="AS221" s="80"/>
      <c r="AT221" s="83" t="str">
        <f>'PTEA 2020-2023'!A16</f>
        <v>3. COLEGIUNOS RESILIENTES</v>
      </c>
      <c r="AU221" s="83" t="str">
        <f>'PTEA 2020-2023'!B16</f>
        <v>Unidos reducimos el riesgo</v>
      </c>
      <c r="AV221" s="83" t="str">
        <f>'PTEA 2020-2023'!C16</f>
        <v xml:space="preserve">Participar en por lo menos una (1) mesa de trabajo para la inclusión de la educación ambiental en la actualización  del Plan de atención de incendios forestales. </v>
      </c>
    </row>
    <row r="222" spans="1:48" ht="302.25" hidden="1" customHeight="1" x14ac:dyDescent="0.25">
      <c r="A222" s="32" t="s">
        <v>205</v>
      </c>
      <c r="B222" s="145"/>
      <c r="C222" s="145"/>
      <c r="D222" s="146"/>
      <c r="E222" s="33" t="s">
        <v>86</v>
      </c>
      <c r="F222" s="36" t="s">
        <v>257</v>
      </c>
      <c r="G222" s="31" t="s">
        <v>6</v>
      </c>
      <c r="H222" s="31" t="s">
        <v>7</v>
      </c>
      <c r="I222" s="31" t="s">
        <v>275</v>
      </c>
      <c r="J222" s="55" t="s">
        <v>276</v>
      </c>
      <c r="K222" s="42" t="s">
        <v>226</v>
      </c>
      <c r="L222" s="34" t="s">
        <v>149</v>
      </c>
      <c r="M222" s="34" t="s">
        <v>313</v>
      </c>
      <c r="N222" s="34" t="s">
        <v>90</v>
      </c>
      <c r="O222" s="34" t="s">
        <v>314</v>
      </c>
      <c r="P222" s="37" t="s">
        <v>179</v>
      </c>
      <c r="Q222" s="37" t="s">
        <v>211</v>
      </c>
      <c r="R222" s="37" t="s">
        <v>365</v>
      </c>
      <c r="S222" s="35" t="s">
        <v>39</v>
      </c>
      <c r="T222" s="35" t="s">
        <v>40</v>
      </c>
      <c r="U222" s="35" t="s">
        <v>42</v>
      </c>
      <c r="V222" s="56" t="s">
        <v>402</v>
      </c>
      <c r="W222" s="53" t="s">
        <v>463</v>
      </c>
      <c r="X222" s="53" t="s">
        <v>464</v>
      </c>
      <c r="Y222" s="53" t="s">
        <v>521</v>
      </c>
      <c r="Z222" s="63" t="s">
        <v>570</v>
      </c>
      <c r="AA222" s="72" t="s">
        <v>569</v>
      </c>
      <c r="AB222" s="63" t="s">
        <v>568</v>
      </c>
      <c r="AC222" s="64" t="s">
        <v>593</v>
      </c>
      <c r="AD222" s="64" t="s">
        <v>596</v>
      </c>
      <c r="AE222" s="64" t="s">
        <v>598</v>
      </c>
      <c r="AF222" s="122" t="s">
        <v>763</v>
      </c>
      <c r="AG222" s="123" t="s">
        <v>762</v>
      </c>
      <c r="AH222" s="119" t="s">
        <v>90</v>
      </c>
      <c r="AI222" s="119" t="s">
        <v>90</v>
      </c>
      <c r="AJ222" s="119" t="s">
        <v>90</v>
      </c>
      <c r="AK222" s="77"/>
      <c r="AL222" s="77"/>
      <c r="AM222" s="77"/>
      <c r="AN222" s="65" t="s">
        <v>653</v>
      </c>
      <c r="AO222" s="65" t="s">
        <v>654</v>
      </c>
      <c r="AP222" s="65" t="s">
        <v>661</v>
      </c>
      <c r="AQ222" s="80"/>
      <c r="AR222" s="80"/>
      <c r="AS222" s="80"/>
      <c r="AT222" s="81" t="s">
        <v>89</v>
      </c>
      <c r="AU222" s="81" t="s">
        <v>89</v>
      </c>
      <c r="AV222" s="81" t="s">
        <v>89</v>
      </c>
    </row>
    <row r="223" spans="1:48" ht="275.25" hidden="1" customHeight="1" x14ac:dyDescent="0.25">
      <c r="A223" s="32" t="s">
        <v>205</v>
      </c>
      <c r="B223" s="145"/>
      <c r="C223" s="145"/>
      <c r="D223" s="146"/>
      <c r="E223" s="33" t="s">
        <v>86</v>
      </c>
      <c r="F223" s="36" t="s">
        <v>257</v>
      </c>
      <c r="G223" s="36" t="s">
        <v>6</v>
      </c>
      <c r="H223" s="36" t="s">
        <v>7</v>
      </c>
      <c r="I223" s="31" t="s">
        <v>275</v>
      </c>
      <c r="J223" s="55" t="s">
        <v>276</v>
      </c>
      <c r="K223" s="34" t="s">
        <v>101</v>
      </c>
      <c r="L223" s="34" t="s">
        <v>102</v>
      </c>
      <c r="M223" s="34" t="s">
        <v>315</v>
      </c>
      <c r="N223" s="34" t="s">
        <v>89</v>
      </c>
      <c r="O223" s="34" t="s">
        <v>288</v>
      </c>
      <c r="P223" s="37" t="s">
        <v>178</v>
      </c>
      <c r="Q223" s="37" t="s">
        <v>368</v>
      </c>
      <c r="R223" s="37" t="s">
        <v>369</v>
      </c>
      <c r="S223" s="35" t="s">
        <v>39</v>
      </c>
      <c r="T223" s="35" t="s">
        <v>40</v>
      </c>
      <c r="U223" s="35" t="s">
        <v>42</v>
      </c>
      <c r="V223" s="35" t="s">
        <v>400</v>
      </c>
      <c r="W223" s="53" t="s">
        <v>90</v>
      </c>
      <c r="X223" s="53" t="s">
        <v>90</v>
      </c>
      <c r="Y223" s="53" t="s">
        <v>90</v>
      </c>
      <c r="Z223" s="63" t="s">
        <v>580</v>
      </c>
      <c r="AA223" s="63" t="s">
        <v>581</v>
      </c>
      <c r="AB223" s="63" t="s">
        <v>584</v>
      </c>
      <c r="AC223" s="64" t="s">
        <v>645</v>
      </c>
      <c r="AD223" s="64" t="s">
        <v>646</v>
      </c>
      <c r="AE223" s="64" t="s">
        <v>640</v>
      </c>
      <c r="AF223" s="122" t="s">
        <v>763</v>
      </c>
      <c r="AG223" s="123" t="s">
        <v>762</v>
      </c>
      <c r="AH223" s="119" t="s">
        <v>90</v>
      </c>
      <c r="AI223" s="119" t="s">
        <v>90</v>
      </c>
      <c r="AJ223" s="119" t="s">
        <v>90</v>
      </c>
      <c r="AK223" s="77"/>
      <c r="AL223" s="77"/>
      <c r="AM223" s="77"/>
      <c r="AN223" s="65" t="s">
        <v>653</v>
      </c>
      <c r="AO223" s="65" t="s">
        <v>654</v>
      </c>
      <c r="AP223" s="65" t="s">
        <v>661</v>
      </c>
      <c r="AQ223" s="80"/>
      <c r="AR223" s="80"/>
      <c r="AS223" s="80"/>
      <c r="AT223" s="83" t="str">
        <f>'PTEA 2020-2023'!A18</f>
        <v>4. FORTALECIENDO LA GESTIÓN AMBIENTAL</v>
      </c>
      <c r="AU223" s="83" t="str">
        <f>'PTEA 2020-2023'!B18</f>
        <v>Formación de ciudadanos integrales frente al uso sostenible de los recursos naturales</v>
      </c>
      <c r="AV223" s="83" t="str">
        <f>'PTEA 2020-2023'!C18</f>
        <v>Realizar como mínimo la divulgación e implementación de cuatro (4) celebraciones ambientales por los canales oficiales</v>
      </c>
    </row>
    <row r="224" spans="1:48" ht="275.25" hidden="1" customHeight="1" x14ac:dyDescent="0.25">
      <c r="A224" s="32" t="s">
        <v>205</v>
      </c>
      <c r="B224" s="145"/>
      <c r="C224" s="145"/>
      <c r="D224" s="146"/>
      <c r="E224" s="33" t="s">
        <v>86</v>
      </c>
      <c r="F224" s="36" t="s">
        <v>257</v>
      </c>
      <c r="G224" s="36" t="s">
        <v>6</v>
      </c>
      <c r="H224" s="36" t="s">
        <v>7</v>
      </c>
      <c r="I224" s="31" t="s">
        <v>275</v>
      </c>
      <c r="J224" s="55" t="s">
        <v>276</v>
      </c>
      <c r="K224" s="34" t="s">
        <v>101</v>
      </c>
      <c r="L224" s="34" t="s">
        <v>102</v>
      </c>
      <c r="M224" s="34" t="s">
        <v>315</v>
      </c>
      <c r="N224" s="34" t="s">
        <v>89</v>
      </c>
      <c r="O224" s="34" t="s">
        <v>288</v>
      </c>
      <c r="P224" s="37" t="s">
        <v>178</v>
      </c>
      <c r="Q224" s="37" t="s">
        <v>368</v>
      </c>
      <c r="R224" s="37" t="s">
        <v>369</v>
      </c>
      <c r="S224" s="35" t="s">
        <v>39</v>
      </c>
      <c r="T224" s="35" t="s">
        <v>40</v>
      </c>
      <c r="U224" s="35" t="s">
        <v>42</v>
      </c>
      <c r="V224" s="35" t="s">
        <v>400</v>
      </c>
      <c r="W224" s="53" t="s">
        <v>90</v>
      </c>
      <c r="X224" s="53" t="s">
        <v>90</v>
      </c>
      <c r="Y224" s="53" t="s">
        <v>90</v>
      </c>
      <c r="Z224" s="63" t="s">
        <v>570</v>
      </c>
      <c r="AA224" s="72" t="s">
        <v>569</v>
      </c>
      <c r="AB224" s="63" t="s">
        <v>568</v>
      </c>
      <c r="AC224" s="64" t="s">
        <v>645</v>
      </c>
      <c r="AD224" s="64" t="s">
        <v>646</v>
      </c>
      <c r="AE224" s="64" t="s">
        <v>640</v>
      </c>
      <c r="AF224" s="122" t="s">
        <v>763</v>
      </c>
      <c r="AG224" s="123" t="s">
        <v>762</v>
      </c>
      <c r="AH224" s="119" t="s">
        <v>90</v>
      </c>
      <c r="AI224" s="119" t="s">
        <v>90</v>
      </c>
      <c r="AJ224" s="119" t="s">
        <v>90</v>
      </c>
      <c r="AK224" s="77"/>
      <c r="AL224" s="77"/>
      <c r="AM224" s="77"/>
      <c r="AN224" s="65" t="s">
        <v>653</v>
      </c>
      <c r="AO224" s="65" t="s">
        <v>654</v>
      </c>
      <c r="AP224" s="65" t="s">
        <v>661</v>
      </c>
      <c r="AQ224" s="80"/>
      <c r="AR224" s="80"/>
      <c r="AS224" s="80"/>
      <c r="AT224" s="81" t="s">
        <v>89</v>
      </c>
      <c r="AU224" s="81" t="s">
        <v>89</v>
      </c>
      <c r="AV224" s="81" t="s">
        <v>89</v>
      </c>
    </row>
    <row r="225" spans="1:48" ht="275.25" hidden="1" customHeight="1" x14ac:dyDescent="0.25">
      <c r="A225" s="32" t="s">
        <v>205</v>
      </c>
      <c r="B225" s="145"/>
      <c r="C225" s="145"/>
      <c r="D225" s="146"/>
      <c r="E225" s="33" t="s">
        <v>86</v>
      </c>
      <c r="F225" s="36" t="s">
        <v>257</v>
      </c>
      <c r="G225" s="36" t="s">
        <v>6</v>
      </c>
      <c r="H225" s="36" t="s">
        <v>7</v>
      </c>
      <c r="I225" s="31" t="s">
        <v>275</v>
      </c>
      <c r="J225" s="55" t="s">
        <v>276</v>
      </c>
      <c r="K225" s="34" t="s">
        <v>101</v>
      </c>
      <c r="L225" s="34" t="s">
        <v>102</v>
      </c>
      <c r="M225" s="34" t="s">
        <v>315</v>
      </c>
      <c r="N225" s="34" t="s">
        <v>89</v>
      </c>
      <c r="O225" s="34" t="s">
        <v>288</v>
      </c>
      <c r="P225" s="37" t="s">
        <v>178</v>
      </c>
      <c r="Q225" s="37" t="s">
        <v>368</v>
      </c>
      <c r="R225" s="37" t="s">
        <v>369</v>
      </c>
      <c r="S225" s="35" t="s">
        <v>39</v>
      </c>
      <c r="T225" s="35" t="s">
        <v>40</v>
      </c>
      <c r="U225" s="35" t="s">
        <v>42</v>
      </c>
      <c r="V225" s="35" t="s">
        <v>400</v>
      </c>
      <c r="W225" s="53" t="s">
        <v>90</v>
      </c>
      <c r="X225" s="53" t="s">
        <v>90</v>
      </c>
      <c r="Y225" s="53" t="s">
        <v>90</v>
      </c>
      <c r="Z225" s="63" t="s">
        <v>580</v>
      </c>
      <c r="AA225" s="63" t="s">
        <v>581</v>
      </c>
      <c r="AB225" s="63" t="s">
        <v>584</v>
      </c>
      <c r="AC225" s="64" t="s">
        <v>645</v>
      </c>
      <c r="AD225" s="64" t="s">
        <v>646</v>
      </c>
      <c r="AE225" s="64" t="s">
        <v>640</v>
      </c>
      <c r="AF225" s="122" t="s">
        <v>763</v>
      </c>
      <c r="AG225" s="123" t="s">
        <v>762</v>
      </c>
      <c r="AH225" s="119" t="s">
        <v>90</v>
      </c>
      <c r="AI225" s="119" t="s">
        <v>90</v>
      </c>
      <c r="AJ225" s="119" t="s">
        <v>90</v>
      </c>
      <c r="AK225" s="77"/>
      <c r="AL225" s="77"/>
      <c r="AM225" s="77"/>
      <c r="AN225" s="65" t="s">
        <v>653</v>
      </c>
      <c r="AO225" s="65" t="s">
        <v>654</v>
      </c>
      <c r="AP225" s="65" t="s">
        <v>661</v>
      </c>
      <c r="AQ225" s="80"/>
      <c r="AR225" s="80"/>
      <c r="AS225" s="80"/>
      <c r="AT225" s="81" t="s">
        <v>89</v>
      </c>
      <c r="AU225" s="81" t="s">
        <v>89</v>
      </c>
      <c r="AV225" s="81" t="s">
        <v>89</v>
      </c>
    </row>
    <row r="226" spans="1:48" s="2" customFormat="1" ht="409.5" hidden="1" customHeight="1" x14ac:dyDescent="0.25">
      <c r="A226" s="32" t="s">
        <v>205</v>
      </c>
      <c r="B226" s="145"/>
      <c r="C226" s="145"/>
      <c r="D226" s="146"/>
      <c r="E226" s="33" t="s">
        <v>225</v>
      </c>
      <c r="F226" s="36" t="s">
        <v>221</v>
      </c>
      <c r="G226" s="36" t="s">
        <v>6</v>
      </c>
      <c r="H226" s="36" t="s">
        <v>8</v>
      </c>
      <c r="I226" s="36" t="s">
        <v>256</v>
      </c>
      <c r="J226" s="36" t="s">
        <v>255</v>
      </c>
      <c r="K226" s="34" t="s">
        <v>156</v>
      </c>
      <c r="L226" s="34" t="s">
        <v>131</v>
      </c>
      <c r="M226" s="34" t="s">
        <v>316</v>
      </c>
      <c r="N226" s="34" t="s">
        <v>157</v>
      </c>
      <c r="O226" s="34" t="s">
        <v>252</v>
      </c>
      <c r="P226" s="37" t="s">
        <v>182</v>
      </c>
      <c r="Q226" s="37" t="s">
        <v>340</v>
      </c>
      <c r="R226" s="37" t="s">
        <v>370</v>
      </c>
      <c r="S226" s="35" t="s">
        <v>52</v>
      </c>
      <c r="T226" s="35" t="s">
        <v>53</v>
      </c>
      <c r="U226" s="35" t="s">
        <v>54</v>
      </c>
      <c r="V226" s="35" t="s">
        <v>398</v>
      </c>
      <c r="W226" s="53" t="s">
        <v>463</v>
      </c>
      <c r="X226" s="53" t="s">
        <v>488</v>
      </c>
      <c r="Y226" s="53" t="s">
        <v>489</v>
      </c>
      <c r="Z226" s="63" t="s">
        <v>90</v>
      </c>
      <c r="AA226" s="63" t="s">
        <v>90</v>
      </c>
      <c r="AB226" s="63" t="s">
        <v>90</v>
      </c>
      <c r="AC226" s="64" t="s">
        <v>645</v>
      </c>
      <c r="AD226" s="64" t="s">
        <v>646</v>
      </c>
      <c r="AE226" s="64" t="s">
        <v>640</v>
      </c>
      <c r="AF226" s="122" t="s">
        <v>90</v>
      </c>
      <c r="AG226" s="123" t="s">
        <v>90</v>
      </c>
      <c r="AH226" s="119" t="s">
        <v>90</v>
      </c>
      <c r="AI226" s="119" t="s">
        <v>90</v>
      </c>
      <c r="AJ226" s="119" t="s">
        <v>90</v>
      </c>
      <c r="AK226" s="77"/>
      <c r="AL226" s="77"/>
      <c r="AM226" s="77"/>
      <c r="AN226" s="78" t="s">
        <v>89</v>
      </c>
      <c r="AO226" s="78" t="s">
        <v>89</v>
      </c>
      <c r="AP226" s="78" t="s">
        <v>89</v>
      </c>
      <c r="AQ226" s="80"/>
      <c r="AR226" s="80"/>
      <c r="AS226" s="80"/>
      <c r="AT226" s="81" t="s">
        <v>89</v>
      </c>
      <c r="AU226" s="81" t="s">
        <v>89</v>
      </c>
      <c r="AV226" s="81" t="s">
        <v>89</v>
      </c>
    </row>
    <row r="227" spans="1:48" ht="321.75" hidden="1" customHeight="1" x14ac:dyDescent="0.25">
      <c r="A227" s="32" t="s">
        <v>205</v>
      </c>
      <c r="B227" s="145"/>
      <c r="C227" s="145"/>
      <c r="D227" s="146"/>
      <c r="E227" s="33" t="s">
        <v>225</v>
      </c>
      <c r="F227" s="36" t="s">
        <v>221</v>
      </c>
      <c r="G227" s="36" t="s">
        <v>6</v>
      </c>
      <c r="H227" s="36" t="s">
        <v>8</v>
      </c>
      <c r="I227" s="36" t="s">
        <v>256</v>
      </c>
      <c r="J227" s="36" t="s">
        <v>255</v>
      </c>
      <c r="K227" s="34" t="s">
        <v>156</v>
      </c>
      <c r="L227" s="34" t="s">
        <v>131</v>
      </c>
      <c r="M227" s="34" t="s">
        <v>316</v>
      </c>
      <c r="N227" s="34" t="s">
        <v>157</v>
      </c>
      <c r="O227" s="34" t="s">
        <v>252</v>
      </c>
      <c r="P227" s="37" t="s">
        <v>182</v>
      </c>
      <c r="Q227" s="37" t="s">
        <v>340</v>
      </c>
      <c r="R227" s="37" t="s">
        <v>370</v>
      </c>
      <c r="S227" s="35" t="s">
        <v>52</v>
      </c>
      <c r="T227" s="35" t="s">
        <v>53</v>
      </c>
      <c r="U227" s="35" t="s">
        <v>54</v>
      </c>
      <c r="V227" s="35" t="s">
        <v>398</v>
      </c>
      <c r="W227" s="53" t="s">
        <v>501</v>
      </c>
      <c r="X227" s="53" t="s">
        <v>502</v>
      </c>
      <c r="Y227" s="53" t="s">
        <v>510</v>
      </c>
      <c r="Z227" s="63" t="s">
        <v>90</v>
      </c>
      <c r="AA227" s="63" t="s">
        <v>90</v>
      </c>
      <c r="AB227" s="63" t="s">
        <v>90</v>
      </c>
      <c r="AC227" s="64" t="s">
        <v>647</v>
      </c>
      <c r="AD227" s="64" t="s">
        <v>648</v>
      </c>
      <c r="AE227" s="64" t="s">
        <v>649</v>
      </c>
      <c r="AF227" s="122" t="s">
        <v>90</v>
      </c>
      <c r="AG227" s="123" t="s">
        <v>90</v>
      </c>
      <c r="AH227" s="119" t="s">
        <v>90</v>
      </c>
      <c r="AI227" s="119" t="s">
        <v>90</v>
      </c>
      <c r="AJ227" s="119" t="s">
        <v>90</v>
      </c>
      <c r="AK227" s="77"/>
      <c r="AL227" s="77"/>
      <c r="AM227" s="77"/>
      <c r="AN227" s="78" t="s">
        <v>89</v>
      </c>
      <c r="AO227" s="78" t="s">
        <v>89</v>
      </c>
      <c r="AP227" s="78" t="s">
        <v>89</v>
      </c>
      <c r="AQ227" s="80"/>
      <c r="AR227" s="80"/>
      <c r="AS227" s="80"/>
      <c r="AT227" s="81" t="s">
        <v>89</v>
      </c>
      <c r="AU227" s="81" t="s">
        <v>89</v>
      </c>
      <c r="AV227" s="81" t="s">
        <v>89</v>
      </c>
    </row>
    <row r="228" spans="1:48" s="2" customFormat="1" ht="299.25" hidden="1" customHeight="1" x14ac:dyDescent="0.25">
      <c r="A228" s="32" t="s">
        <v>205</v>
      </c>
      <c r="B228" s="145"/>
      <c r="C228" s="145"/>
      <c r="D228" s="146"/>
      <c r="E228" s="33" t="s">
        <v>225</v>
      </c>
      <c r="F228" s="36" t="s">
        <v>221</v>
      </c>
      <c r="G228" s="36" t="s">
        <v>6</v>
      </c>
      <c r="H228" s="36" t="s">
        <v>8</v>
      </c>
      <c r="I228" s="36" t="s">
        <v>266</v>
      </c>
      <c r="J228" s="36" t="s">
        <v>33</v>
      </c>
      <c r="K228" s="34" t="s">
        <v>130</v>
      </c>
      <c r="L228" s="34" t="s">
        <v>143</v>
      </c>
      <c r="M228" s="34" t="s">
        <v>144</v>
      </c>
      <c r="N228" s="34" t="s">
        <v>146</v>
      </c>
      <c r="O228" s="34" t="s">
        <v>145</v>
      </c>
      <c r="P228" s="37" t="s">
        <v>184</v>
      </c>
      <c r="Q228" s="37" t="s">
        <v>183</v>
      </c>
      <c r="R228" s="37" t="s">
        <v>436</v>
      </c>
      <c r="S228" s="35" t="s">
        <v>52</v>
      </c>
      <c r="T228" s="35" t="s">
        <v>53</v>
      </c>
      <c r="U228" s="35" t="s">
        <v>54</v>
      </c>
      <c r="V228" s="35" t="s">
        <v>56</v>
      </c>
      <c r="W228" s="53" t="s">
        <v>463</v>
      </c>
      <c r="X228" s="53" t="s">
        <v>488</v>
      </c>
      <c r="Y228" s="53" t="s">
        <v>489</v>
      </c>
      <c r="Z228" s="63" t="s">
        <v>90</v>
      </c>
      <c r="AA228" s="63" t="s">
        <v>90</v>
      </c>
      <c r="AB228" s="63" t="s">
        <v>90</v>
      </c>
      <c r="AC228" s="64" t="s">
        <v>90</v>
      </c>
      <c r="AD228" s="64" t="s">
        <v>90</v>
      </c>
      <c r="AE228" s="64" t="s">
        <v>90</v>
      </c>
      <c r="AF228" s="122" t="s">
        <v>763</v>
      </c>
      <c r="AG228" s="123" t="s">
        <v>764</v>
      </c>
      <c r="AH228" s="119" t="s">
        <v>90</v>
      </c>
      <c r="AI228" s="119" t="s">
        <v>90</v>
      </c>
      <c r="AJ228" s="119" t="s">
        <v>90</v>
      </c>
      <c r="AK228" s="77"/>
      <c r="AL228" s="77"/>
      <c r="AM228" s="77"/>
      <c r="AN228" s="78" t="s">
        <v>89</v>
      </c>
      <c r="AO228" s="78" t="s">
        <v>89</v>
      </c>
      <c r="AP228" s="78" t="s">
        <v>89</v>
      </c>
      <c r="AQ228" s="80"/>
      <c r="AR228" s="80"/>
      <c r="AS228" s="80"/>
      <c r="AT228" s="83" t="str">
        <f>'PTEA 2020-2023'!A5</f>
        <v>1. COLEGIUNOS EDUCADOS PARA LA PROTECCIÓN Y CONSERVACIÓN  DEL RECURSO HÍDRICO</v>
      </c>
      <c r="AU228" s="83" t="str">
        <f>'PTEA 2020-2023'!B5</f>
        <v>Comunidades empoderadas en el cuidado y preservación del recurso hídrico</v>
      </c>
      <c r="AV228" s="83" t="str">
        <f>'PTEA 2020-2023'!C5</f>
        <v>Concienciar al 5%  de los usuarios de los acueductos en la  protección del recurso hídrico en el municipio de el colegio, durante la vigencia del plan.</v>
      </c>
    </row>
    <row r="229" spans="1:48" s="2" customFormat="1" ht="342" hidden="1" customHeight="1" x14ac:dyDescent="0.25">
      <c r="A229" s="32" t="s">
        <v>205</v>
      </c>
      <c r="B229" s="145"/>
      <c r="C229" s="145"/>
      <c r="D229" s="146"/>
      <c r="E229" s="33" t="s">
        <v>225</v>
      </c>
      <c r="F229" s="36" t="s">
        <v>221</v>
      </c>
      <c r="G229" s="36" t="s">
        <v>6</v>
      </c>
      <c r="H229" s="36" t="s">
        <v>8</v>
      </c>
      <c r="I229" s="36" t="s">
        <v>266</v>
      </c>
      <c r="J229" s="36" t="s">
        <v>33</v>
      </c>
      <c r="K229" s="39" t="s">
        <v>113</v>
      </c>
      <c r="L229" s="39" t="s">
        <v>158</v>
      </c>
      <c r="M229" s="39" t="s">
        <v>317</v>
      </c>
      <c r="N229" s="39" t="s">
        <v>90</v>
      </c>
      <c r="O229" s="39" t="s">
        <v>318</v>
      </c>
      <c r="P229" s="44" t="s">
        <v>181</v>
      </c>
      <c r="Q229" s="44" t="s">
        <v>342</v>
      </c>
      <c r="R229" s="44" t="s">
        <v>371</v>
      </c>
      <c r="S229" s="35" t="s">
        <v>39</v>
      </c>
      <c r="T229" s="35" t="s">
        <v>40</v>
      </c>
      <c r="U229" s="35" t="s">
        <v>42</v>
      </c>
      <c r="V229" s="56" t="s">
        <v>402</v>
      </c>
      <c r="W229" s="53" t="s">
        <v>463</v>
      </c>
      <c r="X229" s="53" t="s">
        <v>464</v>
      </c>
      <c r="Y229" s="53" t="s">
        <v>521</v>
      </c>
      <c r="Z229" s="63" t="s">
        <v>90</v>
      </c>
      <c r="AA229" s="63" t="s">
        <v>90</v>
      </c>
      <c r="AB229" s="63" t="s">
        <v>90</v>
      </c>
      <c r="AC229" s="64" t="s">
        <v>647</v>
      </c>
      <c r="AD229" s="64" t="s">
        <v>648</v>
      </c>
      <c r="AE229" s="64" t="s">
        <v>649</v>
      </c>
      <c r="AF229" s="122" t="s">
        <v>763</v>
      </c>
      <c r="AG229" s="123" t="s">
        <v>765</v>
      </c>
      <c r="AH229" s="119" t="s">
        <v>90</v>
      </c>
      <c r="AI229" s="119" t="s">
        <v>90</v>
      </c>
      <c r="AJ229" s="119" t="s">
        <v>90</v>
      </c>
      <c r="AK229" s="77"/>
      <c r="AL229" s="77"/>
      <c r="AM229" s="77"/>
      <c r="AN229" s="78" t="s">
        <v>89</v>
      </c>
      <c r="AO229" s="78" t="s">
        <v>89</v>
      </c>
      <c r="AP229" s="78" t="s">
        <v>89</v>
      </c>
      <c r="AQ229" s="80"/>
      <c r="AR229" s="80"/>
      <c r="AS229" s="80"/>
      <c r="AT229" s="83" t="str">
        <f>'PTEA 2020-2023'!A4</f>
        <v>1. COLEGIUNOS EDUCADOS PARA LA PROTECCIÓN Y CONSERVACIÓN  DEL RECURSO HÍDRICO</v>
      </c>
      <c r="AU229" s="83" t="str">
        <f>'PTEA 2020-2023'!B4</f>
        <v xml:space="preserve">Potenciar el uso y ahorro en la comunidades vulnerables </v>
      </c>
      <c r="AV229" s="83" t="str">
        <f>'PTEA 2020-2023'!C4</f>
        <v>Realizar por lo menos dos (2) jornadas de capacitación y/o sensibilización con comunidades vulnerables en temáticas del cuidado del agua y protección de los bienes y servicios ecosistémicos durante la vigencia del plan</v>
      </c>
    </row>
    <row r="230" spans="1:48" s="2" customFormat="1" ht="299.25" hidden="1" customHeight="1" x14ac:dyDescent="0.25">
      <c r="A230" s="32" t="s">
        <v>205</v>
      </c>
      <c r="B230" s="145"/>
      <c r="C230" s="145"/>
      <c r="D230" s="146"/>
      <c r="E230" s="33" t="s">
        <v>225</v>
      </c>
      <c r="F230" s="36" t="s">
        <v>221</v>
      </c>
      <c r="G230" s="36" t="s">
        <v>6</v>
      </c>
      <c r="H230" s="36" t="s">
        <v>8</v>
      </c>
      <c r="I230" s="36" t="s">
        <v>266</v>
      </c>
      <c r="J230" s="36" t="s">
        <v>33</v>
      </c>
      <c r="K230" s="39" t="s">
        <v>113</v>
      </c>
      <c r="L230" s="39" t="s">
        <v>158</v>
      </c>
      <c r="M230" s="39" t="s">
        <v>317</v>
      </c>
      <c r="N230" s="39" t="s">
        <v>90</v>
      </c>
      <c r="O230" s="39" t="s">
        <v>318</v>
      </c>
      <c r="P230" s="44" t="s">
        <v>181</v>
      </c>
      <c r="Q230" s="44" t="s">
        <v>342</v>
      </c>
      <c r="R230" s="44" t="s">
        <v>371</v>
      </c>
      <c r="S230" s="35" t="s">
        <v>39</v>
      </c>
      <c r="T230" s="35" t="s">
        <v>40</v>
      </c>
      <c r="U230" s="35" t="s">
        <v>42</v>
      </c>
      <c r="V230" s="56" t="s">
        <v>402</v>
      </c>
      <c r="W230" s="53" t="s">
        <v>90</v>
      </c>
      <c r="X230" s="53" t="s">
        <v>90</v>
      </c>
      <c r="Y230" s="53" t="s">
        <v>90</v>
      </c>
      <c r="Z230" s="63" t="s">
        <v>90</v>
      </c>
      <c r="AA230" s="63" t="s">
        <v>90</v>
      </c>
      <c r="AB230" s="63" t="s">
        <v>90</v>
      </c>
      <c r="AC230" s="64" t="s">
        <v>604</v>
      </c>
      <c r="AD230" s="64" t="s">
        <v>606</v>
      </c>
      <c r="AE230" s="64" t="s">
        <v>608</v>
      </c>
      <c r="AF230" s="122" t="s">
        <v>763</v>
      </c>
      <c r="AG230" s="123" t="s">
        <v>764</v>
      </c>
      <c r="AH230" s="119" t="s">
        <v>90</v>
      </c>
      <c r="AI230" s="119" t="s">
        <v>90</v>
      </c>
      <c r="AJ230" s="119" t="s">
        <v>90</v>
      </c>
      <c r="AK230" s="77"/>
      <c r="AL230" s="77"/>
      <c r="AM230" s="77"/>
      <c r="AN230" s="78" t="s">
        <v>89</v>
      </c>
      <c r="AO230" s="78" t="s">
        <v>89</v>
      </c>
      <c r="AP230" s="78" t="s">
        <v>89</v>
      </c>
      <c r="AQ230" s="80"/>
      <c r="AR230" s="80"/>
      <c r="AS230" s="80"/>
      <c r="AT230" s="83" t="str">
        <f>'PTEA 2020-2023'!A8</f>
        <v>1. COLEGIUNOS EDUCADOS PARA LA PROTECCIÓN Y CONSERVACIÓN  DEL RECURSO HÍDRICO</v>
      </c>
      <c r="AU230" s="83" t="str">
        <f>'PTEA 2020-2023'!B8</f>
        <v>Comunidades empoderadas en el cuidado y preservación del recurso hídrico</v>
      </c>
      <c r="AV230" s="83" t="str">
        <f>'PTEA 2020-2023'!C8</f>
        <v>Concienciar a un 10%  de la población del municipio en el cuidado y la protección de las estructuras ecológicas principales del municipio durante la vigencia del plan</v>
      </c>
    </row>
    <row r="231" spans="1:48" s="2" customFormat="1" ht="296.25" hidden="1" customHeight="1" x14ac:dyDescent="0.25">
      <c r="A231" s="32" t="s">
        <v>205</v>
      </c>
      <c r="B231" s="145"/>
      <c r="C231" s="145"/>
      <c r="D231" s="146"/>
      <c r="E231" s="33" t="s">
        <v>208</v>
      </c>
      <c r="F231" s="31" t="s">
        <v>221</v>
      </c>
      <c r="G231" s="31" t="s">
        <v>6</v>
      </c>
      <c r="H231" s="31" t="s">
        <v>8</v>
      </c>
      <c r="I231" s="31" t="s">
        <v>222</v>
      </c>
      <c r="J231" s="31" t="s">
        <v>34</v>
      </c>
      <c r="K231" s="34" t="s">
        <v>113</v>
      </c>
      <c r="L231" s="34" t="s">
        <v>115</v>
      </c>
      <c r="M231" s="34" t="s">
        <v>304</v>
      </c>
      <c r="N231" s="34" t="s">
        <v>114</v>
      </c>
      <c r="O231" s="34" t="s">
        <v>305</v>
      </c>
      <c r="P231" s="37" t="s">
        <v>182</v>
      </c>
      <c r="Q231" s="37" t="s">
        <v>340</v>
      </c>
      <c r="R231" s="37" t="s">
        <v>349</v>
      </c>
      <c r="S231" s="35" t="s">
        <v>52</v>
      </c>
      <c r="T231" s="35" t="s">
        <v>53</v>
      </c>
      <c r="U231" s="35" t="s">
        <v>54</v>
      </c>
      <c r="V231" s="35" t="s">
        <v>398</v>
      </c>
      <c r="W231" s="53" t="s">
        <v>499</v>
      </c>
      <c r="X231" s="53" t="s">
        <v>500</v>
      </c>
      <c r="Y231" s="53" t="s">
        <v>540</v>
      </c>
      <c r="Z231" s="63" t="s">
        <v>549</v>
      </c>
      <c r="AA231" s="63" t="s">
        <v>550</v>
      </c>
      <c r="AB231" s="63" t="s">
        <v>551</v>
      </c>
      <c r="AC231" s="64" t="s">
        <v>647</v>
      </c>
      <c r="AD231" s="64" t="s">
        <v>648</v>
      </c>
      <c r="AE231" s="64" t="s">
        <v>649</v>
      </c>
      <c r="AF231" s="123" t="s">
        <v>761</v>
      </c>
      <c r="AG231" s="123" t="s">
        <v>760</v>
      </c>
      <c r="AH231" s="119" t="s">
        <v>90</v>
      </c>
      <c r="AI231" s="119" t="s">
        <v>90</v>
      </c>
      <c r="AJ231" s="119" t="s">
        <v>90</v>
      </c>
      <c r="AK231" s="77"/>
      <c r="AL231" s="77"/>
      <c r="AM231" s="77"/>
      <c r="AN231" s="78" t="s">
        <v>89</v>
      </c>
      <c r="AO231" s="78" t="s">
        <v>89</v>
      </c>
      <c r="AP231" s="78" t="s">
        <v>89</v>
      </c>
      <c r="AQ231" s="80"/>
      <c r="AR231" s="80"/>
      <c r="AS231" s="80"/>
      <c r="AT231" s="83" t="str">
        <f>'PTEA 2020-2023'!A6</f>
        <v>1. COLEGIUNOS EDUCADOS PARA LA PROTECCIÓN Y CONSERVACIÓN  DEL RECURSO HÍDRICO</v>
      </c>
      <c r="AU231" s="83" t="str">
        <f>'PTEA 2020-2023'!B6</f>
        <v xml:space="preserve">Potenciar el uso y ahorro en la comunidades vulnerables </v>
      </c>
      <c r="AV231" s="83" t="str">
        <f>'PTEA 2020-2023'!C6</f>
        <v xml:space="preserve">Realizar como mínimo una (1) socialización en la implementación de la estrategia lluvia para la vida, para disminuir el desabastecimiento de las comunidades  durante la vigencia del plan. </v>
      </c>
    </row>
    <row r="232" spans="1:48" s="2" customFormat="1" ht="296.25" hidden="1" customHeight="1" x14ac:dyDescent="0.25">
      <c r="A232" s="32" t="s">
        <v>205</v>
      </c>
      <c r="B232" s="145"/>
      <c r="C232" s="145"/>
      <c r="D232" s="146"/>
      <c r="E232" s="33" t="s">
        <v>208</v>
      </c>
      <c r="F232" s="31" t="s">
        <v>221</v>
      </c>
      <c r="G232" s="31" t="s">
        <v>6</v>
      </c>
      <c r="H232" s="31" t="s">
        <v>8</v>
      </c>
      <c r="I232" s="31" t="s">
        <v>222</v>
      </c>
      <c r="J232" s="31" t="s">
        <v>34</v>
      </c>
      <c r="K232" s="34" t="s">
        <v>113</v>
      </c>
      <c r="L232" s="34" t="s">
        <v>115</v>
      </c>
      <c r="M232" s="34" t="s">
        <v>304</v>
      </c>
      <c r="N232" s="34" t="s">
        <v>114</v>
      </c>
      <c r="O232" s="34" t="s">
        <v>305</v>
      </c>
      <c r="P232" s="37" t="s">
        <v>182</v>
      </c>
      <c r="Q232" s="37" t="s">
        <v>340</v>
      </c>
      <c r="R232" s="37" t="s">
        <v>349</v>
      </c>
      <c r="S232" s="35" t="s">
        <v>52</v>
      </c>
      <c r="T232" s="35" t="s">
        <v>53</v>
      </c>
      <c r="U232" s="35" t="s">
        <v>54</v>
      </c>
      <c r="V232" s="35" t="s">
        <v>398</v>
      </c>
      <c r="W232" s="53" t="s">
        <v>90</v>
      </c>
      <c r="X232" s="53" t="s">
        <v>90</v>
      </c>
      <c r="Y232" s="53" t="s">
        <v>90</v>
      </c>
      <c r="Z232" s="63" t="s">
        <v>549</v>
      </c>
      <c r="AA232" s="63" t="s">
        <v>550</v>
      </c>
      <c r="AB232" s="63" t="s">
        <v>551</v>
      </c>
      <c r="AC232" s="64" t="s">
        <v>647</v>
      </c>
      <c r="AD232" s="64" t="s">
        <v>648</v>
      </c>
      <c r="AE232" s="64" t="s">
        <v>649</v>
      </c>
      <c r="AF232" s="123" t="s">
        <v>761</v>
      </c>
      <c r="AG232" s="123" t="s">
        <v>760</v>
      </c>
      <c r="AH232" s="119" t="s">
        <v>90</v>
      </c>
      <c r="AI232" s="119" t="s">
        <v>90</v>
      </c>
      <c r="AJ232" s="119" t="s">
        <v>90</v>
      </c>
      <c r="AK232" s="77"/>
      <c r="AL232" s="77"/>
      <c r="AM232" s="77"/>
      <c r="AN232" s="78" t="s">
        <v>89</v>
      </c>
      <c r="AO232" s="78" t="s">
        <v>89</v>
      </c>
      <c r="AP232" s="78" t="s">
        <v>89</v>
      </c>
      <c r="AQ232" s="80"/>
      <c r="AR232" s="80"/>
      <c r="AS232" s="80"/>
      <c r="AT232" s="83" t="str">
        <f>'PTEA 2020-2023'!A6</f>
        <v>1. COLEGIUNOS EDUCADOS PARA LA PROTECCIÓN Y CONSERVACIÓN  DEL RECURSO HÍDRICO</v>
      </c>
      <c r="AU232" s="83" t="str">
        <f>'PTEA 2020-2023'!B6</f>
        <v xml:space="preserve">Potenciar el uso y ahorro en la comunidades vulnerables </v>
      </c>
      <c r="AV232" s="83" t="str">
        <f>'PTEA 2020-2023'!C6</f>
        <v xml:space="preserve">Realizar como mínimo una (1) socialización en la implementación de la estrategia lluvia para la vida, para disminuir el desabastecimiento de las comunidades  durante la vigencia del plan. </v>
      </c>
    </row>
    <row r="233" spans="1:48" s="2" customFormat="1" ht="296.25" hidden="1" customHeight="1" x14ac:dyDescent="0.25">
      <c r="A233" s="32" t="s">
        <v>205</v>
      </c>
      <c r="B233" s="145"/>
      <c r="C233" s="145"/>
      <c r="D233" s="146"/>
      <c r="E233" s="33" t="s">
        <v>208</v>
      </c>
      <c r="F233" s="31" t="s">
        <v>221</v>
      </c>
      <c r="G233" s="31" t="s">
        <v>6</v>
      </c>
      <c r="H233" s="31" t="s">
        <v>8</v>
      </c>
      <c r="I233" s="31" t="s">
        <v>222</v>
      </c>
      <c r="J233" s="31" t="s">
        <v>34</v>
      </c>
      <c r="K233" s="34" t="s">
        <v>113</v>
      </c>
      <c r="L233" s="34" t="s">
        <v>115</v>
      </c>
      <c r="M233" s="34" t="s">
        <v>304</v>
      </c>
      <c r="N233" s="34" t="s">
        <v>114</v>
      </c>
      <c r="O233" s="34" t="s">
        <v>305</v>
      </c>
      <c r="P233" s="37" t="s">
        <v>182</v>
      </c>
      <c r="Q233" s="37" t="s">
        <v>340</v>
      </c>
      <c r="R233" s="37" t="s">
        <v>349</v>
      </c>
      <c r="S233" s="35" t="s">
        <v>52</v>
      </c>
      <c r="T233" s="35" t="s">
        <v>53</v>
      </c>
      <c r="U233" s="35" t="s">
        <v>54</v>
      </c>
      <c r="V233" s="35" t="s">
        <v>398</v>
      </c>
      <c r="W233" s="53" t="s">
        <v>499</v>
      </c>
      <c r="X233" s="53" t="s">
        <v>500</v>
      </c>
      <c r="Y233" s="53" t="s">
        <v>540</v>
      </c>
      <c r="Z233" s="63" t="s">
        <v>549</v>
      </c>
      <c r="AA233" s="63" t="s">
        <v>550</v>
      </c>
      <c r="AB233" s="63" t="s">
        <v>551</v>
      </c>
      <c r="AC233" s="64" t="s">
        <v>647</v>
      </c>
      <c r="AD233" s="64" t="s">
        <v>648</v>
      </c>
      <c r="AE233" s="64" t="s">
        <v>649</v>
      </c>
      <c r="AF233" s="123" t="s">
        <v>761</v>
      </c>
      <c r="AG233" s="123" t="s">
        <v>760</v>
      </c>
      <c r="AH233" s="119" t="s">
        <v>90</v>
      </c>
      <c r="AI233" s="119" t="s">
        <v>90</v>
      </c>
      <c r="AJ233" s="119" t="s">
        <v>90</v>
      </c>
      <c r="AK233" s="77"/>
      <c r="AL233" s="77"/>
      <c r="AM233" s="77"/>
      <c r="AN233" s="78" t="s">
        <v>89</v>
      </c>
      <c r="AO233" s="78" t="s">
        <v>89</v>
      </c>
      <c r="AP233" s="78" t="s">
        <v>89</v>
      </c>
      <c r="AQ233" s="80"/>
      <c r="AR233" s="80"/>
      <c r="AS233" s="80"/>
      <c r="AT233" s="83" t="str">
        <f>'PTEA 2020-2023'!A6</f>
        <v>1. COLEGIUNOS EDUCADOS PARA LA PROTECCIÓN Y CONSERVACIÓN  DEL RECURSO HÍDRICO</v>
      </c>
      <c r="AU233" s="83" t="str">
        <f>'PTEA 2020-2023'!B6</f>
        <v xml:space="preserve">Potenciar el uso y ahorro en la comunidades vulnerables </v>
      </c>
      <c r="AV233" s="83" t="str">
        <f>'PTEA 2020-2023'!C6</f>
        <v xml:space="preserve">Realizar como mínimo una (1) socialización en la implementación de la estrategia lluvia para la vida, para disminuir el desabastecimiento de las comunidades  durante la vigencia del plan. </v>
      </c>
    </row>
    <row r="234" spans="1:48" ht="253.5" hidden="1" customHeight="1" x14ac:dyDescent="0.25">
      <c r="A234" s="32" t="s">
        <v>205</v>
      </c>
      <c r="B234" s="145"/>
      <c r="C234" s="145"/>
      <c r="D234" s="146"/>
      <c r="E234" s="33" t="s">
        <v>208</v>
      </c>
      <c r="F234" s="31" t="s">
        <v>221</v>
      </c>
      <c r="G234" s="31" t="s">
        <v>6</v>
      </c>
      <c r="H234" s="31" t="s">
        <v>8</v>
      </c>
      <c r="I234" s="31" t="s">
        <v>222</v>
      </c>
      <c r="J234" s="31" t="s">
        <v>34</v>
      </c>
      <c r="K234" s="34" t="s">
        <v>113</v>
      </c>
      <c r="L234" s="34" t="s">
        <v>115</v>
      </c>
      <c r="M234" s="34" t="s">
        <v>304</v>
      </c>
      <c r="N234" s="34" t="s">
        <v>114</v>
      </c>
      <c r="O234" s="34" t="s">
        <v>305</v>
      </c>
      <c r="P234" s="37" t="s">
        <v>182</v>
      </c>
      <c r="Q234" s="37" t="s">
        <v>340</v>
      </c>
      <c r="R234" s="37" t="s">
        <v>349</v>
      </c>
      <c r="S234" s="35" t="s">
        <v>52</v>
      </c>
      <c r="T234" s="35" t="s">
        <v>53</v>
      </c>
      <c r="U234" s="35" t="s">
        <v>54</v>
      </c>
      <c r="V234" s="35" t="s">
        <v>398</v>
      </c>
      <c r="W234" s="53" t="s">
        <v>90</v>
      </c>
      <c r="X234" s="53" t="s">
        <v>90</v>
      </c>
      <c r="Y234" s="53" t="s">
        <v>90</v>
      </c>
      <c r="Z234" s="63" t="s">
        <v>549</v>
      </c>
      <c r="AA234" s="63" t="s">
        <v>550</v>
      </c>
      <c r="AB234" s="63" t="s">
        <v>551</v>
      </c>
      <c r="AC234" s="64" t="s">
        <v>647</v>
      </c>
      <c r="AD234" s="64" t="s">
        <v>648</v>
      </c>
      <c r="AE234" s="64" t="s">
        <v>649</v>
      </c>
      <c r="AF234" s="122" t="s">
        <v>90</v>
      </c>
      <c r="AG234" s="122" t="s">
        <v>90</v>
      </c>
      <c r="AH234" s="119" t="s">
        <v>90</v>
      </c>
      <c r="AI234" s="119" t="s">
        <v>90</v>
      </c>
      <c r="AJ234" s="119" t="s">
        <v>90</v>
      </c>
      <c r="AK234" s="77"/>
      <c r="AL234" s="77"/>
      <c r="AM234" s="77"/>
      <c r="AN234" s="78" t="s">
        <v>89</v>
      </c>
      <c r="AO234" s="78" t="s">
        <v>89</v>
      </c>
      <c r="AP234" s="78" t="s">
        <v>89</v>
      </c>
      <c r="AQ234" s="80"/>
      <c r="AR234" s="80"/>
      <c r="AS234" s="80"/>
      <c r="AT234" s="83" t="str">
        <f>'PTEA 2020-2023'!A23</f>
        <v>6. El Colegio entorno verde</v>
      </c>
      <c r="AU234" s="83" t="str">
        <f>'PTEA 2020-2023'!B23</f>
        <v>Comunidades empoderadas en el cuidado y preservación del recurso hídrico.</v>
      </c>
      <c r="AV234" s="83" t="str">
        <f>'PTEA 2020-2023'!C23</f>
        <v>Realizar por lo menos dos (2) jornadas de reforestación anual con especies nativas en áreas de importancia hídrica.</v>
      </c>
    </row>
    <row r="235" spans="1:48" ht="253.5" hidden="1" customHeight="1" x14ac:dyDescent="0.25">
      <c r="A235" s="32" t="s">
        <v>205</v>
      </c>
      <c r="B235" s="147" t="s">
        <v>956</v>
      </c>
      <c r="C235" s="147" t="s">
        <v>957</v>
      </c>
      <c r="D235" s="148" t="s">
        <v>958</v>
      </c>
      <c r="E235" s="33" t="s">
        <v>235</v>
      </c>
      <c r="F235" s="31" t="s">
        <v>221</v>
      </c>
      <c r="G235" s="31" t="s">
        <v>6</v>
      </c>
      <c r="H235" s="31" t="s">
        <v>8</v>
      </c>
      <c r="I235" s="31" t="s">
        <v>268</v>
      </c>
      <c r="J235" s="31" t="s">
        <v>35</v>
      </c>
      <c r="K235" s="34" t="s">
        <v>103</v>
      </c>
      <c r="L235" s="34" t="s">
        <v>169</v>
      </c>
      <c r="M235" s="34" t="s">
        <v>331</v>
      </c>
      <c r="N235" s="34" t="s">
        <v>89</v>
      </c>
      <c r="O235" s="34" t="s">
        <v>332</v>
      </c>
      <c r="P235" s="37" t="s">
        <v>194</v>
      </c>
      <c r="Q235" s="37" t="s">
        <v>386</v>
      </c>
      <c r="R235" s="37" t="s">
        <v>240</v>
      </c>
      <c r="S235" s="35" t="s">
        <v>39</v>
      </c>
      <c r="T235" s="35" t="s">
        <v>43</v>
      </c>
      <c r="U235" s="35" t="s">
        <v>44</v>
      </c>
      <c r="V235" s="35" t="s">
        <v>408</v>
      </c>
      <c r="W235" s="53" t="s">
        <v>463</v>
      </c>
      <c r="X235" s="53" t="s">
        <v>464</v>
      </c>
      <c r="Y235" s="53" t="s">
        <v>521</v>
      </c>
      <c r="Z235" s="63" t="s">
        <v>573</v>
      </c>
      <c r="AA235" s="63" t="s">
        <v>578</v>
      </c>
      <c r="AB235" s="63" t="s">
        <v>579</v>
      </c>
      <c r="AC235" s="64" t="s">
        <v>647</v>
      </c>
      <c r="AD235" s="64" t="s">
        <v>648</v>
      </c>
      <c r="AE235" s="64" t="s">
        <v>649</v>
      </c>
      <c r="AF235" s="122" t="s">
        <v>90</v>
      </c>
      <c r="AG235" s="123" t="s">
        <v>90</v>
      </c>
      <c r="AH235" s="119" t="s">
        <v>90</v>
      </c>
      <c r="AI235" s="119" t="s">
        <v>90</v>
      </c>
      <c r="AJ235" s="119" t="s">
        <v>90</v>
      </c>
      <c r="AK235" s="77"/>
      <c r="AL235" s="77"/>
      <c r="AM235" s="77"/>
      <c r="AN235" s="78" t="s">
        <v>89</v>
      </c>
      <c r="AO235" s="78" t="s">
        <v>89</v>
      </c>
      <c r="AP235" s="78" t="s">
        <v>89</v>
      </c>
      <c r="AQ235" s="80"/>
      <c r="AR235" s="80"/>
      <c r="AS235" s="80"/>
      <c r="AT235" s="81" t="s">
        <v>89</v>
      </c>
      <c r="AU235" s="81" t="s">
        <v>89</v>
      </c>
      <c r="AV235" s="81" t="s">
        <v>89</v>
      </c>
    </row>
    <row r="236" spans="1:48" ht="253.5" hidden="1" customHeight="1" x14ac:dyDescent="0.25">
      <c r="A236" s="32" t="s">
        <v>205</v>
      </c>
      <c r="B236" s="147" t="s">
        <v>956</v>
      </c>
      <c r="C236" s="147" t="s">
        <v>957</v>
      </c>
      <c r="D236" s="148" t="s">
        <v>958</v>
      </c>
      <c r="E236" s="33" t="s">
        <v>235</v>
      </c>
      <c r="F236" s="31" t="s">
        <v>221</v>
      </c>
      <c r="G236" s="31" t="s">
        <v>6</v>
      </c>
      <c r="H236" s="31" t="s">
        <v>8</v>
      </c>
      <c r="I236" s="31" t="s">
        <v>268</v>
      </c>
      <c r="J236" s="31" t="s">
        <v>35</v>
      </c>
      <c r="K236" s="34" t="s">
        <v>103</v>
      </c>
      <c r="L236" s="34" t="s">
        <v>169</v>
      </c>
      <c r="M236" s="34" t="s">
        <v>331</v>
      </c>
      <c r="N236" s="34" t="s">
        <v>89</v>
      </c>
      <c r="O236" s="34" t="s">
        <v>332</v>
      </c>
      <c r="P236" s="37" t="s">
        <v>194</v>
      </c>
      <c r="Q236" s="37" t="s">
        <v>386</v>
      </c>
      <c r="R236" s="37" t="s">
        <v>240</v>
      </c>
      <c r="S236" s="35" t="s">
        <v>39</v>
      </c>
      <c r="T236" s="35" t="s">
        <v>43</v>
      </c>
      <c r="U236" s="35" t="s">
        <v>44</v>
      </c>
      <c r="V236" s="35" t="s">
        <v>408</v>
      </c>
      <c r="W236" s="53" t="s">
        <v>463</v>
      </c>
      <c r="X236" s="53" t="s">
        <v>464</v>
      </c>
      <c r="Y236" s="53" t="s">
        <v>521</v>
      </c>
      <c r="Z236" s="63" t="s">
        <v>573</v>
      </c>
      <c r="AA236" s="63" t="s">
        <v>578</v>
      </c>
      <c r="AB236" s="63" t="s">
        <v>579</v>
      </c>
      <c r="AC236" s="64" t="s">
        <v>647</v>
      </c>
      <c r="AD236" s="64" t="s">
        <v>648</v>
      </c>
      <c r="AE236" s="64" t="s">
        <v>649</v>
      </c>
      <c r="AF236" s="122" t="s">
        <v>90</v>
      </c>
      <c r="AG236" s="123" t="s">
        <v>90</v>
      </c>
      <c r="AH236" s="119" t="s">
        <v>90</v>
      </c>
      <c r="AI236" s="119" t="s">
        <v>90</v>
      </c>
      <c r="AJ236" s="119" t="s">
        <v>90</v>
      </c>
      <c r="AK236" s="77"/>
      <c r="AL236" s="77"/>
      <c r="AM236" s="77"/>
      <c r="AN236" s="78" t="s">
        <v>89</v>
      </c>
      <c r="AO236" s="78" t="s">
        <v>89</v>
      </c>
      <c r="AP236" s="78" t="s">
        <v>89</v>
      </c>
      <c r="AQ236" s="80"/>
      <c r="AR236" s="80"/>
      <c r="AS236" s="80"/>
      <c r="AT236" s="81" t="s">
        <v>89</v>
      </c>
      <c r="AU236" s="81" t="s">
        <v>89</v>
      </c>
      <c r="AV236" s="81" t="s">
        <v>89</v>
      </c>
    </row>
    <row r="237" spans="1:48" ht="253.5" hidden="1" customHeight="1" x14ac:dyDescent="0.25">
      <c r="A237" s="32" t="s">
        <v>205</v>
      </c>
      <c r="B237" s="147" t="s">
        <v>956</v>
      </c>
      <c r="C237" s="147" t="s">
        <v>957</v>
      </c>
      <c r="D237" s="148" t="s">
        <v>958</v>
      </c>
      <c r="E237" s="33" t="s">
        <v>235</v>
      </c>
      <c r="F237" s="31" t="s">
        <v>221</v>
      </c>
      <c r="G237" s="31" t="s">
        <v>6</v>
      </c>
      <c r="H237" s="31" t="s">
        <v>8</v>
      </c>
      <c r="I237" s="31" t="s">
        <v>268</v>
      </c>
      <c r="J237" s="31" t="s">
        <v>35</v>
      </c>
      <c r="K237" s="34" t="s">
        <v>103</v>
      </c>
      <c r="L237" s="34" t="s">
        <v>169</v>
      </c>
      <c r="M237" s="34" t="s">
        <v>331</v>
      </c>
      <c r="N237" s="34" t="s">
        <v>89</v>
      </c>
      <c r="O237" s="34" t="s">
        <v>332</v>
      </c>
      <c r="P237" s="37" t="s">
        <v>194</v>
      </c>
      <c r="Q237" s="37" t="s">
        <v>386</v>
      </c>
      <c r="R237" s="37" t="s">
        <v>240</v>
      </c>
      <c r="S237" s="35" t="s">
        <v>39</v>
      </c>
      <c r="T237" s="35" t="s">
        <v>43</v>
      </c>
      <c r="U237" s="35" t="s">
        <v>44</v>
      </c>
      <c r="V237" s="35" t="s">
        <v>408</v>
      </c>
      <c r="W237" s="53" t="s">
        <v>463</v>
      </c>
      <c r="X237" s="53" t="s">
        <v>464</v>
      </c>
      <c r="Y237" s="53" t="s">
        <v>521</v>
      </c>
      <c r="Z237" s="63" t="s">
        <v>573</v>
      </c>
      <c r="AA237" s="63" t="s">
        <v>578</v>
      </c>
      <c r="AB237" s="63" t="s">
        <v>579</v>
      </c>
      <c r="AC237" s="64" t="s">
        <v>647</v>
      </c>
      <c r="AD237" s="64" t="s">
        <v>648</v>
      </c>
      <c r="AE237" s="64" t="s">
        <v>649</v>
      </c>
      <c r="AF237" s="122" t="s">
        <v>90</v>
      </c>
      <c r="AG237" s="123" t="s">
        <v>90</v>
      </c>
      <c r="AH237" s="119" t="s">
        <v>90</v>
      </c>
      <c r="AI237" s="119" t="s">
        <v>90</v>
      </c>
      <c r="AJ237" s="119" t="s">
        <v>90</v>
      </c>
      <c r="AK237" s="77"/>
      <c r="AL237" s="77"/>
      <c r="AM237" s="77"/>
      <c r="AN237" s="78" t="s">
        <v>89</v>
      </c>
      <c r="AO237" s="78" t="s">
        <v>89</v>
      </c>
      <c r="AP237" s="78" t="s">
        <v>89</v>
      </c>
      <c r="AQ237" s="80"/>
      <c r="AR237" s="80"/>
      <c r="AS237" s="80"/>
      <c r="AT237" s="81" t="s">
        <v>89</v>
      </c>
      <c r="AU237" s="81" t="s">
        <v>89</v>
      </c>
      <c r="AV237" s="81" t="s">
        <v>89</v>
      </c>
    </row>
    <row r="238" spans="1:48" ht="267.75" hidden="1" customHeight="1" x14ac:dyDescent="0.25">
      <c r="A238" s="32" t="s">
        <v>205</v>
      </c>
      <c r="B238" s="147" t="s">
        <v>956</v>
      </c>
      <c r="C238" s="147" t="s">
        <v>957</v>
      </c>
      <c r="D238" s="148" t="s">
        <v>958</v>
      </c>
      <c r="E238" s="33" t="s">
        <v>235</v>
      </c>
      <c r="F238" s="31" t="s">
        <v>221</v>
      </c>
      <c r="G238" s="31" t="s">
        <v>6</v>
      </c>
      <c r="H238" s="31" t="s">
        <v>8</v>
      </c>
      <c r="I238" s="31" t="s">
        <v>241</v>
      </c>
      <c r="J238" s="31" t="s">
        <v>36</v>
      </c>
      <c r="K238" s="34" t="s">
        <v>171</v>
      </c>
      <c r="L238" s="34" t="s">
        <v>170</v>
      </c>
      <c r="M238" s="34" t="s">
        <v>258</v>
      </c>
      <c r="N238" s="34" t="s">
        <v>90</v>
      </c>
      <c r="O238" s="34" t="s">
        <v>333</v>
      </c>
      <c r="P238" s="37" t="s">
        <v>194</v>
      </c>
      <c r="Q238" s="37" t="s">
        <v>386</v>
      </c>
      <c r="R238" s="37" t="s">
        <v>240</v>
      </c>
      <c r="S238" s="35" t="s">
        <v>39</v>
      </c>
      <c r="T238" s="35" t="s">
        <v>43</v>
      </c>
      <c r="U238" s="35" t="s">
        <v>44</v>
      </c>
      <c r="V238" s="35" t="s">
        <v>408</v>
      </c>
      <c r="W238" s="53" t="s">
        <v>439</v>
      </c>
      <c r="X238" s="53" t="s">
        <v>444</v>
      </c>
      <c r="Y238" s="53" t="s">
        <v>484</v>
      </c>
      <c r="Z238" s="63" t="s">
        <v>573</v>
      </c>
      <c r="AA238" s="63" t="s">
        <v>578</v>
      </c>
      <c r="AB238" s="63" t="s">
        <v>579</v>
      </c>
      <c r="AC238" s="64" t="s">
        <v>647</v>
      </c>
      <c r="AD238" s="64" t="s">
        <v>648</v>
      </c>
      <c r="AE238" s="64" t="s">
        <v>649</v>
      </c>
      <c r="AF238" s="122" t="s">
        <v>763</v>
      </c>
      <c r="AG238" s="123" t="s">
        <v>765</v>
      </c>
      <c r="AH238" s="119" t="s">
        <v>90</v>
      </c>
      <c r="AI238" s="119" t="s">
        <v>90</v>
      </c>
      <c r="AJ238" s="119" t="s">
        <v>90</v>
      </c>
      <c r="AK238" s="77"/>
      <c r="AL238" s="77"/>
      <c r="AM238" s="77"/>
      <c r="AN238" s="78" t="s">
        <v>89</v>
      </c>
      <c r="AO238" s="78" t="s">
        <v>89</v>
      </c>
      <c r="AP238" s="78" t="s">
        <v>89</v>
      </c>
      <c r="AQ238" s="80"/>
      <c r="AR238" s="80"/>
      <c r="AS238" s="80"/>
      <c r="AT238" s="83" t="str">
        <f>'PTEA 2020-2023'!A10</f>
        <v>1. COLEGIUNOS EDUCADOS PARA LA PROTECCIÓN Y CONSERVACIÓN  DEL RECURSO HÍDRICO</v>
      </c>
      <c r="AU238" s="83" t="str">
        <f>'PTEA 2020-2023'!B10</f>
        <v>Comunidades empoderadas en el cuidado y preservación del recurso hídrico</v>
      </c>
      <c r="AV238" s="83" t="str">
        <f>'PTEA 2020-2023'!C10</f>
        <v>Realizar por lo menos una (1) jornada de socialización de la estrategia incentivos para la conservación - PSAH, con los dueños de predios en áreas de importancia hídrica en el municipio durante la vigencia del plan.</v>
      </c>
    </row>
    <row r="239" spans="1:48" ht="322.5" hidden="1" customHeight="1" x14ac:dyDescent="0.25">
      <c r="A239" s="32" t="s">
        <v>205</v>
      </c>
      <c r="B239" s="145"/>
      <c r="C239" s="145"/>
      <c r="D239" s="146"/>
      <c r="E239" s="33" t="s">
        <v>235</v>
      </c>
      <c r="F239" s="31" t="s">
        <v>221</v>
      </c>
      <c r="G239" s="31" t="s">
        <v>6</v>
      </c>
      <c r="H239" s="31" t="s">
        <v>8</v>
      </c>
      <c r="I239" s="31" t="s">
        <v>241</v>
      </c>
      <c r="J239" s="31" t="s">
        <v>36</v>
      </c>
      <c r="K239" s="34" t="s">
        <v>242</v>
      </c>
      <c r="L239" s="34" t="s">
        <v>172</v>
      </c>
      <c r="M239" s="34" t="s">
        <v>334</v>
      </c>
      <c r="N239" s="34" t="s">
        <v>90</v>
      </c>
      <c r="O239" s="34" t="s">
        <v>335</v>
      </c>
      <c r="P239" s="37" t="s">
        <v>90</v>
      </c>
      <c r="Q239" s="37" t="s">
        <v>90</v>
      </c>
      <c r="R239" s="37" t="s">
        <v>90</v>
      </c>
      <c r="S239" s="35" t="s">
        <v>69</v>
      </c>
      <c r="T239" s="35" t="s">
        <v>75</v>
      </c>
      <c r="U239" s="35" t="s">
        <v>76</v>
      </c>
      <c r="V239" s="35" t="s">
        <v>410</v>
      </c>
      <c r="W239" s="53" t="s">
        <v>463</v>
      </c>
      <c r="X239" s="53" t="s">
        <v>464</v>
      </c>
      <c r="Y239" s="53" t="s">
        <v>521</v>
      </c>
      <c r="Z239" s="63" t="s">
        <v>90</v>
      </c>
      <c r="AA239" s="63" t="s">
        <v>90</v>
      </c>
      <c r="AB239" s="63" t="s">
        <v>90</v>
      </c>
      <c r="AC239" s="64" t="s">
        <v>647</v>
      </c>
      <c r="AD239" s="64" t="s">
        <v>648</v>
      </c>
      <c r="AE239" s="64" t="s">
        <v>649</v>
      </c>
      <c r="AF239" s="122" t="s">
        <v>763</v>
      </c>
      <c r="AG239" s="123" t="s">
        <v>764</v>
      </c>
      <c r="AH239" s="119" t="s">
        <v>90</v>
      </c>
      <c r="AI239" s="119" t="s">
        <v>90</v>
      </c>
      <c r="AJ239" s="119" t="s">
        <v>90</v>
      </c>
      <c r="AK239" s="77"/>
      <c r="AL239" s="77"/>
      <c r="AM239" s="77"/>
      <c r="AN239" s="78" t="s">
        <v>89</v>
      </c>
      <c r="AO239" s="78" t="s">
        <v>89</v>
      </c>
      <c r="AP239" s="78" t="s">
        <v>89</v>
      </c>
      <c r="AQ239" s="80"/>
      <c r="AR239" s="80"/>
      <c r="AS239" s="80"/>
      <c r="AT239" s="83" t="str">
        <f>'PTEA 2020-2023'!A5</f>
        <v>1. COLEGIUNOS EDUCADOS PARA LA PROTECCIÓN Y CONSERVACIÓN  DEL RECURSO HÍDRICO</v>
      </c>
      <c r="AU239" s="83" t="str">
        <f>'PTEA 2020-2023'!B5</f>
        <v>Comunidades empoderadas en el cuidado y preservación del recurso hídrico</v>
      </c>
      <c r="AV239" s="83" t="str">
        <f>'PTEA 2020-2023'!C5</f>
        <v>Concienciar al 5%  de los usuarios de los acueductos en la  protección del recurso hídrico en el municipio de el colegio, durante la vigencia del plan.</v>
      </c>
    </row>
    <row r="240" spans="1:48" ht="322.5" hidden="1" customHeight="1" x14ac:dyDescent="0.25">
      <c r="A240" s="32" t="s">
        <v>205</v>
      </c>
      <c r="B240" s="145"/>
      <c r="C240" s="145"/>
      <c r="D240" s="146"/>
      <c r="E240" s="33" t="s">
        <v>235</v>
      </c>
      <c r="F240" s="31" t="s">
        <v>221</v>
      </c>
      <c r="G240" s="31" t="s">
        <v>6</v>
      </c>
      <c r="H240" s="31" t="s">
        <v>8</v>
      </c>
      <c r="I240" s="31" t="s">
        <v>241</v>
      </c>
      <c r="J240" s="31" t="s">
        <v>36</v>
      </c>
      <c r="K240" s="34" t="s">
        <v>242</v>
      </c>
      <c r="L240" s="34" t="s">
        <v>172</v>
      </c>
      <c r="M240" s="34" t="s">
        <v>334</v>
      </c>
      <c r="N240" s="34" t="s">
        <v>90</v>
      </c>
      <c r="O240" s="34" t="s">
        <v>335</v>
      </c>
      <c r="P240" s="37" t="s">
        <v>90</v>
      </c>
      <c r="Q240" s="37" t="s">
        <v>90</v>
      </c>
      <c r="R240" s="37" t="s">
        <v>90</v>
      </c>
      <c r="S240" s="35" t="s">
        <v>69</v>
      </c>
      <c r="T240" s="35" t="s">
        <v>75</v>
      </c>
      <c r="U240" s="35" t="s">
        <v>76</v>
      </c>
      <c r="V240" s="35" t="s">
        <v>410</v>
      </c>
      <c r="W240" s="53" t="s">
        <v>439</v>
      </c>
      <c r="X240" s="53" t="s">
        <v>491</v>
      </c>
      <c r="Y240" s="53" t="s">
        <v>492</v>
      </c>
      <c r="Z240" s="63" t="s">
        <v>90</v>
      </c>
      <c r="AA240" s="63" t="s">
        <v>90</v>
      </c>
      <c r="AB240" s="63" t="s">
        <v>90</v>
      </c>
      <c r="AC240" s="64" t="s">
        <v>90</v>
      </c>
      <c r="AD240" s="64" t="s">
        <v>90</v>
      </c>
      <c r="AE240" s="64" t="s">
        <v>90</v>
      </c>
      <c r="AF240" s="122" t="s">
        <v>763</v>
      </c>
      <c r="AG240" s="123" t="s">
        <v>765</v>
      </c>
      <c r="AH240" s="119" t="s">
        <v>90</v>
      </c>
      <c r="AI240" s="119" t="s">
        <v>90</v>
      </c>
      <c r="AJ240" s="119" t="s">
        <v>90</v>
      </c>
      <c r="AK240" s="77"/>
      <c r="AL240" s="77"/>
      <c r="AM240" s="77"/>
      <c r="AN240" s="78" t="s">
        <v>89</v>
      </c>
      <c r="AO240" s="78" t="s">
        <v>89</v>
      </c>
      <c r="AP240" s="78" t="s">
        <v>89</v>
      </c>
      <c r="AQ240" s="80"/>
      <c r="AR240" s="80"/>
      <c r="AS240" s="80"/>
      <c r="AT240" s="83" t="str">
        <f>'PTEA 2020-2023'!A10</f>
        <v>1. COLEGIUNOS EDUCADOS PARA LA PROTECCIÓN Y CONSERVACIÓN  DEL RECURSO HÍDRICO</v>
      </c>
      <c r="AU240" s="83" t="str">
        <f>'PTEA 2020-2023'!B10</f>
        <v>Comunidades empoderadas en el cuidado y preservación del recurso hídrico</v>
      </c>
      <c r="AV240" s="83" t="str">
        <f>'PTEA 2020-2023'!C10</f>
        <v>Realizar por lo menos una (1) jornada de socialización de la estrategia incentivos para la conservación - PSAH, con los dueños de predios en áreas de importancia hídrica en el municipio durante la vigencia del plan.</v>
      </c>
    </row>
    <row r="241" spans="1:48" ht="322.5" hidden="1" customHeight="1" x14ac:dyDescent="0.25">
      <c r="A241" s="32" t="s">
        <v>205</v>
      </c>
      <c r="B241" s="145"/>
      <c r="C241" s="145"/>
      <c r="D241" s="146"/>
      <c r="E241" s="33" t="s">
        <v>235</v>
      </c>
      <c r="F241" s="31" t="s">
        <v>221</v>
      </c>
      <c r="G241" s="31" t="s">
        <v>6</v>
      </c>
      <c r="H241" s="31" t="s">
        <v>8</v>
      </c>
      <c r="I241" s="31" t="s">
        <v>241</v>
      </c>
      <c r="J241" s="31" t="s">
        <v>36</v>
      </c>
      <c r="K241" s="34" t="s">
        <v>242</v>
      </c>
      <c r="L241" s="34" t="s">
        <v>172</v>
      </c>
      <c r="M241" s="34" t="s">
        <v>334</v>
      </c>
      <c r="N241" s="34" t="s">
        <v>90</v>
      </c>
      <c r="O241" s="34" t="s">
        <v>335</v>
      </c>
      <c r="P241" s="37" t="s">
        <v>90</v>
      </c>
      <c r="Q241" s="37" t="s">
        <v>90</v>
      </c>
      <c r="R241" s="37" t="s">
        <v>90</v>
      </c>
      <c r="S241" s="35" t="s">
        <v>69</v>
      </c>
      <c r="T241" s="35" t="s">
        <v>75</v>
      </c>
      <c r="U241" s="35" t="s">
        <v>76</v>
      </c>
      <c r="V241" s="35" t="s">
        <v>410</v>
      </c>
      <c r="W241" s="53" t="s">
        <v>463</v>
      </c>
      <c r="X241" s="53" t="s">
        <v>464</v>
      </c>
      <c r="Y241" s="53" t="s">
        <v>521</v>
      </c>
      <c r="Z241" s="63" t="s">
        <v>90</v>
      </c>
      <c r="AA241" s="63" t="s">
        <v>90</v>
      </c>
      <c r="AB241" s="63" t="s">
        <v>90</v>
      </c>
      <c r="AC241" s="64" t="s">
        <v>650</v>
      </c>
      <c r="AD241" s="64" t="s">
        <v>53</v>
      </c>
      <c r="AE241" s="64" t="s">
        <v>594</v>
      </c>
      <c r="AF241" s="122" t="s">
        <v>763</v>
      </c>
      <c r="AG241" s="123" t="s">
        <v>764</v>
      </c>
      <c r="AH241" s="119" t="s">
        <v>90</v>
      </c>
      <c r="AI241" s="119" t="s">
        <v>90</v>
      </c>
      <c r="AJ241" s="119" t="s">
        <v>90</v>
      </c>
      <c r="AK241" s="77"/>
      <c r="AL241" s="77"/>
      <c r="AM241" s="77"/>
      <c r="AN241" s="78" t="s">
        <v>89</v>
      </c>
      <c r="AO241" s="78" t="s">
        <v>89</v>
      </c>
      <c r="AP241" s="78" t="s">
        <v>89</v>
      </c>
      <c r="AQ241" s="80"/>
      <c r="AR241" s="80"/>
      <c r="AS241" s="80"/>
      <c r="AT241" s="83" t="str">
        <f>'PTEA 2020-2023'!A5</f>
        <v>1. COLEGIUNOS EDUCADOS PARA LA PROTECCIÓN Y CONSERVACIÓN  DEL RECURSO HÍDRICO</v>
      </c>
      <c r="AU241" s="83" t="str">
        <f>'PTEA 2020-2023'!B5</f>
        <v>Comunidades empoderadas en el cuidado y preservación del recurso hídrico</v>
      </c>
      <c r="AV241" s="83" t="str">
        <f>'PTEA 2020-2023'!C5</f>
        <v>Concienciar al 5%  de los usuarios de los acueductos en la  protección del recurso hídrico en el municipio de el colegio, durante la vigencia del plan.</v>
      </c>
    </row>
    <row r="242" spans="1:48" ht="322.5" hidden="1" customHeight="1" x14ac:dyDescent="0.25">
      <c r="A242" s="32" t="s">
        <v>205</v>
      </c>
      <c r="B242" s="145"/>
      <c r="C242" s="145"/>
      <c r="D242" s="146"/>
      <c r="E242" s="33" t="s">
        <v>235</v>
      </c>
      <c r="F242" s="31" t="s">
        <v>221</v>
      </c>
      <c r="G242" s="31" t="s">
        <v>6</v>
      </c>
      <c r="H242" s="31" t="s">
        <v>8</v>
      </c>
      <c r="I242" s="31" t="s">
        <v>241</v>
      </c>
      <c r="J242" s="31" t="s">
        <v>36</v>
      </c>
      <c r="K242" s="34" t="s">
        <v>242</v>
      </c>
      <c r="L242" s="34" t="s">
        <v>172</v>
      </c>
      <c r="M242" s="34" t="s">
        <v>334</v>
      </c>
      <c r="N242" s="34" t="s">
        <v>90</v>
      </c>
      <c r="O242" s="34" t="s">
        <v>335</v>
      </c>
      <c r="P242" s="37" t="s">
        <v>90</v>
      </c>
      <c r="Q242" s="37" t="s">
        <v>90</v>
      </c>
      <c r="R242" s="37" t="s">
        <v>90</v>
      </c>
      <c r="S242" s="35" t="s">
        <v>69</v>
      </c>
      <c r="T242" s="35" t="s">
        <v>75</v>
      </c>
      <c r="U242" s="35" t="s">
        <v>76</v>
      </c>
      <c r="V242" s="35" t="s">
        <v>410</v>
      </c>
      <c r="W242" s="53" t="s">
        <v>439</v>
      </c>
      <c r="X242" s="53" t="s">
        <v>446</v>
      </c>
      <c r="Y242" s="53" t="s">
        <v>490</v>
      </c>
      <c r="Z242" s="63" t="s">
        <v>90</v>
      </c>
      <c r="AA242" s="63" t="s">
        <v>90</v>
      </c>
      <c r="AB242" s="63" t="s">
        <v>90</v>
      </c>
      <c r="AC242" s="64" t="s">
        <v>647</v>
      </c>
      <c r="AD242" s="64" t="s">
        <v>648</v>
      </c>
      <c r="AE242" s="64" t="s">
        <v>649</v>
      </c>
      <c r="AF242" s="122" t="s">
        <v>763</v>
      </c>
      <c r="AG242" s="123" t="s">
        <v>765</v>
      </c>
      <c r="AH242" s="119" t="s">
        <v>90</v>
      </c>
      <c r="AI242" s="119" t="s">
        <v>90</v>
      </c>
      <c r="AJ242" s="119" t="s">
        <v>90</v>
      </c>
      <c r="AK242" s="77"/>
      <c r="AL242" s="77"/>
      <c r="AM242" s="77"/>
      <c r="AN242" s="78" t="s">
        <v>89</v>
      </c>
      <c r="AO242" s="78" t="s">
        <v>89</v>
      </c>
      <c r="AP242" s="78" t="s">
        <v>89</v>
      </c>
      <c r="AQ242" s="80"/>
      <c r="AR242" s="80"/>
      <c r="AS242" s="80"/>
      <c r="AT242" s="83" t="str">
        <f>'PTEA 2020-2023'!A10</f>
        <v>1. COLEGIUNOS EDUCADOS PARA LA PROTECCIÓN Y CONSERVACIÓN  DEL RECURSO HÍDRICO</v>
      </c>
      <c r="AU242" s="83" t="str">
        <f>'PTEA 2020-2023'!B10</f>
        <v>Comunidades empoderadas en el cuidado y preservación del recurso hídrico</v>
      </c>
      <c r="AV242" s="83" t="str">
        <f>'PTEA 2020-2023'!C10</f>
        <v>Realizar por lo menos una (1) jornada de socialización de la estrategia incentivos para la conservación - PSAH, con los dueños de predios en áreas de importancia hídrica en el municipio durante la vigencia del plan.</v>
      </c>
    </row>
    <row r="243" spans="1:48" ht="322.5" hidden="1" customHeight="1" x14ac:dyDescent="0.25">
      <c r="A243" s="32" t="s">
        <v>205</v>
      </c>
      <c r="B243" s="145"/>
      <c r="C243" s="145"/>
      <c r="D243" s="146"/>
      <c r="E243" s="33" t="s">
        <v>235</v>
      </c>
      <c r="F243" s="31" t="s">
        <v>221</v>
      </c>
      <c r="G243" s="31" t="s">
        <v>6</v>
      </c>
      <c r="H243" s="31" t="s">
        <v>8</v>
      </c>
      <c r="I243" s="31" t="s">
        <v>241</v>
      </c>
      <c r="J243" s="31" t="s">
        <v>36</v>
      </c>
      <c r="K243" s="34" t="s">
        <v>242</v>
      </c>
      <c r="L243" s="34" t="s">
        <v>172</v>
      </c>
      <c r="M243" s="34" t="s">
        <v>334</v>
      </c>
      <c r="N243" s="34" t="s">
        <v>90</v>
      </c>
      <c r="O243" s="34" t="s">
        <v>335</v>
      </c>
      <c r="P243" s="37" t="s">
        <v>90</v>
      </c>
      <c r="Q243" s="37" t="s">
        <v>90</v>
      </c>
      <c r="R243" s="37" t="s">
        <v>90</v>
      </c>
      <c r="S243" s="35" t="s">
        <v>69</v>
      </c>
      <c r="T243" s="35" t="s">
        <v>75</v>
      </c>
      <c r="U243" s="35" t="s">
        <v>76</v>
      </c>
      <c r="V243" s="35" t="s">
        <v>410</v>
      </c>
      <c r="W243" s="53" t="s">
        <v>439</v>
      </c>
      <c r="X243" s="53" t="s">
        <v>491</v>
      </c>
      <c r="Y243" s="53" t="s">
        <v>492</v>
      </c>
      <c r="Z243" s="63" t="s">
        <v>90</v>
      </c>
      <c r="AA243" s="63" t="s">
        <v>90</v>
      </c>
      <c r="AB243" s="63" t="s">
        <v>90</v>
      </c>
      <c r="AC243" s="64" t="s">
        <v>647</v>
      </c>
      <c r="AD243" s="64" t="s">
        <v>648</v>
      </c>
      <c r="AE243" s="64" t="s">
        <v>649</v>
      </c>
      <c r="AF243" s="122" t="s">
        <v>763</v>
      </c>
      <c r="AG243" s="123" t="s">
        <v>764</v>
      </c>
      <c r="AH243" s="119" t="s">
        <v>90</v>
      </c>
      <c r="AI243" s="119" t="s">
        <v>90</v>
      </c>
      <c r="AJ243" s="119" t="s">
        <v>90</v>
      </c>
      <c r="AK243" s="77"/>
      <c r="AL243" s="77"/>
      <c r="AM243" s="77"/>
      <c r="AN243" s="78" t="s">
        <v>89</v>
      </c>
      <c r="AO243" s="78" t="s">
        <v>89</v>
      </c>
      <c r="AP243" s="78" t="s">
        <v>89</v>
      </c>
      <c r="AQ243" s="80"/>
      <c r="AR243" s="80"/>
      <c r="AS243" s="80"/>
      <c r="AT243" s="83" t="str">
        <f>'PTEA 2020-2023'!A5</f>
        <v>1. COLEGIUNOS EDUCADOS PARA LA PROTECCIÓN Y CONSERVACIÓN  DEL RECURSO HÍDRICO</v>
      </c>
      <c r="AU243" s="83" t="str">
        <f>'PTEA 2020-2023'!B5</f>
        <v>Comunidades empoderadas en el cuidado y preservación del recurso hídrico</v>
      </c>
      <c r="AV243" s="83" t="str">
        <f>'PTEA 2020-2023'!C5</f>
        <v>Concienciar al 5%  de los usuarios de los acueductos en la  protección del recurso hídrico en el municipio de el colegio, durante la vigencia del plan.</v>
      </c>
    </row>
    <row r="244" spans="1:48" ht="322.5" hidden="1" customHeight="1" x14ac:dyDescent="0.25">
      <c r="A244" s="32" t="s">
        <v>205</v>
      </c>
      <c r="B244" s="145"/>
      <c r="C244" s="145"/>
      <c r="D244" s="146"/>
      <c r="E244" s="40" t="s">
        <v>87</v>
      </c>
      <c r="F244" s="31" t="s">
        <v>260</v>
      </c>
      <c r="G244" s="31" t="s">
        <v>6</v>
      </c>
      <c r="H244" s="31" t="s">
        <v>9</v>
      </c>
      <c r="I244" s="31" t="s">
        <v>271</v>
      </c>
      <c r="J244" s="57" t="s">
        <v>37</v>
      </c>
      <c r="K244" s="34" t="s">
        <v>99</v>
      </c>
      <c r="L244" s="34" t="s">
        <v>164</v>
      </c>
      <c r="M244" s="34" t="s">
        <v>325</v>
      </c>
      <c r="N244" s="34" t="s">
        <v>90</v>
      </c>
      <c r="O244" s="34" t="s">
        <v>326</v>
      </c>
      <c r="P244" s="37" t="s">
        <v>179</v>
      </c>
      <c r="Q244" s="37" t="s">
        <v>211</v>
      </c>
      <c r="R244" s="37" t="s">
        <v>378</v>
      </c>
      <c r="S244" s="35" t="s">
        <v>69</v>
      </c>
      <c r="T244" s="35" t="s">
        <v>81</v>
      </c>
      <c r="U244" s="35" t="s">
        <v>80</v>
      </c>
      <c r="V244" s="35" t="s">
        <v>403</v>
      </c>
      <c r="W244" s="53" t="s">
        <v>463</v>
      </c>
      <c r="X244" s="53" t="s">
        <v>464</v>
      </c>
      <c r="Y244" s="53" t="s">
        <v>521</v>
      </c>
      <c r="Z244" s="63" t="s">
        <v>580</v>
      </c>
      <c r="AA244" s="63" t="s">
        <v>581</v>
      </c>
      <c r="AB244" s="63" t="s">
        <v>583</v>
      </c>
      <c r="AC244" s="64" t="s">
        <v>647</v>
      </c>
      <c r="AD244" s="64" t="s">
        <v>648</v>
      </c>
      <c r="AE244" s="64" t="s">
        <v>649</v>
      </c>
      <c r="AF244" s="122" t="s">
        <v>90</v>
      </c>
      <c r="AG244" s="123" t="s">
        <v>90</v>
      </c>
      <c r="AH244" s="119" t="s">
        <v>90</v>
      </c>
      <c r="AI244" s="119" t="s">
        <v>90</v>
      </c>
      <c r="AJ244" s="119" t="s">
        <v>90</v>
      </c>
      <c r="AK244" s="77"/>
      <c r="AL244" s="77"/>
      <c r="AM244" s="77"/>
      <c r="AN244" s="78" t="s">
        <v>89</v>
      </c>
      <c r="AO244" s="78" t="s">
        <v>89</v>
      </c>
      <c r="AP244" s="78" t="s">
        <v>89</v>
      </c>
      <c r="AQ244" s="80"/>
      <c r="AR244" s="80"/>
      <c r="AS244" s="80"/>
      <c r="AT244" s="81" t="s">
        <v>89</v>
      </c>
      <c r="AU244" s="81" t="s">
        <v>89</v>
      </c>
      <c r="AV244" s="81" t="s">
        <v>89</v>
      </c>
    </row>
    <row r="245" spans="1:48" ht="271.5" hidden="1" customHeight="1" x14ac:dyDescent="0.25">
      <c r="A245" s="32" t="s">
        <v>205</v>
      </c>
      <c r="B245" s="145"/>
      <c r="C245" s="145"/>
      <c r="D245" s="146"/>
      <c r="E245" s="40" t="s">
        <v>87</v>
      </c>
      <c r="F245" s="31" t="s">
        <v>260</v>
      </c>
      <c r="G245" s="31" t="s">
        <v>6</v>
      </c>
      <c r="H245" s="31" t="s">
        <v>9</v>
      </c>
      <c r="I245" s="31" t="s">
        <v>271</v>
      </c>
      <c r="J245" s="57" t="s">
        <v>37</v>
      </c>
      <c r="K245" s="34" t="s">
        <v>99</v>
      </c>
      <c r="L245" s="34" t="s">
        <v>164</v>
      </c>
      <c r="M245" s="34" t="s">
        <v>325</v>
      </c>
      <c r="N245" s="34" t="s">
        <v>90</v>
      </c>
      <c r="O245" s="34" t="s">
        <v>326</v>
      </c>
      <c r="P245" s="37" t="s">
        <v>179</v>
      </c>
      <c r="Q245" s="37" t="s">
        <v>211</v>
      </c>
      <c r="R245" s="37" t="s">
        <v>378</v>
      </c>
      <c r="S245" s="35" t="s">
        <v>69</v>
      </c>
      <c r="T245" s="35" t="s">
        <v>81</v>
      </c>
      <c r="U245" s="35" t="s">
        <v>80</v>
      </c>
      <c r="V245" s="35" t="s">
        <v>403</v>
      </c>
      <c r="W245" s="53" t="s">
        <v>463</v>
      </c>
      <c r="X245" s="53" t="s">
        <v>464</v>
      </c>
      <c r="Y245" s="53" t="s">
        <v>521</v>
      </c>
      <c r="Z245" s="63" t="s">
        <v>580</v>
      </c>
      <c r="AA245" s="63" t="s">
        <v>581</v>
      </c>
      <c r="AB245" s="63" t="s">
        <v>583</v>
      </c>
      <c r="AC245" s="64" t="s">
        <v>90</v>
      </c>
      <c r="AD245" s="64" t="s">
        <v>90</v>
      </c>
      <c r="AE245" s="64" t="s">
        <v>90</v>
      </c>
      <c r="AF245" s="122" t="s">
        <v>90</v>
      </c>
      <c r="AG245" s="123" t="s">
        <v>90</v>
      </c>
      <c r="AH245" s="119" t="s">
        <v>90</v>
      </c>
      <c r="AI245" s="119" t="s">
        <v>90</v>
      </c>
      <c r="AJ245" s="119" t="s">
        <v>90</v>
      </c>
      <c r="AK245" s="77"/>
      <c r="AL245" s="77"/>
      <c r="AM245" s="77"/>
      <c r="AN245" s="78" t="s">
        <v>89</v>
      </c>
      <c r="AO245" s="78" t="s">
        <v>89</v>
      </c>
      <c r="AP245" s="78" t="s">
        <v>89</v>
      </c>
      <c r="AQ245" s="80"/>
      <c r="AR245" s="80"/>
      <c r="AS245" s="80"/>
      <c r="AT245" s="81" t="s">
        <v>89</v>
      </c>
      <c r="AU245" s="81" t="s">
        <v>89</v>
      </c>
      <c r="AV245" s="81" t="s">
        <v>89</v>
      </c>
    </row>
    <row r="246" spans="1:48" ht="280.5" hidden="1" customHeight="1" x14ac:dyDescent="0.25">
      <c r="A246" s="32" t="s">
        <v>205</v>
      </c>
      <c r="B246" s="145"/>
      <c r="C246" s="145"/>
      <c r="D246" s="146"/>
      <c r="E246" s="40" t="s">
        <v>87</v>
      </c>
      <c r="F246" s="31" t="s">
        <v>260</v>
      </c>
      <c r="G246" s="31" t="s">
        <v>6</v>
      </c>
      <c r="H246" s="31" t="s">
        <v>9</v>
      </c>
      <c r="I246" s="31" t="s">
        <v>271</v>
      </c>
      <c r="J246" s="57" t="s">
        <v>37</v>
      </c>
      <c r="K246" s="34" t="s">
        <v>99</v>
      </c>
      <c r="L246" s="34" t="s">
        <v>164</v>
      </c>
      <c r="M246" s="34" t="s">
        <v>325</v>
      </c>
      <c r="N246" s="34" t="s">
        <v>90</v>
      </c>
      <c r="O246" s="34" t="s">
        <v>326</v>
      </c>
      <c r="P246" s="37" t="s">
        <v>179</v>
      </c>
      <c r="Q246" s="37" t="s">
        <v>211</v>
      </c>
      <c r="R246" s="37" t="s">
        <v>378</v>
      </c>
      <c r="S246" s="35" t="s">
        <v>69</v>
      </c>
      <c r="T246" s="35" t="s">
        <v>81</v>
      </c>
      <c r="U246" s="35" t="s">
        <v>80</v>
      </c>
      <c r="V246" s="35" t="s">
        <v>403</v>
      </c>
      <c r="W246" s="53" t="s">
        <v>463</v>
      </c>
      <c r="X246" s="53" t="s">
        <v>464</v>
      </c>
      <c r="Y246" s="53" t="s">
        <v>521</v>
      </c>
      <c r="Z246" s="63" t="s">
        <v>580</v>
      </c>
      <c r="AA246" s="63" t="s">
        <v>581</v>
      </c>
      <c r="AB246" s="63" t="s">
        <v>583</v>
      </c>
      <c r="AC246" s="64" t="s">
        <v>650</v>
      </c>
      <c r="AD246" s="64" t="s">
        <v>651</v>
      </c>
      <c r="AE246" s="64" t="s">
        <v>594</v>
      </c>
      <c r="AF246" s="122" t="s">
        <v>90</v>
      </c>
      <c r="AG246" s="123" t="s">
        <v>90</v>
      </c>
      <c r="AH246" s="119" t="s">
        <v>90</v>
      </c>
      <c r="AI246" s="119" t="s">
        <v>90</v>
      </c>
      <c r="AJ246" s="119" t="s">
        <v>90</v>
      </c>
      <c r="AK246" s="77"/>
      <c r="AL246" s="77"/>
      <c r="AM246" s="77"/>
      <c r="AN246" s="78" t="s">
        <v>89</v>
      </c>
      <c r="AO246" s="78" t="s">
        <v>89</v>
      </c>
      <c r="AP246" s="78" t="s">
        <v>89</v>
      </c>
      <c r="AQ246" s="80"/>
      <c r="AR246" s="80"/>
      <c r="AS246" s="80"/>
      <c r="AT246" s="81" t="s">
        <v>89</v>
      </c>
      <c r="AU246" s="81" t="s">
        <v>89</v>
      </c>
      <c r="AV246" s="81" t="s">
        <v>89</v>
      </c>
    </row>
    <row r="247" spans="1:48" ht="258" hidden="1" customHeight="1" x14ac:dyDescent="0.25">
      <c r="A247" s="32" t="s">
        <v>205</v>
      </c>
      <c r="B247" s="145"/>
      <c r="C247" s="145"/>
      <c r="D247" s="146"/>
      <c r="E247" s="40" t="s">
        <v>87</v>
      </c>
      <c r="F247" s="31" t="s">
        <v>260</v>
      </c>
      <c r="G247" s="31" t="s">
        <v>6</v>
      </c>
      <c r="H247" s="31" t="s">
        <v>9</v>
      </c>
      <c r="I247" s="31" t="s">
        <v>267</v>
      </c>
      <c r="J247" s="57" t="s">
        <v>38</v>
      </c>
      <c r="K247" s="34" t="s">
        <v>113</v>
      </c>
      <c r="L247" s="34" t="s">
        <v>159</v>
      </c>
      <c r="M247" s="34" t="s">
        <v>319</v>
      </c>
      <c r="N247" s="34" t="s">
        <v>90</v>
      </c>
      <c r="O247" s="34" t="s">
        <v>243</v>
      </c>
      <c r="P247" s="37" t="s">
        <v>90</v>
      </c>
      <c r="Q247" s="37" t="s">
        <v>90</v>
      </c>
      <c r="R247" s="37" t="s">
        <v>90</v>
      </c>
      <c r="S247" s="35" t="s">
        <v>69</v>
      </c>
      <c r="T247" s="35" t="s">
        <v>75</v>
      </c>
      <c r="U247" s="35" t="s">
        <v>76</v>
      </c>
      <c r="V247" s="35" t="s">
        <v>410</v>
      </c>
      <c r="W247" s="53" t="s">
        <v>463</v>
      </c>
      <c r="X247" s="53" t="s">
        <v>464</v>
      </c>
      <c r="Y247" s="53" t="s">
        <v>521</v>
      </c>
      <c r="Z247" s="63" t="s">
        <v>90</v>
      </c>
      <c r="AA247" s="63" t="s">
        <v>90</v>
      </c>
      <c r="AB247" s="63" t="s">
        <v>90</v>
      </c>
      <c r="AC247" s="64" t="s">
        <v>18</v>
      </c>
      <c r="AD247" s="64" t="s">
        <v>40</v>
      </c>
      <c r="AE247" s="64" t="s">
        <v>41</v>
      </c>
      <c r="AF247" s="122" t="s">
        <v>90</v>
      </c>
      <c r="AG247" s="123" t="s">
        <v>90</v>
      </c>
      <c r="AH247" s="119" t="s">
        <v>90</v>
      </c>
      <c r="AI247" s="119" t="s">
        <v>90</v>
      </c>
      <c r="AJ247" s="119" t="s">
        <v>90</v>
      </c>
      <c r="AK247" s="77"/>
      <c r="AL247" s="77"/>
      <c r="AM247" s="77"/>
      <c r="AN247" s="78" t="s">
        <v>89</v>
      </c>
      <c r="AO247" s="78" t="s">
        <v>89</v>
      </c>
      <c r="AP247" s="78" t="s">
        <v>89</v>
      </c>
      <c r="AQ247" s="80"/>
      <c r="AR247" s="80"/>
      <c r="AS247" s="80"/>
      <c r="AT247" s="81" t="s">
        <v>89</v>
      </c>
      <c r="AU247" s="81" t="s">
        <v>89</v>
      </c>
      <c r="AV247" s="81" t="s">
        <v>89</v>
      </c>
    </row>
    <row r="248" spans="1:48" ht="258" hidden="1" customHeight="1" x14ac:dyDescent="0.25">
      <c r="A248" s="32" t="s">
        <v>205</v>
      </c>
      <c r="B248" s="145"/>
      <c r="C248" s="145"/>
      <c r="D248" s="146"/>
      <c r="E248" s="40" t="s">
        <v>87</v>
      </c>
      <c r="F248" s="31" t="s">
        <v>260</v>
      </c>
      <c r="G248" s="31" t="s">
        <v>6</v>
      </c>
      <c r="H248" s="31" t="s">
        <v>9</v>
      </c>
      <c r="I248" s="31" t="s">
        <v>267</v>
      </c>
      <c r="J248" s="57" t="s">
        <v>38</v>
      </c>
      <c r="K248" s="34" t="s">
        <v>113</v>
      </c>
      <c r="L248" s="34" t="s">
        <v>159</v>
      </c>
      <c r="M248" s="34" t="s">
        <v>319</v>
      </c>
      <c r="N248" s="34" t="s">
        <v>90</v>
      </c>
      <c r="O248" s="34" t="s">
        <v>243</v>
      </c>
      <c r="P248" s="37" t="s">
        <v>90</v>
      </c>
      <c r="Q248" s="37" t="s">
        <v>90</v>
      </c>
      <c r="R248" s="37" t="s">
        <v>90</v>
      </c>
      <c r="S248" s="35" t="s">
        <v>69</v>
      </c>
      <c r="T248" s="35" t="s">
        <v>75</v>
      </c>
      <c r="U248" s="35" t="s">
        <v>76</v>
      </c>
      <c r="V248" s="35" t="s">
        <v>410</v>
      </c>
      <c r="W248" s="53" t="s">
        <v>439</v>
      </c>
      <c r="X248" s="53" t="s">
        <v>444</v>
      </c>
      <c r="Y248" s="53" t="s">
        <v>484</v>
      </c>
      <c r="Z248" s="63" t="s">
        <v>90</v>
      </c>
      <c r="AA248" s="63" t="s">
        <v>90</v>
      </c>
      <c r="AB248" s="63" t="s">
        <v>90</v>
      </c>
      <c r="AC248" s="64" t="s">
        <v>647</v>
      </c>
      <c r="AD248" s="64" t="s">
        <v>648</v>
      </c>
      <c r="AE248" s="64" t="s">
        <v>649</v>
      </c>
      <c r="AF248" s="122" t="s">
        <v>90</v>
      </c>
      <c r="AG248" s="123" t="s">
        <v>90</v>
      </c>
      <c r="AH248" s="119" t="s">
        <v>90</v>
      </c>
      <c r="AI248" s="119" t="s">
        <v>90</v>
      </c>
      <c r="AJ248" s="119" t="s">
        <v>90</v>
      </c>
      <c r="AK248" s="77"/>
      <c r="AL248" s="77"/>
      <c r="AM248" s="77"/>
      <c r="AN248" s="78" t="s">
        <v>89</v>
      </c>
      <c r="AO248" s="78" t="s">
        <v>89</v>
      </c>
      <c r="AP248" s="78" t="s">
        <v>89</v>
      </c>
      <c r="AQ248" s="80"/>
      <c r="AR248" s="80"/>
      <c r="AS248" s="80"/>
      <c r="AT248" s="81" t="s">
        <v>89</v>
      </c>
      <c r="AU248" s="81" t="s">
        <v>89</v>
      </c>
      <c r="AV248" s="81" t="s">
        <v>89</v>
      </c>
    </row>
    <row r="249" spans="1:48" ht="258" hidden="1" customHeight="1" x14ac:dyDescent="0.25">
      <c r="A249" s="32" t="s">
        <v>205</v>
      </c>
      <c r="B249" s="145"/>
      <c r="C249" s="145"/>
      <c r="D249" s="146"/>
      <c r="E249" s="40" t="s">
        <v>87</v>
      </c>
      <c r="F249" s="31" t="s">
        <v>260</v>
      </c>
      <c r="G249" s="31" t="s">
        <v>6</v>
      </c>
      <c r="H249" s="31" t="s">
        <v>9</v>
      </c>
      <c r="I249" s="31" t="s">
        <v>267</v>
      </c>
      <c r="J249" s="57" t="s">
        <v>38</v>
      </c>
      <c r="K249" s="34" t="s">
        <v>113</v>
      </c>
      <c r="L249" s="34" t="s">
        <v>159</v>
      </c>
      <c r="M249" s="34" t="s">
        <v>319</v>
      </c>
      <c r="N249" s="34" t="s">
        <v>90</v>
      </c>
      <c r="O249" s="34" t="s">
        <v>243</v>
      </c>
      <c r="P249" s="37" t="s">
        <v>90</v>
      </c>
      <c r="Q249" s="37" t="s">
        <v>90</v>
      </c>
      <c r="R249" s="37" t="s">
        <v>90</v>
      </c>
      <c r="S249" s="35" t="s">
        <v>69</v>
      </c>
      <c r="T249" s="35" t="s">
        <v>75</v>
      </c>
      <c r="U249" s="35" t="s">
        <v>76</v>
      </c>
      <c r="V249" s="35" t="s">
        <v>410</v>
      </c>
      <c r="W249" s="53" t="s">
        <v>439</v>
      </c>
      <c r="X249" s="53" t="s">
        <v>486</v>
      </c>
      <c r="Y249" s="53" t="s">
        <v>487</v>
      </c>
      <c r="Z249" s="63" t="s">
        <v>90</v>
      </c>
      <c r="AA249" s="63" t="s">
        <v>90</v>
      </c>
      <c r="AB249" s="63" t="s">
        <v>90</v>
      </c>
      <c r="AC249" s="64" t="s">
        <v>650</v>
      </c>
      <c r="AD249" s="64" t="s">
        <v>651</v>
      </c>
      <c r="AE249" s="64" t="s">
        <v>652</v>
      </c>
      <c r="AF249" s="122" t="s">
        <v>90</v>
      </c>
      <c r="AG249" s="123" t="s">
        <v>90</v>
      </c>
      <c r="AH249" s="119" t="s">
        <v>90</v>
      </c>
      <c r="AI249" s="119" t="s">
        <v>90</v>
      </c>
      <c r="AJ249" s="119" t="s">
        <v>90</v>
      </c>
      <c r="AK249" s="77"/>
      <c r="AL249" s="77"/>
      <c r="AM249" s="77"/>
      <c r="AN249" s="78" t="s">
        <v>89</v>
      </c>
      <c r="AO249" s="78" t="s">
        <v>89</v>
      </c>
      <c r="AP249" s="78" t="s">
        <v>89</v>
      </c>
      <c r="AQ249" s="80"/>
      <c r="AR249" s="80"/>
      <c r="AS249" s="80"/>
      <c r="AT249" s="81" t="s">
        <v>89</v>
      </c>
      <c r="AU249" s="81" t="s">
        <v>89</v>
      </c>
      <c r="AV249" s="81" t="s">
        <v>89</v>
      </c>
    </row>
    <row r="250" spans="1:48" ht="327" hidden="1" customHeight="1" x14ac:dyDescent="0.25">
      <c r="A250" s="41" t="s">
        <v>206</v>
      </c>
      <c r="B250" s="145" t="s">
        <v>946</v>
      </c>
      <c r="C250" s="145" t="s">
        <v>949</v>
      </c>
      <c r="D250" s="146" t="s">
        <v>950</v>
      </c>
      <c r="E250" s="33" t="s">
        <v>86</v>
      </c>
      <c r="F250" s="36" t="s">
        <v>219</v>
      </c>
      <c r="G250" s="36" t="s">
        <v>6</v>
      </c>
      <c r="H250" s="36" t="s">
        <v>7</v>
      </c>
      <c r="I250" s="36" t="s">
        <v>209</v>
      </c>
      <c r="J250" s="36" t="s">
        <v>218</v>
      </c>
      <c r="K250" s="34" t="s">
        <v>99</v>
      </c>
      <c r="L250" s="34" t="s">
        <v>154</v>
      </c>
      <c r="M250" s="34" t="s">
        <v>312</v>
      </c>
      <c r="N250" s="34" t="s">
        <v>197</v>
      </c>
      <c r="O250" s="34" t="s">
        <v>251</v>
      </c>
      <c r="P250" s="37" t="s">
        <v>179</v>
      </c>
      <c r="Q250" s="37" t="s">
        <v>211</v>
      </c>
      <c r="R250" s="37" t="s">
        <v>365</v>
      </c>
      <c r="S250" s="35" t="s">
        <v>18</v>
      </c>
      <c r="T250" s="35" t="s">
        <v>40</v>
      </c>
      <c r="U250" s="35" t="s">
        <v>41</v>
      </c>
      <c r="V250" s="35" t="s">
        <v>393</v>
      </c>
      <c r="W250" s="53" t="s">
        <v>439</v>
      </c>
      <c r="X250" s="53" t="s">
        <v>444</v>
      </c>
      <c r="Y250" s="53" t="s">
        <v>540</v>
      </c>
      <c r="Z250" s="63" t="s">
        <v>573</v>
      </c>
      <c r="AA250" s="63" t="s">
        <v>572</v>
      </c>
      <c r="AB250" s="63" t="s">
        <v>574</v>
      </c>
      <c r="AC250" s="64" t="s">
        <v>600</v>
      </c>
      <c r="AD250" s="64" t="s">
        <v>601</v>
      </c>
      <c r="AE250" s="64" t="s">
        <v>603</v>
      </c>
      <c r="AF250" s="122" t="s">
        <v>763</v>
      </c>
      <c r="AG250" s="123" t="s">
        <v>765</v>
      </c>
      <c r="AH250" s="119" t="s">
        <v>90</v>
      </c>
      <c r="AI250" s="119" t="s">
        <v>90</v>
      </c>
      <c r="AJ250" s="119" t="s">
        <v>90</v>
      </c>
      <c r="AK250" s="77"/>
      <c r="AL250" s="77"/>
      <c r="AM250" s="77"/>
      <c r="AN250" s="78" t="s">
        <v>89</v>
      </c>
      <c r="AO250" s="78" t="s">
        <v>89</v>
      </c>
      <c r="AP250" s="78" t="s">
        <v>89</v>
      </c>
      <c r="AQ250" s="80"/>
      <c r="AR250" s="80"/>
      <c r="AS250" s="80"/>
      <c r="AT250" s="83" t="str">
        <f>'PTEA 2020-2023'!A3</f>
        <v>1. COLEGIUNOS EDUCADOS PARA LA PROTECCIÓN Y CONSERVACIÓN  DEL RECURSO HÍDRICO</v>
      </c>
      <c r="AU250" s="83" t="str">
        <f>'PTEA 2020-2023'!B3</f>
        <v>Comunidades empoderadas en el cuidado y preservación del recurso hídrico</v>
      </c>
      <c r="AV250" s="83" t="str">
        <f>'PTEA 2020-2023'!C3</f>
        <v xml:space="preserve">Realizar como mínimo una (1) campaña educativa para el apoyo de los PRAE de las instituciones educativas del municipio enfocado a la protección del recurso hídrico durante la vigencia del plan. </v>
      </c>
    </row>
    <row r="251" spans="1:48" s="2" customFormat="1" ht="409.5" hidden="1" customHeight="1" x14ac:dyDescent="0.25">
      <c r="A251" s="41" t="s">
        <v>206</v>
      </c>
      <c r="B251" s="145"/>
      <c r="C251" s="145"/>
      <c r="D251" s="146"/>
      <c r="E251" s="33" t="s">
        <v>84</v>
      </c>
      <c r="F251" s="31" t="s">
        <v>220</v>
      </c>
      <c r="G251" s="31" t="s">
        <v>6</v>
      </c>
      <c r="H251" s="31" t="s">
        <v>7</v>
      </c>
      <c r="I251" s="31" t="s">
        <v>209</v>
      </c>
      <c r="J251" s="31" t="s">
        <v>218</v>
      </c>
      <c r="K251" s="34" t="s">
        <v>110</v>
      </c>
      <c r="L251" s="34" t="s">
        <v>93</v>
      </c>
      <c r="M251" s="34" t="s">
        <v>294</v>
      </c>
      <c r="N251" s="34" t="s">
        <v>90</v>
      </c>
      <c r="O251" s="34" t="s">
        <v>295</v>
      </c>
      <c r="P251" s="37" t="s">
        <v>182</v>
      </c>
      <c r="Q251" s="37" t="s">
        <v>340</v>
      </c>
      <c r="R251" s="37" t="s">
        <v>345</v>
      </c>
      <c r="S251" s="35" t="s">
        <v>52</v>
      </c>
      <c r="T251" s="35" t="s">
        <v>62</v>
      </c>
      <c r="U251" s="35" t="s">
        <v>66</v>
      </c>
      <c r="V251" s="35" t="s">
        <v>391</v>
      </c>
      <c r="W251" s="53" t="s">
        <v>439</v>
      </c>
      <c r="X251" s="53" t="s">
        <v>444</v>
      </c>
      <c r="Y251" s="53" t="s">
        <v>540</v>
      </c>
      <c r="Z251" s="63" t="s">
        <v>573</v>
      </c>
      <c r="AA251" s="63" t="s">
        <v>572</v>
      </c>
      <c r="AB251" s="63" t="s">
        <v>575</v>
      </c>
      <c r="AC251" s="64" t="s">
        <v>90</v>
      </c>
      <c r="AD251" s="64" t="s">
        <v>90</v>
      </c>
      <c r="AE251" s="64" t="s">
        <v>90</v>
      </c>
      <c r="AF251" s="122" t="s">
        <v>90</v>
      </c>
      <c r="AG251" s="123" t="s">
        <v>90</v>
      </c>
      <c r="AH251" s="119" t="s">
        <v>90</v>
      </c>
      <c r="AI251" s="119" t="s">
        <v>90</v>
      </c>
      <c r="AJ251" s="119" t="s">
        <v>90</v>
      </c>
      <c r="AK251" s="77"/>
      <c r="AL251" s="77"/>
      <c r="AM251" s="77"/>
      <c r="AN251" s="78" t="s">
        <v>89</v>
      </c>
      <c r="AO251" s="78" t="s">
        <v>89</v>
      </c>
      <c r="AP251" s="78" t="s">
        <v>89</v>
      </c>
      <c r="AQ251" s="80"/>
      <c r="AR251" s="80"/>
      <c r="AS251" s="80"/>
      <c r="AT251" s="83" t="str">
        <f>'PTEA 2020-2023'!A19</f>
        <v>4. FORTALECIENDO LA GESTIÓN AMBIENTAL</v>
      </c>
      <c r="AU251" s="83" t="str">
        <f>'PTEA 2020-2023'!B19</f>
        <v>Formación de ciudadanos integrales frente al uso sostenible de los recursos naturales</v>
      </c>
      <c r="AV251" s="83" t="str">
        <f>'PTEA 2020-2023'!C19</f>
        <v>Generar espacios de socialización,  asesoría y seguimiento de por lo menos, una (1) iniciativa ciudadana de educación Ambiental PROCEDA, anual del PTEA Municipal.</v>
      </c>
    </row>
    <row r="252" spans="1:48" ht="307.5" hidden="1" customHeight="1" x14ac:dyDescent="0.25">
      <c r="A252" s="41" t="s">
        <v>206</v>
      </c>
      <c r="B252" s="145"/>
      <c r="C252" s="145"/>
      <c r="D252" s="146"/>
      <c r="E252" s="33" t="s">
        <v>217</v>
      </c>
      <c r="F252" s="36" t="s">
        <v>219</v>
      </c>
      <c r="G252" s="31" t="s">
        <v>6</v>
      </c>
      <c r="H252" s="31" t="s">
        <v>7</v>
      </c>
      <c r="I252" s="31" t="s">
        <v>209</v>
      </c>
      <c r="J252" s="31" t="s">
        <v>218</v>
      </c>
      <c r="K252" s="34" t="s">
        <v>99</v>
      </c>
      <c r="L252" s="34" t="s">
        <v>155</v>
      </c>
      <c r="M252" s="34" t="s">
        <v>289</v>
      </c>
      <c r="N252" s="34" t="s">
        <v>197</v>
      </c>
      <c r="O252" s="34" t="s">
        <v>288</v>
      </c>
      <c r="P252" s="37" t="s">
        <v>210</v>
      </c>
      <c r="Q252" s="37" t="s">
        <v>211</v>
      </c>
      <c r="R252" s="37" t="s">
        <v>339</v>
      </c>
      <c r="S252" s="35" t="s">
        <v>69</v>
      </c>
      <c r="T252" s="35" t="s">
        <v>81</v>
      </c>
      <c r="U252" s="35" t="s">
        <v>80</v>
      </c>
      <c r="V252" s="35" t="s">
        <v>403</v>
      </c>
      <c r="W252" s="53" t="s">
        <v>439</v>
      </c>
      <c r="X252" s="53" t="s">
        <v>444</v>
      </c>
      <c r="Y252" s="53" t="s">
        <v>540</v>
      </c>
      <c r="Z252" s="63" t="s">
        <v>90</v>
      </c>
      <c r="AA252" s="63" t="s">
        <v>90</v>
      </c>
      <c r="AB252" s="63" t="s">
        <v>90</v>
      </c>
      <c r="AC252" s="64" t="s">
        <v>650</v>
      </c>
      <c r="AD252" s="64" t="s">
        <v>651</v>
      </c>
      <c r="AE252" s="64" t="s">
        <v>652</v>
      </c>
      <c r="AF252" s="122" t="s">
        <v>90</v>
      </c>
      <c r="AG252" s="123" t="s">
        <v>90</v>
      </c>
      <c r="AH252" s="119" t="s">
        <v>90</v>
      </c>
      <c r="AI252" s="119" t="s">
        <v>90</v>
      </c>
      <c r="AJ252" s="119" t="s">
        <v>90</v>
      </c>
      <c r="AK252" s="77"/>
      <c r="AL252" s="77"/>
      <c r="AM252" s="77"/>
      <c r="AN252" s="78" t="s">
        <v>89</v>
      </c>
      <c r="AO252" s="78" t="s">
        <v>89</v>
      </c>
      <c r="AP252" s="78" t="s">
        <v>89</v>
      </c>
      <c r="AQ252" s="80"/>
      <c r="AR252" s="80"/>
      <c r="AS252" s="80"/>
      <c r="AT252" s="81" t="s">
        <v>89</v>
      </c>
      <c r="AU252" s="81" t="s">
        <v>89</v>
      </c>
      <c r="AV252" s="81" t="s">
        <v>89</v>
      </c>
    </row>
    <row r="253" spans="1:48" s="2" customFormat="1" ht="299.25" hidden="1" customHeight="1" x14ac:dyDescent="0.25">
      <c r="A253" s="41" t="s">
        <v>206</v>
      </c>
      <c r="B253" s="145"/>
      <c r="C253" s="145"/>
      <c r="D253" s="146"/>
      <c r="E253" s="33" t="s">
        <v>225</v>
      </c>
      <c r="F253" s="36" t="s">
        <v>221</v>
      </c>
      <c r="G253" s="36" t="s">
        <v>6</v>
      </c>
      <c r="H253" s="36" t="s">
        <v>8</v>
      </c>
      <c r="I253" s="36" t="s">
        <v>266</v>
      </c>
      <c r="J253" s="36" t="s">
        <v>33</v>
      </c>
      <c r="K253" s="34" t="s">
        <v>130</v>
      </c>
      <c r="L253" s="34" t="s">
        <v>143</v>
      </c>
      <c r="M253" s="34" t="s">
        <v>144</v>
      </c>
      <c r="N253" s="34" t="s">
        <v>146</v>
      </c>
      <c r="O253" s="34" t="s">
        <v>145</v>
      </c>
      <c r="P253" s="37" t="s">
        <v>184</v>
      </c>
      <c r="Q253" s="37" t="s">
        <v>183</v>
      </c>
      <c r="R253" s="37" t="s">
        <v>436</v>
      </c>
      <c r="S253" s="35" t="s">
        <v>52</v>
      </c>
      <c r="T253" s="35" t="s">
        <v>53</v>
      </c>
      <c r="U253" s="35" t="s">
        <v>54</v>
      </c>
      <c r="V253" s="35" t="s">
        <v>56</v>
      </c>
      <c r="W253" s="53" t="s">
        <v>463</v>
      </c>
      <c r="X253" s="53" t="s">
        <v>488</v>
      </c>
      <c r="Y253" s="53" t="s">
        <v>489</v>
      </c>
      <c r="Z253" s="63" t="s">
        <v>90</v>
      </c>
      <c r="AA253" s="63" t="s">
        <v>90</v>
      </c>
      <c r="AB253" s="63" t="s">
        <v>90</v>
      </c>
      <c r="AC253" s="64" t="s">
        <v>650</v>
      </c>
      <c r="AD253" s="64" t="s">
        <v>651</v>
      </c>
      <c r="AE253" s="64" t="s">
        <v>652</v>
      </c>
      <c r="AF253" s="122" t="s">
        <v>763</v>
      </c>
      <c r="AG253" s="123" t="s">
        <v>764</v>
      </c>
      <c r="AH253" s="119" t="s">
        <v>90</v>
      </c>
      <c r="AI253" s="119" t="s">
        <v>90</v>
      </c>
      <c r="AJ253" s="119" t="s">
        <v>90</v>
      </c>
      <c r="AK253" s="77"/>
      <c r="AL253" s="77"/>
      <c r="AM253" s="77"/>
      <c r="AN253" s="78" t="s">
        <v>89</v>
      </c>
      <c r="AO253" s="78" t="s">
        <v>89</v>
      </c>
      <c r="AP253" s="78" t="s">
        <v>89</v>
      </c>
      <c r="AQ253" s="80"/>
      <c r="AR253" s="80"/>
      <c r="AS253" s="80"/>
      <c r="AT253" s="83" t="str">
        <f>'PTEA 2020-2023'!A5</f>
        <v>1. COLEGIUNOS EDUCADOS PARA LA PROTECCIÓN Y CONSERVACIÓN  DEL RECURSO HÍDRICO</v>
      </c>
      <c r="AU253" s="83" t="str">
        <f>'PTEA 2020-2023'!B5</f>
        <v>Comunidades empoderadas en el cuidado y preservación del recurso hídrico</v>
      </c>
      <c r="AV253" s="83" t="str">
        <f>'PTEA 2020-2023'!C5</f>
        <v>Concienciar al 5%  de los usuarios de los acueductos en la  protección del recurso hídrico en el municipio de el colegio, durante la vigencia del plan.</v>
      </c>
    </row>
    <row r="254" spans="1:48" s="2" customFormat="1" ht="299.25" hidden="1" customHeight="1" x14ac:dyDescent="0.25">
      <c r="A254" s="41" t="s">
        <v>206</v>
      </c>
      <c r="B254" s="145"/>
      <c r="C254" s="145"/>
      <c r="D254" s="146"/>
      <c r="E254" s="33" t="s">
        <v>225</v>
      </c>
      <c r="F254" s="36" t="s">
        <v>221</v>
      </c>
      <c r="G254" s="36" t="s">
        <v>6</v>
      </c>
      <c r="H254" s="36" t="s">
        <v>8</v>
      </c>
      <c r="I254" s="36" t="s">
        <v>266</v>
      </c>
      <c r="J254" s="36" t="s">
        <v>33</v>
      </c>
      <c r="K254" s="39" t="s">
        <v>113</v>
      </c>
      <c r="L254" s="39" t="s">
        <v>158</v>
      </c>
      <c r="M254" s="39" t="s">
        <v>317</v>
      </c>
      <c r="N254" s="39" t="s">
        <v>90</v>
      </c>
      <c r="O254" s="39" t="s">
        <v>318</v>
      </c>
      <c r="P254" s="44" t="s">
        <v>181</v>
      </c>
      <c r="Q254" s="44" t="s">
        <v>342</v>
      </c>
      <c r="R254" s="44" t="s">
        <v>371</v>
      </c>
      <c r="S254" s="35" t="s">
        <v>39</v>
      </c>
      <c r="T254" s="35" t="s">
        <v>40</v>
      </c>
      <c r="U254" s="35" t="s">
        <v>42</v>
      </c>
      <c r="V254" s="56" t="s">
        <v>402</v>
      </c>
      <c r="W254" s="53" t="s">
        <v>90</v>
      </c>
      <c r="X254" s="53" t="s">
        <v>90</v>
      </c>
      <c r="Y254" s="53" t="s">
        <v>90</v>
      </c>
      <c r="Z254" s="63" t="s">
        <v>90</v>
      </c>
      <c r="AA254" s="63" t="s">
        <v>90</v>
      </c>
      <c r="AB254" s="63" t="s">
        <v>90</v>
      </c>
      <c r="AC254" s="64" t="s">
        <v>650</v>
      </c>
      <c r="AD254" s="64" t="s">
        <v>651</v>
      </c>
      <c r="AE254" s="64" t="s">
        <v>652</v>
      </c>
      <c r="AF254" s="122" t="s">
        <v>763</v>
      </c>
      <c r="AG254" s="123" t="s">
        <v>765</v>
      </c>
      <c r="AH254" s="119" t="s">
        <v>90</v>
      </c>
      <c r="AI254" s="119" t="s">
        <v>90</v>
      </c>
      <c r="AJ254" s="119" t="s">
        <v>90</v>
      </c>
      <c r="AK254" s="77"/>
      <c r="AL254" s="77"/>
      <c r="AM254" s="77"/>
      <c r="AN254" s="78" t="s">
        <v>89</v>
      </c>
      <c r="AO254" s="78" t="s">
        <v>89</v>
      </c>
      <c r="AP254" s="78" t="s">
        <v>89</v>
      </c>
      <c r="AQ254" s="80"/>
      <c r="AR254" s="80"/>
      <c r="AS254" s="80"/>
      <c r="AT254" s="83" t="str">
        <f>'PTEA 2020-2023'!A4</f>
        <v>1. COLEGIUNOS EDUCADOS PARA LA PROTECCIÓN Y CONSERVACIÓN  DEL RECURSO HÍDRICO</v>
      </c>
      <c r="AU254" s="83" t="str">
        <f>'PTEA 2020-2023'!B4</f>
        <v xml:space="preserve">Potenciar el uso y ahorro en la comunidades vulnerables </v>
      </c>
      <c r="AV254" s="83" t="str">
        <f>'PTEA 2020-2023'!C4</f>
        <v>Realizar por lo menos dos (2) jornadas de capacitación y/o sensibilización con comunidades vulnerables en temáticas del cuidado del agua y protección de los bienes y servicios ecosistémicos durante la vigencia del plan</v>
      </c>
    </row>
    <row r="255" spans="1:48" s="2" customFormat="1" ht="299.25" hidden="1" customHeight="1" x14ac:dyDescent="0.25">
      <c r="A255" s="41" t="s">
        <v>206</v>
      </c>
      <c r="B255" s="145"/>
      <c r="C255" s="145"/>
      <c r="D255" s="146"/>
      <c r="E255" s="33" t="s">
        <v>225</v>
      </c>
      <c r="F255" s="36" t="s">
        <v>221</v>
      </c>
      <c r="G255" s="36" t="s">
        <v>6</v>
      </c>
      <c r="H255" s="36" t="s">
        <v>8</v>
      </c>
      <c r="I255" s="36" t="s">
        <v>266</v>
      </c>
      <c r="J255" s="36" t="s">
        <v>33</v>
      </c>
      <c r="K255" s="39" t="s">
        <v>113</v>
      </c>
      <c r="L255" s="39" t="s">
        <v>158</v>
      </c>
      <c r="M255" s="39" t="s">
        <v>317</v>
      </c>
      <c r="N255" s="39" t="s">
        <v>90</v>
      </c>
      <c r="O255" s="39" t="s">
        <v>318</v>
      </c>
      <c r="P255" s="44" t="s">
        <v>181</v>
      </c>
      <c r="Q255" s="44" t="s">
        <v>342</v>
      </c>
      <c r="R255" s="44" t="s">
        <v>371</v>
      </c>
      <c r="S255" s="35" t="s">
        <v>52</v>
      </c>
      <c r="T255" s="35" t="s">
        <v>58</v>
      </c>
      <c r="U255" s="35" t="s">
        <v>59</v>
      </c>
      <c r="V255" s="35" t="s">
        <v>246</v>
      </c>
      <c r="W255" s="53" t="s">
        <v>448</v>
      </c>
      <c r="X255" s="53" t="s">
        <v>453</v>
      </c>
      <c r="Y255" s="53" t="s">
        <v>460</v>
      </c>
      <c r="Z255" s="63" t="s">
        <v>90</v>
      </c>
      <c r="AA255" s="63" t="s">
        <v>90</v>
      </c>
      <c r="AB255" s="63" t="s">
        <v>90</v>
      </c>
      <c r="AC255" s="64" t="s">
        <v>650</v>
      </c>
      <c r="AD255" s="64" t="s">
        <v>651</v>
      </c>
      <c r="AE255" s="64" t="s">
        <v>652</v>
      </c>
      <c r="AF255" s="122" t="s">
        <v>763</v>
      </c>
      <c r="AG255" s="123" t="s">
        <v>764</v>
      </c>
      <c r="AH255" s="119" t="s">
        <v>90</v>
      </c>
      <c r="AI255" s="119" t="s">
        <v>90</v>
      </c>
      <c r="AJ255" s="119" t="s">
        <v>90</v>
      </c>
      <c r="AK255" s="77"/>
      <c r="AL255" s="77"/>
      <c r="AM255" s="77"/>
      <c r="AN255" s="78" t="s">
        <v>89</v>
      </c>
      <c r="AO255" s="78" t="s">
        <v>89</v>
      </c>
      <c r="AP255" s="78" t="s">
        <v>89</v>
      </c>
      <c r="AQ255" s="80"/>
      <c r="AR255" s="80"/>
      <c r="AS255" s="80"/>
      <c r="AT255" s="83" t="str">
        <f>'PTEA 2020-2023'!A8</f>
        <v>1. COLEGIUNOS EDUCADOS PARA LA PROTECCIÓN Y CONSERVACIÓN  DEL RECURSO HÍDRICO</v>
      </c>
      <c r="AU255" s="83" t="str">
        <f>'PTEA 2020-2023'!B8</f>
        <v>Comunidades empoderadas en el cuidado y preservación del recurso hídrico</v>
      </c>
      <c r="AV255" s="83" t="str">
        <f>'PTEA 2020-2023'!C8</f>
        <v>Concienciar a un 10%  de la población del municipio en el cuidado y la protección de las estructuras ecológicas principales del municipio durante la vigencia del plan</v>
      </c>
    </row>
    <row r="256" spans="1:48" ht="312" hidden="1" customHeight="1" x14ac:dyDescent="0.25">
      <c r="A256" s="41" t="s">
        <v>206</v>
      </c>
      <c r="B256" s="145"/>
      <c r="C256" s="145"/>
      <c r="D256" s="146"/>
      <c r="E256" s="40" t="s">
        <v>87</v>
      </c>
      <c r="F256" s="31" t="s">
        <v>260</v>
      </c>
      <c r="G256" s="31" t="s">
        <v>6</v>
      </c>
      <c r="H256" s="31" t="s">
        <v>9</v>
      </c>
      <c r="I256" s="31" t="s">
        <v>271</v>
      </c>
      <c r="J256" s="57" t="s">
        <v>37</v>
      </c>
      <c r="K256" s="34" t="s">
        <v>99</v>
      </c>
      <c r="L256" s="34" t="s">
        <v>164</v>
      </c>
      <c r="M256" s="34" t="s">
        <v>325</v>
      </c>
      <c r="N256" s="34" t="s">
        <v>90</v>
      </c>
      <c r="O256" s="34" t="s">
        <v>326</v>
      </c>
      <c r="P256" s="37" t="s">
        <v>179</v>
      </c>
      <c r="Q256" s="37" t="s">
        <v>211</v>
      </c>
      <c r="R256" s="37" t="s">
        <v>378</v>
      </c>
      <c r="S256" s="35" t="s">
        <v>69</v>
      </c>
      <c r="T256" s="35" t="s">
        <v>81</v>
      </c>
      <c r="U256" s="35" t="s">
        <v>80</v>
      </c>
      <c r="V256" s="35" t="s">
        <v>403</v>
      </c>
      <c r="W256" s="53" t="s">
        <v>463</v>
      </c>
      <c r="X256" s="53" t="s">
        <v>464</v>
      </c>
      <c r="Y256" s="53" t="s">
        <v>521</v>
      </c>
      <c r="Z256" s="63" t="s">
        <v>580</v>
      </c>
      <c r="AA256" s="63" t="s">
        <v>581</v>
      </c>
      <c r="AB256" s="63" t="s">
        <v>583</v>
      </c>
      <c r="AC256" s="64" t="s">
        <v>650</v>
      </c>
      <c r="AD256" s="64" t="s">
        <v>651</v>
      </c>
      <c r="AE256" s="64" t="s">
        <v>652</v>
      </c>
      <c r="AF256" s="122" t="s">
        <v>90</v>
      </c>
      <c r="AG256" s="123" t="s">
        <v>90</v>
      </c>
      <c r="AH256" s="119" t="s">
        <v>90</v>
      </c>
      <c r="AI256" s="119" t="s">
        <v>90</v>
      </c>
      <c r="AJ256" s="119" t="s">
        <v>90</v>
      </c>
      <c r="AK256" s="77"/>
      <c r="AL256" s="77"/>
      <c r="AM256" s="77"/>
      <c r="AN256" s="78" t="s">
        <v>89</v>
      </c>
      <c r="AO256" s="78" t="s">
        <v>89</v>
      </c>
      <c r="AP256" s="78" t="s">
        <v>89</v>
      </c>
      <c r="AQ256" s="80"/>
      <c r="AR256" s="80"/>
      <c r="AS256" s="80"/>
      <c r="AT256" s="81" t="s">
        <v>89</v>
      </c>
      <c r="AU256" s="81" t="s">
        <v>89</v>
      </c>
      <c r="AV256" s="81" t="s">
        <v>89</v>
      </c>
    </row>
    <row r="257" spans="1:48" ht="271.5" hidden="1" customHeight="1" x14ac:dyDescent="0.25">
      <c r="A257" s="41" t="s">
        <v>206</v>
      </c>
      <c r="B257" s="145"/>
      <c r="C257" s="145"/>
      <c r="D257" s="146"/>
      <c r="E257" s="40" t="s">
        <v>87</v>
      </c>
      <c r="F257" s="31" t="s">
        <v>260</v>
      </c>
      <c r="G257" s="31" t="s">
        <v>6</v>
      </c>
      <c r="H257" s="31" t="s">
        <v>9</v>
      </c>
      <c r="I257" s="31" t="s">
        <v>271</v>
      </c>
      <c r="J257" s="57" t="s">
        <v>37</v>
      </c>
      <c r="K257" s="34" t="s">
        <v>99</v>
      </c>
      <c r="L257" s="34" t="s">
        <v>164</v>
      </c>
      <c r="M257" s="34" t="s">
        <v>325</v>
      </c>
      <c r="N257" s="34" t="s">
        <v>90</v>
      </c>
      <c r="O257" s="34" t="s">
        <v>326</v>
      </c>
      <c r="P257" s="37" t="s">
        <v>179</v>
      </c>
      <c r="Q257" s="37" t="s">
        <v>211</v>
      </c>
      <c r="R257" s="37" t="s">
        <v>378</v>
      </c>
      <c r="S257" s="35" t="s">
        <v>69</v>
      </c>
      <c r="T257" s="35" t="s">
        <v>81</v>
      </c>
      <c r="U257" s="35" t="s">
        <v>80</v>
      </c>
      <c r="V257" s="35" t="s">
        <v>403</v>
      </c>
      <c r="W257" s="53" t="s">
        <v>463</v>
      </c>
      <c r="X257" s="53" t="s">
        <v>464</v>
      </c>
      <c r="Y257" s="53" t="s">
        <v>521</v>
      </c>
      <c r="Z257" s="63" t="s">
        <v>580</v>
      </c>
      <c r="AA257" s="63" t="s">
        <v>581</v>
      </c>
      <c r="AB257" s="63" t="s">
        <v>583</v>
      </c>
      <c r="AC257" s="64" t="s">
        <v>650</v>
      </c>
      <c r="AD257" s="64" t="s">
        <v>651</v>
      </c>
      <c r="AE257" s="64" t="s">
        <v>652</v>
      </c>
      <c r="AF257" s="122" t="s">
        <v>90</v>
      </c>
      <c r="AG257" s="123" t="s">
        <v>90</v>
      </c>
      <c r="AH257" s="119" t="s">
        <v>90</v>
      </c>
      <c r="AI257" s="119" t="s">
        <v>90</v>
      </c>
      <c r="AJ257" s="119" t="s">
        <v>90</v>
      </c>
      <c r="AK257" s="77"/>
      <c r="AL257" s="77"/>
      <c r="AM257" s="77"/>
      <c r="AN257" s="78" t="s">
        <v>89</v>
      </c>
      <c r="AO257" s="78" t="s">
        <v>89</v>
      </c>
      <c r="AP257" s="78" t="s">
        <v>89</v>
      </c>
      <c r="AQ257" s="80"/>
      <c r="AR257" s="80"/>
      <c r="AS257" s="80"/>
      <c r="AT257" s="81" t="s">
        <v>89</v>
      </c>
      <c r="AU257" s="81" t="s">
        <v>89</v>
      </c>
      <c r="AV257" s="81" t="s">
        <v>89</v>
      </c>
    </row>
    <row r="258" spans="1:48" ht="313.5" hidden="1" customHeight="1" x14ac:dyDescent="0.25">
      <c r="A258" s="45" t="s">
        <v>207</v>
      </c>
      <c r="B258" s="145"/>
      <c r="C258" s="145"/>
      <c r="D258" s="146"/>
      <c r="E258" s="33" t="s">
        <v>217</v>
      </c>
      <c r="F258" s="31" t="s">
        <v>12</v>
      </c>
      <c r="G258" s="31" t="s">
        <v>10</v>
      </c>
      <c r="H258" s="31" t="s">
        <v>11</v>
      </c>
      <c r="I258" s="31" t="s">
        <v>284</v>
      </c>
      <c r="J258" s="31" t="s">
        <v>23</v>
      </c>
      <c r="K258" s="34" t="s">
        <v>106</v>
      </c>
      <c r="L258" s="34" t="s">
        <v>109</v>
      </c>
      <c r="M258" s="34" t="s">
        <v>292</v>
      </c>
      <c r="N258" s="34" t="s">
        <v>92</v>
      </c>
      <c r="O258" s="34" t="s">
        <v>293</v>
      </c>
      <c r="P258" s="37" t="s">
        <v>179</v>
      </c>
      <c r="Q258" s="37" t="s">
        <v>342</v>
      </c>
      <c r="R258" s="37" t="s">
        <v>343</v>
      </c>
      <c r="S258" s="35" t="s">
        <v>69</v>
      </c>
      <c r="T258" s="35" t="s">
        <v>75</v>
      </c>
      <c r="U258" s="35" t="s">
        <v>77</v>
      </c>
      <c r="V258" s="35" t="s">
        <v>394</v>
      </c>
      <c r="W258" s="53" t="s">
        <v>90</v>
      </c>
      <c r="X258" s="53" t="s">
        <v>90</v>
      </c>
      <c r="Y258" s="53" t="s">
        <v>90</v>
      </c>
      <c r="Z258" s="63" t="s">
        <v>90</v>
      </c>
      <c r="AA258" s="63" t="s">
        <v>90</v>
      </c>
      <c r="AB258" s="63" t="s">
        <v>90</v>
      </c>
      <c r="AC258" s="64" t="s">
        <v>650</v>
      </c>
      <c r="AD258" s="64" t="s">
        <v>651</v>
      </c>
      <c r="AE258" s="64" t="s">
        <v>652</v>
      </c>
      <c r="AF258" s="122" t="s">
        <v>90</v>
      </c>
      <c r="AG258" s="123" t="s">
        <v>90</v>
      </c>
      <c r="AH258" s="119" t="s">
        <v>90</v>
      </c>
      <c r="AI258" s="119" t="s">
        <v>90</v>
      </c>
      <c r="AJ258" s="119" t="s">
        <v>90</v>
      </c>
      <c r="AK258" s="77"/>
      <c r="AL258" s="77"/>
      <c r="AM258" s="77"/>
      <c r="AN258" s="78" t="s">
        <v>89</v>
      </c>
      <c r="AO258" s="78" t="s">
        <v>89</v>
      </c>
      <c r="AP258" s="78" t="s">
        <v>89</v>
      </c>
      <c r="AQ258" s="80"/>
      <c r="AR258" s="80"/>
      <c r="AS258" s="80"/>
      <c r="AT258" s="81" t="s">
        <v>89</v>
      </c>
      <c r="AU258" s="81" t="s">
        <v>89</v>
      </c>
      <c r="AV258" s="81" t="s">
        <v>89</v>
      </c>
    </row>
    <row r="259" spans="1:48" s="2" customFormat="1" ht="318.75" hidden="1" customHeight="1" x14ac:dyDescent="0.25">
      <c r="A259" s="45" t="s">
        <v>207</v>
      </c>
      <c r="B259" s="145"/>
      <c r="C259" s="145"/>
      <c r="D259" s="146"/>
      <c r="E259" s="33" t="s">
        <v>84</v>
      </c>
      <c r="F259" s="31" t="s">
        <v>220</v>
      </c>
      <c r="G259" s="31" t="s">
        <v>6</v>
      </c>
      <c r="H259" s="31" t="s">
        <v>5</v>
      </c>
      <c r="I259" s="31" t="s">
        <v>424</v>
      </c>
      <c r="J259" s="31" t="s">
        <v>26</v>
      </c>
      <c r="K259" s="34" t="s">
        <v>130</v>
      </c>
      <c r="L259" s="34" t="s">
        <v>134</v>
      </c>
      <c r="M259" s="34" t="s">
        <v>136</v>
      </c>
      <c r="N259" s="34" t="s">
        <v>135</v>
      </c>
      <c r="O259" s="34" t="s">
        <v>185</v>
      </c>
      <c r="P259" s="37" t="s">
        <v>179</v>
      </c>
      <c r="Q259" s="37" t="s">
        <v>356</v>
      </c>
      <c r="R259" s="37" t="s">
        <v>357</v>
      </c>
      <c r="S259" s="35" t="s">
        <v>90</v>
      </c>
      <c r="T259" s="35" t="s">
        <v>90</v>
      </c>
      <c r="U259" s="35" t="s">
        <v>90</v>
      </c>
      <c r="V259" s="35" t="s">
        <v>90</v>
      </c>
      <c r="W259" s="53" t="s">
        <v>467</v>
      </c>
      <c r="X259" s="53" t="s">
        <v>493</v>
      </c>
      <c r="Y259" s="53" t="s">
        <v>494</v>
      </c>
      <c r="Z259" s="63" t="s">
        <v>552</v>
      </c>
      <c r="AA259" s="63" t="s">
        <v>553</v>
      </c>
      <c r="AB259" s="63" t="s">
        <v>557</v>
      </c>
      <c r="AC259" s="64" t="s">
        <v>90</v>
      </c>
      <c r="AD259" s="64" t="s">
        <v>90</v>
      </c>
      <c r="AE259" s="64" t="s">
        <v>90</v>
      </c>
      <c r="AF259" s="122" t="s">
        <v>90</v>
      </c>
      <c r="AG259" s="123" t="s">
        <v>90</v>
      </c>
      <c r="AH259" s="119" t="s">
        <v>90</v>
      </c>
      <c r="AI259" s="119" t="s">
        <v>90</v>
      </c>
      <c r="AJ259" s="119" t="s">
        <v>90</v>
      </c>
      <c r="AK259" s="77"/>
      <c r="AL259" s="77"/>
      <c r="AM259" s="77"/>
      <c r="AN259" s="78" t="s">
        <v>89</v>
      </c>
      <c r="AO259" s="78" t="s">
        <v>89</v>
      </c>
      <c r="AP259" s="78" t="s">
        <v>89</v>
      </c>
      <c r="AQ259" s="80"/>
      <c r="AR259" s="80"/>
      <c r="AS259" s="80"/>
      <c r="AT259" s="83" t="str">
        <f>'PTEA 2020-2023'!A21</f>
        <v xml:space="preserve">5. Producción mas Limpia </v>
      </c>
      <c r="AU259" s="83" t="str">
        <f>'PTEA 2020-2023'!B21</f>
        <v>Renace el campo</v>
      </c>
      <c r="AV259" s="83" t="str">
        <f>'PTEA 2020-2023'!C21</f>
        <v>10% de productores, con fincas y/o procesos capacitados  en manejo de plagas y enfermedades durante la vigencia del plan.</v>
      </c>
    </row>
    <row r="260" spans="1:48" ht="329.25" hidden="1" customHeight="1" x14ac:dyDescent="0.25">
      <c r="A260" s="45" t="s">
        <v>207</v>
      </c>
      <c r="B260" s="145" t="s">
        <v>946</v>
      </c>
      <c r="C260" s="145" t="s">
        <v>943</v>
      </c>
      <c r="D260" s="146" t="s">
        <v>947</v>
      </c>
      <c r="E260" s="33" t="s">
        <v>84</v>
      </c>
      <c r="F260" s="31" t="s">
        <v>220</v>
      </c>
      <c r="G260" s="31" t="s">
        <v>6</v>
      </c>
      <c r="H260" s="31" t="s">
        <v>5</v>
      </c>
      <c r="I260" s="31" t="s">
        <v>426</v>
      </c>
      <c r="J260" s="31" t="s">
        <v>27</v>
      </c>
      <c r="K260" s="34" t="s">
        <v>130</v>
      </c>
      <c r="L260" s="34" t="s">
        <v>140</v>
      </c>
      <c r="M260" s="34" t="s">
        <v>141</v>
      </c>
      <c r="N260" s="34" t="s">
        <v>135</v>
      </c>
      <c r="O260" s="34" t="s">
        <v>142</v>
      </c>
      <c r="P260" s="37" t="s">
        <v>179</v>
      </c>
      <c r="Q260" s="37" t="s">
        <v>429</v>
      </c>
      <c r="R260" s="37" t="s">
        <v>187</v>
      </c>
      <c r="S260" s="35" t="s">
        <v>52</v>
      </c>
      <c r="T260" s="35" t="s">
        <v>53</v>
      </c>
      <c r="U260" s="35" t="s">
        <v>54</v>
      </c>
      <c r="V260" s="35" t="s">
        <v>465</v>
      </c>
      <c r="W260" s="53" t="s">
        <v>439</v>
      </c>
      <c r="X260" s="53" t="s">
        <v>446</v>
      </c>
      <c r="Y260" s="53" t="s">
        <v>526</v>
      </c>
      <c r="Z260" s="63" t="s">
        <v>573</v>
      </c>
      <c r="AA260" s="63" t="s">
        <v>578</v>
      </c>
      <c r="AB260" s="63" t="s">
        <v>579</v>
      </c>
      <c r="AC260" s="64" t="s">
        <v>593</v>
      </c>
      <c r="AD260" s="64" t="s">
        <v>596</v>
      </c>
      <c r="AE260" s="64" t="s">
        <v>595</v>
      </c>
      <c r="AF260" s="122" t="s">
        <v>90</v>
      </c>
      <c r="AG260" s="123" t="s">
        <v>90</v>
      </c>
      <c r="AH260" s="119" t="s">
        <v>90</v>
      </c>
      <c r="AI260" s="119" t="s">
        <v>90</v>
      </c>
      <c r="AJ260" s="119" t="s">
        <v>90</v>
      </c>
      <c r="AK260" s="77"/>
      <c r="AL260" s="77"/>
      <c r="AM260" s="77"/>
      <c r="AN260" s="78" t="s">
        <v>89</v>
      </c>
      <c r="AO260" s="78" t="s">
        <v>89</v>
      </c>
      <c r="AP260" s="78" t="s">
        <v>89</v>
      </c>
      <c r="AQ260" s="80"/>
      <c r="AR260" s="80"/>
      <c r="AS260" s="80"/>
      <c r="AT260" s="83" t="str">
        <f>'PTEA 2020-2023'!A23</f>
        <v>6. El Colegio entorno verde</v>
      </c>
      <c r="AU260" s="83" t="str">
        <f>'PTEA 2020-2023'!B23</f>
        <v>Comunidades empoderadas en el cuidado y preservación del recurso hídrico.</v>
      </c>
      <c r="AV260" s="83" t="str">
        <f>'PTEA 2020-2023'!C23</f>
        <v>Realizar por lo menos dos (2) jornadas de reforestación anual con especies nativas en áreas de importancia hídrica.</v>
      </c>
    </row>
    <row r="261" spans="1:48" s="2" customFormat="1" ht="409.5" hidden="1" customHeight="1" x14ac:dyDescent="0.25">
      <c r="A261" s="45" t="s">
        <v>207</v>
      </c>
      <c r="B261" s="145" t="s">
        <v>946</v>
      </c>
      <c r="C261" s="145" t="s">
        <v>949</v>
      </c>
      <c r="D261" s="146" t="s">
        <v>950</v>
      </c>
      <c r="E261" s="33" t="s">
        <v>84</v>
      </c>
      <c r="F261" s="31" t="s">
        <v>220</v>
      </c>
      <c r="G261" s="31" t="s">
        <v>6</v>
      </c>
      <c r="H261" s="31" t="s">
        <v>7</v>
      </c>
      <c r="I261" s="31" t="s">
        <v>209</v>
      </c>
      <c r="J261" s="31" t="s">
        <v>218</v>
      </c>
      <c r="K261" s="34" t="s">
        <v>110</v>
      </c>
      <c r="L261" s="34" t="s">
        <v>93</v>
      </c>
      <c r="M261" s="34" t="s">
        <v>294</v>
      </c>
      <c r="N261" s="34" t="s">
        <v>90</v>
      </c>
      <c r="O261" s="34" t="s">
        <v>295</v>
      </c>
      <c r="P261" s="37" t="s">
        <v>182</v>
      </c>
      <c r="Q261" s="37" t="s">
        <v>340</v>
      </c>
      <c r="R261" s="37" t="s">
        <v>345</v>
      </c>
      <c r="S261" s="35" t="s">
        <v>18</v>
      </c>
      <c r="T261" s="35" t="s">
        <v>40</v>
      </c>
      <c r="U261" s="35" t="s">
        <v>41</v>
      </c>
      <c r="V261" s="35" t="s">
        <v>393</v>
      </c>
      <c r="W261" s="53" t="s">
        <v>439</v>
      </c>
      <c r="X261" s="53" t="s">
        <v>444</v>
      </c>
      <c r="Y261" s="53" t="s">
        <v>540</v>
      </c>
      <c r="Z261" s="63" t="s">
        <v>573</v>
      </c>
      <c r="AA261" s="63" t="s">
        <v>572</v>
      </c>
      <c r="AB261" s="63" t="s">
        <v>574</v>
      </c>
      <c r="AC261" s="64" t="s">
        <v>90</v>
      </c>
      <c r="AD261" s="64" t="s">
        <v>90</v>
      </c>
      <c r="AE261" s="64" t="s">
        <v>90</v>
      </c>
      <c r="AF261" s="122" t="s">
        <v>90</v>
      </c>
      <c r="AG261" s="123" t="s">
        <v>90</v>
      </c>
      <c r="AH261" s="119" t="s">
        <v>90</v>
      </c>
      <c r="AI261" s="119" t="s">
        <v>90</v>
      </c>
      <c r="AJ261" s="119" t="s">
        <v>90</v>
      </c>
      <c r="AK261" s="77"/>
      <c r="AL261" s="77"/>
      <c r="AM261" s="77"/>
      <c r="AN261" s="78" t="s">
        <v>89</v>
      </c>
      <c r="AO261" s="78" t="s">
        <v>89</v>
      </c>
      <c r="AP261" s="78" t="s">
        <v>89</v>
      </c>
      <c r="AQ261" s="80"/>
      <c r="AR261" s="80"/>
      <c r="AS261" s="80"/>
      <c r="AT261" s="83" t="str">
        <f>'PTEA 2020-2023'!A17</f>
        <v>4. FORTALECIENDO LA GESTIÓN AMBIENTAL</v>
      </c>
      <c r="AU261" s="83" t="str">
        <f>'PTEA 2020-2023'!B17</f>
        <v>Formación de ciudadanos integrales frente al uso sostenible de los recursos naturales.</v>
      </c>
      <c r="AV261" s="83" t="str">
        <f>'PTEA 2020-2023'!C17</f>
        <v xml:space="preserve">Fortalecimiento y seguimiento de por lo menos un (1) PRAE con las IED que soliciten el apoyo de la administración municipal. </v>
      </c>
    </row>
    <row r="262" spans="1:48" ht="312.75" hidden="1" customHeight="1" x14ac:dyDescent="0.25">
      <c r="A262" s="45" t="s">
        <v>207</v>
      </c>
      <c r="B262" s="145"/>
      <c r="C262" s="145"/>
      <c r="D262" s="146"/>
      <c r="E262" s="33" t="s">
        <v>217</v>
      </c>
      <c r="F262" s="36" t="s">
        <v>219</v>
      </c>
      <c r="G262" s="31" t="s">
        <v>6</v>
      </c>
      <c r="H262" s="31" t="s">
        <v>7</v>
      </c>
      <c r="I262" s="31" t="s">
        <v>209</v>
      </c>
      <c r="J262" s="31" t="s">
        <v>218</v>
      </c>
      <c r="K262" s="34" t="s">
        <v>99</v>
      </c>
      <c r="L262" s="34" t="s">
        <v>155</v>
      </c>
      <c r="M262" s="34" t="s">
        <v>289</v>
      </c>
      <c r="N262" s="34" t="s">
        <v>197</v>
      </c>
      <c r="O262" s="34" t="s">
        <v>288</v>
      </c>
      <c r="P262" s="37" t="s">
        <v>210</v>
      </c>
      <c r="Q262" s="37" t="s">
        <v>211</v>
      </c>
      <c r="R262" s="37" t="s">
        <v>339</v>
      </c>
      <c r="S262" s="35" t="s">
        <v>69</v>
      </c>
      <c r="T262" s="35" t="s">
        <v>81</v>
      </c>
      <c r="U262" s="35" t="s">
        <v>80</v>
      </c>
      <c r="V262" s="35" t="s">
        <v>403</v>
      </c>
      <c r="W262" s="53" t="s">
        <v>439</v>
      </c>
      <c r="X262" s="53" t="s">
        <v>444</v>
      </c>
      <c r="Y262" s="53" t="s">
        <v>540</v>
      </c>
      <c r="Z262" s="63" t="s">
        <v>90</v>
      </c>
      <c r="AA262" s="63" t="s">
        <v>90</v>
      </c>
      <c r="AB262" s="63" t="s">
        <v>90</v>
      </c>
      <c r="AC262" s="64" t="s">
        <v>90</v>
      </c>
      <c r="AD262" s="64" t="s">
        <v>90</v>
      </c>
      <c r="AE262" s="64" t="s">
        <v>90</v>
      </c>
      <c r="AF262" s="122" t="s">
        <v>90</v>
      </c>
      <c r="AG262" s="123" t="s">
        <v>90</v>
      </c>
      <c r="AH262" s="119" t="s">
        <v>90</v>
      </c>
      <c r="AI262" s="119" t="s">
        <v>90</v>
      </c>
      <c r="AJ262" s="119" t="s">
        <v>90</v>
      </c>
      <c r="AK262" s="77"/>
      <c r="AL262" s="77"/>
      <c r="AM262" s="77"/>
      <c r="AN262" s="78" t="s">
        <v>89</v>
      </c>
      <c r="AO262" s="78" t="s">
        <v>89</v>
      </c>
      <c r="AP262" s="78" t="s">
        <v>89</v>
      </c>
      <c r="AQ262" s="80"/>
      <c r="AR262" s="80"/>
      <c r="AS262" s="80"/>
      <c r="AT262" s="81" t="s">
        <v>89</v>
      </c>
      <c r="AU262" s="81" t="s">
        <v>89</v>
      </c>
      <c r="AV262" s="81" t="s">
        <v>89</v>
      </c>
    </row>
    <row r="263" spans="1:48" s="2" customFormat="1" ht="293.25" customHeight="1" x14ac:dyDescent="0.25">
      <c r="A263" s="45" t="s">
        <v>207</v>
      </c>
      <c r="B263" s="145" t="s">
        <v>935</v>
      </c>
      <c r="C263" s="145" t="s">
        <v>936</v>
      </c>
      <c r="D263" s="146" t="s">
        <v>937</v>
      </c>
      <c r="E263" s="33" t="s">
        <v>86</v>
      </c>
      <c r="F263" s="36" t="s">
        <v>262</v>
      </c>
      <c r="G263" s="31" t="s">
        <v>6</v>
      </c>
      <c r="H263" s="31" t="s">
        <v>7</v>
      </c>
      <c r="I263" s="31" t="s">
        <v>264</v>
      </c>
      <c r="J263" s="54" t="s">
        <v>265</v>
      </c>
      <c r="K263" s="34" t="s">
        <v>101</v>
      </c>
      <c r="L263" s="34" t="s">
        <v>173</v>
      </c>
      <c r="M263" s="34" t="s">
        <v>336</v>
      </c>
      <c r="N263" s="34" t="s">
        <v>90</v>
      </c>
      <c r="O263" s="34" t="s">
        <v>337</v>
      </c>
      <c r="P263" s="37" t="s">
        <v>179</v>
      </c>
      <c r="Q263" s="37" t="s">
        <v>352</v>
      </c>
      <c r="R263" s="37" t="s">
        <v>389</v>
      </c>
      <c r="S263" s="35" t="s">
        <v>52</v>
      </c>
      <c r="T263" s="35" t="s">
        <v>58</v>
      </c>
      <c r="U263" s="35" t="s">
        <v>59</v>
      </c>
      <c r="V263" s="35" t="s">
        <v>244</v>
      </c>
      <c r="W263" s="53" t="s">
        <v>448</v>
      </c>
      <c r="X263" s="53" t="s">
        <v>456</v>
      </c>
      <c r="Y263" s="53" t="s">
        <v>457</v>
      </c>
      <c r="Z263" s="63" t="s">
        <v>573</v>
      </c>
      <c r="AA263" s="63" t="s">
        <v>578</v>
      </c>
      <c r="AB263" s="63" t="s">
        <v>577</v>
      </c>
      <c r="AC263" s="64" t="s">
        <v>650</v>
      </c>
      <c r="AD263" s="64" t="s">
        <v>651</v>
      </c>
      <c r="AE263" s="64" t="s">
        <v>652</v>
      </c>
      <c r="AF263" s="122" t="s">
        <v>90</v>
      </c>
      <c r="AG263" s="123" t="s">
        <v>90</v>
      </c>
      <c r="AH263" s="119" t="s">
        <v>90</v>
      </c>
      <c r="AI263" s="119" t="s">
        <v>90</v>
      </c>
      <c r="AJ263" s="119" t="s">
        <v>90</v>
      </c>
      <c r="AK263" s="77"/>
      <c r="AL263" s="77"/>
      <c r="AM263" s="77"/>
      <c r="AN263" s="78" t="s">
        <v>89</v>
      </c>
      <c r="AO263" s="78" t="s">
        <v>89</v>
      </c>
      <c r="AP263" s="78" t="s">
        <v>89</v>
      </c>
      <c r="AQ263" s="80"/>
      <c r="AR263" s="80"/>
      <c r="AS263" s="80"/>
      <c r="AT263" s="83" t="str">
        <f>'PTEA 2020-2023'!A15</f>
        <v>3. COLEGIUNOS RESILIENTES</v>
      </c>
      <c r="AU263" s="83" t="str">
        <f>'PTEA 2020-2023'!B15</f>
        <v>Unidos reducimos el riesgo</v>
      </c>
      <c r="AV263" s="83" t="str">
        <f>'PTEA 2020-2023'!C15</f>
        <v xml:space="preserve">Participar en por lo menos una (1) mesa de trabajo para la inclusión de la educación ambiental en la actualización del Plan Municipal de Gestión del Riesgo de Desastres. </v>
      </c>
    </row>
    <row r="264" spans="1:48" s="2" customFormat="1" ht="312" customHeight="1" x14ac:dyDescent="0.25">
      <c r="A264" s="45" t="s">
        <v>207</v>
      </c>
      <c r="B264" s="145" t="s">
        <v>935</v>
      </c>
      <c r="C264" s="145" t="s">
        <v>936</v>
      </c>
      <c r="D264" s="146" t="s">
        <v>937</v>
      </c>
      <c r="E264" s="33" t="s">
        <v>86</v>
      </c>
      <c r="F264" s="36" t="s">
        <v>262</v>
      </c>
      <c r="G264" s="31" t="s">
        <v>6</v>
      </c>
      <c r="H264" s="31" t="s">
        <v>7</v>
      </c>
      <c r="I264" s="31" t="s">
        <v>264</v>
      </c>
      <c r="J264" s="54" t="s">
        <v>263</v>
      </c>
      <c r="K264" s="34" t="s">
        <v>106</v>
      </c>
      <c r="L264" s="34" t="s">
        <v>105</v>
      </c>
      <c r="M264" s="34" t="s">
        <v>290</v>
      </c>
      <c r="N264" s="34" t="s">
        <v>174</v>
      </c>
      <c r="O264" s="34" t="s">
        <v>338</v>
      </c>
      <c r="P264" s="37" t="s">
        <v>179</v>
      </c>
      <c r="Q264" s="37" t="s">
        <v>390</v>
      </c>
      <c r="R264" s="37" t="s">
        <v>245</v>
      </c>
      <c r="S264" s="35" t="s">
        <v>52</v>
      </c>
      <c r="T264" s="35" t="s">
        <v>58</v>
      </c>
      <c r="U264" s="35" t="s">
        <v>59</v>
      </c>
      <c r="V264" s="35" t="s">
        <v>246</v>
      </c>
      <c r="W264" s="53" t="s">
        <v>448</v>
      </c>
      <c r="X264" s="53" t="s">
        <v>449</v>
      </c>
      <c r="Y264" s="53" t="s">
        <v>518</v>
      </c>
      <c r="Z264" s="63" t="s">
        <v>573</v>
      </c>
      <c r="AA264" s="63" t="s">
        <v>578</v>
      </c>
      <c r="AB264" s="63" t="s">
        <v>577</v>
      </c>
      <c r="AC264" s="64" t="s">
        <v>624</v>
      </c>
      <c r="AD264" s="64" t="s">
        <v>625</v>
      </c>
      <c r="AE264" s="64" t="s">
        <v>626</v>
      </c>
      <c r="AF264" s="122" t="s">
        <v>90</v>
      </c>
      <c r="AG264" s="123" t="s">
        <v>90</v>
      </c>
      <c r="AH264" s="119" t="s">
        <v>90</v>
      </c>
      <c r="AI264" s="119" t="s">
        <v>90</v>
      </c>
      <c r="AJ264" s="119" t="s">
        <v>90</v>
      </c>
      <c r="AK264" s="77"/>
      <c r="AL264" s="77"/>
      <c r="AM264" s="77"/>
      <c r="AN264" s="78" t="s">
        <v>89</v>
      </c>
      <c r="AO264" s="78" t="s">
        <v>89</v>
      </c>
      <c r="AP264" s="78" t="s">
        <v>89</v>
      </c>
      <c r="AQ264" s="80"/>
      <c r="AR264" s="80"/>
      <c r="AS264" s="80"/>
      <c r="AT264" s="83" t="str">
        <f>'PTEA 2020-2023'!A16</f>
        <v>3. COLEGIUNOS RESILIENTES</v>
      </c>
      <c r="AU264" s="83" t="str">
        <f>'PTEA 2020-2023'!B16</f>
        <v>Unidos reducimos el riesgo</v>
      </c>
      <c r="AV264" s="83" t="str">
        <f>'PTEA 2020-2023'!C16</f>
        <v xml:space="preserve">Participar en por lo menos una (1) mesa de trabajo para la inclusión de la educación ambiental en la actualización  del Plan de atención de incendios forestales. </v>
      </c>
    </row>
    <row r="265" spans="1:48" s="2" customFormat="1" ht="312" customHeight="1" x14ac:dyDescent="0.25">
      <c r="A265" s="45" t="s">
        <v>207</v>
      </c>
      <c r="B265" s="145" t="s">
        <v>935</v>
      </c>
      <c r="C265" s="145" t="s">
        <v>936</v>
      </c>
      <c r="D265" s="146" t="s">
        <v>937</v>
      </c>
      <c r="E265" s="33" t="s">
        <v>86</v>
      </c>
      <c r="F265" s="36" t="s">
        <v>262</v>
      </c>
      <c r="G265" s="31" t="s">
        <v>6</v>
      </c>
      <c r="H265" s="31" t="s">
        <v>7</v>
      </c>
      <c r="I265" s="31" t="s">
        <v>264</v>
      </c>
      <c r="J265" s="54" t="s">
        <v>263</v>
      </c>
      <c r="K265" s="34" t="s">
        <v>106</v>
      </c>
      <c r="L265" s="34" t="s">
        <v>105</v>
      </c>
      <c r="M265" s="34" t="s">
        <v>290</v>
      </c>
      <c r="N265" s="34" t="s">
        <v>174</v>
      </c>
      <c r="O265" s="34" t="s">
        <v>338</v>
      </c>
      <c r="P265" s="37" t="s">
        <v>179</v>
      </c>
      <c r="Q265" s="37" t="s">
        <v>390</v>
      </c>
      <c r="R265" s="37" t="s">
        <v>245</v>
      </c>
      <c r="S265" s="35" t="s">
        <v>52</v>
      </c>
      <c r="T265" s="35" t="s">
        <v>58</v>
      </c>
      <c r="U265" s="35" t="s">
        <v>59</v>
      </c>
      <c r="V265" s="35" t="s">
        <v>246</v>
      </c>
      <c r="W265" s="53" t="s">
        <v>515</v>
      </c>
      <c r="X265" s="53" t="s">
        <v>516</v>
      </c>
      <c r="Y265" s="53" t="s">
        <v>517</v>
      </c>
      <c r="Z265" s="71" t="s">
        <v>573</v>
      </c>
      <c r="AA265" s="71" t="s">
        <v>578</v>
      </c>
      <c r="AB265" s="63" t="s">
        <v>577</v>
      </c>
      <c r="AC265" s="64" t="s">
        <v>650</v>
      </c>
      <c r="AD265" s="64" t="s">
        <v>651</v>
      </c>
      <c r="AE265" s="64" t="s">
        <v>652</v>
      </c>
      <c r="AF265" s="122" t="s">
        <v>90</v>
      </c>
      <c r="AG265" s="123" t="s">
        <v>90</v>
      </c>
      <c r="AH265" s="119" t="s">
        <v>90</v>
      </c>
      <c r="AI265" s="119" t="s">
        <v>90</v>
      </c>
      <c r="AJ265" s="119" t="s">
        <v>90</v>
      </c>
      <c r="AK265" s="77"/>
      <c r="AL265" s="77"/>
      <c r="AM265" s="77"/>
      <c r="AN265" s="78" t="s">
        <v>89</v>
      </c>
      <c r="AO265" s="78" t="s">
        <v>89</v>
      </c>
      <c r="AP265" s="78" t="s">
        <v>89</v>
      </c>
      <c r="AQ265" s="80"/>
      <c r="AR265" s="80"/>
      <c r="AS265" s="80"/>
      <c r="AT265" s="83" t="str">
        <f>'PTEA 2020-2023'!A15</f>
        <v>3. COLEGIUNOS RESILIENTES</v>
      </c>
      <c r="AU265" s="83" t="str">
        <f>'PTEA 2020-2023'!B15</f>
        <v>Unidos reducimos el riesgo</v>
      </c>
      <c r="AV265" s="83" t="str">
        <f>'PTEA 2020-2023'!C15</f>
        <v xml:space="preserve">Participar en por lo menos una (1) mesa de trabajo para la inclusión de la educación ambiental en la actualización del Plan Municipal de Gestión del Riesgo de Desastres. </v>
      </c>
    </row>
    <row r="266" spans="1:48" s="2" customFormat="1" ht="312" customHeight="1" x14ac:dyDescent="0.25">
      <c r="A266" s="45" t="s">
        <v>207</v>
      </c>
      <c r="B266" s="145" t="s">
        <v>935</v>
      </c>
      <c r="C266" s="145" t="s">
        <v>936</v>
      </c>
      <c r="D266" s="146" t="s">
        <v>937</v>
      </c>
      <c r="E266" s="33" t="s">
        <v>86</v>
      </c>
      <c r="F266" s="36" t="s">
        <v>262</v>
      </c>
      <c r="G266" s="31" t="s">
        <v>6</v>
      </c>
      <c r="H266" s="31" t="s">
        <v>7</v>
      </c>
      <c r="I266" s="31" t="s">
        <v>264</v>
      </c>
      <c r="J266" s="54" t="s">
        <v>263</v>
      </c>
      <c r="K266" s="34" t="s">
        <v>106</v>
      </c>
      <c r="L266" s="34" t="s">
        <v>105</v>
      </c>
      <c r="M266" s="34" t="s">
        <v>290</v>
      </c>
      <c r="N266" s="34" t="s">
        <v>174</v>
      </c>
      <c r="O266" s="34" t="s">
        <v>338</v>
      </c>
      <c r="P266" s="37" t="s">
        <v>179</v>
      </c>
      <c r="Q266" s="37" t="s">
        <v>390</v>
      </c>
      <c r="R266" s="37" t="s">
        <v>245</v>
      </c>
      <c r="S266" s="35" t="s">
        <v>52</v>
      </c>
      <c r="T266" s="35" t="s">
        <v>58</v>
      </c>
      <c r="U266" s="35" t="s">
        <v>59</v>
      </c>
      <c r="V266" s="35" t="s">
        <v>246</v>
      </c>
      <c r="W266" s="53" t="s">
        <v>448</v>
      </c>
      <c r="X266" s="53" t="s">
        <v>450</v>
      </c>
      <c r="Y266" s="53" t="s">
        <v>451</v>
      </c>
      <c r="Z266" s="63" t="s">
        <v>573</v>
      </c>
      <c r="AA266" s="63" t="s">
        <v>578</v>
      </c>
      <c r="AB266" s="63" t="s">
        <v>577</v>
      </c>
      <c r="AC266" s="64" t="s">
        <v>90</v>
      </c>
      <c r="AD266" s="64" t="s">
        <v>90</v>
      </c>
      <c r="AE266" s="64" t="s">
        <v>90</v>
      </c>
      <c r="AF266" s="122" t="s">
        <v>90</v>
      </c>
      <c r="AG266" s="123" t="s">
        <v>90</v>
      </c>
      <c r="AH266" s="119" t="s">
        <v>90</v>
      </c>
      <c r="AI266" s="119" t="s">
        <v>90</v>
      </c>
      <c r="AJ266" s="119" t="s">
        <v>90</v>
      </c>
      <c r="AK266" s="77"/>
      <c r="AL266" s="77"/>
      <c r="AM266" s="77"/>
      <c r="AN266" s="78" t="s">
        <v>89</v>
      </c>
      <c r="AO266" s="78" t="s">
        <v>89</v>
      </c>
      <c r="AP266" s="78" t="s">
        <v>89</v>
      </c>
      <c r="AQ266" s="80"/>
      <c r="AR266" s="80"/>
      <c r="AS266" s="80"/>
      <c r="AT266" s="83" t="str">
        <f>'PTEA 2020-2023'!A16</f>
        <v>3. COLEGIUNOS RESILIENTES</v>
      </c>
      <c r="AU266" s="83" t="str">
        <f>'PTEA 2020-2023'!B16</f>
        <v>Unidos reducimos el riesgo</v>
      </c>
      <c r="AV266" s="83" t="str">
        <f>'PTEA 2020-2023'!C16</f>
        <v xml:space="preserve">Participar en por lo menos una (1) mesa de trabajo para la inclusión de la educación ambiental en la actualización  del Plan de atención de incendios forestales. </v>
      </c>
    </row>
    <row r="267" spans="1:48" s="2" customFormat="1" ht="312" customHeight="1" x14ac:dyDescent="0.25">
      <c r="A267" s="45" t="s">
        <v>207</v>
      </c>
      <c r="B267" s="145" t="s">
        <v>935</v>
      </c>
      <c r="C267" s="145" t="s">
        <v>936</v>
      </c>
      <c r="D267" s="146" t="s">
        <v>937</v>
      </c>
      <c r="E267" s="33" t="s">
        <v>86</v>
      </c>
      <c r="F267" s="36" t="s">
        <v>262</v>
      </c>
      <c r="G267" s="31" t="s">
        <v>6</v>
      </c>
      <c r="H267" s="31" t="s">
        <v>7</v>
      </c>
      <c r="I267" s="31" t="s">
        <v>264</v>
      </c>
      <c r="J267" s="54" t="s">
        <v>263</v>
      </c>
      <c r="K267" s="34" t="s">
        <v>106</v>
      </c>
      <c r="L267" s="34" t="s">
        <v>105</v>
      </c>
      <c r="M267" s="34" t="s">
        <v>290</v>
      </c>
      <c r="N267" s="34" t="s">
        <v>174</v>
      </c>
      <c r="O267" s="34" t="s">
        <v>338</v>
      </c>
      <c r="P267" s="37" t="s">
        <v>179</v>
      </c>
      <c r="Q267" s="37" t="s">
        <v>390</v>
      </c>
      <c r="R267" s="37" t="s">
        <v>245</v>
      </c>
      <c r="S267" s="35" t="s">
        <v>52</v>
      </c>
      <c r="T267" s="35" t="s">
        <v>58</v>
      </c>
      <c r="U267" s="35" t="s">
        <v>59</v>
      </c>
      <c r="V267" s="35" t="s">
        <v>246</v>
      </c>
      <c r="W267" s="53" t="s">
        <v>448</v>
      </c>
      <c r="X267" s="53" t="s">
        <v>450</v>
      </c>
      <c r="Y267" s="53" t="s">
        <v>452</v>
      </c>
      <c r="Z267" s="63" t="s">
        <v>573</v>
      </c>
      <c r="AA267" s="63" t="s">
        <v>578</v>
      </c>
      <c r="AB267" s="63" t="s">
        <v>577</v>
      </c>
      <c r="AC267" s="64" t="s">
        <v>90</v>
      </c>
      <c r="AD267" s="64" t="s">
        <v>90</v>
      </c>
      <c r="AE267" s="64" t="s">
        <v>90</v>
      </c>
      <c r="AF267" s="122" t="s">
        <v>90</v>
      </c>
      <c r="AG267" s="123" t="s">
        <v>90</v>
      </c>
      <c r="AH267" s="119" t="s">
        <v>90</v>
      </c>
      <c r="AI267" s="119" t="s">
        <v>90</v>
      </c>
      <c r="AJ267" s="119" t="s">
        <v>90</v>
      </c>
      <c r="AK267" s="77"/>
      <c r="AL267" s="77"/>
      <c r="AM267" s="77"/>
      <c r="AN267" s="78" t="s">
        <v>89</v>
      </c>
      <c r="AO267" s="78" t="s">
        <v>89</v>
      </c>
      <c r="AP267" s="78" t="s">
        <v>89</v>
      </c>
      <c r="AQ267" s="80"/>
      <c r="AR267" s="80"/>
      <c r="AS267" s="80"/>
      <c r="AT267" s="83" t="str">
        <f>'PTEA 2020-2023'!A15</f>
        <v>3. COLEGIUNOS RESILIENTES</v>
      </c>
      <c r="AU267" s="83" t="str">
        <f>'PTEA 2020-2023'!B15</f>
        <v>Unidos reducimos el riesgo</v>
      </c>
      <c r="AV267" s="83" t="str">
        <f>'PTEA 2020-2023'!C15</f>
        <v xml:space="preserve">Participar en por lo menos una (1) mesa de trabajo para la inclusión de la educación ambiental en la actualización del Plan Municipal de Gestión del Riesgo de Desastres. </v>
      </c>
    </row>
    <row r="268" spans="1:48" s="2" customFormat="1" ht="312" customHeight="1" x14ac:dyDescent="0.25">
      <c r="A268" s="45" t="s">
        <v>207</v>
      </c>
      <c r="B268" s="145" t="s">
        <v>935</v>
      </c>
      <c r="C268" s="145" t="s">
        <v>936</v>
      </c>
      <c r="D268" s="146" t="s">
        <v>937</v>
      </c>
      <c r="E268" s="33" t="s">
        <v>86</v>
      </c>
      <c r="F268" s="36" t="s">
        <v>262</v>
      </c>
      <c r="G268" s="31" t="s">
        <v>6</v>
      </c>
      <c r="H268" s="31" t="s">
        <v>7</v>
      </c>
      <c r="I268" s="31" t="s">
        <v>264</v>
      </c>
      <c r="J268" s="54" t="s">
        <v>263</v>
      </c>
      <c r="K268" s="34" t="s">
        <v>106</v>
      </c>
      <c r="L268" s="34" t="s">
        <v>105</v>
      </c>
      <c r="M268" s="34" t="s">
        <v>290</v>
      </c>
      <c r="N268" s="34" t="s">
        <v>174</v>
      </c>
      <c r="O268" s="34" t="s">
        <v>338</v>
      </c>
      <c r="P268" s="37" t="s">
        <v>179</v>
      </c>
      <c r="Q268" s="37" t="s">
        <v>390</v>
      </c>
      <c r="R268" s="37" t="s">
        <v>245</v>
      </c>
      <c r="S268" s="35" t="s">
        <v>52</v>
      </c>
      <c r="T268" s="35" t="s">
        <v>58</v>
      </c>
      <c r="U268" s="35" t="s">
        <v>59</v>
      </c>
      <c r="V268" s="35" t="s">
        <v>246</v>
      </c>
      <c r="W268" s="53" t="s">
        <v>448</v>
      </c>
      <c r="X268" s="53" t="s">
        <v>453</v>
      </c>
      <c r="Y268" s="53" t="s">
        <v>454</v>
      </c>
      <c r="Z268" s="71" t="s">
        <v>573</v>
      </c>
      <c r="AA268" s="71" t="s">
        <v>578</v>
      </c>
      <c r="AB268" s="63" t="s">
        <v>577</v>
      </c>
      <c r="AC268" s="64" t="s">
        <v>90</v>
      </c>
      <c r="AD268" s="64" t="s">
        <v>90</v>
      </c>
      <c r="AE268" s="64" t="s">
        <v>90</v>
      </c>
      <c r="AF268" s="122" t="s">
        <v>90</v>
      </c>
      <c r="AG268" s="123" t="s">
        <v>90</v>
      </c>
      <c r="AH268" s="119" t="s">
        <v>90</v>
      </c>
      <c r="AI268" s="119" t="s">
        <v>90</v>
      </c>
      <c r="AJ268" s="119" t="s">
        <v>90</v>
      </c>
      <c r="AK268" s="77"/>
      <c r="AL268" s="77"/>
      <c r="AM268" s="77"/>
      <c r="AN268" s="78" t="s">
        <v>89</v>
      </c>
      <c r="AO268" s="78" t="s">
        <v>89</v>
      </c>
      <c r="AP268" s="78" t="s">
        <v>89</v>
      </c>
      <c r="AQ268" s="80"/>
      <c r="AR268" s="80"/>
      <c r="AS268" s="80"/>
      <c r="AT268" s="83" t="str">
        <f>'PTEA 2020-2023'!A16</f>
        <v>3. COLEGIUNOS RESILIENTES</v>
      </c>
      <c r="AU268" s="83" t="str">
        <f>'PTEA 2020-2023'!B16</f>
        <v>Unidos reducimos el riesgo</v>
      </c>
      <c r="AV268" s="83" t="str">
        <f>'PTEA 2020-2023'!C16</f>
        <v xml:space="preserve">Participar en por lo menos una (1) mesa de trabajo para la inclusión de la educación ambiental en la actualización  del Plan de atención de incendios forestales. </v>
      </c>
    </row>
    <row r="269" spans="1:48" ht="285" x14ac:dyDescent="0.25">
      <c r="A269" s="45" t="s">
        <v>207</v>
      </c>
      <c r="B269" s="145" t="s">
        <v>935</v>
      </c>
      <c r="C269" s="145" t="s">
        <v>936</v>
      </c>
      <c r="D269" s="146" t="s">
        <v>937</v>
      </c>
      <c r="E269" s="33" t="s">
        <v>86</v>
      </c>
      <c r="F269" s="36" t="s">
        <v>262</v>
      </c>
      <c r="G269" s="31" t="s">
        <v>6</v>
      </c>
      <c r="H269" s="31" t="s">
        <v>7</v>
      </c>
      <c r="I269" s="31" t="s">
        <v>264</v>
      </c>
      <c r="J269" s="54" t="s">
        <v>263</v>
      </c>
      <c r="K269" s="34" t="s">
        <v>106</v>
      </c>
      <c r="L269" s="34" t="s">
        <v>105</v>
      </c>
      <c r="M269" s="34" t="s">
        <v>290</v>
      </c>
      <c r="N269" s="34" t="s">
        <v>174</v>
      </c>
      <c r="O269" s="34" t="s">
        <v>338</v>
      </c>
      <c r="P269" s="37" t="s">
        <v>179</v>
      </c>
      <c r="Q269" s="37" t="s">
        <v>390</v>
      </c>
      <c r="R269" s="37" t="s">
        <v>245</v>
      </c>
      <c r="S269" s="35" t="s">
        <v>52</v>
      </c>
      <c r="T269" s="35" t="s">
        <v>58</v>
      </c>
      <c r="U269" s="35" t="s">
        <v>59</v>
      </c>
      <c r="V269" s="35" t="s">
        <v>246</v>
      </c>
      <c r="W269" s="53" t="s">
        <v>448</v>
      </c>
      <c r="X269" s="53" t="s">
        <v>453</v>
      </c>
      <c r="Y269" s="53" t="s">
        <v>460</v>
      </c>
      <c r="Z269" s="71" t="s">
        <v>573</v>
      </c>
      <c r="AA269" s="71" t="s">
        <v>578</v>
      </c>
      <c r="AB269" s="63" t="s">
        <v>577</v>
      </c>
      <c r="AC269" s="64" t="s">
        <v>90</v>
      </c>
      <c r="AD269" s="64" t="s">
        <v>90</v>
      </c>
      <c r="AE269" s="64" t="s">
        <v>90</v>
      </c>
      <c r="AF269" s="122" t="s">
        <v>90</v>
      </c>
      <c r="AG269" s="123" t="s">
        <v>90</v>
      </c>
      <c r="AH269" s="119" t="s">
        <v>90</v>
      </c>
      <c r="AI269" s="119" t="s">
        <v>90</v>
      </c>
      <c r="AJ269" s="119" t="s">
        <v>90</v>
      </c>
      <c r="AK269" s="77"/>
      <c r="AL269" s="77"/>
      <c r="AM269" s="77"/>
      <c r="AN269" s="78" t="s">
        <v>89</v>
      </c>
      <c r="AO269" s="78" t="s">
        <v>89</v>
      </c>
      <c r="AP269" s="78" t="s">
        <v>89</v>
      </c>
      <c r="AQ269" s="80"/>
      <c r="AR269" s="80"/>
      <c r="AS269" s="80"/>
      <c r="AT269" s="83" t="str">
        <f>'PTEA 2020-2023'!A15</f>
        <v>3. COLEGIUNOS RESILIENTES</v>
      </c>
      <c r="AU269" s="83" t="str">
        <f>'PTEA 2020-2023'!B15</f>
        <v>Unidos reducimos el riesgo</v>
      </c>
      <c r="AV269" s="83" t="str">
        <f>'PTEA 2020-2023'!C15</f>
        <v xml:space="preserve">Participar en por lo menos una (1) mesa de trabajo para la inclusión de la educación ambiental en la actualización del Plan Municipal de Gestión del Riesgo de Desastres. </v>
      </c>
    </row>
    <row r="270" spans="1:48" ht="285" x14ac:dyDescent="0.25">
      <c r="A270" s="45" t="s">
        <v>207</v>
      </c>
      <c r="B270" s="145" t="s">
        <v>935</v>
      </c>
      <c r="C270" s="145" t="s">
        <v>936</v>
      </c>
      <c r="D270" s="146" t="s">
        <v>937</v>
      </c>
      <c r="E270" s="33" t="s">
        <v>86</v>
      </c>
      <c r="F270" s="36" t="s">
        <v>262</v>
      </c>
      <c r="G270" s="31" t="s">
        <v>6</v>
      </c>
      <c r="H270" s="31" t="s">
        <v>7</v>
      </c>
      <c r="I270" s="31" t="s">
        <v>264</v>
      </c>
      <c r="J270" s="54" t="s">
        <v>263</v>
      </c>
      <c r="K270" s="34" t="s">
        <v>106</v>
      </c>
      <c r="L270" s="34" t="s">
        <v>105</v>
      </c>
      <c r="M270" s="34" t="s">
        <v>290</v>
      </c>
      <c r="N270" s="34" t="s">
        <v>174</v>
      </c>
      <c r="O270" s="34" t="s">
        <v>338</v>
      </c>
      <c r="P270" s="37" t="s">
        <v>179</v>
      </c>
      <c r="Q270" s="37" t="s">
        <v>390</v>
      </c>
      <c r="R270" s="37" t="s">
        <v>245</v>
      </c>
      <c r="S270" s="35" t="s">
        <v>52</v>
      </c>
      <c r="T270" s="35" t="s">
        <v>58</v>
      </c>
      <c r="U270" s="35" t="s">
        <v>59</v>
      </c>
      <c r="V270" s="35" t="s">
        <v>246</v>
      </c>
      <c r="W270" s="53" t="s">
        <v>448</v>
      </c>
      <c r="X270" s="53" t="s">
        <v>453</v>
      </c>
      <c r="Y270" s="53" t="s">
        <v>455</v>
      </c>
      <c r="Z270" s="71" t="s">
        <v>573</v>
      </c>
      <c r="AA270" s="71" t="s">
        <v>578</v>
      </c>
      <c r="AB270" s="63" t="s">
        <v>577</v>
      </c>
      <c r="AC270" s="64" t="s">
        <v>90</v>
      </c>
      <c r="AD270" s="64" t="s">
        <v>90</v>
      </c>
      <c r="AE270" s="64" t="s">
        <v>90</v>
      </c>
      <c r="AF270" s="122" t="s">
        <v>90</v>
      </c>
      <c r="AG270" s="123" t="s">
        <v>90</v>
      </c>
      <c r="AH270" s="119" t="s">
        <v>90</v>
      </c>
      <c r="AI270" s="119" t="s">
        <v>90</v>
      </c>
      <c r="AJ270" s="119" t="s">
        <v>90</v>
      </c>
      <c r="AK270" s="77"/>
      <c r="AL270" s="77"/>
      <c r="AM270" s="77"/>
      <c r="AN270" s="78" t="s">
        <v>89</v>
      </c>
      <c r="AO270" s="78" t="s">
        <v>89</v>
      </c>
      <c r="AP270" s="78" t="s">
        <v>89</v>
      </c>
      <c r="AQ270" s="80"/>
      <c r="AR270" s="80"/>
      <c r="AS270" s="80"/>
      <c r="AT270" s="83" t="str">
        <f>'PTEA 2020-2023'!A16</f>
        <v>3. COLEGIUNOS RESILIENTES</v>
      </c>
      <c r="AU270" s="83" t="str">
        <f>'PTEA 2020-2023'!B16</f>
        <v>Unidos reducimos el riesgo</v>
      </c>
      <c r="AV270" s="83" t="str">
        <f>'PTEA 2020-2023'!C16</f>
        <v xml:space="preserve">Participar en por lo menos una (1) mesa de trabajo para la inclusión de la educación ambiental en la actualización  del Plan de atención de incendios forestales. </v>
      </c>
    </row>
    <row r="271" spans="1:48" ht="310.5" customHeight="1" x14ac:dyDescent="0.25">
      <c r="A271" s="45" t="s">
        <v>207</v>
      </c>
      <c r="B271" s="145" t="s">
        <v>935</v>
      </c>
      <c r="C271" s="145" t="s">
        <v>936</v>
      </c>
      <c r="D271" s="146" t="s">
        <v>937</v>
      </c>
      <c r="E271" s="33" t="s">
        <v>86</v>
      </c>
      <c r="F271" s="36" t="s">
        <v>262</v>
      </c>
      <c r="G271" s="31" t="s">
        <v>6</v>
      </c>
      <c r="H271" s="31" t="s">
        <v>7</v>
      </c>
      <c r="I271" s="31" t="s">
        <v>264</v>
      </c>
      <c r="J271" s="54" t="s">
        <v>263</v>
      </c>
      <c r="K271" s="34" t="s">
        <v>106</v>
      </c>
      <c r="L271" s="34" t="s">
        <v>105</v>
      </c>
      <c r="M271" s="34" t="s">
        <v>290</v>
      </c>
      <c r="N271" s="34" t="s">
        <v>174</v>
      </c>
      <c r="O271" s="34" t="s">
        <v>338</v>
      </c>
      <c r="P271" s="37" t="s">
        <v>179</v>
      </c>
      <c r="Q271" s="37" t="s">
        <v>390</v>
      </c>
      <c r="R271" s="37" t="s">
        <v>245</v>
      </c>
      <c r="S271" s="35" t="s">
        <v>52</v>
      </c>
      <c r="T271" s="35" t="s">
        <v>58</v>
      </c>
      <c r="U271" s="35" t="s">
        <v>59</v>
      </c>
      <c r="V271" s="35" t="s">
        <v>246</v>
      </c>
      <c r="W271" s="53" t="s">
        <v>448</v>
      </c>
      <c r="X271" s="53" t="s">
        <v>458</v>
      </c>
      <c r="Y271" s="53" t="s">
        <v>459</v>
      </c>
      <c r="Z271" s="63" t="s">
        <v>573</v>
      </c>
      <c r="AA271" s="63" t="s">
        <v>578</v>
      </c>
      <c r="AB271" s="63" t="s">
        <v>577</v>
      </c>
      <c r="AC271" s="64" t="s">
        <v>90</v>
      </c>
      <c r="AD271" s="64" t="s">
        <v>90</v>
      </c>
      <c r="AE271" s="64" t="s">
        <v>90</v>
      </c>
      <c r="AF271" s="122" t="s">
        <v>90</v>
      </c>
      <c r="AG271" s="123" t="s">
        <v>90</v>
      </c>
      <c r="AH271" s="119" t="s">
        <v>90</v>
      </c>
      <c r="AI271" s="119" t="s">
        <v>90</v>
      </c>
      <c r="AJ271" s="119" t="s">
        <v>90</v>
      </c>
      <c r="AK271" s="77"/>
      <c r="AL271" s="77"/>
      <c r="AM271" s="77"/>
      <c r="AN271" s="78" t="s">
        <v>89</v>
      </c>
      <c r="AO271" s="78" t="s">
        <v>89</v>
      </c>
      <c r="AP271" s="78" t="s">
        <v>89</v>
      </c>
      <c r="AQ271" s="80"/>
      <c r="AR271" s="80"/>
      <c r="AS271" s="80"/>
      <c r="AT271" s="83" t="str">
        <f>'PTEA 2020-2023'!A15</f>
        <v>3. COLEGIUNOS RESILIENTES</v>
      </c>
      <c r="AU271" s="83" t="str">
        <f>'PTEA 2020-2023'!B15</f>
        <v>Unidos reducimos el riesgo</v>
      </c>
      <c r="AV271" s="83" t="str">
        <f>'PTEA 2020-2023'!C15</f>
        <v xml:space="preserve">Participar en por lo menos una (1) mesa de trabajo para la inclusión de la educación ambiental en la actualización del Plan Municipal de Gestión del Riesgo de Desastres. </v>
      </c>
    </row>
    <row r="272" spans="1:48" ht="310.5" customHeight="1" x14ac:dyDescent="0.25">
      <c r="A272" s="45" t="s">
        <v>207</v>
      </c>
      <c r="B272" s="145" t="s">
        <v>935</v>
      </c>
      <c r="C272" s="145" t="s">
        <v>936</v>
      </c>
      <c r="D272" s="146" t="s">
        <v>937</v>
      </c>
      <c r="E272" s="33" t="s">
        <v>86</v>
      </c>
      <c r="F272" s="36" t="s">
        <v>262</v>
      </c>
      <c r="G272" s="31" t="s">
        <v>6</v>
      </c>
      <c r="H272" s="31" t="s">
        <v>7</v>
      </c>
      <c r="I272" s="31" t="s">
        <v>264</v>
      </c>
      <c r="J272" s="54" t="s">
        <v>263</v>
      </c>
      <c r="K272" s="34" t="s">
        <v>106</v>
      </c>
      <c r="L272" s="34" t="s">
        <v>105</v>
      </c>
      <c r="M272" s="34" t="s">
        <v>290</v>
      </c>
      <c r="N272" s="34" t="s">
        <v>174</v>
      </c>
      <c r="O272" s="34" t="s">
        <v>338</v>
      </c>
      <c r="P272" s="37" t="s">
        <v>179</v>
      </c>
      <c r="Q272" s="37" t="s">
        <v>390</v>
      </c>
      <c r="R272" s="37" t="s">
        <v>245</v>
      </c>
      <c r="S272" s="35" t="s">
        <v>52</v>
      </c>
      <c r="T272" s="35" t="s">
        <v>58</v>
      </c>
      <c r="U272" s="35" t="s">
        <v>59</v>
      </c>
      <c r="V272" s="35" t="s">
        <v>246</v>
      </c>
      <c r="W272" s="53" t="s">
        <v>463</v>
      </c>
      <c r="X272" s="53" t="s">
        <v>464</v>
      </c>
      <c r="Y272" s="53" t="s">
        <v>521</v>
      </c>
      <c r="Z272" s="71" t="s">
        <v>573</v>
      </c>
      <c r="AA272" s="71" t="s">
        <v>578</v>
      </c>
      <c r="AB272" s="63" t="s">
        <v>577</v>
      </c>
      <c r="AC272" s="64" t="s">
        <v>90</v>
      </c>
      <c r="AD272" s="64" t="s">
        <v>90</v>
      </c>
      <c r="AE272" s="64" t="s">
        <v>90</v>
      </c>
      <c r="AF272" s="122" t="s">
        <v>90</v>
      </c>
      <c r="AG272" s="123" t="s">
        <v>90</v>
      </c>
      <c r="AH272" s="119" t="s">
        <v>90</v>
      </c>
      <c r="AI272" s="119" t="s">
        <v>90</v>
      </c>
      <c r="AJ272" s="119" t="s">
        <v>90</v>
      </c>
      <c r="AK272" s="77"/>
      <c r="AL272" s="77"/>
      <c r="AM272" s="77"/>
      <c r="AN272" s="78" t="s">
        <v>89</v>
      </c>
      <c r="AO272" s="78" t="s">
        <v>89</v>
      </c>
      <c r="AP272" s="78" t="s">
        <v>89</v>
      </c>
      <c r="AQ272" s="80"/>
      <c r="AR272" s="80"/>
      <c r="AS272" s="80"/>
      <c r="AT272" s="83" t="str">
        <f>'PTEA 2020-2023'!A16</f>
        <v>3. COLEGIUNOS RESILIENTES</v>
      </c>
      <c r="AU272" s="83" t="str">
        <f>'PTEA 2020-2023'!B16</f>
        <v>Unidos reducimos el riesgo</v>
      </c>
      <c r="AV272" s="83" t="str">
        <f>'PTEA 2020-2023'!C16</f>
        <v xml:space="preserve">Participar en por lo menos una (1) mesa de trabajo para la inclusión de la educación ambiental en la actualización  del Plan de atención de incendios forestales. </v>
      </c>
    </row>
    <row r="273" spans="1:48" s="2" customFormat="1" ht="299.25" hidden="1" customHeight="1" x14ac:dyDescent="0.25">
      <c r="A273" s="45" t="s">
        <v>207</v>
      </c>
      <c r="B273" s="145"/>
      <c r="C273" s="145"/>
      <c r="D273" s="146"/>
      <c r="E273" s="33" t="s">
        <v>225</v>
      </c>
      <c r="F273" s="36" t="s">
        <v>221</v>
      </c>
      <c r="G273" s="36" t="s">
        <v>6</v>
      </c>
      <c r="H273" s="36" t="s">
        <v>8</v>
      </c>
      <c r="I273" s="36" t="s">
        <v>266</v>
      </c>
      <c r="J273" s="36" t="s">
        <v>33</v>
      </c>
      <c r="K273" s="39" t="s">
        <v>113</v>
      </c>
      <c r="L273" s="39" t="s">
        <v>158</v>
      </c>
      <c r="M273" s="39" t="s">
        <v>317</v>
      </c>
      <c r="N273" s="39" t="s">
        <v>90</v>
      </c>
      <c r="O273" s="39" t="s">
        <v>318</v>
      </c>
      <c r="P273" s="44" t="s">
        <v>181</v>
      </c>
      <c r="Q273" s="44" t="s">
        <v>342</v>
      </c>
      <c r="R273" s="44" t="s">
        <v>371</v>
      </c>
      <c r="S273" s="35" t="s">
        <v>52</v>
      </c>
      <c r="T273" s="35" t="s">
        <v>58</v>
      </c>
      <c r="U273" s="35" t="s">
        <v>59</v>
      </c>
      <c r="V273" s="35" t="s">
        <v>246</v>
      </c>
      <c r="W273" s="53" t="s">
        <v>448</v>
      </c>
      <c r="X273" s="53" t="s">
        <v>453</v>
      </c>
      <c r="Y273" s="53" t="s">
        <v>460</v>
      </c>
      <c r="Z273" s="63" t="s">
        <v>90</v>
      </c>
      <c r="AA273" s="63" t="s">
        <v>90</v>
      </c>
      <c r="AB273" s="63" t="s">
        <v>90</v>
      </c>
      <c r="AC273" s="64" t="s">
        <v>90</v>
      </c>
      <c r="AD273" s="64" t="s">
        <v>90</v>
      </c>
      <c r="AE273" s="64" t="s">
        <v>90</v>
      </c>
      <c r="AF273" s="122" t="s">
        <v>763</v>
      </c>
      <c r="AG273" s="123" t="s">
        <v>765</v>
      </c>
      <c r="AH273" s="119" t="s">
        <v>90</v>
      </c>
      <c r="AI273" s="119" t="s">
        <v>90</v>
      </c>
      <c r="AJ273" s="119" t="s">
        <v>90</v>
      </c>
      <c r="AK273" s="77"/>
      <c r="AL273" s="77"/>
      <c r="AM273" s="77"/>
      <c r="AN273" s="78" t="s">
        <v>89</v>
      </c>
      <c r="AO273" s="78" t="s">
        <v>89</v>
      </c>
      <c r="AP273" s="78" t="s">
        <v>89</v>
      </c>
      <c r="AQ273" s="80"/>
      <c r="AR273" s="80"/>
      <c r="AS273" s="80"/>
      <c r="AT273" s="83" t="str">
        <f>'PTEA 2020-2023'!A4</f>
        <v>1. COLEGIUNOS EDUCADOS PARA LA PROTECCIÓN Y CONSERVACIÓN  DEL RECURSO HÍDRICO</v>
      </c>
      <c r="AU273" s="83" t="str">
        <f>'PTEA 2020-2023'!B4</f>
        <v xml:space="preserve">Potenciar el uso y ahorro en la comunidades vulnerables </v>
      </c>
      <c r="AV273" s="83" t="str">
        <f>'PTEA 2020-2023'!C4</f>
        <v>Realizar por lo menos dos (2) jornadas de capacitación y/o sensibilización con comunidades vulnerables en temáticas del cuidado del agua y protección de los bienes y servicios ecosistémicos durante la vigencia del plan</v>
      </c>
    </row>
    <row r="274" spans="1:48" s="2" customFormat="1" ht="299.25" hidden="1" customHeight="1" x14ac:dyDescent="0.25">
      <c r="A274" s="45" t="s">
        <v>207</v>
      </c>
      <c r="B274" s="145"/>
      <c r="C274" s="145"/>
      <c r="D274" s="146"/>
      <c r="E274" s="33" t="s">
        <v>225</v>
      </c>
      <c r="F274" s="36" t="s">
        <v>221</v>
      </c>
      <c r="G274" s="36" t="s">
        <v>6</v>
      </c>
      <c r="H274" s="36" t="s">
        <v>8</v>
      </c>
      <c r="I274" s="36" t="s">
        <v>266</v>
      </c>
      <c r="J274" s="36" t="s">
        <v>33</v>
      </c>
      <c r="K274" s="39" t="s">
        <v>113</v>
      </c>
      <c r="L274" s="39" t="s">
        <v>158</v>
      </c>
      <c r="M274" s="39" t="s">
        <v>317</v>
      </c>
      <c r="N274" s="39" t="s">
        <v>90</v>
      </c>
      <c r="O274" s="39" t="s">
        <v>318</v>
      </c>
      <c r="P274" s="44" t="s">
        <v>181</v>
      </c>
      <c r="Q274" s="44" t="s">
        <v>342</v>
      </c>
      <c r="R274" s="44" t="s">
        <v>371</v>
      </c>
      <c r="S274" s="35" t="s">
        <v>52</v>
      </c>
      <c r="T274" s="35" t="s">
        <v>58</v>
      </c>
      <c r="U274" s="35" t="s">
        <v>59</v>
      </c>
      <c r="V274" s="35" t="s">
        <v>246</v>
      </c>
      <c r="W274" s="53" t="s">
        <v>448</v>
      </c>
      <c r="X274" s="53" t="s">
        <v>453</v>
      </c>
      <c r="Y274" s="53" t="s">
        <v>460</v>
      </c>
      <c r="Z274" s="63" t="s">
        <v>90</v>
      </c>
      <c r="AA274" s="63" t="s">
        <v>90</v>
      </c>
      <c r="AB274" s="63" t="s">
        <v>90</v>
      </c>
      <c r="AC274" s="64" t="s">
        <v>90</v>
      </c>
      <c r="AD274" s="64" t="s">
        <v>90</v>
      </c>
      <c r="AE274" s="64" t="s">
        <v>90</v>
      </c>
      <c r="AF274" s="122" t="s">
        <v>763</v>
      </c>
      <c r="AG274" s="123" t="s">
        <v>765</v>
      </c>
      <c r="AH274" s="119" t="s">
        <v>90</v>
      </c>
      <c r="AI274" s="119" t="s">
        <v>90</v>
      </c>
      <c r="AJ274" s="119" t="s">
        <v>90</v>
      </c>
      <c r="AK274" s="77"/>
      <c r="AL274" s="77"/>
      <c r="AM274" s="77"/>
      <c r="AN274" s="78" t="s">
        <v>89</v>
      </c>
      <c r="AO274" s="78" t="s">
        <v>89</v>
      </c>
      <c r="AP274" s="78" t="s">
        <v>89</v>
      </c>
      <c r="AQ274" s="80"/>
      <c r="AR274" s="80"/>
      <c r="AS274" s="80"/>
      <c r="AT274" s="83" t="str">
        <f>'PTEA 2020-2023'!A7</f>
        <v>1. COLEGIUNOS EDUCADOS PARA LA PROTECCIÓN Y CONSERVACIÓN  DEL RECURSO HÍDRICO</v>
      </c>
      <c r="AU274" s="83" t="str">
        <f>'PTEA 2020-2023'!B7</f>
        <v xml:space="preserve">Potenciar el uso y ahorro en la comunidades vulnerables </v>
      </c>
      <c r="AV274" s="83" t="str">
        <f>'PTEA 2020-2023'!C7</f>
        <v xml:space="preserve">Realizar como mínimo una (1) socialización en la implementación de los Bancos Municipales de Agua - BAMA, para disminuir el desabastecimiento de las comunidades  durante la vigencia del plan. </v>
      </c>
    </row>
    <row r="275" spans="1:48" x14ac:dyDescent="0.25">
      <c r="AB275" s="46"/>
    </row>
    <row r="276" spans="1:48" x14ac:dyDescent="0.25">
      <c r="AB276" s="46"/>
    </row>
    <row r="277" spans="1:48" x14ac:dyDescent="0.25">
      <c r="F277" s="19"/>
      <c r="AB277" s="46"/>
    </row>
    <row r="278" spans="1:48" x14ac:dyDescent="0.25">
      <c r="AB278" s="46"/>
    </row>
    <row r="281" spans="1:48" x14ac:dyDescent="0.25">
      <c r="K281" s="4"/>
      <c r="L281" s="4"/>
      <c r="M281" s="4"/>
      <c r="N281" s="4"/>
      <c r="O281" s="4"/>
      <c r="P281" s="4"/>
      <c r="Q281" s="4"/>
      <c r="R281" s="4"/>
      <c r="S281" s="1"/>
      <c r="T281" s="1"/>
      <c r="U281" s="1"/>
      <c r="V281" s="4"/>
    </row>
    <row r="282" spans="1:48" ht="15.75" customHeight="1" x14ac:dyDescent="0.25">
      <c r="G282" s="6"/>
      <c r="H282" s="7"/>
      <c r="I282" s="9"/>
      <c r="J282" s="10"/>
    </row>
    <row r="283" spans="1:48" x14ac:dyDescent="0.25">
      <c r="G283" s="6"/>
      <c r="H283" s="7"/>
      <c r="I283" s="9"/>
      <c r="J283" s="11"/>
      <c r="K283" s="12"/>
      <c r="L283" s="12"/>
      <c r="M283" s="12"/>
      <c r="N283" s="12"/>
      <c r="O283" s="12"/>
      <c r="P283" s="12"/>
      <c r="Q283" s="12"/>
      <c r="R283" s="12"/>
      <c r="S283" s="12"/>
      <c r="T283" s="12"/>
      <c r="U283" s="12"/>
      <c r="V283" s="12"/>
    </row>
    <row r="284" spans="1:48" s="3" customFormat="1" ht="15.75" customHeight="1" x14ac:dyDescent="0.25">
      <c r="A284" s="20"/>
      <c r="B284" s="20"/>
      <c r="C284" s="20"/>
      <c r="D284" s="20"/>
      <c r="E284" s="27"/>
      <c r="F284" s="5"/>
      <c r="G284" s="6"/>
      <c r="H284" s="7"/>
      <c r="I284" s="9"/>
      <c r="J284" s="11"/>
      <c r="K284" s="13"/>
      <c r="L284" s="13"/>
      <c r="M284" s="13"/>
      <c r="N284" s="13"/>
      <c r="O284" s="13"/>
      <c r="P284" s="13"/>
      <c r="Q284" s="13"/>
      <c r="R284" s="13"/>
      <c r="S284" s="13"/>
      <c r="T284" s="13"/>
      <c r="U284" s="13"/>
      <c r="V284" s="13"/>
      <c r="AC284" s="60"/>
      <c r="AD284" s="60"/>
      <c r="AE284" s="60"/>
      <c r="AT284" s="60"/>
      <c r="AU284" s="60"/>
      <c r="AV284" s="60"/>
    </row>
    <row r="285" spans="1:48" s="3" customFormat="1" x14ac:dyDescent="0.25">
      <c r="A285" s="20"/>
      <c r="B285" s="20"/>
      <c r="C285" s="20"/>
      <c r="D285" s="20"/>
      <c r="E285" s="27"/>
      <c r="F285" s="5"/>
      <c r="G285" s="6"/>
      <c r="H285" s="7"/>
      <c r="I285" s="11"/>
      <c r="J285" s="11"/>
      <c r="K285" s="13"/>
      <c r="L285" s="13"/>
      <c r="M285" s="13"/>
      <c r="N285" s="13"/>
      <c r="O285" s="13"/>
      <c r="P285" s="13"/>
      <c r="Q285" s="13"/>
      <c r="R285" s="13"/>
      <c r="S285" s="13"/>
      <c r="T285" s="13"/>
      <c r="U285" s="13"/>
      <c r="V285" s="13"/>
      <c r="AC285" s="60"/>
      <c r="AD285" s="60"/>
      <c r="AE285" s="60"/>
      <c r="AT285" s="60"/>
      <c r="AU285" s="60"/>
      <c r="AV285" s="60"/>
    </row>
    <row r="286" spans="1:48" s="3" customFormat="1" ht="15.75" customHeight="1" x14ac:dyDescent="0.25">
      <c r="A286" s="20"/>
      <c r="B286" s="20"/>
      <c r="C286" s="20"/>
      <c r="D286" s="20"/>
      <c r="E286" s="27"/>
      <c r="F286" s="5"/>
      <c r="G286" s="6"/>
      <c r="H286" s="7"/>
      <c r="I286" s="9"/>
      <c r="J286" s="11"/>
      <c r="K286" s="13"/>
      <c r="L286" s="13"/>
      <c r="M286" s="13"/>
      <c r="N286" s="13"/>
      <c r="O286" s="13"/>
      <c r="P286" s="13"/>
      <c r="Q286" s="13"/>
      <c r="R286" s="13"/>
      <c r="S286" s="13"/>
      <c r="T286" s="13"/>
      <c r="U286" s="13"/>
      <c r="V286" s="13"/>
      <c r="AC286" s="60"/>
      <c r="AD286" s="60"/>
      <c r="AE286" s="60"/>
      <c r="AT286" s="60"/>
      <c r="AU286" s="60"/>
      <c r="AV286" s="60"/>
    </row>
    <row r="287" spans="1:48" x14ac:dyDescent="0.25">
      <c r="G287" s="6"/>
      <c r="H287" s="7"/>
      <c r="I287" s="9"/>
      <c r="J287" s="11"/>
      <c r="K287" s="15"/>
      <c r="L287" s="15"/>
      <c r="M287" s="15"/>
      <c r="N287" s="15"/>
      <c r="O287" s="15"/>
      <c r="P287" s="15"/>
      <c r="Q287" s="15"/>
      <c r="R287" s="15"/>
      <c r="S287" s="12"/>
      <c r="T287" s="14"/>
      <c r="U287" s="15"/>
      <c r="V287" s="15"/>
    </row>
    <row r="288" spans="1:48" ht="15.75" customHeight="1" x14ac:dyDescent="0.25">
      <c r="E288" s="28"/>
      <c r="F288" s="8"/>
      <c r="G288" s="6"/>
      <c r="H288" s="7"/>
      <c r="I288" s="16"/>
      <c r="J288" s="16"/>
      <c r="K288" s="15"/>
      <c r="L288" s="15"/>
      <c r="M288" s="15"/>
      <c r="N288" s="15"/>
      <c r="O288" s="15"/>
      <c r="P288" s="15"/>
      <c r="Q288" s="15"/>
      <c r="R288" s="15"/>
      <c r="S288" s="12"/>
      <c r="T288" s="14"/>
      <c r="U288" s="15"/>
      <c r="V288" s="15"/>
    </row>
    <row r="289" spans="5:22" x14ac:dyDescent="0.25">
      <c r="E289" s="28"/>
      <c r="F289" s="8"/>
      <c r="G289" s="6"/>
      <c r="H289" s="7"/>
      <c r="I289" s="9"/>
      <c r="J289" s="16"/>
      <c r="K289" s="12"/>
      <c r="L289" s="12"/>
      <c r="M289" s="12"/>
      <c r="N289" s="12"/>
      <c r="O289" s="12"/>
      <c r="P289" s="12"/>
      <c r="Q289" s="12"/>
      <c r="R289" s="12"/>
      <c r="S289" s="12"/>
      <c r="T289" s="12"/>
      <c r="U289" s="12"/>
      <c r="V289" s="12"/>
    </row>
    <row r="290" spans="5:22" ht="15.75" customHeight="1" x14ac:dyDescent="0.25">
      <c r="E290" s="28"/>
      <c r="F290" s="8"/>
      <c r="G290" s="6"/>
      <c r="H290" s="7"/>
      <c r="I290" s="9"/>
      <c r="J290" s="16"/>
      <c r="K290" s="12"/>
      <c r="L290" s="12"/>
      <c r="M290" s="12"/>
      <c r="N290" s="12"/>
      <c r="O290" s="12"/>
      <c r="P290" s="12"/>
      <c r="Q290" s="12"/>
      <c r="R290" s="12"/>
      <c r="S290" s="12"/>
      <c r="T290" s="12"/>
      <c r="U290" s="12"/>
      <c r="V290" s="12"/>
    </row>
    <row r="291" spans="5:22" x14ac:dyDescent="0.25">
      <c r="G291" s="6"/>
      <c r="H291" s="7"/>
      <c r="I291" s="11"/>
      <c r="J291" s="11"/>
      <c r="K291" s="12"/>
      <c r="L291" s="12"/>
      <c r="M291" s="12"/>
      <c r="N291" s="12"/>
      <c r="O291" s="12"/>
      <c r="P291" s="12"/>
      <c r="Q291" s="12"/>
      <c r="R291" s="12"/>
      <c r="S291" s="12"/>
      <c r="T291" s="12"/>
      <c r="U291" s="12"/>
      <c r="V291" s="12"/>
    </row>
    <row r="292" spans="5:22" ht="15.75" customHeight="1" x14ac:dyDescent="0.25">
      <c r="G292" s="6"/>
      <c r="H292" s="7"/>
      <c r="I292" s="9"/>
      <c r="J292" s="11"/>
      <c r="K292" s="12"/>
      <c r="L292" s="12"/>
      <c r="M292" s="12"/>
      <c r="N292" s="12"/>
      <c r="O292" s="12"/>
      <c r="P292" s="12"/>
      <c r="Q292" s="12"/>
      <c r="R292" s="12"/>
      <c r="S292" s="12"/>
      <c r="T292" s="12"/>
      <c r="U292" s="12"/>
      <c r="V292" s="12"/>
    </row>
    <row r="293" spans="5:22" x14ac:dyDescent="0.25">
      <c r="G293" s="6"/>
      <c r="H293" s="7"/>
      <c r="I293" s="9"/>
      <c r="J293" s="11"/>
      <c r="K293" s="12"/>
      <c r="L293" s="12"/>
      <c r="M293" s="12"/>
      <c r="N293" s="12"/>
      <c r="O293" s="12"/>
      <c r="P293" s="12"/>
      <c r="Q293" s="12"/>
      <c r="R293" s="12"/>
      <c r="S293" s="12"/>
      <c r="T293" s="12"/>
      <c r="U293" s="12"/>
      <c r="V293" s="12"/>
    </row>
    <row r="294" spans="5:22" ht="15.75" customHeight="1" x14ac:dyDescent="0.25">
      <c r="G294" s="6"/>
      <c r="H294" s="7"/>
      <c r="I294" s="11"/>
      <c r="J294" s="11"/>
      <c r="K294" s="12"/>
      <c r="L294" s="12"/>
      <c r="M294" s="12"/>
      <c r="N294" s="12"/>
      <c r="O294" s="12"/>
      <c r="P294" s="12"/>
      <c r="Q294" s="12"/>
      <c r="R294" s="12"/>
      <c r="S294" s="12"/>
      <c r="T294" s="12"/>
      <c r="U294" s="12"/>
      <c r="V294" s="12"/>
    </row>
    <row r="295" spans="5:22" x14ac:dyDescent="0.25">
      <c r="G295" s="6"/>
      <c r="H295" s="7"/>
      <c r="I295" s="9"/>
      <c r="J295" s="11"/>
      <c r="K295" s="12"/>
      <c r="L295" s="12"/>
      <c r="M295" s="12"/>
      <c r="N295" s="12"/>
      <c r="O295" s="12"/>
      <c r="P295" s="12"/>
      <c r="Q295" s="12"/>
      <c r="R295" s="12"/>
      <c r="S295" s="12"/>
      <c r="T295" s="12"/>
      <c r="U295" s="12"/>
      <c r="V295" s="12"/>
    </row>
    <row r="296" spans="5:22" ht="15.75" customHeight="1" x14ac:dyDescent="0.25">
      <c r="G296" s="6"/>
      <c r="H296" s="7"/>
      <c r="I296" s="9"/>
      <c r="J296" s="11"/>
      <c r="K296" s="12"/>
      <c r="L296" s="12"/>
      <c r="M296" s="12"/>
      <c r="N296" s="12"/>
      <c r="O296" s="12"/>
      <c r="P296" s="12"/>
      <c r="Q296" s="12"/>
      <c r="R296" s="12"/>
      <c r="S296" s="12"/>
      <c r="T296" s="12"/>
      <c r="U296" s="12"/>
      <c r="V296" s="12"/>
    </row>
    <row r="297" spans="5:22" x14ac:dyDescent="0.25">
      <c r="G297" s="6"/>
      <c r="H297" s="7"/>
      <c r="I297" s="9"/>
      <c r="J297" s="11"/>
      <c r="K297" s="12"/>
      <c r="L297" s="12"/>
      <c r="M297" s="12"/>
      <c r="N297" s="12"/>
      <c r="O297" s="12"/>
      <c r="P297" s="12"/>
      <c r="Q297" s="12"/>
      <c r="R297" s="12"/>
      <c r="S297" s="12"/>
      <c r="T297" s="12"/>
      <c r="U297" s="12"/>
      <c r="V297" s="12"/>
    </row>
    <row r="298" spans="5:22" ht="15.75" customHeight="1" x14ac:dyDescent="0.25">
      <c r="G298" s="6"/>
      <c r="H298" s="7"/>
      <c r="I298" s="9"/>
      <c r="J298" s="11"/>
      <c r="K298" s="12"/>
      <c r="L298" s="12"/>
      <c r="M298" s="12"/>
      <c r="N298" s="12"/>
      <c r="O298" s="12"/>
      <c r="P298" s="12"/>
      <c r="Q298" s="12"/>
      <c r="R298" s="12"/>
      <c r="S298" s="12"/>
      <c r="T298" s="12"/>
      <c r="U298" s="12"/>
      <c r="V298" s="12"/>
    </row>
    <row r="299" spans="5:22" x14ac:dyDescent="0.25">
      <c r="G299" s="6"/>
      <c r="H299" s="7"/>
      <c r="I299" s="11"/>
      <c r="J299" s="11"/>
      <c r="K299" s="12"/>
      <c r="L299" s="12"/>
      <c r="M299" s="12"/>
      <c r="N299" s="12"/>
      <c r="O299" s="12"/>
      <c r="P299" s="12"/>
      <c r="Q299" s="12"/>
      <c r="R299" s="12"/>
      <c r="S299" s="12"/>
      <c r="T299" s="12"/>
      <c r="U299" s="12"/>
      <c r="V299" s="12"/>
    </row>
    <row r="300" spans="5:22" ht="15.75" customHeight="1" x14ac:dyDescent="0.25">
      <c r="G300" s="6"/>
      <c r="H300" s="7"/>
      <c r="I300" s="11"/>
      <c r="J300" s="11"/>
      <c r="K300" s="12"/>
      <c r="L300" s="12"/>
      <c r="M300" s="12"/>
      <c r="N300" s="12"/>
      <c r="O300" s="12"/>
      <c r="P300" s="12"/>
      <c r="Q300" s="12"/>
      <c r="R300" s="12"/>
      <c r="S300" s="12"/>
      <c r="T300" s="12"/>
      <c r="U300" s="12"/>
      <c r="V300" s="12"/>
    </row>
    <row r="301" spans="5:22" x14ac:dyDescent="0.25">
      <c r="G301" s="6"/>
      <c r="H301" s="7"/>
      <c r="I301" s="11"/>
      <c r="J301" s="11"/>
      <c r="K301" s="12"/>
      <c r="L301" s="12"/>
      <c r="M301" s="12"/>
      <c r="N301" s="12"/>
      <c r="O301" s="12"/>
      <c r="P301" s="12"/>
      <c r="Q301" s="12"/>
      <c r="R301" s="12"/>
      <c r="S301" s="12"/>
      <c r="T301" s="12"/>
      <c r="U301" s="12"/>
      <c r="V301" s="12"/>
    </row>
    <row r="302" spans="5:22" ht="15.75" customHeight="1" x14ac:dyDescent="0.25">
      <c r="G302" s="6"/>
      <c r="H302" s="7"/>
      <c r="I302" s="11"/>
      <c r="J302" s="11"/>
      <c r="K302" s="12"/>
      <c r="L302" s="12"/>
      <c r="M302" s="12"/>
      <c r="N302" s="12"/>
      <c r="O302" s="12"/>
      <c r="P302" s="12"/>
      <c r="Q302" s="12"/>
      <c r="R302" s="12"/>
      <c r="S302" s="12"/>
      <c r="T302" s="12"/>
      <c r="U302" s="12"/>
      <c r="V302" s="12"/>
    </row>
    <row r="303" spans="5:22" x14ac:dyDescent="0.25">
      <c r="G303" s="6"/>
      <c r="I303" s="11"/>
      <c r="J303" s="11"/>
      <c r="K303" s="12"/>
      <c r="L303" s="12"/>
      <c r="M303" s="12"/>
      <c r="N303" s="12"/>
      <c r="O303" s="12"/>
      <c r="P303" s="12"/>
      <c r="Q303" s="12"/>
      <c r="R303" s="12"/>
      <c r="S303" s="12"/>
      <c r="T303" s="12"/>
      <c r="U303" s="12"/>
      <c r="V303" s="12"/>
    </row>
    <row r="304" spans="5:22" ht="15.75" customHeight="1" x14ac:dyDescent="0.25">
      <c r="G304" s="6"/>
      <c r="H304" s="7"/>
      <c r="I304" s="11"/>
      <c r="J304" s="11"/>
      <c r="K304" s="12"/>
      <c r="L304" s="12"/>
      <c r="M304" s="12"/>
      <c r="N304" s="12"/>
      <c r="O304" s="12"/>
      <c r="P304" s="12"/>
      <c r="Q304" s="12"/>
      <c r="R304" s="12"/>
      <c r="S304" s="12"/>
      <c r="T304" s="12"/>
      <c r="U304" s="12"/>
      <c r="V304" s="12"/>
    </row>
    <row r="305" spans="7:22" x14ac:dyDescent="0.25">
      <c r="G305" s="6"/>
      <c r="H305" s="7"/>
      <c r="I305" s="11"/>
      <c r="J305" s="11"/>
      <c r="K305" s="12"/>
      <c r="L305" s="12"/>
      <c r="M305" s="12"/>
      <c r="N305" s="12"/>
      <c r="O305" s="12"/>
      <c r="P305" s="12"/>
      <c r="Q305" s="12"/>
      <c r="R305" s="12"/>
      <c r="S305" s="12"/>
      <c r="T305" s="12"/>
      <c r="U305" s="12"/>
      <c r="V305" s="12"/>
    </row>
    <row r="306" spans="7:22" ht="15.75" customHeight="1" x14ac:dyDescent="0.25">
      <c r="G306" s="6"/>
      <c r="H306" s="7"/>
      <c r="I306" s="11"/>
      <c r="J306" s="11"/>
      <c r="K306" s="12"/>
      <c r="L306" s="12"/>
      <c r="M306" s="12"/>
      <c r="N306" s="12"/>
      <c r="O306" s="12"/>
      <c r="P306" s="12"/>
      <c r="Q306" s="12"/>
      <c r="R306" s="12"/>
      <c r="S306" s="12"/>
      <c r="T306" s="12"/>
      <c r="U306" s="12"/>
      <c r="V306" s="12"/>
    </row>
    <row r="307" spans="7:22" x14ac:dyDescent="0.25">
      <c r="G307" s="6"/>
      <c r="H307" s="7"/>
      <c r="I307" s="11"/>
      <c r="J307" s="11"/>
      <c r="K307" s="12"/>
      <c r="L307" s="12"/>
      <c r="M307" s="12"/>
      <c r="N307" s="12"/>
      <c r="O307" s="12"/>
      <c r="P307" s="12"/>
      <c r="Q307" s="12"/>
      <c r="R307" s="12"/>
      <c r="S307" s="12"/>
      <c r="T307" s="12"/>
      <c r="U307" s="12"/>
      <c r="V307" s="12"/>
    </row>
    <row r="308" spans="7:22" ht="15.75" customHeight="1" x14ac:dyDescent="0.25">
      <c r="G308" s="6"/>
      <c r="H308" s="7"/>
      <c r="I308" s="11"/>
      <c r="J308" s="11"/>
      <c r="K308" s="12"/>
      <c r="L308" s="12"/>
      <c r="M308" s="12"/>
      <c r="N308" s="12"/>
      <c r="O308" s="12"/>
      <c r="P308" s="12"/>
      <c r="Q308" s="12"/>
      <c r="R308" s="12"/>
      <c r="S308" s="12"/>
      <c r="T308" s="12"/>
      <c r="U308" s="12"/>
      <c r="V308" s="12"/>
    </row>
    <row r="309" spans="7:22" x14ac:dyDescent="0.25">
      <c r="G309" s="6"/>
      <c r="H309" s="7"/>
      <c r="I309" s="11"/>
      <c r="J309" s="11"/>
      <c r="K309" s="12"/>
      <c r="L309" s="12"/>
      <c r="M309" s="12"/>
      <c r="N309" s="12"/>
      <c r="O309" s="12"/>
      <c r="P309" s="12"/>
      <c r="Q309" s="12"/>
      <c r="R309" s="12"/>
      <c r="S309" s="12"/>
      <c r="T309" s="12"/>
      <c r="U309" s="12"/>
      <c r="V309" s="12"/>
    </row>
    <row r="310" spans="7:22" ht="15.75" customHeight="1" x14ac:dyDescent="0.25">
      <c r="G310" s="6"/>
      <c r="H310" s="7"/>
      <c r="I310" s="11"/>
      <c r="J310" s="11"/>
      <c r="K310" s="12"/>
      <c r="L310" s="12"/>
      <c r="M310" s="12"/>
      <c r="N310" s="12"/>
      <c r="O310" s="12"/>
      <c r="P310" s="12"/>
      <c r="Q310" s="12"/>
      <c r="R310" s="12"/>
      <c r="S310" s="12"/>
      <c r="T310" s="12"/>
      <c r="U310" s="12"/>
      <c r="V310" s="12"/>
    </row>
    <row r="311" spans="7:22" x14ac:dyDescent="0.25">
      <c r="G311" s="6"/>
      <c r="H311" s="7"/>
      <c r="I311" s="11"/>
      <c r="J311" s="11"/>
      <c r="K311" s="12"/>
      <c r="L311" s="12"/>
      <c r="M311" s="12"/>
      <c r="N311" s="12"/>
      <c r="O311" s="12"/>
      <c r="P311" s="12"/>
      <c r="Q311" s="12"/>
      <c r="R311" s="12"/>
      <c r="S311" s="12"/>
      <c r="T311" s="12"/>
      <c r="U311" s="12"/>
      <c r="V311" s="12"/>
    </row>
    <row r="312" spans="7:22" ht="15.75" customHeight="1" x14ac:dyDescent="0.25">
      <c r="G312" s="6"/>
      <c r="H312" s="7"/>
      <c r="I312" s="11"/>
      <c r="J312" s="11"/>
      <c r="K312" s="12"/>
      <c r="L312" s="12"/>
      <c r="M312" s="12"/>
      <c r="N312" s="12"/>
      <c r="O312" s="12"/>
      <c r="P312" s="12"/>
      <c r="Q312" s="12"/>
      <c r="R312" s="12"/>
      <c r="S312" s="12"/>
      <c r="T312" s="12"/>
      <c r="U312" s="12"/>
      <c r="V312" s="12"/>
    </row>
    <row r="313" spans="7:22" x14ac:dyDescent="0.25">
      <c r="G313" s="6"/>
      <c r="H313" s="7"/>
      <c r="I313" s="11"/>
      <c r="J313" s="11"/>
      <c r="K313" s="12"/>
      <c r="L313" s="12"/>
      <c r="M313" s="12"/>
      <c r="N313" s="12"/>
      <c r="O313" s="12"/>
      <c r="P313" s="12"/>
      <c r="Q313" s="12"/>
      <c r="R313" s="12"/>
      <c r="S313" s="12"/>
      <c r="T313" s="12"/>
      <c r="U313" s="12"/>
      <c r="V313" s="12"/>
    </row>
    <row r="314" spans="7:22" ht="15.75" customHeight="1" x14ac:dyDescent="0.25">
      <c r="G314" s="6"/>
      <c r="H314" s="7"/>
      <c r="I314" s="11"/>
      <c r="J314" s="11"/>
      <c r="K314" s="12"/>
      <c r="L314" s="12"/>
      <c r="M314" s="12"/>
      <c r="N314" s="12"/>
      <c r="O314" s="12"/>
      <c r="P314" s="12"/>
      <c r="Q314" s="12"/>
      <c r="R314" s="12"/>
      <c r="S314" s="12"/>
      <c r="T314" s="12"/>
      <c r="U314" s="12"/>
      <c r="V314" s="12"/>
    </row>
    <row r="315" spans="7:22" x14ac:dyDescent="0.25">
      <c r="G315" s="6"/>
      <c r="H315" s="7"/>
      <c r="I315" s="11"/>
      <c r="J315" s="11"/>
      <c r="K315" s="14"/>
      <c r="L315" s="14"/>
      <c r="M315" s="14"/>
      <c r="N315" s="14"/>
      <c r="O315" s="14"/>
      <c r="P315" s="14"/>
      <c r="Q315" s="14"/>
      <c r="R315" s="14"/>
      <c r="S315" s="12"/>
      <c r="T315" s="14"/>
      <c r="U315" s="14"/>
      <c r="V315" s="14"/>
    </row>
    <row r="316" spans="7:22" ht="15.75" customHeight="1" x14ac:dyDescent="0.25">
      <c r="G316" s="6"/>
      <c r="H316" s="7"/>
      <c r="I316" s="11"/>
      <c r="J316" s="11"/>
      <c r="K316" s="14"/>
      <c r="L316" s="14"/>
      <c r="M316" s="14"/>
      <c r="N316" s="14"/>
      <c r="O316" s="14"/>
      <c r="P316" s="14"/>
      <c r="Q316" s="14"/>
      <c r="R316" s="14"/>
      <c r="S316" s="12"/>
      <c r="T316" s="14"/>
      <c r="U316" s="14"/>
      <c r="V316" s="14"/>
    </row>
    <row r="317" spans="7:22" x14ac:dyDescent="0.25">
      <c r="G317" s="6"/>
      <c r="H317" s="7"/>
      <c r="I317" s="11"/>
      <c r="J317" s="11"/>
      <c r="K317" s="14"/>
      <c r="L317" s="14"/>
      <c r="M317" s="14"/>
      <c r="N317" s="14"/>
      <c r="O317" s="14"/>
      <c r="P317" s="14"/>
      <c r="Q317" s="14"/>
      <c r="R317" s="14"/>
      <c r="S317" s="12"/>
      <c r="T317" s="14"/>
      <c r="U317" s="14"/>
      <c r="V317" s="14"/>
    </row>
    <row r="318" spans="7:22" ht="15.75" customHeight="1" x14ac:dyDescent="0.25">
      <c r="G318" s="6"/>
      <c r="H318" s="7"/>
      <c r="I318" s="11"/>
      <c r="J318" s="11"/>
      <c r="K318" s="12"/>
      <c r="L318" s="12"/>
      <c r="M318" s="12"/>
      <c r="N318" s="12"/>
      <c r="O318" s="12"/>
      <c r="P318" s="12"/>
      <c r="Q318" s="12"/>
      <c r="R318" s="12"/>
      <c r="S318" s="12"/>
      <c r="T318" s="12"/>
      <c r="U318" s="12"/>
      <c r="V318" s="12"/>
    </row>
    <row r="319" spans="7:22" x14ac:dyDescent="0.25">
      <c r="G319" s="6"/>
      <c r="H319" s="7"/>
      <c r="I319" s="11"/>
      <c r="J319" s="11"/>
      <c r="K319" s="12"/>
      <c r="L319" s="12"/>
      <c r="M319" s="12"/>
      <c r="N319" s="12"/>
      <c r="O319" s="12"/>
      <c r="P319" s="12"/>
      <c r="Q319" s="12"/>
      <c r="R319" s="12"/>
      <c r="S319" s="12"/>
      <c r="T319" s="12"/>
      <c r="U319" s="12"/>
      <c r="V319" s="12"/>
    </row>
    <row r="320" spans="7:22" ht="15.75" customHeight="1" x14ac:dyDescent="0.25">
      <c r="G320" s="6"/>
      <c r="H320" s="7"/>
      <c r="I320" s="17"/>
      <c r="J320" s="18"/>
      <c r="K320" s="12"/>
      <c r="L320" s="12"/>
      <c r="M320" s="12"/>
      <c r="N320" s="12"/>
      <c r="O320" s="12"/>
      <c r="P320" s="12"/>
      <c r="Q320" s="12"/>
      <c r="R320" s="12"/>
      <c r="S320" s="12"/>
      <c r="T320" s="12"/>
      <c r="U320" s="12"/>
      <c r="V320" s="12"/>
    </row>
    <row r="321" spans="5:22" x14ac:dyDescent="0.25">
      <c r="G321" s="6"/>
      <c r="H321" s="7"/>
      <c r="I321" s="17"/>
      <c r="J321" s="18"/>
      <c r="K321" s="12"/>
      <c r="L321" s="12"/>
      <c r="M321" s="12"/>
      <c r="N321" s="12"/>
      <c r="O321" s="12"/>
      <c r="P321" s="12"/>
      <c r="Q321" s="12"/>
      <c r="R321" s="12"/>
      <c r="S321" s="12"/>
      <c r="T321" s="12"/>
      <c r="U321" s="12"/>
      <c r="V321" s="12"/>
    </row>
    <row r="322" spans="5:22" ht="15.75" customHeight="1" x14ac:dyDescent="0.25">
      <c r="G322" s="6"/>
      <c r="H322" s="7"/>
      <c r="I322" s="11"/>
      <c r="J322" s="11"/>
      <c r="K322" s="12"/>
      <c r="L322" s="12"/>
      <c r="M322" s="12"/>
      <c r="N322" s="12"/>
      <c r="O322" s="12"/>
      <c r="P322" s="12"/>
      <c r="Q322" s="12"/>
      <c r="R322" s="12"/>
      <c r="S322" s="12"/>
      <c r="T322" s="12"/>
      <c r="U322" s="12"/>
      <c r="V322" s="12"/>
    </row>
    <row r="323" spans="5:22" x14ac:dyDescent="0.25">
      <c r="G323" s="6"/>
      <c r="H323" s="7"/>
      <c r="I323" s="11"/>
      <c r="J323" s="11"/>
      <c r="K323" s="12"/>
      <c r="L323" s="12"/>
      <c r="M323" s="12"/>
      <c r="N323" s="12"/>
      <c r="O323" s="12"/>
      <c r="P323" s="12"/>
      <c r="Q323" s="12"/>
      <c r="R323" s="12"/>
      <c r="S323" s="12"/>
      <c r="T323" s="12"/>
      <c r="U323" s="12"/>
      <c r="V323" s="12"/>
    </row>
    <row r="324" spans="5:22" ht="15.75" customHeight="1" x14ac:dyDescent="0.25">
      <c r="E324" s="29"/>
      <c r="F324" s="7"/>
      <c r="G324" s="6"/>
      <c r="I324" s="11"/>
      <c r="J324" s="11"/>
      <c r="K324" s="12"/>
      <c r="L324" s="12"/>
      <c r="M324" s="12"/>
      <c r="N324" s="12"/>
      <c r="O324" s="12"/>
      <c r="P324" s="12"/>
      <c r="Q324" s="12"/>
      <c r="R324" s="12"/>
      <c r="S324" s="12"/>
      <c r="T324" s="12"/>
      <c r="U324" s="12"/>
      <c r="V324" s="12"/>
    </row>
    <row r="325" spans="5:22" x14ac:dyDescent="0.25">
      <c r="E325" s="29"/>
      <c r="F325" s="7"/>
      <c r="G325" s="6"/>
      <c r="H325" s="7"/>
      <c r="I325" s="11"/>
      <c r="J325" s="11"/>
      <c r="K325" s="12"/>
      <c r="L325" s="12"/>
      <c r="M325" s="12"/>
      <c r="N325" s="12"/>
      <c r="O325" s="12"/>
      <c r="P325" s="12"/>
      <c r="Q325" s="12"/>
      <c r="R325" s="12"/>
      <c r="S325" s="12"/>
      <c r="T325" s="12"/>
      <c r="U325" s="12"/>
      <c r="V325" s="12"/>
    </row>
    <row r="326" spans="5:22" ht="15.75" customHeight="1" x14ac:dyDescent="0.25">
      <c r="E326" s="29"/>
      <c r="F326" s="7"/>
      <c r="G326" s="6"/>
      <c r="H326" s="7"/>
      <c r="I326" s="11"/>
      <c r="J326" s="11"/>
      <c r="K326" s="12"/>
      <c r="L326" s="12"/>
      <c r="M326" s="12"/>
      <c r="N326" s="12"/>
      <c r="O326" s="12"/>
      <c r="P326" s="12"/>
      <c r="Q326" s="12"/>
      <c r="R326" s="12"/>
      <c r="S326" s="12"/>
      <c r="T326" s="12"/>
      <c r="U326" s="12"/>
      <c r="V326" s="12"/>
    </row>
    <row r="327" spans="5:22" x14ac:dyDescent="0.25">
      <c r="E327" s="29"/>
      <c r="F327" s="7"/>
      <c r="G327" s="6"/>
      <c r="H327" s="7"/>
      <c r="I327" s="11"/>
      <c r="J327" s="11"/>
      <c r="K327" s="12"/>
      <c r="L327" s="12"/>
      <c r="M327" s="12"/>
      <c r="N327" s="12"/>
      <c r="O327" s="12"/>
      <c r="P327" s="12"/>
      <c r="Q327" s="12"/>
      <c r="R327" s="12"/>
      <c r="S327" s="12"/>
      <c r="T327" s="12"/>
      <c r="U327" s="12"/>
      <c r="V327" s="12"/>
    </row>
    <row r="328" spans="5:22" ht="15.75" customHeight="1" x14ac:dyDescent="0.25">
      <c r="E328" s="29"/>
      <c r="F328" s="7"/>
      <c r="G328" s="6"/>
      <c r="H328" s="7"/>
      <c r="I328" s="11"/>
      <c r="J328" s="11"/>
      <c r="K328" s="12"/>
      <c r="L328" s="12"/>
      <c r="M328" s="12"/>
      <c r="N328" s="12"/>
      <c r="O328" s="12"/>
      <c r="P328" s="12"/>
      <c r="Q328" s="12"/>
      <c r="R328" s="12"/>
      <c r="S328" s="12"/>
      <c r="T328" s="12"/>
      <c r="U328" s="12"/>
      <c r="V328" s="12"/>
    </row>
    <row r="329" spans="5:22" x14ac:dyDescent="0.25">
      <c r="E329" s="29"/>
      <c r="F329" s="7"/>
      <c r="G329" s="6"/>
      <c r="H329" s="7"/>
      <c r="I329" s="11"/>
      <c r="J329" s="11"/>
      <c r="K329" s="12"/>
      <c r="L329" s="12"/>
      <c r="M329" s="12"/>
      <c r="N329" s="12"/>
      <c r="O329" s="12"/>
      <c r="P329" s="12"/>
      <c r="Q329" s="12"/>
      <c r="R329" s="12"/>
      <c r="S329" s="12"/>
      <c r="T329" s="12"/>
      <c r="U329" s="12"/>
      <c r="V329" s="12"/>
    </row>
    <row r="330" spans="5:22" ht="15.75" customHeight="1" x14ac:dyDescent="0.25">
      <c r="E330" s="29"/>
      <c r="F330" s="7"/>
      <c r="G330" s="6"/>
      <c r="H330" s="7"/>
      <c r="I330" s="11"/>
      <c r="J330" s="11"/>
      <c r="K330" s="12"/>
      <c r="L330" s="12"/>
      <c r="M330" s="12"/>
      <c r="N330" s="12"/>
      <c r="O330" s="12"/>
      <c r="P330" s="12"/>
      <c r="Q330" s="12"/>
      <c r="R330" s="12"/>
      <c r="S330" s="12"/>
      <c r="T330" s="12"/>
      <c r="U330" s="12"/>
      <c r="V330" s="12"/>
    </row>
    <row r="331" spans="5:22" x14ac:dyDescent="0.25">
      <c r="E331" s="29"/>
      <c r="F331" s="7"/>
      <c r="G331" s="6"/>
      <c r="H331" s="7"/>
      <c r="I331" s="11"/>
      <c r="J331" s="11"/>
      <c r="K331" s="12"/>
      <c r="L331" s="12"/>
      <c r="M331" s="12"/>
      <c r="N331" s="12"/>
      <c r="O331" s="12"/>
      <c r="P331" s="12"/>
      <c r="Q331" s="12"/>
      <c r="R331" s="12"/>
      <c r="S331" s="12"/>
      <c r="T331" s="12"/>
      <c r="U331" s="12"/>
      <c r="V331" s="12"/>
    </row>
    <row r="332" spans="5:22" ht="15.75" customHeight="1" x14ac:dyDescent="0.25">
      <c r="E332" s="29"/>
      <c r="F332" s="7"/>
      <c r="G332" s="6"/>
      <c r="H332" s="7"/>
      <c r="I332" s="11"/>
      <c r="J332" s="11"/>
      <c r="K332" s="12"/>
      <c r="L332" s="12"/>
      <c r="M332" s="12"/>
      <c r="N332" s="12"/>
      <c r="O332" s="12"/>
      <c r="P332" s="12"/>
      <c r="Q332" s="12"/>
      <c r="R332" s="12"/>
      <c r="S332" s="12"/>
      <c r="T332" s="12"/>
      <c r="U332" s="12"/>
      <c r="V332" s="12"/>
    </row>
    <row r="333" spans="5:22" x14ac:dyDescent="0.25">
      <c r="E333" s="29"/>
      <c r="F333" s="7"/>
      <c r="G333" s="6"/>
      <c r="H333" s="7"/>
      <c r="I333" s="11"/>
      <c r="J333" s="11"/>
      <c r="K333" s="12"/>
      <c r="L333" s="12"/>
      <c r="M333" s="12"/>
      <c r="N333" s="12"/>
      <c r="O333" s="12"/>
      <c r="P333" s="12"/>
      <c r="Q333" s="12"/>
      <c r="R333" s="12"/>
      <c r="S333" s="12"/>
      <c r="T333" s="12"/>
      <c r="U333" s="12"/>
      <c r="V333" s="12"/>
    </row>
    <row r="334" spans="5:22" ht="15.75" customHeight="1" x14ac:dyDescent="0.25">
      <c r="E334" s="29"/>
      <c r="F334" s="7"/>
      <c r="G334" s="6"/>
      <c r="H334" s="7"/>
      <c r="I334" s="11"/>
      <c r="J334" s="11"/>
      <c r="K334" s="12"/>
      <c r="L334" s="12"/>
      <c r="M334" s="12"/>
      <c r="N334" s="12"/>
      <c r="O334" s="12"/>
      <c r="P334" s="12"/>
      <c r="Q334" s="12"/>
      <c r="R334" s="12"/>
      <c r="S334" s="12"/>
      <c r="T334" s="12"/>
      <c r="U334" s="12"/>
      <c r="V334" s="12"/>
    </row>
    <row r="335" spans="5:22" x14ac:dyDescent="0.25">
      <c r="E335" s="29"/>
      <c r="F335" s="7"/>
      <c r="G335" s="6"/>
      <c r="H335" s="7"/>
      <c r="I335" s="11"/>
      <c r="J335" s="11"/>
      <c r="K335" s="12"/>
      <c r="L335" s="12"/>
      <c r="M335" s="12"/>
      <c r="N335" s="12"/>
      <c r="O335" s="12"/>
      <c r="P335" s="12"/>
      <c r="Q335" s="12"/>
      <c r="R335" s="12"/>
      <c r="S335" s="12"/>
      <c r="T335" s="12"/>
      <c r="U335" s="12"/>
      <c r="V335" s="12"/>
    </row>
    <row r="336" spans="5:22" ht="15.75" customHeight="1" x14ac:dyDescent="0.25">
      <c r="E336" s="29"/>
      <c r="F336" s="7"/>
      <c r="G336" s="6"/>
      <c r="H336" s="7"/>
      <c r="I336" s="11"/>
      <c r="J336" s="11"/>
      <c r="K336" s="12"/>
      <c r="L336" s="12"/>
      <c r="M336" s="12"/>
      <c r="N336" s="12"/>
      <c r="O336" s="12"/>
      <c r="P336" s="12"/>
      <c r="Q336" s="12"/>
      <c r="R336" s="12"/>
      <c r="S336" s="12"/>
      <c r="T336" s="12"/>
      <c r="U336" s="12"/>
      <c r="V336" s="12"/>
    </row>
    <row r="337" spans="9:22" x14ac:dyDescent="0.25">
      <c r="I337" s="11"/>
      <c r="J337" s="11"/>
      <c r="K337" s="12"/>
      <c r="L337" s="12"/>
      <c r="M337" s="12"/>
      <c r="N337" s="12"/>
      <c r="O337" s="12"/>
      <c r="P337" s="12"/>
      <c r="Q337" s="12"/>
      <c r="R337" s="12"/>
      <c r="S337" s="12"/>
      <c r="T337" s="12"/>
      <c r="U337" s="12"/>
      <c r="V337" s="12"/>
    </row>
  </sheetData>
  <autoFilter ref="A2:AV274" xr:uid="{00000000-0009-0000-0000-000000000000}">
    <filterColumn colId="8">
      <filters>
        <filter val="META 22.4. Implementar el 100% de tres (03) procesos educativos para el conocimiento de gestión del riesgo y cambio climático en el entorno institucional, educativo y comunitario en la jurisdicción CAR."/>
      </filters>
    </filterColumn>
  </autoFilter>
  <mergeCells count="15">
    <mergeCell ref="B1:D1"/>
    <mergeCell ref="AQ1:AS1"/>
    <mergeCell ref="AT1:AV1"/>
    <mergeCell ref="Z1:AB1"/>
    <mergeCell ref="E1:F1"/>
    <mergeCell ref="W1:Y1"/>
    <mergeCell ref="S1:V1"/>
    <mergeCell ref="K1:O1"/>
    <mergeCell ref="P1:R1"/>
    <mergeCell ref="G1:J1"/>
    <mergeCell ref="AC1:AE1"/>
    <mergeCell ref="AH1:AJ1"/>
    <mergeCell ref="AK1:AM1"/>
    <mergeCell ref="AN1:AP1"/>
    <mergeCell ref="AF1:AG1"/>
  </mergeCells>
  <pageMargins left="0.7" right="0.7" top="0.75" bottom="0.75" header="0.3" footer="0.3"/>
  <pageSetup paperSize="9" orientation="portrait" r:id="rId1"/>
  <ignoredErrors>
    <ignoredError sqref="AT114:AV114 AT115:AV116 AT117:AV118 AT239:AV239 AT241:AV241 AT242:AV242 AT240:AV240 AT34:AV34 AT15:AV15 AT216:AV216 AT213:AV213 AT75:AV75 AT77:AV77 AT79:AV79 AT81:AV81 AT140:AV140 AT80:AV80 AT271:AV271 AT267:AV267 AT266:AV266 AT265:AV265 AT264:AV264 AT78:AV78 AT76:AV76 AT269:AV269 AT57:AV57 AT59:AV59 AT60:AV60 AT58:AV58 AT56:AV56 AT29:AV29 AT28:AV2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O44"/>
  <sheetViews>
    <sheetView zoomScale="80" zoomScaleNormal="80" workbookViewId="0">
      <pane xSplit="2" ySplit="2" topLeftCell="C25" activePane="bottomRight" state="frozen"/>
      <selection pane="topRight" activeCell="C1" sqref="C1"/>
      <selection pane="bottomLeft" activeCell="A3" sqref="A3"/>
      <selection pane="bottomRight" activeCell="C26" sqref="C26"/>
    </sheetView>
  </sheetViews>
  <sheetFormatPr baseColWidth="10" defaultColWidth="11.42578125" defaultRowHeight="15.75" x14ac:dyDescent="0.25"/>
  <cols>
    <col min="1" max="1" width="27" style="61" customWidth="1"/>
    <col min="2" max="2" width="26.140625" style="61" customWidth="1"/>
    <col min="3" max="3" width="43.28515625" style="61" customWidth="1"/>
    <col min="4" max="4" width="28.7109375" style="61" customWidth="1"/>
    <col min="5" max="5" width="36.140625" style="61" customWidth="1"/>
    <col min="6" max="6" width="33.5703125" style="61" customWidth="1"/>
    <col min="7" max="7" width="26.140625" style="61" customWidth="1"/>
    <col min="8" max="8" width="38.42578125" style="61" customWidth="1"/>
    <col min="9" max="9" width="10.42578125" style="61" customWidth="1"/>
    <col min="10" max="10" width="13.7109375" style="61" customWidth="1"/>
    <col min="11" max="11" width="11.85546875" style="61" customWidth="1"/>
    <col min="12" max="12" width="11.7109375" style="61" customWidth="1"/>
    <col min="13" max="13" width="40.42578125" style="61" customWidth="1"/>
    <col min="14" max="14" width="38.140625" style="61" customWidth="1"/>
    <col min="15" max="15" width="34.85546875" style="61" customWidth="1"/>
    <col min="16" max="16" width="37.7109375" style="61" customWidth="1"/>
    <col min="17" max="16384" width="11.42578125" style="61"/>
  </cols>
  <sheetData>
    <row r="1" spans="1:717" ht="43.5" customHeight="1" x14ac:dyDescent="0.25">
      <c r="A1" s="305" t="s">
        <v>688</v>
      </c>
      <c r="B1" s="306"/>
      <c r="C1" s="306"/>
      <c r="D1" s="306"/>
      <c r="E1" s="306"/>
      <c r="F1" s="306"/>
      <c r="G1" s="306"/>
      <c r="H1" s="307"/>
      <c r="I1" s="304" t="s">
        <v>543</v>
      </c>
      <c r="J1" s="304"/>
      <c r="K1" s="304"/>
      <c r="L1" s="304"/>
      <c r="M1" s="304" t="s">
        <v>544</v>
      </c>
      <c r="N1" s="304"/>
      <c r="O1" s="304"/>
      <c r="P1" s="304"/>
    </row>
    <row r="2" spans="1:717" ht="53.25" customHeight="1" x14ac:dyDescent="0.25">
      <c r="A2" s="124" t="s">
        <v>535</v>
      </c>
      <c r="B2" s="124" t="s">
        <v>536</v>
      </c>
      <c r="C2" s="124" t="s">
        <v>435</v>
      </c>
      <c r="D2" s="124" t="s">
        <v>685</v>
      </c>
      <c r="E2" s="124" t="s">
        <v>537</v>
      </c>
      <c r="F2" s="124" t="s">
        <v>2</v>
      </c>
      <c r="G2" s="124" t="s">
        <v>538</v>
      </c>
      <c r="H2" s="124" t="s">
        <v>539</v>
      </c>
      <c r="I2" s="124" t="s">
        <v>679</v>
      </c>
      <c r="J2" s="124" t="s">
        <v>680</v>
      </c>
      <c r="K2" s="124" t="s">
        <v>681</v>
      </c>
      <c r="L2" s="124" t="s">
        <v>682</v>
      </c>
      <c r="M2" s="124">
        <v>2020</v>
      </c>
      <c r="N2" s="124">
        <v>2021</v>
      </c>
      <c r="O2" s="124">
        <v>2022</v>
      </c>
      <c r="P2" s="124">
        <v>2023</v>
      </c>
    </row>
    <row r="3" spans="1:717" s="89" customFormat="1" ht="117" customHeight="1" x14ac:dyDescent="0.25">
      <c r="A3" s="110" t="s">
        <v>689</v>
      </c>
      <c r="B3" s="110" t="s">
        <v>690</v>
      </c>
      <c r="C3" s="233" t="s">
        <v>692</v>
      </c>
      <c r="D3" s="66" t="s">
        <v>687</v>
      </c>
      <c r="E3" s="66" t="s">
        <v>693</v>
      </c>
      <c r="F3" s="142" t="s">
        <v>961</v>
      </c>
      <c r="G3" s="66" t="s">
        <v>670</v>
      </c>
      <c r="H3" s="66" t="s">
        <v>694</v>
      </c>
      <c r="I3" s="66">
        <v>1</v>
      </c>
      <c r="J3" s="66">
        <v>1</v>
      </c>
      <c r="K3" s="66">
        <v>1</v>
      </c>
      <c r="L3" s="66">
        <v>1</v>
      </c>
      <c r="M3" s="88">
        <v>500000</v>
      </c>
      <c r="N3" s="88">
        <v>500000</v>
      </c>
      <c r="O3" s="88">
        <v>500000</v>
      </c>
      <c r="P3" s="88">
        <v>500000</v>
      </c>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5"/>
      <c r="VB3" s="105"/>
      <c r="VC3" s="105"/>
      <c r="VD3" s="105"/>
      <c r="VE3" s="105"/>
      <c r="VF3" s="105"/>
      <c r="VG3" s="105"/>
      <c r="VH3" s="105"/>
      <c r="VI3" s="105"/>
      <c r="VJ3" s="105"/>
      <c r="VK3" s="105"/>
      <c r="VL3" s="105"/>
      <c r="VM3" s="105"/>
      <c r="VN3" s="105"/>
      <c r="VO3" s="105"/>
      <c r="VP3" s="105"/>
      <c r="VQ3" s="105"/>
      <c r="VR3" s="105"/>
      <c r="VS3" s="105"/>
      <c r="VT3" s="105"/>
      <c r="VU3" s="105"/>
      <c r="VV3" s="105"/>
      <c r="VW3" s="105"/>
      <c r="VX3" s="105"/>
      <c r="VY3" s="105"/>
      <c r="VZ3" s="105"/>
      <c r="WA3" s="105"/>
      <c r="WB3" s="105"/>
      <c r="WC3" s="105"/>
      <c r="WD3" s="105"/>
      <c r="WE3" s="105"/>
      <c r="WF3" s="105"/>
      <c r="WG3" s="105"/>
      <c r="WH3" s="105"/>
      <c r="WI3" s="105"/>
      <c r="WJ3" s="105"/>
      <c r="WK3" s="105"/>
      <c r="WL3" s="105"/>
      <c r="WM3" s="105"/>
      <c r="WN3" s="105"/>
      <c r="WO3" s="105"/>
      <c r="WP3" s="105"/>
      <c r="WQ3" s="105"/>
      <c r="WR3" s="105"/>
      <c r="WS3" s="105"/>
      <c r="WT3" s="105"/>
      <c r="WU3" s="105"/>
      <c r="WV3" s="105"/>
      <c r="WW3" s="105"/>
      <c r="WX3" s="105"/>
      <c r="WY3" s="105"/>
      <c r="WZ3" s="105"/>
      <c r="XA3" s="105"/>
      <c r="XB3" s="105"/>
      <c r="XC3" s="105"/>
      <c r="XD3" s="105"/>
      <c r="XE3" s="105"/>
      <c r="XF3" s="105"/>
      <c r="XG3" s="105"/>
      <c r="XH3" s="105"/>
      <c r="XI3" s="105"/>
      <c r="XJ3" s="105"/>
      <c r="XK3" s="105"/>
      <c r="XL3" s="105"/>
      <c r="XM3" s="105"/>
      <c r="XN3" s="105"/>
      <c r="XO3" s="105"/>
      <c r="XP3" s="105"/>
      <c r="XQ3" s="105"/>
      <c r="XR3" s="105"/>
      <c r="XS3" s="105"/>
      <c r="XT3" s="105"/>
      <c r="XU3" s="105"/>
      <c r="XV3" s="105"/>
      <c r="XW3" s="105"/>
      <c r="XX3" s="105"/>
      <c r="XY3" s="105"/>
      <c r="XZ3" s="105"/>
      <c r="YA3" s="105"/>
      <c r="YB3" s="105"/>
      <c r="YC3" s="105"/>
      <c r="YD3" s="105"/>
      <c r="YE3" s="105"/>
      <c r="YF3" s="105"/>
      <c r="YG3" s="105"/>
      <c r="YH3" s="105"/>
      <c r="YI3" s="105"/>
      <c r="YJ3" s="105"/>
      <c r="YK3" s="105"/>
      <c r="YL3" s="105"/>
      <c r="YM3" s="105"/>
      <c r="YN3" s="105"/>
      <c r="YO3" s="105"/>
      <c r="YP3" s="105"/>
      <c r="YQ3" s="105"/>
      <c r="YR3" s="105"/>
      <c r="YS3" s="105"/>
      <c r="YT3" s="105"/>
      <c r="YU3" s="105"/>
      <c r="YV3" s="105"/>
      <c r="YW3" s="105"/>
      <c r="YX3" s="105"/>
      <c r="YY3" s="105"/>
      <c r="YZ3" s="105"/>
      <c r="ZA3" s="105"/>
      <c r="ZB3" s="105"/>
      <c r="ZC3" s="105"/>
      <c r="ZD3" s="105"/>
      <c r="ZE3" s="105"/>
      <c r="ZF3" s="105"/>
      <c r="ZG3" s="105"/>
      <c r="ZH3" s="105"/>
      <c r="ZI3" s="105"/>
      <c r="ZJ3" s="105"/>
      <c r="ZK3" s="105"/>
      <c r="ZL3" s="105"/>
      <c r="ZM3" s="105"/>
      <c r="ZN3" s="105"/>
      <c r="ZO3" s="105"/>
      <c r="ZP3" s="105"/>
      <c r="ZQ3" s="105"/>
      <c r="ZR3" s="105"/>
      <c r="ZS3" s="105"/>
      <c r="ZT3" s="105"/>
      <c r="ZU3" s="105"/>
      <c r="ZV3" s="105"/>
      <c r="ZW3" s="105"/>
      <c r="ZX3" s="105"/>
      <c r="ZY3" s="105"/>
      <c r="ZZ3" s="105"/>
      <c r="AAA3" s="105"/>
      <c r="AAB3" s="105"/>
      <c r="AAC3" s="105"/>
      <c r="AAD3" s="105"/>
      <c r="AAE3" s="105"/>
      <c r="AAF3" s="105"/>
      <c r="AAG3" s="105"/>
      <c r="AAH3" s="105"/>
      <c r="AAI3" s="105"/>
      <c r="AAJ3" s="105"/>
      <c r="AAK3" s="105"/>
      <c r="AAL3" s="105"/>
      <c r="AAM3" s="105"/>
      <c r="AAN3" s="105"/>
      <c r="AAO3" s="105"/>
    </row>
    <row r="4" spans="1:717" s="89" customFormat="1" ht="117" customHeight="1" x14ac:dyDescent="0.25">
      <c r="A4" s="110" t="s">
        <v>689</v>
      </c>
      <c r="B4" s="110" t="s">
        <v>691</v>
      </c>
      <c r="C4" s="233" t="s">
        <v>929</v>
      </c>
      <c r="D4" s="66" t="s">
        <v>982</v>
      </c>
      <c r="E4" s="66" t="s">
        <v>983</v>
      </c>
      <c r="F4" s="66" t="s">
        <v>984</v>
      </c>
      <c r="G4" s="66" t="s">
        <v>672</v>
      </c>
      <c r="H4" s="66" t="s">
        <v>674</v>
      </c>
      <c r="I4" s="66"/>
      <c r="J4" s="66">
        <v>1</v>
      </c>
      <c r="K4" s="66">
        <v>1</v>
      </c>
      <c r="L4" s="66"/>
      <c r="M4" s="88">
        <v>0</v>
      </c>
      <c r="N4" s="88">
        <v>400000</v>
      </c>
      <c r="O4" s="88">
        <v>400000</v>
      </c>
      <c r="P4" s="88">
        <v>0</v>
      </c>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5"/>
      <c r="VB4" s="105"/>
      <c r="VC4" s="105"/>
      <c r="VD4" s="105"/>
      <c r="VE4" s="105"/>
      <c r="VF4" s="105"/>
      <c r="VG4" s="105"/>
      <c r="VH4" s="105"/>
      <c r="VI4" s="105"/>
      <c r="VJ4" s="105"/>
      <c r="VK4" s="105"/>
      <c r="VL4" s="105"/>
      <c r="VM4" s="105"/>
      <c r="VN4" s="105"/>
      <c r="VO4" s="105"/>
      <c r="VP4" s="105"/>
      <c r="VQ4" s="105"/>
      <c r="VR4" s="105"/>
      <c r="VS4" s="105"/>
      <c r="VT4" s="105"/>
      <c r="VU4" s="105"/>
      <c r="VV4" s="105"/>
      <c r="VW4" s="105"/>
      <c r="VX4" s="105"/>
      <c r="VY4" s="105"/>
      <c r="VZ4" s="105"/>
      <c r="WA4" s="105"/>
      <c r="WB4" s="105"/>
      <c r="WC4" s="105"/>
      <c r="WD4" s="105"/>
      <c r="WE4" s="105"/>
      <c r="WF4" s="105"/>
      <c r="WG4" s="105"/>
      <c r="WH4" s="105"/>
      <c r="WI4" s="105"/>
      <c r="WJ4" s="105"/>
      <c r="WK4" s="105"/>
      <c r="WL4" s="105"/>
      <c r="WM4" s="105"/>
      <c r="WN4" s="105"/>
      <c r="WO4" s="105"/>
      <c r="WP4" s="105"/>
      <c r="WQ4" s="105"/>
      <c r="WR4" s="105"/>
      <c r="WS4" s="105"/>
      <c r="WT4" s="105"/>
      <c r="WU4" s="105"/>
      <c r="WV4" s="105"/>
      <c r="WW4" s="105"/>
      <c r="WX4" s="105"/>
      <c r="WY4" s="105"/>
      <c r="WZ4" s="105"/>
      <c r="XA4" s="105"/>
      <c r="XB4" s="105"/>
      <c r="XC4" s="105"/>
      <c r="XD4" s="105"/>
      <c r="XE4" s="105"/>
      <c r="XF4" s="105"/>
      <c r="XG4" s="105"/>
      <c r="XH4" s="105"/>
      <c r="XI4" s="105"/>
      <c r="XJ4" s="105"/>
      <c r="XK4" s="105"/>
      <c r="XL4" s="105"/>
      <c r="XM4" s="105"/>
      <c r="XN4" s="105"/>
      <c r="XO4" s="105"/>
      <c r="XP4" s="105"/>
      <c r="XQ4" s="105"/>
      <c r="XR4" s="105"/>
      <c r="XS4" s="105"/>
      <c r="XT4" s="105"/>
      <c r="XU4" s="105"/>
      <c r="XV4" s="105"/>
      <c r="XW4" s="105"/>
      <c r="XX4" s="105"/>
      <c r="XY4" s="105"/>
      <c r="XZ4" s="105"/>
      <c r="YA4" s="105"/>
      <c r="YB4" s="105"/>
      <c r="YC4" s="105"/>
      <c r="YD4" s="105"/>
      <c r="YE4" s="105"/>
      <c r="YF4" s="105"/>
      <c r="YG4" s="105"/>
      <c r="YH4" s="105"/>
      <c r="YI4" s="105"/>
      <c r="YJ4" s="105"/>
      <c r="YK4" s="105"/>
      <c r="YL4" s="105"/>
      <c r="YM4" s="105"/>
      <c r="YN4" s="105"/>
      <c r="YO4" s="105"/>
      <c r="YP4" s="105"/>
      <c r="YQ4" s="105"/>
      <c r="YR4" s="105"/>
      <c r="YS4" s="105"/>
      <c r="YT4" s="105"/>
      <c r="YU4" s="105"/>
      <c r="YV4" s="105"/>
      <c r="YW4" s="105"/>
      <c r="YX4" s="105"/>
      <c r="YY4" s="105"/>
      <c r="YZ4" s="105"/>
      <c r="ZA4" s="105"/>
      <c r="ZB4" s="105"/>
      <c r="ZC4" s="105"/>
      <c r="ZD4" s="105"/>
      <c r="ZE4" s="105"/>
      <c r="ZF4" s="105"/>
      <c r="ZG4" s="105"/>
      <c r="ZH4" s="105"/>
      <c r="ZI4" s="105"/>
      <c r="ZJ4" s="105"/>
      <c r="ZK4" s="105"/>
      <c r="ZL4" s="105"/>
      <c r="ZM4" s="105"/>
      <c r="ZN4" s="105"/>
      <c r="ZO4" s="105"/>
      <c r="ZP4" s="105"/>
      <c r="ZQ4" s="105"/>
      <c r="ZR4" s="105"/>
      <c r="ZS4" s="105"/>
      <c r="ZT4" s="105"/>
      <c r="ZU4" s="105"/>
      <c r="ZV4" s="105"/>
      <c r="ZW4" s="105"/>
      <c r="ZX4" s="105"/>
      <c r="ZY4" s="105"/>
      <c r="ZZ4" s="105"/>
      <c r="AAA4" s="105"/>
      <c r="AAB4" s="105"/>
      <c r="AAC4" s="105"/>
      <c r="AAD4" s="105"/>
      <c r="AAE4" s="105"/>
      <c r="AAF4" s="105"/>
      <c r="AAG4" s="105"/>
      <c r="AAH4" s="105"/>
      <c r="AAI4" s="105"/>
      <c r="AAJ4" s="105"/>
      <c r="AAK4" s="105"/>
      <c r="AAL4" s="105"/>
      <c r="AAM4" s="105"/>
      <c r="AAN4" s="105"/>
      <c r="AAO4" s="105"/>
    </row>
    <row r="5" spans="1:717" s="89" customFormat="1" ht="155.25" customHeight="1" x14ac:dyDescent="0.25">
      <c r="A5" s="110" t="s">
        <v>689</v>
      </c>
      <c r="B5" s="110" t="s">
        <v>690</v>
      </c>
      <c r="C5" s="233" t="s">
        <v>751</v>
      </c>
      <c r="D5" s="66" t="s">
        <v>687</v>
      </c>
      <c r="E5" s="66" t="s">
        <v>985</v>
      </c>
      <c r="F5" s="142" t="s">
        <v>706</v>
      </c>
      <c r="G5" s="66" t="s">
        <v>986</v>
      </c>
      <c r="H5" s="66" t="s">
        <v>705</v>
      </c>
      <c r="I5" s="66"/>
      <c r="J5" s="106">
        <v>1.4999999999999999E-2</v>
      </c>
      <c r="K5" s="106">
        <v>2.5000000000000001E-2</v>
      </c>
      <c r="L5" s="107">
        <v>0.01</v>
      </c>
      <c r="M5" s="88">
        <v>0</v>
      </c>
      <c r="N5" s="88">
        <v>600000</v>
      </c>
      <c r="O5" s="88">
        <v>1000000</v>
      </c>
      <c r="P5" s="88">
        <v>600000</v>
      </c>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c r="IR5" s="105"/>
      <c r="IS5" s="105"/>
      <c r="IT5" s="105"/>
      <c r="IU5" s="105"/>
      <c r="IV5" s="105"/>
      <c r="IW5" s="105"/>
      <c r="IX5" s="105"/>
      <c r="IY5" s="105"/>
      <c r="IZ5" s="105"/>
      <c r="JA5" s="105"/>
      <c r="JB5" s="105"/>
      <c r="JC5" s="105"/>
      <c r="JD5" s="105"/>
      <c r="JE5" s="105"/>
      <c r="JF5" s="105"/>
      <c r="JG5" s="105"/>
      <c r="JH5" s="105"/>
      <c r="JI5" s="105"/>
      <c r="JJ5" s="105"/>
      <c r="JK5" s="105"/>
      <c r="JL5" s="105"/>
      <c r="JM5" s="105"/>
      <c r="JN5" s="105"/>
      <c r="JO5" s="105"/>
      <c r="JP5" s="105"/>
      <c r="JQ5" s="105"/>
      <c r="JR5" s="105"/>
      <c r="JS5" s="105"/>
      <c r="JT5" s="105"/>
      <c r="JU5" s="105"/>
      <c r="JV5" s="105"/>
      <c r="JW5" s="105"/>
      <c r="JX5" s="105"/>
      <c r="JY5" s="105"/>
      <c r="JZ5" s="105"/>
      <c r="KA5" s="105"/>
      <c r="KB5" s="105"/>
      <c r="KC5" s="105"/>
      <c r="KD5" s="105"/>
      <c r="KE5" s="105"/>
      <c r="KF5" s="105"/>
      <c r="KG5" s="105"/>
      <c r="KH5" s="105"/>
      <c r="KI5" s="105"/>
      <c r="KJ5" s="105"/>
      <c r="KK5" s="105"/>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5"/>
      <c r="VB5" s="105"/>
      <c r="VC5" s="105"/>
      <c r="VD5" s="105"/>
      <c r="VE5" s="105"/>
      <c r="VF5" s="105"/>
      <c r="VG5" s="105"/>
      <c r="VH5" s="105"/>
      <c r="VI5" s="105"/>
      <c r="VJ5" s="105"/>
      <c r="VK5" s="105"/>
      <c r="VL5" s="105"/>
      <c r="VM5" s="105"/>
      <c r="VN5" s="105"/>
      <c r="VO5" s="105"/>
      <c r="VP5" s="105"/>
      <c r="VQ5" s="105"/>
      <c r="VR5" s="105"/>
      <c r="VS5" s="105"/>
      <c r="VT5" s="105"/>
      <c r="VU5" s="105"/>
      <c r="VV5" s="105"/>
      <c r="VW5" s="105"/>
      <c r="VX5" s="105"/>
      <c r="VY5" s="105"/>
      <c r="VZ5" s="105"/>
      <c r="WA5" s="105"/>
      <c r="WB5" s="105"/>
      <c r="WC5" s="105"/>
      <c r="WD5" s="105"/>
      <c r="WE5" s="105"/>
      <c r="WF5" s="105"/>
      <c r="WG5" s="105"/>
      <c r="WH5" s="105"/>
      <c r="WI5" s="105"/>
      <c r="WJ5" s="105"/>
      <c r="WK5" s="105"/>
      <c r="WL5" s="105"/>
      <c r="WM5" s="105"/>
      <c r="WN5" s="105"/>
      <c r="WO5" s="105"/>
      <c r="WP5" s="105"/>
      <c r="WQ5" s="105"/>
      <c r="WR5" s="105"/>
      <c r="WS5" s="105"/>
      <c r="WT5" s="105"/>
      <c r="WU5" s="105"/>
      <c r="WV5" s="105"/>
      <c r="WW5" s="105"/>
      <c r="WX5" s="105"/>
      <c r="WY5" s="105"/>
      <c r="WZ5" s="105"/>
      <c r="XA5" s="105"/>
      <c r="XB5" s="105"/>
      <c r="XC5" s="105"/>
      <c r="XD5" s="105"/>
      <c r="XE5" s="105"/>
      <c r="XF5" s="105"/>
      <c r="XG5" s="105"/>
      <c r="XH5" s="105"/>
      <c r="XI5" s="105"/>
      <c r="XJ5" s="105"/>
      <c r="XK5" s="105"/>
      <c r="XL5" s="105"/>
      <c r="XM5" s="105"/>
      <c r="XN5" s="105"/>
      <c r="XO5" s="105"/>
      <c r="XP5" s="105"/>
      <c r="XQ5" s="105"/>
      <c r="XR5" s="105"/>
      <c r="XS5" s="105"/>
      <c r="XT5" s="105"/>
      <c r="XU5" s="105"/>
      <c r="XV5" s="105"/>
      <c r="XW5" s="105"/>
      <c r="XX5" s="105"/>
      <c r="XY5" s="105"/>
      <c r="XZ5" s="105"/>
      <c r="YA5" s="105"/>
      <c r="YB5" s="105"/>
      <c r="YC5" s="105"/>
      <c r="YD5" s="105"/>
      <c r="YE5" s="105"/>
      <c r="YF5" s="105"/>
      <c r="YG5" s="105"/>
      <c r="YH5" s="105"/>
      <c r="YI5" s="105"/>
      <c r="YJ5" s="105"/>
      <c r="YK5" s="105"/>
      <c r="YL5" s="105"/>
      <c r="YM5" s="105"/>
      <c r="YN5" s="105"/>
      <c r="YO5" s="105"/>
      <c r="YP5" s="105"/>
      <c r="YQ5" s="105"/>
      <c r="YR5" s="105"/>
      <c r="YS5" s="105"/>
      <c r="YT5" s="105"/>
      <c r="YU5" s="105"/>
      <c r="YV5" s="105"/>
      <c r="YW5" s="105"/>
      <c r="YX5" s="105"/>
      <c r="YY5" s="105"/>
      <c r="YZ5" s="105"/>
      <c r="ZA5" s="105"/>
      <c r="ZB5" s="105"/>
      <c r="ZC5" s="105"/>
      <c r="ZD5" s="105"/>
      <c r="ZE5" s="105"/>
      <c r="ZF5" s="105"/>
      <c r="ZG5" s="105"/>
      <c r="ZH5" s="105"/>
      <c r="ZI5" s="105"/>
      <c r="ZJ5" s="105"/>
      <c r="ZK5" s="105"/>
      <c r="ZL5" s="105"/>
      <c r="ZM5" s="105"/>
      <c r="ZN5" s="105"/>
      <c r="ZO5" s="105"/>
      <c r="ZP5" s="105"/>
      <c r="ZQ5" s="105"/>
      <c r="ZR5" s="105"/>
      <c r="ZS5" s="105"/>
      <c r="ZT5" s="105"/>
      <c r="ZU5" s="105"/>
      <c r="ZV5" s="105"/>
      <c r="ZW5" s="105"/>
      <c r="ZX5" s="105"/>
      <c r="ZY5" s="105"/>
      <c r="ZZ5" s="105"/>
      <c r="AAA5" s="105"/>
      <c r="AAB5" s="105"/>
      <c r="AAC5" s="105"/>
      <c r="AAD5" s="105"/>
      <c r="AAE5" s="105"/>
      <c r="AAF5" s="105"/>
      <c r="AAG5" s="105"/>
      <c r="AAH5" s="105"/>
      <c r="AAI5" s="105"/>
      <c r="AAJ5" s="105"/>
      <c r="AAK5" s="105"/>
      <c r="AAL5" s="105"/>
      <c r="AAM5" s="105"/>
      <c r="AAN5" s="105"/>
      <c r="AAO5" s="105"/>
    </row>
    <row r="6" spans="1:717" s="89" customFormat="1" ht="155.25" customHeight="1" x14ac:dyDescent="0.25">
      <c r="A6" s="110" t="s">
        <v>689</v>
      </c>
      <c r="B6" s="110" t="s">
        <v>691</v>
      </c>
      <c r="C6" s="233" t="s">
        <v>740</v>
      </c>
      <c r="D6" s="66" t="s">
        <v>741</v>
      </c>
      <c r="E6" s="66" t="s">
        <v>742</v>
      </c>
      <c r="F6" s="66" t="s">
        <v>962</v>
      </c>
      <c r="G6" s="66" t="s">
        <v>708</v>
      </c>
      <c r="H6" s="66" t="s">
        <v>709</v>
      </c>
      <c r="I6" s="66"/>
      <c r="J6" s="66">
        <v>1</v>
      </c>
      <c r="K6" s="66">
        <v>1</v>
      </c>
      <c r="L6" s="66"/>
      <c r="M6" s="88">
        <v>0</v>
      </c>
      <c r="N6" s="88">
        <v>2000000</v>
      </c>
      <c r="O6" s="88">
        <v>2000000</v>
      </c>
      <c r="P6" s="88">
        <v>0</v>
      </c>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c r="IR6" s="105"/>
      <c r="IS6" s="105"/>
      <c r="IT6" s="105"/>
      <c r="IU6" s="105"/>
      <c r="IV6" s="105"/>
      <c r="IW6" s="105"/>
      <c r="IX6" s="105"/>
      <c r="IY6" s="105"/>
      <c r="IZ6" s="105"/>
      <c r="JA6" s="105"/>
      <c r="JB6" s="105"/>
      <c r="JC6" s="105"/>
      <c r="JD6" s="105"/>
      <c r="JE6" s="105"/>
      <c r="JF6" s="105"/>
      <c r="JG6" s="105"/>
      <c r="JH6" s="105"/>
      <c r="JI6" s="105"/>
      <c r="JJ6" s="105"/>
      <c r="JK6" s="105"/>
      <c r="JL6" s="105"/>
      <c r="JM6" s="105"/>
      <c r="JN6" s="105"/>
      <c r="JO6" s="105"/>
      <c r="JP6" s="105"/>
      <c r="JQ6" s="105"/>
      <c r="JR6" s="105"/>
      <c r="JS6" s="105"/>
      <c r="JT6" s="105"/>
      <c r="JU6" s="105"/>
      <c r="JV6" s="105"/>
      <c r="JW6" s="105"/>
      <c r="JX6" s="105"/>
      <c r="JY6" s="105"/>
      <c r="JZ6" s="105"/>
      <c r="KA6" s="105"/>
      <c r="KB6" s="105"/>
      <c r="KC6" s="105"/>
      <c r="KD6" s="105"/>
      <c r="KE6" s="105"/>
      <c r="KF6" s="105"/>
      <c r="KG6" s="105"/>
      <c r="KH6" s="105"/>
      <c r="KI6" s="105"/>
      <c r="KJ6" s="105"/>
      <c r="KK6" s="105"/>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5"/>
      <c r="VB6" s="105"/>
      <c r="VC6" s="105"/>
      <c r="VD6" s="105"/>
      <c r="VE6" s="105"/>
      <c r="VF6" s="105"/>
      <c r="VG6" s="105"/>
      <c r="VH6" s="105"/>
      <c r="VI6" s="105"/>
      <c r="VJ6" s="105"/>
      <c r="VK6" s="105"/>
      <c r="VL6" s="105"/>
      <c r="VM6" s="105"/>
      <c r="VN6" s="105"/>
      <c r="VO6" s="105"/>
      <c r="VP6" s="105"/>
      <c r="VQ6" s="105"/>
      <c r="VR6" s="105"/>
      <c r="VS6" s="105"/>
      <c r="VT6" s="105"/>
      <c r="VU6" s="105"/>
      <c r="VV6" s="105"/>
      <c r="VW6" s="105"/>
      <c r="VX6" s="105"/>
      <c r="VY6" s="105"/>
      <c r="VZ6" s="105"/>
      <c r="WA6" s="105"/>
      <c r="WB6" s="105"/>
      <c r="WC6" s="105"/>
      <c r="WD6" s="105"/>
      <c r="WE6" s="105"/>
      <c r="WF6" s="105"/>
      <c r="WG6" s="105"/>
      <c r="WH6" s="105"/>
      <c r="WI6" s="105"/>
      <c r="WJ6" s="105"/>
      <c r="WK6" s="105"/>
      <c r="WL6" s="105"/>
      <c r="WM6" s="105"/>
      <c r="WN6" s="105"/>
      <c r="WO6" s="105"/>
      <c r="WP6" s="105"/>
      <c r="WQ6" s="105"/>
      <c r="WR6" s="105"/>
      <c r="WS6" s="105"/>
      <c r="WT6" s="105"/>
      <c r="WU6" s="105"/>
      <c r="WV6" s="105"/>
      <c r="WW6" s="105"/>
      <c r="WX6" s="105"/>
      <c r="WY6" s="105"/>
      <c r="WZ6" s="105"/>
      <c r="XA6" s="105"/>
      <c r="XB6" s="105"/>
      <c r="XC6" s="105"/>
      <c r="XD6" s="105"/>
      <c r="XE6" s="105"/>
      <c r="XF6" s="105"/>
      <c r="XG6" s="105"/>
      <c r="XH6" s="105"/>
      <c r="XI6" s="105"/>
      <c r="XJ6" s="105"/>
      <c r="XK6" s="105"/>
      <c r="XL6" s="105"/>
      <c r="XM6" s="105"/>
      <c r="XN6" s="105"/>
      <c r="XO6" s="105"/>
      <c r="XP6" s="105"/>
      <c r="XQ6" s="105"/>
      <c r="XR6" s="105"/>
      <c r="XS6" s="105"/>
      <c r="XT6" s="105"/>
      <c r="XU6" s="105"/>
      <c r="XV6" s="105"/>
      <c r="XW6" s="105"/>
      <c r="XX6" s="105"/>
      <c r="XY6" s="105"/>
      <c r="XZ6" s="105"/>
      <c r="YA6" s="105"/>
      <c r="YB6" s="105"/>
      <c r="YC6" s="105"/>
      <c r="YD6" s="105"/>
      <c r="YE6" s="105"/>
      <c r="YF6" s="105"/>
      <c r="YG6" s="105"/>
      <c r="YH6" s="105"/>
      <c r="YI6" s="105"/>
      <c r="YJ6" s="105"/>
      <c r="YK6" s="105"/>
      <c r="YL6" s="105"/>
      <c r="YM6" s="105"/>
      <c r="YN6" s="105"/>
      <c r="YO6" s="105"/>
      <c r="YP6" s="105"/>
      <c r="YQ6" s="105"/>
      <c r="YR6" s="105"/>
      <c r="YS6" s="105"/>
      <c r="YT6" s="105"/>
      <c r="YU6" s="105"/>
      <c r="YV6" s="105"/>
      <c r="YW6" s="105"/>
      <c r="YX6" s="105"/>
      <c r="YY6" s="105"/>
      <c r="YZ6" s="105"/>
      <c r="ZA6" s="105"/>
      <c r="ZB6" s="105"/>
      <c r="ZC6" s="105"/>
      <c r="ZD6" s="105"/>
      <c r="ZE6" s="105"/>
      <c r="ZF6" s="105"/>
      <c r="ZG6" s="105"/>
      <c r="ZH6" s="105"/>
      <c r="ZI6" s="105"/>
      <c r="ZJ6" s="105"/>
      <c r="ZK6" s="105"/>
      <c r="ZL6" s="105"/>
      <c r="ZM6" s="105"/>
      <c r="ZN6" s="105"/>
      <c r="ZO6" s="105"/>
      <c r="ZP6" s="105"/>
      <c r="ZQ6" s="105"/>
      <c r="ZR6" s="105"/>
      <c r="ZS6" s="105"/>
      <c r="ZT6" s="105"/>
      <c r="ZU6" s="105"/>
      <c r="ZV6" s="105"/>
      <c r="ZW6" s="105"/>
      <c r="ZX6" s="105"/>
      <c r="ZY6" s="105"/>
      <c r="ZZ6" s="105"/>
      <c r="AAA6" s="105"/>
      <c r="AAB6" s="105"/>
      <c r="AAC6" s="105"/>
      <c r="AAD6" s="105"/>
      <c r="AAE6" s="105"/>
      <c r="AAF6" s="105"/>
      <c r="AAG6" s="105"/>
      <c r="AAH6" s="105"/>
      <c r="AAI6" s="105"/>
      <c r="AAJ6" s="105"/>
      <c r="AAK6" s="105"/>
      <c r="AAL6" s="105"/>
      <c r="AAM6" s="105"/>
      <c r="AAN6" s="105"/>
      <c r="AAO6" s="105"/>
    </row>
    <row r="7" spans="1:717" s="89" customFormat="1" ht="156" customHeight="1" x14ac:dyDescent="0.25">
      <c r="A7" s="110" t="s">
        <v>689</v>
      </c>
      <c r="B7" s="110" t="s">
        <v>691</v>
      </c>
      <c r="C7" s="233" t="s">
        <v>738</v>
      </c>
      <c r="D7" s="66" t="s">
        <v>707</v>
      </c>
      <c r="E7" s="66" t="s">
        <v>667</v>
      </c>
      <c r="F7" s="66" t="s">
        <v>769</v>
      </c>
      <c r="G7" s="66" t="s">
        <v>704</v>
      </c>
      <c r="H7" s="66" t="s">
        <v>674</v>
      </c>
      <c r="I7" s="66">
        <v>1</v>
      </c>
      <c r="J7" s="66">
        <v>1</v>
      </c>
      <c r="K7" s="66"/>
      <c r="L7" s="66"/>
      <c r="M7" s="88">
        <v>400000</v>
      </c>
      <c r="N7" s="88">
        <v>400000</v>
      </c>
      <c r="O7" s="88">
        <v>0</v>
      </c>
      <c r="P7" s="88">
        <v>0</v>
      </c>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c r="IR7" s="105"/>
      <c r="IS7" s="105"/>
      <c r="IT7" s="105"/>
      <c r="IU7" s="105"/>
      <c r="IV7" s="105"/>
      <c r="IW7" s="105"/>
      <c r="IX7" s="105"/>
      <c r="IY7" s="105"/>
      <c r="IZ7" s="105"/>
      <c r="JA7" s="105"/>
      <c r="JB7" s="105"/>
      <c r="JC7" s="105"/>
      <c r="JD7" s="105"/>
      <c r="JE7" s="105"/>
      <c r="JF7" s="105"/>
      <c r="JG7" s="105"/>
      <c r="JH7" s="105"/>
      <c r="JI7" s="105"/>
      <c r="JJ7" s="105"/>
      <c r="JK7" s="105"/>
      <c r="JL7" s="105"/>
      <c r="JM7" s="105"/>
      <c r="JN7" s="105"/>
      <c r="JO7" s="105"/>
      <c r="JP7" s="105"/>
      <c r="JQ7" s="105"/>
      <c r="JR7" s="105"/>
      <c r="JS7" s="105"/>
      <c r="JT7" s="105"/>
      <c r="JU7" s="105"/>
      <c r="JV7" s="105"/>
      <c r="JW7" s="105"/>
      <c r="JX7" s="105"/>
      <c r="JY7" s="105"/>
      <c r="JZ7" s="105"/>
      <c r="KA7" s="105"/>
      <c r="KB7" s="105"/>
      <c r="KC7" s="105"/>
      <c r="KD7" s="105"/>
      <c r="KE7" s="105"/>
      <c r="KF7" s="105"/>
      <c r="KG7" s="105"/>
      <c r="KH7" s="105"/>
      <c r="KI7" s="105"/>
      <c r="KJ7" s="105"/>
      <c r="KK7" s="105"/>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5"/>
      <c r="VB7" s="105"/>
      <c r="VC7" s="105"/>
      <c r="VD7" s="105"/>
      <c r="VE7" s="105"/>
      <c r="VF7" s="105"/>
      <c r="VG7" s="105"/>
      <c r="VH7" s="105"/>
      <c r="VI7" s="105"/>
      <c r="VJ7" s="105"/>
      <c r="VK7" s="105"/>
      <c r="VL7" s="105"/>
      <c r="VM7" s="105"/>
      <c r="VN7" s="105"/>
      <c r="VO7" s="105"/>
      <c r="VP7" s="105"/>
      <c r="VQ7" s="105"/>
      <c r="VR7" s="105"/>
      <c r="VS7" s="105"/>
      <c r="VT7" s="105"/>
      <c r="VU7" s="105"/>
      <c r="VV7" s="105"/>
      <c r="VW7" s="105"/>
      <c r="VX7" s="105"/>
      <c r="VY7" s="105"/>
      <c r="VZ7" s="105"/>
      <c r="WA7" s="105"/>
      <c r="WB7" s="105"/>
      <c r="WC7" s="105"/>
      <c r="WD7" s="105"/>
      <c r="WE7" s="105"/>
      <c r="WF7" s="105"/>
      <c r="WG7" s="105"/>
      <c r="WH7" s="105"/>
      <c r="WI7" s="105"/>
      <c r="WJ7" s="105"/>
      <c r="WK7" s="105"/>
      <c r="WL7" s="105"/>
      <c r="WM7" s="105"/>
      <c r="WN7" s="105"/>
      <c r="WO7" s="105"/>
      <c r="WP7" s="105"/>
      <c r="WQ7" s="105"/>
      <c r="WR7" s="105"/>
      <c r="WS7" s="105"/>
      <c r="WT7" s="105"/>
      <c r="WU7" s="105"/>
      <c r="WV7" s="105"/>
      <c r="WW7" s="105"/>
      <c r="WX7" s="105"/>
      <c r="WY7" s="105"/>
      <c r="WZ7" s="105"/>
      <c r="XA7" s="105"/>
      <c r="XB7" s="105"/>
      <c r="XC7" s="105"/>
      <c r="XD7" s="105"/>
      <c r="XE7" s="105"/>
      <c r="XF7" s="105"/>
      <c r="XG7" s="105"/>
      <c r="XH7" s="105"/>
      <c r="XI7" s="105"/>
      <c r="XJ7" s="105"/>
      <c r="XK7" s="105"/>
      <c r="XL7" s="105"/>
      <c r="XM7" s="105"/>
      <c r="XN7" s="105"/>
      <c r="XO7" s="105"/>
      <c r="XP7" s="105"/>
      <c r="XQ7" s="105"/>
      <c r="XR7" s="105"/>
      <c r="XS7" s="105"/>
      <c r="XT7" s="105"/>
      <c r="XU7" s="105"/>
      <c r="XV7" s="105"/>
      <c r="XW7" s="105"/>
      <c r="XX7" s="105"/>
      <c r="XY7" s="105"/>
      <c r="XZ7" s="105"/>
      <c r="YA7" s="105"/>
      <c r="YB7" s="105"/>
      <c r="YC7" s="105"/>
      <c r="YD7" s="105"/>
      <c r="YE7" s="105"/>
      <c r="YF7" s="105"/>
      <c r="YG7" s="105"/>
      <c r="YH7" s="105"/>
      <c r="YI7" s="105"/>
      <c r="YJ7" s="105"/>
      <c r="YK7" s="105"/>
      <c r="YL7" s="105"/>
      <c r="YM7" s="105"/>
      <c r="YN7" s="105"/>
      <c r="YO7" s="105"/>
      <c r="YP7" s="105"/>
      <c r="YQ7" s="105"/>
      <c r="YR7" s="105"/>
      <c r="YS7" s="105"/>
      <c r="YT7" s="105"/>
      <c r="YU7" s="105"/>
      <c r="YV7" s="105"/>
      <c r="YW7" s="105"/>
      <c r="YX7" s="105"/>
      <c r="YY7" s="105"/>
      <c r="YZ7" s="105"/>
      <c r="ZA7" s="105"/>
      <c r="ZB7" s="105"/>
      <c r="ZC7" s="105"/>
      <c r="ZD7" s="105"/>
      <c r="ZE7" s="105"/>
      <c r="ZF7" s="105"/>
      <c r="ZG7" s="105"/>
      <c r="ZH7" s="105"/>
      <c r="ZI7" s="105"/>
      <c r="ZJ7" s="105"/>
      <c r="ZK7" s="105"/>
      <c r="ZL7" s="105"/>
      <c r="ZM7" s="105"/>
      <c r="ZN7" s="105"/>
      <c r="ZO7" s="105"/>
      <c r="ZP7" s="105"/>
      <c r="ZQ7" s="105"/>
      <c r="ZR7" s="105"/>
      <c r="ZS7" s="105"/>
      <c r="ZT7" s="105"/>
      <c r="ZU7" s="105"/>
      <c r="ZV7" s="105"/>
      <c r="ZW7" s="105"/>
      <c r="ZX7" s="105"/>
      <c r="ZY7" s="105"/>
      <c r="ZZ7" s="105"/>
      <c r="AAA7" s="105"/>
      <c r="AAB7" s="105"/>
      <c r="AAC7" s="105"/>
      <c r="AAD7" s="105"/>
      <c r="AAE7" s="105"/>
      <c r="AAF7" s="105"/>
      <c r="AAG7" s="105"/>
      <c r="AAH7" s="105"/>
      <c r="AAI7" s="105"/>
      <c r="AAJ7" s="105"/>
      <c r="AAK7" s="105"/>
      <c r="AAL7" s="105"/>
      <c r="AAM7" s="105"/>
      <c r="AAN7" s="105"/>
      <c r="AAO7" s="105"/>
    </row>
    <row r="8" spans="1:717" s="89" customFormat="1" ht="198" customHeight="1" x14ac:dyDescent="0.25">
      <c r="A8" s="110" t="s">
        <v>689</v>
      </c>
      <c r="B8" s="110" t="s">
        <v>690</v>
      </c>
      <c r="C8" s="233" t="s">
        <v>930</v>
      </c>
      <c r="D8" s="66" t="s">
        <v>687</v>
      </c>
      <c r="E8" s="66" t="s">
        <v>987</v>
      </c>
      <c r="F8" s="142" t="s">
        <v>974</v>
      </c>
      <c r="G8" s="66" t="s">
        <v>708</v>
      </c>
      <c r="H8" s="66" t="s">
        <v>709</v>
      </c>
      <c r="I8" s="66"/>
      <c r="J8" s="66">
        <v>1</v>
      </c>
      <c r="K8" s="66">
        <v>1</v>
      </c>
      <c r="L8" s="66">
        <v>1</v>
      </c>
      <c r="M8" s="88">
        <v>0</v>
      </c>
      <c r="N8" s="88">
        <v>500000</v>
      </c>
      <c r="O8" s="88">
        <v>500000</v>
      </c>
      <c r="P8" s="88">
        <v>500000</v>
      </c>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105"/>
      <c r="JW8" s="105"/>
      <c r="JX8" s="105"/>
      <c r="JY8" s="105"/>
      <c r="JZ8" s="105"/>
      <c r="KA8" s="105"/>
      <c r="KB8" s="105"/>
      <c r="KC8" s="105"/>
      <c r="KD8" s="105"/>
      <c r="KE8" s="105"/>
      <c r="KF8" s="105"/>
      <c r="KG8" s="105"/>
      <c r="KH8" s="105"/>
      <c r="KI8" s="105"/>
      <c r="KJ8" s="105"/>
      <c r="KK8" s="105"/>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5"/>
      <c r="VB8" s="105"/>
      <c r="VC8" s="105"/>
      <c r="VD8" s="105"/>
      <c r="VE8" s="105"/>
      <c r="VF8" s="105"/>
      <c r="VG8" s="105"/>
      <c r="VH8" s="105"/>
      <c r="VI8" s="105"/>
      <c r="VJ8" s="105"/>
      <c r="VK8" s="105"/>
      <c r="VL8" s="105"/>
      <c r="VM8" s="105"/>
      <c r="VN8" s="105"/>
      <c r="VO8" s="105"/>
      <c r="VP8" s="105"/>
      <c r="VQ8" s="105"/>
      <c r="VR8" s="105"/>
      <c r="VS8" s="105"/>
      <c r="VT8" s="105"/>
      <c r="VU8" s="105"/>
      <c r="VV8" s="105"/>
      <c r="VW8" s="105"/>
      <c r="VX8" s="105"/>
      <c r="VY8" s="105"/>
      <c r="VZ8" s="105"/>
      <c r="WA8" s="105"/>
      <c r="WB8" s="105"/>
      <c r="WC8" s="105"/>
      <c r="WD8" s="105"/>
      <c r="WE8" s="105"/>
      <c r="WF8" s="105"/>
      <c r="WG8" s="105"/>
      <c r="WH8" s="105"/>
      <c r="WI8" s="105"/>
      <c r="WJ8" s="105"/>
      <c r="WK8" s="105"/>
      <c r="WL8" s="105"/>
      <c r="WM8" s="105"/>
      <c r="WN8" s="105"/>
      <c r="WO8" s="105"/>
      <c r="WP8" s="105"/>
      <c r="WQ8" s="105"/>
      <c r="WR8" s="105"/>
      <c r="WS8" s="105"/>
      <c r="WT8" s="105"/>
      <c r="WU8" s="105"/>
      <c r="WV8" s="105"/>
      <c r="WW8" s="105"/>
      <c r="WX8" s="105"/>
      <c r="WY8" s="105"/>
      <c r="WZ8" s="105"/>
      <c r="XA8" s="105"/>
      <c r="XB8" s="105"/>
      <c r="XC8" s="105"/>
      <c r="XD8" s="105"/>
      <c r="XE8" s="105"/>
      <c r="XF8" s="105"/>
      <c r="XG8" s="105"/>
      <c r="XH8" s="105"/>
      <c r="XI8" s="105"/>
      <c r="XJ8" s="105"/>
      <c r="XK8" s="105"/>
      <c r="XL8" s="105"/>
      <c r="XM8" s="105"/>
      <c r="XN8" s="105"/>
      <c r="XO8" s="105"/>
      <c r="XP8" s="105"/>
      <c r="XQ8" s="105"/>
      <c r="XR8" s="105"/>
      <c r="XS8" s="105"/>
      <c r="XT8" s="105"/>
      <c r="XU8" s="105"/>
      <c r="XV8" s="105"/>
      <c r="XW8" s="105"/>
      <c r="XX8" s="105"/>
      <c r="XY8" s="105"/>
      <c r="XZ8" s="105"/>
      <c r="YA8" s="105"/>
      <c r="YB8" s="105"/>
      <c r="YC8" s="105"/>
      <c r="YD8" s="105"/>
      <c r="YE8" s="105"/>
      <c r="YF8" s="105"/>
      <c r="YG8" s="105"/>
      <c r="YH8" s="105"/>
      <c r="YI8" s="105"/>
      <c r="YJ8" s="105"/>
      <c r="YK8" s="105"/>
      <c r="YL8" s="105"/>
      <c r="YM8" s="105"/>
      <c r="YN8" s="105"/>
      <c r="YO8" s="105"/>
      <c r="YP8" s="105"/>
      <c r="YQ8" s="105"/>
      <c r="YR8" s="105"/>
      <c r="YS8" s="105"/>
      <c r="YT8" s="105"/>
      <c r="YU8" s="105"/>
      <c r="YV8" s="105"/>
      <c r="YW8" s="105"/>
      <c r="YX8" s="105"/>
      <c r="YY8" s="105"/>
      <c r="YZ8" s="105"/>
      <c r="ZA8" s="105"/>
      <c r="ZB8" s="105"/>
      <c r="ZC8" s="105"/>
      <c r="ZD8" s="105"/>
      <c r="ZE8" s="105"/>
      <c r="ZF8" s="105"/>
      <c r="ZG8" s="105"/>
      <c r="ZH8" s="105"/>
      <c r="ZI8" s="105"/>
      <c r="ZJ8" s="105"/>
      <c r="ZK8" s="105"/>
      <c r="ZL8" s="105"/>
      <c r="ZM8" s="105"/>
      <c r="ZN8" s="105"/>
      <c r="ZO8" s="105"/>
      <c r="ZP8" s="105"/>
      <c r="ZQ8" s="105"/>
      <c r="ZR8" s="105"/>
      <c r="ZS8" s="105"/>
      <c r="ZT8" s="105"/>
      <c r="ZU8" s="105"/>
      <c r="ZV8" s="105"/>
      <c r="ZW8" s="105"/>
      <c r="ZX8" s="105"/>
      <c r="ZY8" s="105"/>
      <c r="ZZ8" s="105"/>
      <c r="AAA8" s="105"/>
      <c r="AAB8" s="105"/>
      <c r="AAC8" s="105"/>
      <c r="AAD8" s="105"/>
      <c r="AAE8" s="105"/>
      <c r="AAF8" s="105"/>
      <c r="AAG8" s="105"/>
      <c r="AAH8" s="105"/>
      <c r="AAI8" s="105"/>
      <c r="AAJ8" s="105"/>
      <c r="AAK8" s="105"/>
      <c r="AAL8" s="105"/>
      <c r="AAM8" s="105"/>
      <c r="AAN8" s="105"/>
      <c r="AAO8" s="105"/>
    </row>
    <row r="9" spans="1:717" s="89" customFormat="1" ht="178.5" customHeight="1" x14ac:dyDescent="0.25">
      <c r="A9" s="110" t="s">
        <v>689</v>
      </c>
      <c r="B9" s="110" t="s">
        <v>690</v>
      </c>
      <c r="C9" s="233" t="s">
        <v>988</v>
      </c>
      <c r="D9" s="66" t="s">
        <v>989</v>
      </c>
      <c r="E9" s="66" t="s">
        <v>668</v>
      </c>
      <c r="F9" s="66" t="s">
        <v>990</v>
      </c>
      <c r="G9" s="66" t="s">
        <v>710</v>
      </c>
      <c r="H9" s="66" t="s">
        <v>711</v>
      </c>
      <c r="I9" s="66"/>
      <c r="J9" s="66">
        <v>1</v>
      </c>
      <c r="K9" s="66"/>
      <c r="L9" s="66"/>
      <c r="M9" s="67">
        <v>0</v>
      </c>
      <c r="N9" s="67">
        <v>200000</v>
      </c>
      <c r="O9" s="88">
        <v>0</v>
      </c>
      <c r="P9" s="67">
        <v>0</v>
      </c>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c r="IV9" s="105"/>
      <c r="IW9" s="105"/>
      <c r="IX9" s="105"/>
      <c r="IY9" s="105"/>
      <c r="IZ9" s="105"/>
      <c r="JA9" s="105"/>
      <c r="JB9" s="105"/>
      <c r="JC9" s="105"/>
      <c r="JD9" s="105"/>
      <c r="JE9" s="105"/>
      <c r="JF9" s="105"/>
      <c r="JG9" s="105"/>
      <c r="JH9" s="105"/>
      <c r="JI9" s="105"/>
      <c r="JJ9" s="105"/>
      <c r="JK9" s="105"/>
      <c r="JL9" s="105"/>
      <c r="JM9" s="105"/>
      <c r="JN9" s="105"/>
      <c r="JO9" s="105"/>
      <c r="JP9" s="105"/>
      <c r="JQ9" s="105"/>
      <c r="JR9" s="105"/>
      <c r="JS9" s="105"/>
      <c r="JT9" s="105"/>
      <c r="JU9" s="105"/>
      <c r="JV9" s="105"/>
      <c r="JW9" s="105"/>
      <c r="JX9" s="105"/>
      <c r="JY9" s="105"/>
      <c r="JZ9" s="105"/>
      <c r="KA9" s="105"/>
      <c r="KB9" s="105"/>
      <c r="KC9" s="105"/>
      <c r="KD9" s="105"/>
      <c r="KE9" s="105"/>
      <c r="KF9" s="105"/>
      <c r="KG9" s="105"/>
      <c r="KH9" s="105"/>
      <c r="KI9" s="105"/>
      <c r="KJ9" s="105"/>
      <c r="KK9" s="105"/>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5"/>
      <c r="VB9" s="105"/>
      <c r="VC9" s="105"/>
      <c r="VD9" s="105"/>
      <c r="VE9" s="105"/>
      <c r="VF9" s="105"/>
      <c r="VG9" s="105"/>
      <c r="VH9" s="105"/>
      <c r="VI9" s="105"/>
      <c r="VJ9" s="105"/>
      <c r="VK9" s="105"/>
      <c r="VL9" s="105"/>
      <c r="VM9" s="105"/>
      <c r="VN9" s="105"/>
      <c r="VO9" s="105"/>
      <c r="VP9" s="105"/>
      <c r="VQ9" s="105"/>
      <c r="VR9" s="105"/>
      <c r="VS9" s="105"/>
      <c r="VT9" s="105"/>
      <c r="VU9" s="105"/>
      <c r="VV9" s="105"/>
      <c r="VW9" s="105"/>
      <c r="VX9" s="105"/>
      <c r="VY9" s="105"/>
      <c r="VZ9" s="105"/>
      <c r="WA9" s="105"/>
      <c r="WB9" s="105"/>
      <c r="WC9" s="105"/>
      <c r="WD9" s="105"/>
      <c r="WE9" s="105"/>
      <c r="WF9" s="105"/>
      <c r="WG9" s="105"/>
      <c r="WH9" s="105"/>
      <c r="WI9" s="105"/>
      <c r="WJ9" s="105"/>
      <c r="WK9" s="105"/>
      <c r="WL9" s="105"/>
      <c r="WM9" s="105"/>
      <c r="WN9" s="105"/>
      <c r="WO9" s="105"/>
      <c r="WP9" s="105"/>
      <c r="WQ9" s="105"/>
      <c r="WR9" s="105"/>
      <c r="WS9" s="105"/>
      <c r="WT9" s="105"/>
      <c r="WU9" s="105"/>
      <c r="WV9" s="105"/>
      <c r="WW9" s="105"/>
      <c r="WX9" s="105"/>
      <c r="WY9" s="105"/>
      <c r="WZ9" s="105"/>
      <c r="XA9" s="105"/>
      <c r="XB9" s="105"/>
      <c r="XC9" s="105"/>
      <c r="XD9" s="105"/>
      <c r="XE9" s="105"/>
      <c r="XF9" s="105"/>
      <c r="XG9" s="105"/>
      <c r="XH9" s="105"/>
      <c r="XI9" s="105"/>
      <c r="XJ9" s="105"/>
      <c r="XK9" s="105"/>
      <c r="XL9" s="105"/>
      <c r="XM9" s="105"/>
      <c r="XN9" s="105"/>
      <c r="XO9" s="105"/>
      <c r="XP9" s="105"/>
      <c r="XQ9" s="105"/>
      <c r="XR9" s="105"/>
      <c r="XS9" s="105"/>
      <c r="XT9" s="105"/>
      <c r="XU9" s="105"/>
      <c r="XV9" s="105"/>
      <c r="XW9" s="105"/>
      <c r="XX9" s="105"/>
      <c r="XY9" s="105"/>
      <c r="XZ9" s="105"/>
      <c r="YA9" s="105"/>
      <c r="YB9" s="105"/>
      <c r="YC9" s="105"/>
      <c r="YD9" s="105"/>
      <c r="YE9" s="105"/>
      <c r="YF9" s="105"/>
      <c r="YG9" s="105"/>
      <c r="YH9" s="105"/>
      <c r="YI9" s="105"/>
      <c r="YJ9" s="105"/>
      <c r="YK9" s="105"/>
      <c r="YL9" s="105"/>
      <c r="YM9" s="105"/>
      <c r="YN9" s="105"/>
      <c r="YO9" s="105"/>
      <c r="YP9" s="105"/>
      <c r="YQ9" s="105"/>
      <c r="YR9" s="105"/>
      <c r="YS9" s="105"/>
      <c r="YT9" s="105"/>
      <c r="YU9" s="105"/>
      <c r="YV9" s="105"/>
      <c r="YW9" s="105"/>
      <c r="YX9" s="105"/>
      <c r="YY9" s="105"/>
      <c r="YZ9" s="105"/>
      <c r="ZA9" s="105"/>
      <c r="ZB9" s="105"/>
      <c r="ZC9" s="105"/>
      <c r="ZD9" s="105"/>
      <c r="ZE9" s="105"/>
      <c r="ZF9" s="105"/>
      <c r="ZG9" s="105"/>
      <c r="ZH9" s="105"/>
      <c r="ZI9" s="105"/>
      <c r="ZJ9" s="105"/>
      <c r="ZK9" s="105"/>
      <c r="ZL9" s="105"/>
      <c r="ZM9" s="105"/>
      <c r="ZN9" s="105"/>
      <c r="ZO9" s="105"/>
      <c r="ZP9" s="105"/>
      <c r="ZQ9" s="105"/>
      <c r="ZR9" s="105"/>
      <c r="ZS9" s="105"/>
      <c r="ZT9" s="105"/>
      <c r="ZU9" s="105"/>
      <c r="ZV9" s="105"/>
      <c r="ZW9" s="105"/>
      <c r="ZX9" s="105"/>
      <c r="ZY9" s="105"/>
      <c r="ZZ9" s="105"/>
      <c r="AAA9" s="105"/>
      <c r="AAB9" s="105"/>
      <c r="AAC9" s="105"/>
      <c r="AAD9" s="105"/>
      <c r="AAE9" s="105"/>
      <c r="AAF9" s="105"/>
      <c r="AAG9" s="105"/>
      <c r="AAH9" s="105"/>
      <c r="AAI9" s="105"/>
      <c r="AAJ9" s="105"/>
      <c r="AAK9" s="105"/>
      <c r="AAL9" s="105"/>
      <c r="AAM9" s="105"/>
      <c r="AAN9" s="105"/>
      <c r="AAO9" s="105"/>
    </row>
    <row r="10" spans="1:717" s="89" customFormat="1" ht="149.25" customHeight="1" x14ac:dyDescent="0.25">
      <c r="A10" s="110" t="s">
        <v>689</v>
      </c>
      <c r="B10" s="110" t="s">
        <v>690</v>
      </c>
      <c r="C10" s="233" t="s">
        <v>768</v>
      </c>
      <c r="D10" s="66" t="s">
        <v>687</v>
      </c>
      <c r="E10" s="66" t="s">
        <v>991</v>
      </c>
      <c r="F10" s="66" t="s">
        <v>712</v>
      </c>
      <c r="G10" s="66" t="s">
        <v>672</v>
      </c>
      <c r="H10" s="66" t="s">
        <v>674</v>
      </c>
      <c r="I10" s="66"/>
      <c r="J10" s="66">
        <v>1</v>
      </c>
      <c r="K10" s="66">
        <v>1</v>
      </c>
      <c r="L10" s="66"/>
      <c r="M10" s="67">
        <v>0</v>
      </c>
      <c r="N10" s="67">
        <v>3000000</v>
      </c>
      <c r="O10" s="88">
        <v>3000000</v>
      </c>
      <c r="P10" s="67">
        <v>0</v>
      </c>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c r="IV10" s="105"/>
      <c r="IW10" s="105"/>
      <c r="IX10" s="105"/>
      <c r="IY10" s="105"/>
      <c r="IZ10" s="105"/>
      <c r="JA10" s="105"/>
      <c r="JB10" s="105"/>
      <c r="JC10" s="105"/>
      <c r="JD10" s="105"/>
      <c r="JE10" s="105"/>
      <c r="JF10" s="105"/>
      <c r="JG10" s="105"/>
      <c r="JH10" s="105"/>
      <c r="JI10" s="105"/>
      <c r="JJ10" s="105"/>
      <c r="JK10" s="105"/>
      <c r="JL10" s="105"/>
      <c r="JM10" s="105"/>
      <c r="JN10" s="105"/>
      <c r="JO10" s="105"/>
      <c r="JP10" s="105"/>
      <c r="JQ10" s="105"/>
      <c r="JR10" s="105"/>
      <c r="JS10" s="105"/>
      <c r="JT10" s="105"/>
      <c r="JU10" s="105"/>
      <c r="JV10" s="105"/>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5"/>
      <c r="VB10" s="105"/>
      <c r="VC10" s="105"/>
      <c r="VD10" s="105"/>
      <c r="VE10" s="105"/>
      <c r="VF10" s="105"/>
      <c r="VG10" s="105"/>
      <c r="VH10" s="105"/>
      <c r="VI10" s="105"/>
      <c r="VJ10" s="105"/>
      <c r="VK10" s="105"/>
      <c r="VL10" s="105"/>
      <c r="VM10" s="105"/>
      <c r="VN10" s="105"/>
      <c r="VO10" s="105"/>
      <c r="VP10" s="105"/>
      <c r="VQ10" s="105"/>
      <c r="VR10" s="105"/>
      <c r="VS10" s="105"/>
      <c r="VT10" s="105"/>
      <c r="VU10" s="105"/>
      <c r="VV10" s="105"/>
      <c r="VW10" s="105"/>
      <c r="VX10" s="105"/>
      <c r="VY10" s="105"/>
      <c r="VZ10" s="105"/>
      <c r="WA10" s="105"/>
      <c r="WB10" s="105"/>
      <c r="WC10" s="105"/>
      <c r="WD10" s="105"/>
      <c r="WE10" s="105"/>
      <c r="WF10" s="105"/>
      <c r="WG10" s="105"/>
      <c r="WH10" s="105"/>
      <c r="WI10" s="105"/>
      <c r="WJ10" s="105"/>
      <c r="WK10" s="105"/>
      <c r="WL10" s="105"/>
      <c r="WM10" s="105"/>
      <c r="WN10" s="105"/>
      <c r="WO10" s="105"/>
      <c r="WP10" s="105"/>
      <c r="WQ10" s="105"/>
      <c r="WR10" s="105"/>
      <c r="WS10" s="105"/>
      <c r="WT10" s="105"/>
      <c r="WU10" s="105"/>
      <c r="WV10" s="105"/>
      <c r="WW10" s="105"/>
      <c r="WX10" s="105"/>
      <c r="WY10" s="105"/>
      <c r="WZ10" s="105"/>
      <c r="XA10" s="105"/>
      <c r="XB10" s="105"/>
      <c r="XC10" s="105"/>
      <c r="XD10" s="105"/>
      <c r="XE10" s="105"/>
      <c r="XF10" s="105"/>
      <c r="XG10" s="105"/>
      <c r="XH10" s="105"/>
      <c r="XI10" s="105"/>
      <c r="XJ10" s="105"/>
      <c r="XK10" s="105"/>
      <c r="XL10" s="105"/>
      <c r="XM10" s="105"/>
      <c r="XN10" s="105"/>
      <c r="XO10" s="105"/>
      <c r="XP10" s="105"/>
      <c r="XQ10" s="105"/>
      <c r="XR10" s="105"/>
      <c r="XS10" s="105"/>
      <c r="XT10" s="105"/>
      <c r="XU10" s="105"/>
      <c r="XV10" s="105"/>
      <c r="XW10" s="105"/>
      <c r="XX10" s="105"/>
      <c r="XY10" s="105"/>
      <c r="XZ10" s="105"/>
      <c r="YA10" s="105"/>
      <c r="YB10" s="105"/>
      <c r="YC10" s="105"/>
      <c r="YD10" s="105"/>
      <c r="YE10" s="105"/>
      <c r="YF10" s="105"/>
      <c r="YG10" s="105"/>
      <c r="YH10" s="105"/>
      <c r="YI10" s="105"/>
      <c r="YJ10" s="105"/>
      <c r="YK10" s="105"/>
      <c r="YL10" s="105"/>
      <c r="YM10" s="105"/>
      <c r="YN10" s="105"/>
      <c r="YO10" s="105"/>
      <c r="YP10" s="105"/>
      <c r="YQ10" s="105"/>
      <c r="YR10" s="105"/>
      <c r="YS10" s="105"/>
      <c r="YT10" s="105"/>
      <c r="YU10" s="105"/>
      <c r="YV10" s="105"/>
      <c r="YW10" s="105"/>
      <c r="YX10" s="105"/>
      <c r="YY10" s="105"/>
      <c r="YZ10" s="105"/>
      <c r="ZA10" s="105"/>
      <c r="ZB10" s="105"/>
      <c r="ZC10" s="105"/>
      <c r="ZD10" s="105"/>
      <c r="ZE10" s="105"/>
      <c r="ZF10" s="105"/>
      <c r="ZG10" s="105"/>
      <c r="ZH10" s="105"/>
      <c r="ZI10" s="105"/>
      <c r="ZJ10" s="105"/>
      <c r="ZK10" s="105"/>
      <c r="ZL10" s="105"/>
      <c r="ZM10" s="105"/>
      <c r="ZN10" s="105"/>
      <c r="ZO10" s="105"/>
      <c r="ZP10" s="105"/>
      <c r="ZQ10" s="105"/>
      <c r="ZR10" s="105"/>
      <c r="ZS10" s="105"/>
      <c r="ZT10" s="105"/>
      <c r="ZU10" s="105"/>
      <c r="ZV10" s="105"/>
      <c r="ZW10" s="105"/>
      <c r="ZX10" s="105"/>
      <c r="ZY10" s="105"/>
      <c r="ZZ10" s="105"/>
      <c r="AAA10" s="105"/>
      <c r="AAB10" s="105"/>
      <c r="AAC10" s="105"/>
      <c r="AAD10" s="105"/>
      <c r="AAE10" s="105"/>
      <c r="AAF10" s="105"/>
      <c r="AAG10" s="105"/>
      <c r="AAH10" s="105"/>
      <c r="AAI10" s="105"/>
      <c r="AAJ10" s="105"/>
      <c r="AAK10" s="105"/>
      <c r="AAL10" s="105"/>
      <c r="AAM10" s="105"/>
      <c r="AAN10" s="105"/>
      <c r="AAO10" s="105"/>
    </row>
    <row r="11" spans="1:717" s="90" customFormat="1" ht="141.75" customHeight="1" x14ac:dyDescent="0.25">
      <c r="A11" s="110" t="s">
        <v>689</v>
      </c>
      <c r="B11" s="110" t="s">
        <v>690</v>
      </c>
      <c r="C11" s="233" t="s">
        <v>739</v>
      </c>
      <c r="D11" s="66" t="s">
        <v>666</v>
      </c>
      <c r="E11" s="66" t="s">
        <v>767</v>
      </c>
      <c r="F11" s="66" t="s">
        <v>767</v>
      </c>
      <c r="G11" s="66" t="s">
        <v>710</v>
      </c>
      <c r="H11" s="66" t="s">
        <v>711</v>
      </c>
      <c r="I11" s="66">
        <v>1</v>
      </c>
      <c r="J11" s="66"/>
      <c r="K11" s="66"/>
      <c r="L11" s="66"/>
      <c r="M11" s="108">
        <v>200000</v>
      </c>
      <c r="N11" s="108">
        <v>0</v>
      </c>
      <c r="O11" s="108">
        <v>0</v>
      </c>
      <c r="P11" s="108">
        <v>0</v>
      </c>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c r="IV11" s="105"/>
      <c r="IW11" s="105"/>
      <c r="IX11" s="105"/>
      <c r="IY11" s="105"/>
      <c r="IZ11" s="105"/>
      <c r="JA11" s="105"/>
      <c r="JB11" s="105"/>
      <c r="JC11" s="105"/>
      <c r="JD11" s="105"/>
      <c r="JE11" s="105"/>
      <c r="JF11" s="105"/>
      <c r="JG11" s="105"/>
      <c r="JH11" s="105"/>
      <c r="JI11" s="105"/>
      <c r="JJ11" s="105"/>
      <c r="JK11" s="105"/>
      <c r="JL11" s="105"/>
      <c r="JM11" s="105"/>
      <c r="JN11" s="105"/>
      <c r="JO11" s="105"/>
      <c r="JP11" s="105"/>
      <c r="JQ11" s="105"/>
      <c r="JR11" s="105"/>
      <c r="JS11" s="105"/>
      <c r="JT11" s="105"/>
      <c r="JU11" s="105"/>
      <c r="JV11" s="105"/>
      <c r="JW11" s="105"/>
      <c r="JX11" s="105"/>
      <c r="JY11" s="105"/>
      <c r="JZ11" s="105"/>
      <c r="KA11" s="105"/>
      <c r="KB11" s="105"/>
      <c r="KC11" s="105"/>
      <c r="KD11" s="105"/>
      <c r="KE11" s="105"/>
      <c r="KF11" s="105"/>
      <c r="KG11" s="105"/>
      <c r="KH11" s="105"/>
      <c r="KI11" s="105"/>
      <c r="KJ11" s="105"/>
      <c r="KK11" s="105"/>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5"/>
      <c r="VB11" s="105"/>
      <c r="VC11" s="105"/>
      <c r="VD11" s="105"/>
      <c r="VE11" s="105"/>
      <c r="VF11" s="105"/>
      <c r="VG11" s="105"/>
      <c r="VH11" s="105"/>
      <c r="VI11" s="105"/>
      <c r="VJ11" s="105"/>
      <c r="VK11" s="105"/>
      <c r="VL11" s="105"/>
      <c r="VM11" s="105"/>
      <c r="VN11" s="105"/>
      <c r="VO11" s="105"/>
      <c r="VP11" s="105"/>
      <c r="VQ11" s="105"/>
      <c r="VR11" s="105"/>
      <c r="VS11" s="105"/>
      <c r="VT11" s="105"/>
      <c r="VU11" s="105"/>
      <c r="VV11" s="105"/>
      <c r="VW11" s="105"/>
      <c r="VX11" s="105"/>
      <c r="VY11" s="105"/>
      <c r="VZ11" s="105"/>
      <c r="WA11" s="105"/>
      <c r="WB11" s="105"/>
      <c r="WC11" s="105"/>
      <c r="WD11" s="105"/>
      <c r="WE11" s="105"/>
      <c r="WF11" s="105"/>
      <c r="WG11" s="105"/>
      <c r="WH11" s="105"/>
      <c r="WI11" s="105"/>
      <c r="WJ11" s="105"/>
      <c r="WK11" s="105"/>
      <c r="WL11" s="105"/>
      <c r="WM11" s="105"/>
      <c r="WN11" s="105"/>
      <c r="WO11" s="105"/>
      <c r="WP11" s="105"/>
      <c r="WQ11" s="105"/>
      <c r="WR11" s="105"/>
      <c r="WS11" s="105"/>
      <c r="WT11" s="105"/>
      <c r="WU11" s="105"/>
      <c r="WV11" s="105"/>
      <c r="WW11" s="105"/>
      <c r="WX11" s="105"/>
      <c r="WY11" s="105"/>
      <c r="WZ11" s="105"/>
      <c r="XA11" s="105"/>
      <c r="XB11" s="105"/>
      <c r="XC11" s="105"/>
      <c r="XD11" s="105"/>
      <c r="XE11" s="105"/>
      <c r="XF11" s="105"/>
      <c r="XG11" s="105"/>
      <c r="XH11" s="105"/>
      <c r="XI11" s="105"/>
      <c r="XJ11" s="105"/>
      <c r="XK11" s="105"/>
      <c r="XL11" s="105"/>
      <c r="XM11" s="105"/>
      <c r="XN11" s="105"/>
      <c r="XO11" s="105"/>
      <c r="XP11" s="105"/>
      <c r="XQ11" s="105"/>
      <c r="XR11" s="105"/>
      <c r="XS11" s="105"/>
      <c r="XT11" s="105"/>
      <c r="XU11" s="105"/>
      <c r="XV11" s="105"/>
      <c r="XW11" s="105"/>
      <c r="XX11" s="105"/>
      <c r="XY11" s="105"/>
      <c r="XZ11" s="105"/>
      <c r="YA11" s="105"/>
      <c r="YB11" s="105"/>
      <c r="YC11" s="105"/>
      <c r="YD11" s="105"/>
      <c r="YE11" s="105"/>
      <c r="YF11" s="105"/>
      <c r="YG11" s="105"/>
      <c r="YH11" s="105"/>
      <c r="YI11" s="105"/>
      <c r="YJ11" s="105"/>
      <c r="YK11" s="105"/>
      <c r="YL11" s="105"/>
      <c r="YM11" s="105"/>
      <c r="YN11" s="105"/>
      <c r="YO11" s="105"/>
      <c r="YP11" s="105"/>
      <c r="YQ11" s="105"/>
      <c r="YR11" s="105"/>
      <c r="YS11" s="105"/>
      <c r="YT11" s="105"/>
      <c r="YU11" s="105"/>
      <c r="YV11" s="105"/>
      <c r="YW11" s="105"/>
      <c r="YX11" s="105"/>
      <c r="YY11" s="105"/>
      <c r="YZ11" s="105"/>
      <c r="ZA11" s="105"/>
      <c r="ZB11" s="105"/>
      <c r="ZC11" s="105"/>
      <c r="ZD11" s="105"/>
      <c r="ZE11" s="105"/>
      <c r="ZF11" s="105"/>
      <c r="ZG11" s="105"/>
      <c r="ZH11" s="105"/>
      <c r="ZI11" s="105"/>
      <c r="ZJ11" s="105"/>
      <c r="ZK11" s="105"/>
      <c r="ZL11" s="105"/>
      <c r="ZM11" s="105"/>
      <c r="ZN11" s="105"/>
      <c r="ZO11" s="105"/>
      <c r="ZP11" s="105"/>
      <c r="ZQ11" s="105"/>
      <c r="ZR11" s="105"/>
      <c r="ZS11" s="105"/>
      <c r="ZT11" s="105"/>
      <c r="ZU11" s="105"/>
      <c r="ZV11" s="105"/>
      <c r="ZW11" s="105"/>
      <c r="ZX11" s="105"/>
      <c r="ZY11" s="105"/>
      <c r="ZZ11" s="105"/>
      <c r="AAA11" s="105"/>
      <c r="AAB11" s="105"/>
      <c r="AAC11" s="105"/>
      <c r="AAD11" s="105"/>
      <c r="AAE11" s="105"/>
      <c r="AAF11" s="105"/>
      <c r="AAG11" s="105"/>
      <c r="AAH11" s="105"/>
      <c r="AAI11" s="105"/>
      <c r="AAJ11" s="105"/>
      <c r="AAK11" s="105"/>
      <c r="AAL11" s="105"/>
      <c r="AAM11" s="105"/>
      <c r="AAN11" s="105"/>
      <c r="AAO11" s="105"/>
    </row>
    <row r="12" spans="1:717" s="96" customFormat="1" ht="231.75" customHeight="1" x14ac:dyDescent="0.25">
      <c r="A12" s="111" t="s">
        <v>717</v>
      </c>
      <c r="B12" s="111" t="s">
        <v>718</v>
      </c>
      <c r="C12" s="111" t="s">
        <v>975</v>
      </c>
      <c r="D12" s="94" t="s">
        <v>992</v>
      </c>
      <c r="E12" s="94" t="s">
        <v>669</v>
      </c>
      <c r="F12" s="142" t="s">
        <v>770</v>
      </c>
      <c r="G12" s="94" t="s">
        <v>719</v>
      </c>
      <c r="H12" s="94" t="s">
        <v>674</v>
      </c>
      <c r="I12" s="94"/>
      <c r="J12" s="94">
        <v>1</v>
      </c>
      <c r="K12" s="94">
        <v>1</v>
      </c>
      <c r="L12" s="94">
        <v>1</v>
      </c>
      <c r="M12" s="95">
        <v>0</v>
      </c>
      <c r="N12" s="95">
        <v>500000</v>
      </c>
      <c r="O12" s="95">
        <v>500000</v>
      </c>
      <c r="P12" s="95">
        <v>500000</v>
      </c>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c r="IV12" s="105"/>
      <c r="IW12" s="105"/>
      <c r="IX12" s="105"/>
      <c r="IY12" s="105"/>
      <c r="IZ12" s="105"/>
      <c r="JA12" s="105"/>
      <c r="JB12" s="105"/>
      <c r="JC12" s="105"/>
      <c r="JD12" s="105"/>
      <c r="JE12" s="105"/>
      <c r="JF12" s="105"/>
      <c r="JG12" s="105"/>
      <c r="JH12" s="105"/>
      <c r="JI12" s="105"/>
      <c r="JJ12" s="105"/>
      <c r="JK12" s="105"/>
      <c r="JL12" s="105"/>
      <c r="JM12" s="105"/>
      <c r="JN12" s="105"/>
      <c r="JO12" s="105"/>
      <c r="JP12" s="105"/>
      <c r="JQ12" s="105"/>
      <c r="JR12" s="105"/>
      <c r="JS12" s="105"/>
      <c r="JT12" s="105"/>
      <c r="JU12" s="105"/>
      <c r="JV12" s="105"/>
      <c r="JW12" s="105"/>
      <c r="JX12" s="105"/>
      <c r="JY12" s="105"/>
      <c r="JZ12" s="105"/>
      <c r="KA12" s="105"/>
      <c r="KB12" s="105"/>
      <c r="KC12" s="105"/>
      <c r="KD12" s="105"/>
      <c r="KE12" s="105"/>
      <c r="KF12" s="105"/>
      <c r="KG12" s="105"/>
      <c r="KH12" s="105"/>
      <c r="KI12" s="105"/>
      <c r="KJ12" s="105"/>
      <c r="KK12" s="105"/>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5"/>
      <c r="VB12" s="105"/>
      <c r="VC12" s="105"/>
      <c r="VD12" s="105"/>
      <c r="VE12" s="105"/>
      <c r="VF12" s="105"/>
      <c r="VG12" s="105"/>
      <c r="VH12" s="105"/>
      <c r="VI12" s="105"/>
      <c r="VJ12" s="105"/>
      <c r="VK12" s="105"/>
      <c r="VL12" s="105"/>
      <c r="VM12" s="105"/>
      <c r="VN12" s="105"/>
      <c r="VO12" s="105"/>
      <c r="VP12" s="105"/>
      <c r="VQ12" s="105"/>
      <c r="VR12" s="105"/>
      <c r="VS12" s="105"/>
      <c r="VT12" s="105"/>
      <c r="VU12" s="105"/>
      <c r="VV12" s="105"/>
      <c r="VW12" s="105"/>
      <c r="VX12" s="105"/>
      <c r="VY12" s="105"/>
      <c r="VZ12" s="105"/>
      <c r="WA12" s="105"/>
      <c r="WB12" s="105"/>
      <c r="WC12" s="105"/>
      <c r="WD12" s="105"/>
      <c r="WE12" s="105"/>
      <c r="WF12" s="105"/>
      <c r="WG12" s="105"/>
      <c r="WH12" s="105"/>
      <c r="WI12" s="105"/>
      <c r="WJ12" s="105"/>
      <c r="WK12" s="105"/>
      <c r="WL12" s="105"/>
      <c r="WM12" s="105"/>
      <c r="WN12" s="105"/>
      <c r="WO12" s="105"/>
      <c r="WP12" s="105"/>
      <c r="WQ12" s="105"/>
      <c r="WR12" s="105"/>
      <c r="WS12" s="105"/>
      <c r="WT12" s="105"/>
      <c r="WU12" s="105"/>
      <c r="WV12" s="105"/>
      <c r="WW12" s="105"/>
      <c r="WX12" s="105"/>
      <c r="WY12" s="105"/>
      <c r="WZ12" s="105"/>
      <c r="XA12" s="105"/>
      <c r="XB12" s="105"/>
      <c r="XC12" s="105"/>
      <c r="XD12" s="105"/>
      <c r="XE12" s="105"/>
      <c r="XF12" s="105"/>
      <c r="XG12" s="105"/>
      <c r="XH12" s="105"/>
      <c r="XI12" s="105"/>
      <c r="XJ12" s="105"/>
      <c r="XK12" s="105"/>
      <c r="XL12" s="105"/>
      <c r="XM12" s="105"/>
      <c r="XN12" s="105"/>
      <c r="XO12" s="105"/>
      <c r="XP12" s="105"/>
      <c r="XQ12" s="105"/>
      <c r="XR12" s="105"/>
      <c r="XS12" s="105"/>
      <c r="XT12" s="105"/>
      <c r="XU12" s="105"/>
      <c r="XV12" s="105"/>
      <c r="XW12" s="105"/>
      <c r="XX12" s="105"/>
      <c r="XY12" s="105"/>
      <c r="XZ12" s="105"/>
      <c r="YA12" s="105"/>
      <c r="YB12" s="105"/>
      <c r="YC12" s="105"/>
      <c r="YD12" s="105"/>
      <c r="YE12" s="105"/>
      <c r="YF12" s="105"/>
      <c r="YG12" s="105"/>
      <c r="YH12" s="105"/>
      <c r="YI12" s="105"/>
      <c r="YJ12" s="105"/>
      <c r="YK12" s="105"/>
      <c r="YL12" s="105"/>
      <c r="YM12" s="105"/>
      <c r="YN12" s="105"/>
      <c r="YO12" s="105"/>
      <c r="YP12" s="105"/>
      <c r="YQ12" s="105"/>
      <c r="YR12" s="105"/>
      <c r="YS12" s="105"/>
      <c r="YT12" s="105"/>
      <c r="YU12" s="105"/>
      <c r="YV12" s="105"/>
      <c r="YW12" s="105"/>
      <c r="YX12" s="105"/>
      <c r="YY12" s="105"/>
      <c r="YZ12" s="105"/>
      <c r="ZA12" s="105"/>
      <c r="ZB12" s="105"/>
      <c r="ZC12" s="105"/>
      <c r="ZD12" s="105"/>
      <c r="ZE12" s="105"/>
      <c r="ZF12" s="105"/>
      <c r="ZG12" s="105"/>
      <c r="ZH12" s="105"/>
      <c r="ZI12" s="105"/>
      <c r="ZJ12" s="105"/>
      <c r="ZK12" s="105"/>
      <c r="ZL12" s="105"/>
      <c r="ZM12" s="105"/>
      <c r="ZN12" s="105"/>
      <c r="ZO12" s="105"/>
      <c r="ZP12" s="105"/>
      <c r="ZQ12" s="105"/>
      <c r="ZR12" s="105"/>
      <c r="ZS12" s="105"/>
      <c r="ZT12" s="105"/>
      <c r="ZU12" s="105"/>
      <c r="ZV12" s="105"/>
      <c r="ZW12" s="105"/>
      <c r="ZX12" s="105"/>
      <c r="ZY12" s="105"/>
      <c r="ZZ12" s="105"/>
      <c r="AAA12" s="105"/>
      <c r="AAB12" s="105"/>
      <c r="AAC12" s="105"/>
      <c r="AAD12" s="105"/>
      <c r="AAE12" s="105"/>
      <c r="AAF12" s="105"/>
      <c r="AAG12" s="105"/>
      <c r="AAH12" s="105"/>
      <c r="AAI12" s="105"/>
      <c r="AAJ12" s="105"/>
      <c r="AAK12" s="105"/>
      <c r="AAL12" s="105"/>
      <c r="AAM12" s="105"/>
      <c r="AAN12" s="105"/>
      <c r="AAO12" s="105"/>
    </row>
    <row r="13" spans="1:717" s="96" customFormat="1" ht="153.75" customHeight="1" x14ac:dyDescent="0.25">
      <c r="A13" s="111" t="s">
        <v>717</v>
      </c>
      <c r="B13" s="111" t="s">
        <v>718</v>
      </c>
      <c r="C13" s="111" t="s">
        <v>720</v>
      </c>
      <c r="D13" s="94" t="s">
        <v>992</v>
      </c>
      <c r="E13" s="94" t="s">
        <v>721</v>
      </c>
      <c r="F13" s="142" t="s">
        <v>976</v>
      </c>
      <c r="G13" s="94" t="s">
        <v>722</v>
      </c>
      <c r="H13" s="94" t="s">
        <v>674</v>
      </c>
      <c r="I13" s="94">
        <v>1</v>
      </c>
      <c r="J13" s="94">
        <v>1</v>
      </c>
      <c r="K13" s="94">
        <v>1</v>
      </c>
      <c r="L13" s="94">
        <v>1</v>
      </c>
      <c r="M13" s="95">
        <v>1000000</v>
      </c>
      <c r="N13" s="95">
        <v>1000000</v>
      </c>
      <c r="O13" s="95">
        <v>1000000</v>
      </c>
      <c r="P13" s="95">
        <v>1000000</v>
      </c>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5"/>
      <c r="VB13" s="105"/>
      <c r="VC13" s="105"/>
      <c r="VD13" s="105"/>
      <c r="VE13" s="105"/>
      <c r="VF13" s="105"/>
      <c r="VG13" s="105"/>
      <c r="VH13" s="105"/>
      <c r="VI13" s="105"/>
      <c r="VJ13" s="105"/>
      <c r="VK13" s="105"/>
      <c r="VL13" s="105"/>
      <c r="VM13" s="105"/>
      <c r="VN13" s="105"/>
      <c r="VO13" s="105"/>
      <c r="VP13" s="105"/>
      <c r="VQ13" s="105"/>
      <c r="VR13" s="105"/>
      <c r="VS13" s="105"/>
      <c r="VT13" s="105"/>
      <c r="VU13" s="105"/>
      <c r="VV13" s="105"/>
      <c r="VW13" s="105"/>
      <c r="VX13" s="105"/>
      <c r="VY13" s="105"/>
      <c r="VZ13" s="105"/>
      <c r="WA13" s="105"/>
      <c r="WB13" s="105"/>
      <c r="WC13" s="105"/>
      <c r="WD13" s="105"/>
      <c r="WE13" s="105"/>
      <c r="WF13" s="105"/>
      <c r="WG13" s="105"/>
      <c r="WH13" s="105"/>
      <c r="WI13" s="105"/>
      <c r="WJ13" s="105"/>
      <c r="WK13" s="105"/>
      <c r="WL13" s="105"/>
      <c r="WM13" s="105"/>
      <c r="WN13" s="105"/>
      <c r="WO13" s="105"/>
      <c r="WP13" s="105"/>
      <c r="WQ13" s="105"/>
      <c r="WR13" s="105"/>
      <c r="WS13" s="105"/>
      <c r="WT13" s="105"/>
      <c r="WU13" s="105"/>
      <c r="WV13" s="105"/>
      <c r="WW13" s="105"/>
      <c r="WX13" s="105"/>
      <c r="WY13" s="105"/>
      <c r="WZ13" s="105"/>
      <c r="XA13" s="105"/>
      <c r="XB13" s="105"/>
      <c r="XC13" s="105"/>
      <c r="XD13" s="105"/>
      <c r="XE13" s="105"/>
      <c r="XF13" s="105"/>
      <c r="XG13" s="105"/>
      <c r="XH13" s="105"/>
      <c r="XI13" s="105"/>
      <c r="XJ13" s="105"/>
      <c r="XK13" s="105"/>
      <c r="XL13" s="105"/>
      <c r="XM13" s="105"/>
      <c r="XN13" s="105"/>
      <c r="XO13" s="105"/>
      <c r="XP13" s="105"/>
      <c r="XQ13" s="105"/>
      <c r="XR13" s="105"/>
      <c r="XS13" s="105"/>
      <c r="XT13" s="105"/>
      <c r="XU13" s="105"/>
      <c r="XV13" s="105"/>
      <c r="XW13" s="105"/>
      <c r="XX13" s="105"/>
      <c r="XY13" s="105"/>
      <c r="XZ13" s="105"/>
      <c r="YA13" s="105"/>
      <c r="YB13" s="105"/>
      <c r="YC13" s="105"/>
      <c r="YD13" s="105"/>
      <c r="YE13" s="105"/>
      <c r="YF13" s="105"/>
      <c r="YG13" s="105"/>
      <c r="YH13" s="105"/>
      <c r="YI13" s="105"/>
      <c r="YJ13" s="105"/>
      <c r="YK13" s="105"/>
      <c r="YL13" s="105"/>
      <c r="YM13" s="105"/>
      <c r="YN13" s="105"/>
      <c r="YO13" s="105"/>
      <c r="YP13" s="105"/>
      <c r="YQ13" s="105"/>
      <c r="YR13" s="105"/>
      <c r="YS13" s="105"/>
      <c r="YT13" s="105"/>
      <c r="YU13" s="105"/>
      <c r="YV13" s="105"/>
      <c r="YW13" s="105"/>
      <c r="YX13" s="105"/>
      <c r="YY13" s="105"/>
      <c r="YZ13" s="105"/>
      <c r="ZA13" s="105"/>
      <c r="ZB13" s="105"/>
      <c r="ZC13" s="105"/>
      <c r="ZD13" s="105"/>
      <c r="ZE13" s="105"/>
      <c r="ZF13" s="105"/>
      <c r="ZG13" s="105"/>
      <c r="ZH13" s="105"/>
      <c r="ZI13" s="105"/>
      <c r="ZJ13" s="105"/>
      <c r="ZK13" s="105"/>
      <c r="ZL13" s="105"/>
      <c r="ZM13" s="105"/>
      <c r="ZN13" s="105"/>
      <c r="ZO13" s="105"/>
      <c r="ZP13" s="105"/>
      <c r="ZQ13" s="105"/>
      <c r="ZR13" s="105"/>
      <c r="ZS13" s="105"/>
      <c r="ZT13" s="105"/>
      <c r="ZU13" s="105"/>
      <c r="ZV13" s="105"/>
      <c r="ZW13" s="105"/>
      <c r="ZX13" s="105"/>
      <c r="ZY13" s="105"/>
      <c r="ZZ13" s="105"/>
      <c r="AAA13" s="105"/>
      <c r="AAB13" s="105"/>
      <c r="AAC13" s="105"/>
      <c r="AAD13" s="105"/>
      <c r="AAE13" s="105"/>
      <c r="AAF13" s="105"/>
      <c r="AAG13" s="105"/>
      <c r="AAH13" s="105"/>
      <c r="AAI13" s="105"/>
      <c r="AAJ13" s="105"/>
      <c r="AAK13" s="105"/>
      <c r="AAL13" s="105"/>
      <c r="AAM13" s="105"/>
      <c r="AAN13" s="105"/>
      <c r="AAO13" s="105"/>
    </row>
    <row r="14" spans="1:717" s="96" customFormat="1" ht="252" customHeight="1" x14ac:dyDescent="0.25">
      <c r="A14" s="111" t="s">
        <v>717</v>
      </c>
      <c r="B14" s="111" t="s">
        <v>718</v>
      </c>
      <c r="C14" s="111" t="s">
        <v>720</v>
      </c>
      <c r="D14" s="94" t="s">
        <v>992</v>
      </c>
      <c r="E14" s="94" t="s">
        <v>721</v>
      </c>
      <c r="F14" s="142" t="s">
        <v>729</v>
      </c>
      <c r="G14" s="94" t="s">
        <v>722</v>
      </c>
      <c r="H14" s="94" t="s">
        <v>674</v>
      </c>
      <c r="I14" s="94"/>
      <c r="J14" s="94">
        <v>1</v>
      </c>
      <c r="K14" s="94">
        <v>1</v>
      </c>
      <c r="L14" s="94">
        <v>1</v>
      </c>
      <c r="M14" s="95">
        <v>0</v>
      </c>
      <c r="N14" s="95">
        <v>200000</v>
      </c>
      <c r="O14" s="95">
        <v>200000</v>
      </c>
      <c r="P14" s="95">
        <v>200000</v>
      </c>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5"/>
      <c r="VB14" s="105"/>
      <c r="VC14" s="105"/>
      <c r="VD14" s="105"/>
      <c r="VE14" s="105"/>
      <c r="VF14" s="105"/>
      <c r="VG14" s="105"/>
      <c r="VH14" s="105"/>
      <c r="VI14" s="105"/>
      <c r="VJ14" s="105"/>
      <c r="VK14" s="105"/>
      <c r="VL14" s="105"/>
      <c r="VM14" s="105"/>
      <c r="VN14" s="105"/>
      <c r="VO14" s="105"/>
      <c r="VP14" s="105"/>
      <c r="VQ14" s="105"/>
      <c r="VR14" s="105"/>
      <c r="VS14" s="105"/>
      <c r="VT14" s="105"/>
      <c r="VU14" s="105"/>
      <c r="VV14" s="105"/>
      <c r="VW14" s="105"/>
      <c r="VX14" s="105"/>
      <c r="VY14" s="105"/>
      <c r="VZ14" s="105"/>
      <c r="WA14" s="105"/>
      <c r="WB14" s="105"/>
      <c r="WC14" s="105"/>
      <c r="WD14" s="105"/>
      <c r="WE14" s="105"/>
      <c r="WF14" s="105"/>
      <c r="WG14" s="105"/>
      <c r="WH14" s="105"/>
      <c r="WI14" s="105"/>
      <c r="WJ14" s="105"/>
      <c r="WK14" s="105"/>
      <c r="WL14" s="105"/>
      <c r="WM14" s="105"/>
      <c r="WN14" s="105"/>
      <c r="WO14" s="105"/>
      <c r="WP14" s="105"/>
      <c r="WQ14" s="105"/>
      <c r="WR14" s="105"/>
      <c r="WS14" s="105"/>
      <c r="WT14" s="105"/>
      <c r="WU14" s="105"/>
      <c r="WV14" s="105"/>
      <c r="WW14" s="105"/>
      <c r="WX14" s="105"/>
      <c r="WY14" s="105"/>
      <c r="WZ14" s="105"/>
      <c r="XA14" s="105"/>
      <c r="XB14" s="105"/>
      <c r="XC14" s="105"/>
      <c r="XD14" s="105"/>
      <c r="XE14" s="105"/>
      <c r="XF14" s="105"/>
      <c r="XG14" s="105"/>
      <c r="XH14" s="105"/>
      <c r="XI14" s="105"/>
      <c r="XJ14" s="105"/>
      <c r="XK14" s="105"/>
      <c r="XL14" s="105"/>
      <c r="XM14" s="105"/>
      <c r="XN14" s="105"/>
      <c r="XO14" s="105"/>
      <c r="XP14" s="105"/>
      <c r="XQ14" s="105"/>
      <c r="XR14" s="105"/>
      <c r="XS14" s="105"/>
      <c r="XT14" s="105"/>
      <c r="XU14" s="105"/>
      <c r="XV14" s="105"/>
      <c r="XW14" s="105"/>
      <c r="XX14" s="105"/>
      <c r="XY14" s="105"/>
      <c r="XZ14" s="105"/>
      <c r="YA14" s="105"/>
      <c r="YB14" s="105"/>
      <c r="YC14" s="105"/>
      <c r="YD14" s="105"/>
      <c r="YE14" s="105"/>
      <c r="YF14" s="105"/>
      <c r="YG14" s="105"/>
      <c r="YH14" s="105"/>
      <c r="YI14" s="105"/>
      <c r="YJ14" s="105"/>
      <c r="YK14" s="105"/>
      <c r="YL14" s="105"/>
      <c r="YM14" s="105"/>
      <c r="YN14" s="105"/>
      <c r="YO14" s="105"/>
      <c r="YP14" s="105"/>
      <c r="YQ14" s="105"/>
      <c r="YR14" s="105"/>
      <c r="YS14" s="105"/>
      <c r="YT14" s="105"/>
      <c r="YU14" s="105"/>
      <c r="YV14" s="105"/>
      <c r="YW14" s="105"/>
      <c r="YX14" s="105"/>
      <c r="YY14" s="105"/>
      <c r="YZ14" s="105"/>
      <c r="ZA14" s="105"/>
      <c r="ZB14" s="105"/>
      <c r="ZC14" s="105"/>
      <c r="ZD14" s="105"/>
      <c r="ZE14" s="105"/>
      <c r="ZF14" s="105"/>
      <c r="ZG14" s="105"/>
      <c r="ZH14" s="105"/>
      <c r="ZI14" s="105"/>
      <c r="ZJ14" s="105"/>
      <c r="ZK14" s="105"/>
      <c r="ZL14" s="105"/>
      <c r="ZM14" s="105"/>
      <c r="ZN14" s="105"/>
      <c r="ZO14" s="105"/>
      <c r="ZP14" s="105"/>
      <c r="ZQ14" s="105"/>
      <c r="ZR14" s="105"/>
      <c r="ZS14" s="105"/>
      <c r="ZT14" s="105"/>
      <c r="ZU14" s="105"/>
      <c r="ZV14" s="105"/>
      <c r="ZW14" s="105"/>
      <c r="ZX14" s="105"/>
      <c r="ZY14" s="105"/>
      <c r="ZZ14" s="105"/>
      <c r="AAA14" s="105"/>
      <c r="AAB14" s="105"/>
      <c r="AAC14" s="105"/>
      <c r="AAD14" s="105"/>
      <c r="AAE14" s="105"/>
      <c r="AAF14" s="105"/>
      <c r="AAG14" s="105"/>
      <c r="AAH14" s="105"/>
      <c r="AAI14" s="105"/>
      <c r="AAJ14" s="105"/>
      <c r="AAK14" s="105"/>
      <c r="AAL14" s="105"/>
      <c r="AAM14" s="105"/>
      <c r="AAN14" s="105"/>
      <c r="AAO14" s="105"/>
    </row>
    <row r="15" spans="1:717" s="99" customFormat="1" ht="147.94999999999999" customHeight="1" x14ac:dyDescent="0.25">
      <c r="A15" s="112" t="s">
        <v>725</v>
      </c>
      <c r="B15" s="112" t="s">
        <v>723</v>
      </c>
      <c r="C15" s="112" t="s">
        <v>755</v>
      </c>
      <c r="D15" s="97" t="s">
        <v>724</v>
      </c>
      <c r="E15" s="97" t="s">
        <v>756</v>
      </c>
      <c r="F15" s="97" t="s">
        <v>750</v>
      </c>
      <c r="G15" s="97" t="s">
        <v>671</v>
      </c>
      <c r="H15" s="97" t="s">
        <v>675</v>
      </c>
      <c r="I15" s="97"/>
      <c r="J15" s="97"/>
      <c r="K15" s="97">
        <v>1</v>
      </c>
      <c r="L15" s="97"/>
      <c r="M15" s="98">
        <v>0</v>
      </c>
      <c r="N15" s="98">
        <v>0</v>
      </c>
      <c r="O15" s="98">
        <v>3000000</v>
      </c>
      <c r="P15" s="98">
        <v>0</v>
      </c>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c r="IV15" s="105"/>
      <c r="IW15" s="105"/>
      <c r="IX15" s="105"/>
      <c r="IY15" s="105"/>
      <c r="IZ15" s="105"/>
      <c r="JA15" s="105"/>
      <c r="JB15" s="105"/>
      <c r="JC15" s="105"/>
      <c r="JD15" s="105"/>
      <c r="JE15" s="105"/>
      <c r="JF15" s="105"/>
      <c r="JG15" s="105"/>
      <c r="JH15" s="105"/>
      <c r="JI15" s="105"/>
      <c r="JJ15" s="105"/>
      <c r="JK15" s="105"/>
      <c r="JL15" s="105"/>
      <c r="JM15" s="105"/>
      <c r="JN15" s="105"/>
      <c r="JO15" s="105"/>
      <c r="JP15" s="105"/>
      <c r="JQ15" s="105"/>
      <c r="JR15" s="105"/>
      <c r="JS15" s="105"/>
      <c r="JT15" s="105"/>
      <c r="JU15" s="105"/>
      <c r="JV15" s="105"/>
      <c r="JW15" s="105"/>
      <c r="JX15" s="105"/>
      <c r="JY15" s="105"/>
      <c r="JZ15" s="105"/>
      <c r="KA15" s="105"/>
      <c r="KB15" s="105"/>
      <c r="KC15" s="105"/>
      <c r="KD15" s="105"/>
      <c r="KE15" s="105"/>
      <c r="KF15" s="105"/>
      <c r="KG15" s="105"/>
      <c r="KH15" s="105"/>
      <c r="KI15" s="105"/>
      <c r="KJ15" s="105"/>
      <c r="KK15" s="105"/>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5"/>
      <c r="VB15" s="105"/>
      <c r="VC15" s="105"/>
      <c r="VD15" s="105"/>
      <c r="VE15" s="105"/>
      <c r="VF15" s="105"/>
      <c r="VG15" s="105"/>
      <c r="VH15" s="105"/>
      <c r="VI15" s="105"/>
      <c r="VJ15" s="105"/>
      <c r="VK15" s="105"/>
      <c r="VL15" s="105"/>
      <c r="VM15" s="105"/>
      <c r="VN15" s="105"/>
      <c r="VO15" s="105"/>
      <c r="VP15" s="105"/>
      <c r="VQ15" s="105"/>
      <c r="VR15" s="105"/>
      <c r="VS15" s="105"/>
      <c r="VT15" s="105"/>
      <c r="VU15" s="105"/>
      <c r="VV15" s="105"/>
      <c r="VW15" s="105"/>
      <c r="VX15" s="105"/>
      <c r="VY15" s="105"/>
      <c r="VZ15" s="105"/>
      <c r="WA15" s="105"/>
      <c r="WB15" s="105"/>
      <c r="WC15" s="105"/>
      <c r="WD15" s="105"/>
      <c r="WE15" s="105"/>
      <c r="WF15" s="105"/>
      <c r="WG15" s="105"/>
      <c r="WH15" s="105"/>
      <c r="WI15" s="105"/>
      <c r="WJ15" s="105"/>
      <c r="WK15" s="105"/>
      <c r="WL15" s="105"/>
      <c r="WM15" s="105"/>
      <c r="WN15" s="105"/>
      <c r="WO15" s="105"/>
      <c r="WP15" s="105"/>
      <c r="WQ15" s="105"/>
      <c r="WR15" s="105"/>
      <c r="WS15" s="105"/>
      <c r="WT15" s="105"/>
      <c r="WU15" s="105"/>
      <c r="WV15" s="105"/>
      <c r="WW15" s="105"/>
      <c r="WX15" s="105"/>
      <c r="WY15" s="105"/>
      <c r="WZ15" s="105"/>
      <c r="XA15" s="105"/>
      <c r="XB15" s="105"/>
      <c r="XC15" s="105"/>
      <c r="XD15" s="105"/>
      <c r="XE15" s="105"/>
      <c r="XF15" s="105"/>
      <c r="XG15" s="105"/>
      <c r="XH15" s="105"/>
      <c r="XI15" s="105"/>
      <c r="XJ15" s="105"/>
      <c r="XK15" s="105"/>
      <c r="XL15" s="105"/>
      <c r="XM15" s="105"/>
      <c r="XN15" s="105"/>
      <c r="XO15" s="105"/>
      <c r="XP15" s="105"/>
      <c r="XQ15" s="105"/>
      <c r="XR15" s="105"/>
      <c r="XS15" s="105"/>
      <c r="XT15" s="105"/>
      <c r="XU15" s="105"/>
      <c r="XV15" s="105"/>
      <c r="XW15" s="105"/>
      <c r="XX15" s="105"/>
      <c r="XY15" s="105"/>
      <c r="XZ15" s="105"/>
      <c r="YA15" s="105"/>
      <c r="YB15" s="105"/>
      <c r="YC15" s="105"/>
      <c r="YD15" s="105"/>
      <c r="YE15" s="105"/>
      <c r="YF15" s="105"/>
      <c r="YG15" s="105"/>
      <c r="YH15" s="105"/>
      <c r="YI15" s="105"/>
      <c r="YJ15" s="105"/>
      <c r="YK15" s="105"/>
      <c r="YL15" s="105"/>
      <c r="YM15" s="105"/>
      <c r="YN15" s="105"/>
      <c r="YO15" s="105"/>
      <c r="YP15" s="105"/>
      <c r="YQ15" s="105"/>
      <c r="YR15" s="105"/>
      <c r="YS15" s="105"/>
      <c r="YT15" s="105"/>
      <c r="YU15" s="105"/>
      <c r="YV15" s="105"/>
      <c r="YW15" s="105"/>
      <c r="YX15" s="105"/>
      <c r="YY15" s="105"/>
      <c r="YZ15" s="105"/>
      <c r="ZA15" s="105"/>
      <c r="ZB15" s="105"/>
      <c r="ZC15" s="105"/>
      <c r="ZD15" s="105"/>
      <c r="ZE15" s="105"/>
      <c r="ZF15" s="105"/>
      <c r="ZG15" s="105"/>
      <c r="ZH15" s="105"/>
      <c r="ZI15" s="105"/>
      <c r="ZJ15" s="105"/>
      <c r="ZK15" s="105"/>
      <c r="ZL15" s="105"/>
      <c r="ZM15" s="105"/>
      <c r="ZN15" s="105"/>
      <c r="ZO15" s="105"/>
      <c r="ZP15" s="105"/>
      <c r="ZQ15" s="105"/>
      <c r="ZR15" s="105"/>
      <c r="ZS15" s="105"/>
      <c r="ZT15" s="105"/>
      <c r="ZU15" s="105"/>
      <c r="ZV15" s="105"/>
      <c r="ZW15" s="105"/>
      <c r="ZX15" s="105"/>
      <c r="ZY15" s="105"/>
      <c r="ZZ15" s="105"/>
      <c r="AAA15" s="105"/>
      <c r="AAB15" s="105"/>
      <c r="AAC15" s="105"/>
      <c r="AAD15" s="105"/>
      <c r="AAE15" s="105"/>
      <c r="AAF15" s="105"/>
      <c r="AAG15" s="105"/>
      <c r="AAH15" s="105"/>
      <c r="AAI15" s="105"/>
      <c r="AAJ15" s="105"/>
      <c r="AAK15" s="105"/>
      <c r="AAL15" s="105"/>
      <c r="AAM15" s="105"/>
      <c r="AAN15" s="105"/>
      <c r="AAO15" s="105"/>
    </row>
    <row r="16" spans="1:717" s="99" customFormat="1" ht="176.1" customHeight="1" x14ac:dyDescent="0.25">
      <c r="A16" s="112" t="s">
        <v>725</v>
      </c>
      <c r="B16" s="112" t="s">
        <v>723</v>
      </c>
      <c r="C16" s="112" t="s">
        <v>757</v>
      </c>
      <c r="D16" s="97" t="s">
        <v>724</v>
      </c>
      <c r="E16" s="97" t="s">
        <v>758</v>
      </c>
      <c r="F16" s="97" t="s">
        <v>754</v>
      </c>
      <c r="G16" s="97" t="s">
        <v>671</v>
      </c>
      <c r="H16" s="97" t="s">
        <v>675</v>
      </c>
      <c r="I16" s="97"/>
      <c r="J16" s="97"/>
      <c r="K16" s="97">
        <v>1</v>
      </c>
      <c r="L16" s="97"/>
      <c r="M16" s="98">
        <v>0</v>
      </c>
      <c r="N16" s="98">
        <v>0</v>
      </c>
      <c r="O16" s="98">
        <v>3000000</v>
      </c>
      <c r="P16" s="98">
        <v>0</v>
      </c>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5"/>
      <c r="VB16" s="105"/>
      <c r="VC16" s="105"/>
      <c r="VD16" s="105"/>
      <c r="VE16" s="105"/>
      <c r="VF16" s="105"/>
      <c r="VG16" s="105"/>
      <c r="VH16" s="105"/>
      <c r="VI16" s="105"/>
      <c r="VJ16" s="105"/>
      <c r="VK16" s="105"/>
      <c r="VL16" s="105"/>
      <c r="VM16" s="105"/>
      <c r="VN16" s="105"/>
      <c r="VO16" s="105"/>
      <c r="VP16" s="105"/>
      <c r="VQ16" s="105"/>
      <c r="VR16" s="105"/>
      <c r="VS16" s="105"/>
      <c r="VT16" s="105"/>
      <c r="VU16" s="105"/>
      <c r="VV16" s="105"/>
      <c r="VW16" s="105"/>
      <c r="VX16" s="105"/>
      <c r="VY16" s="105"/>
      <c r="VZ16" s="105"/>
      <c r="WA16" s="105"/>
      <c r="WB16" s="105"/>
      <c r="WC16" s="105"/>
      <c r="WD16" s="105"/>
      <c r="WE16" s="105"/>
      <c r="WF16" s="105"/>
      <c r="WG16" s="105"/>
      <c r="WH16" s="105"/>
      <c r="WI16" s="105"/>
      <c r="WJ16" s="105"/>
      <c r="WK16" s="105"/>
      <c r="WL16" s="105"/>
      <c r="WM16" s="105"/>
      <c r="WN16" s="105"/>
      <c r="WO16" s="105"/>
      <c r="WP16" s="105"/>
      <c r="WQ16" s="105"/>
      <c r="WR16" s="105"/>
      <c r="WS16" s="105"/>
      <c r="WT16" s="105"/>
      <c r="WU16" s="105"/>
      <c r="WV16" s="105"/>
      <c r="WW16" s="105"/>
      <c r="WX16" s="105"/>
      <c r="WY16" s="105"/>
      <c r="WZ16" s="105"/>
      <c r="XA16" s="105"/>
      <c r="XB16" s="105"/>
      <c r="XC16" s="105"/>
      <c r="XD16" s="105"/>
      <c r="XE16" s="105"/>
      <c r="XF16" s="105"/>
      <c r="XG16" s="105"/>
      <c r="XH16" s="105"/>
      <c r="XI16" s="105"/>
      <c r="XJ16" s="105"/>
      <c r="XK16" s="105"/>
      <c r="XL16" s="105"/>
      <c r="XM16" s="105"/>
      <c r="XN16" s="105"/>
      <c r="XO16" s="105"/>
      <c r="XP16" s="105"/>
      <c r="XQ16" s="105"/>
      <c r="XR16" s="105"/>
      <c r="XS16" s="105"/>
      <c r="XT16" s="105"/>
      <c r="XU16" s="105"/>
      <c r="XV16" s="105"/>
      <c r="XW16" s="105"/>
      <c r="XX16" s="105"/>
      <c r="XY16" s="105"/>
      <c r="XZ16" s="105"/>
      <c r="YA16" s="105"/>
      <c r="YB16" s="105"/>
      <c r="YC16" s="105"/>
      <c r="YD16" s="105"/>
      <c r="YE16" s="105"/>
      <c r="YF16" s="105"/>
      <c r="YG16" s="105"/>
      <c r="YH16" s="105"/>
      <c r="YI16" s="105"/>
      <c r="YJ16" s="105"/>
      <c r="YK16" s="105"/>
      <c r="YL16" s="105"/>
      <c r="YM16" s="105"/>
      <c r="YN16" s="105"/>
      <c r="YO16" s="105"/>
      <c r="YP16" s="105"/>
      <c r="YQ16" s="105"/>
      <c r="YR16" s="105"/>
      <c r="YS16" s="105"/>
      <c r="YT16" s="105"/>
      <c r="YU16" s="105"/>
      <c r="YV16" s="105"/>
      <c r="YW16" s="105"/>
      <c r="YX16" s="105"/>
      <c r="YY16" s="105"/>
      <c r="YZ16" s="105"/>
      <c r="ZA16" s="105"/>
      <c r="ZB16" s="105"/>
      <c r="ZC16" s="105"/>
      <c r="ZD16" s="105"/>
      <c r="ZE16" s="105"/>
      <c r="ZF16" s="105"/>
      <c r="ZG16" s="105"/>
      <c r="ZH16" s="105"/>
      <c r="ZI16" s="105"/>
      <c r="ZJ16" s="105"/>
      <c r="ZK16" s="105"/>
      <c r="ZL16" s="105"/>
      <c r="ZM16" s="105"/>
      <c r="ZN16" s="105"/>
      <c r="ZO16" s="105"/>
      <c r="ZP16" s="105"/>
      <c r="ZQ16" s="105"/>
      <c r="ZR16" s="105"/>
      <c r="ZS16" s="105"/>
      <c r="ZT16" s="105"/>
      <c r="ZU16" s="105"/>
      <c r="ZV16" s="105"/>
      <c r="ZW16" s="105"/>
      <c r="ZX16" s="105"/>
      <c r="ZY16" s="105"/>
      <c r="ZZ16" s="105"/>
      <c r="AAA16" s="105"/>
      <c r="AAB16" s="105"/>
      <c r="AAC16" s="105"/>
      <c r="AAD16" s="105"/>
      <c r="AAE16" s="105"/>
      <c r="AAF16" s="105"/>
      <c r="AAG16" s="105"/>
      <c r="AAH16" s="105"/>
      <c r="AAI16" s="105"/>
      <c r="AAJ16" s="105"/>
      <c r="AAK16" s="105"/>
      <c r="AAL16" s="105"/>
      <c r="AAM16" s="105"/>
      <c r="AAN16" s="105"/>
      <c r="AAO16" s="105"/>
    </row>
    <row r="17" spans="1:717" s="93" customFormat="1" ht="227.25" customHeight="1" x14ac:dyDescent="0.25">
      <c r="A17" s="113" t="s">
        <v>713</v>
      </c>
      <c r="B17" s="113" t="s">
        <v>964</v>
      </c>
      <c r="C17" s="113" t="s">
        <v>726</v>
      </c>
      <c r="D17" s="91" t="s">
        <v>715</v>
      </c>
      <c r="E17" s="91" t="s">
        <v>993</v>
      </c>
      <c r="F17" s="142" t="s">
        <v>965</v>
      </c>
      <c r="G17" s="91" t="s">
        <v>727</v>
      </c>
      <c r="H17" s="91" t="s">
        <v>675</v>
      </c>
      <c r="I17" s="91"/>
      <c r="J17" s="91">
        <v>1</v>
      </c>
      <c r="K17" s="91">
        <v>1</v>
      </c>
      <c r="L17" s="91">
        <v>1</v>
      </c>
      <c r="M17" s="92">
        <v>0</v>
      </c>
      <c r="N17" s="92">
        <v>500000</v>
      </c>
      <c r="O17" s="92">
        <v>500000</v>
      </c>
      <c r="P17" s="92">
        <v>500000</v>
      </c>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c r="IV17" s="105"/>
      <c r="IW17" s="105"/>
      <c r="IX17" s="105"/>
      <c r="IY17" s="105"/>
      <c r="IZ17" s="105"/>
      <c r="JA17" s="105"/>
      <c r="JB17" s="105"/>
      <c r="JC17" s="105"/>
      <c r="JD17" s="105"/>
      <c r="JE17" s="105"/>
      <c r="JF17" s="105"/>
      <c r="JG17" s="105"/>
      <c r="JH17" s="105"/>
      <c r="JI17" s="105"/>
      <c r="JJ17" s="105"/>
      <c r="JK17" s="105"/>
      <c r="JL17" s="105"/>
      <c r="JM17" s="105"/>
      <c r="JN17" s="105"/>
      <c r="JO17" s="105"/>
      <c r="JP17" s="105"/>
      <c r="JQ17" s="105"/>
      <c r="JR17" s="105"/>
      <c r="JS17" s="105"/>
      <c r="JT17" s="105"/>
      <c r="JU17" s="105"/>
      <c r="JV17" s="105"/>
      <c r="JW17" s="105"/>
      <c r="JX17" s="105"/>
      <c r="JY17" s="105"/>
      <c r="JZ17" s="105"/>
      <c r="KA17" s="105"/>
      <c r="KB17" s="105"/>
      <c r="KC17" s="105"/>
      <c r="KD17" s="105"/>
      <c r="KE17" s="105"/>
      <c r="KF17" s="105"/>
      <c r="KG17" s="105"/>
      <c r="KH17" s="105"/>
      <c r="KI17" s="105"/>
      <c r="KJ17" s="105"/>
      <c r="KK17" s="105"/>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5"/>
      <c r="VB17" s="105"/>
      <c r="VC17" s="105"/>
      <c r="VD17" s="105"/>
      <c r="VE17" s="105"/>
      <c r="VF17" s="105"/>
      <c r="VG17" s="105"/>
      <c r="VH17" s="105"/>
      <c r="VI17" s="105"/>
      <c r="VJ17" s="105"/>
      <c r="VK17" s="105"/>
      <c r="VL17" s="105"/>
      <c r="VM17" s="105"/>
      <c r="VN17" s="105"/>
      <c r="VO17" s="105"/>
      <c r="VP17" s="105"/>
      <c r="VQ17" s="105"/>
      <c r="VR17" s="105"/>
      <c r="VS17" s="105"/>
      <c r="VT17" s="105"/>
      <c r="VU17" s="105"/>
      <c r="VV17" s="105"/>
      <c r="VW17" s="105"/>
      <c r="VX17" s="105"/>
      <c r="VY17" s="105"/>
      <c r="VZ17" s="105"/>
      <c r="WA17" s="105"/>
      <c r="WB17" s="105"/>
      <c r="WC17" s="105"/>
      <c r="WD17" s="105"/>
      <c r="WE17" s="105"/>
      <c r="WF17" s="105"/>
      <c r="WG17" s="105"/>
      <c r="WH17" s="105"/>
      <c r="WI17" s="105"/>
      <c r="WJ17" s="105"/>
      <c r="WK17" s="105"/>
      <c r="WL17" s="105"/>
      <c r="WM17" s="105"/>
      <c r="WN17" s="105"/>
      <c r="WO17" s="105"/>
      <c r="WP17" s="105"/>
      <c r="WQ17" s="105"/>
      <c r="WR17" s="105"/>
      <c r="WS17" s="105"/>
      <c r="WT17" s="105"/>
      <c r="WU17" s="105"/>
      <c r="WV17" s="105"/>
      <c r="WW17" s="105"/>
      <c r="WX17" s="105"/>
      <c r="WY17" s="105"/>
      <c r="WZ17" s="105"/>
      <c r="XA17" s="105"/>
      <c r="XB17" s="105"/>
      <c r="XC17" s="105"/>
      <c r="XD17" s="105"/>
      <c r="XE17" s="105"/>
      <c r="XF17" s="105"/>
      <c r="XG17" s="105"/>
      <c r="XH17" s="105"/>
      <c r="XI17" s="105"/>
      <c r="XJ17" s="105"/>
      <c r="XK17" s="105"/>
      <c r="XL17" s="105"/>
      <c r="XM17" s="105"/>
      <c r="XN17" s="105"/>
      <c r="XO17" s="105"/>
      <c r="XP17" s="105"/>
      <c r="XQ17" s="105"/>
      <c r="XR17" s="105"/>
      <c r="XS17" s="105"/>
      <c r="XT17" s="105"/>
      <c r="XU17" s="105"/>
      <c r="XV17" s="105"/>
      <c r="XW17" s="105"/>
      <c r="XX17" s="105"/>
      <c r="XY17" s="105"/>
      <c r="XZ17" s="105"/>
      <c r="YA17" s="105"/>
      <c r="YB17" s="105"/>
      <c r="YC17" s="105"/>
      <c r="YD17" s="105"/>
      <c r="YE17" s="105"/>
      <c r="YF17" s="105"/>
      <c r="YG17" s="105"/>
      <c r="YH17" s="105"/>
      <c r="YI17" s="105"/>
      <c r="YJ17" s="105"/>
      <c r="YK17" s="105"/>
      <c r="YL17" s="105"/>
      <c r="YM17" s="105"/>
      <c r="YN17" s="105"/>
      <c r="YO17" s="105"/>
      <c r="YP17" s="105"/>
      <c r="YQ17" s="105"/>
      <c r="YR17" s="105"/>
      <c r="YS17" s="105"/>
      <c r="YT17" s="105"/>
      <c r="YU17" s="105"/>
      <c r="YV17" s="105"/>
      <c r="YW17" s="105"/>
      <c r="YX17" s="105"/>
      <c r="YY17" s="105"/>
      <c r="YZ17" s="105"/>
      <c r="ZA17" s="105"/>
      <c r="ZB17" s="105"/>
      <c r="ZC17" s="105"/>
      <c r="ZD17" s="105"/>
      <c r="ZE17" s="105"/>
      <c r="ZF17" s="105"/>
      <c r="ZG17" s="105"/>
      <c r="ZH17" s="105"/>
      <c r="ZI17" s="105"/>
      <c r="ZJ17" s="105"/>
      <c r="ZK17" s="105"/>
      <c r="ZL17" s="105"/>
      <c r="ZM17" s="105"/>
      <c r="ZN17" s="105"/>
      <c r="ZO17" s="105"/>
      <c r="ZP17" s="105"/>
      <c r="ZQ17" s="105"/>
      <c r="ZR17" s="105"/>
      <c r="ZS17" s="105"/>
      <c r="ZT17" s="105"/>
      <c r="ZU17" s="105"/>
      <c r="ZV17" s="105"/>
      <c r="ZW17" s="105"/>
      <c r="ZX17" s="105"/>
      <c r="ZY17" s="105"/>
      <c r="ZZ17" s="105"/>
      <c r="AAA17" s="105"/>
      <c r="AAB17" s="105"/>
      <c r="AAC17" s="105"/>
      <c r="AAD17" s="105"/>
      <c r="AAE17" s="105"/>
      <c r="AAF17" s="105"/>
      <c r="AAG17" s="105"/>
      <c r="AAH17" s="105"/>
      <c r="AAI17" s="105"/>
      <c r="AAJ17" s="105"/>
      <c r="AAK17" s="105"/>
      <c r="AAL17" s="105"/>
      <c r="AAM17" s="105"/>
      <c r="AAN17" s="105"/>
      <c r="AAO17" s="105"/>
    </row>
    <row r="18" spans="1:717" s="93" customFormat="1" ht="156" customHeight="1" x14ac:dyDescent="0.25">
      <c r="A18" s="113" t="s">
        <v>713</v>
      </c>
      <c r="B18" s="113" t="s">
        <v>714</v>
      </c>
      <c r="C18" s="113" t="s">
        <v>931</v>
      </c>
      <c r="D18" s="91" t="s">
        <v>715</v>
      </c>
      <c r="E18" s="91" t="s">
        <v>994</v>
      </c>
      <c r="F18" s="142" t="s">
        <v>966</v>
      </c>
      <c r="G18" s="91" t="s">
        <v>672</v>
      </c>
      <c r="H18" s="91" t="s">
        <v>675</v>
      </c>
      <c r="I18" s="91"/>
      <c r="J18" s="91">
        <v>4</v>
      </c>
      <c r="K18" s="91">
        <v>4</v>
      </c>
      <c r="L18" s="91">
        <v>4</v>
      </c>
      <c r="M18" s="92">
        <v>0</v>
      </c>
      <c r="N18" s="92">
        <v>300000</v>
      </c>
      <c r="O18" s="92">
        <v>300000</v>
      </c>
      <c r="P18" s="92">
        <v>300000</v>
      </c>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c r="IV18" s="105"/>
      <c r="IW18" s="105"/>
      <c r="IX18" s="105"/>
      <c r="IY18" s="105"/>
      <c r="IZ18" s="105"/>
      <c r="JA18" s="105"/>
      <c r="JB18" s="105"/>
      <c r="JC18" s="105"/>
      <c r="JD18" s="105"/>
      <c r="JE18" s="105"/>
      <c r="JF18" s="105"/>
      <c r="JG18" s="105"/>
      <c r="JH18" s="105"/>
      <c r="JI18" s="105"/>
      <c r="JJ18" s="105"/>
      <c r="JK18" s="105"/>
      <c r="JL18" s="105"/>
      <c r="JM18" s="105"/>
      <c r="JN18" s="105"/>
      <c r="JO18" s="105"/>
      <c r="JP18" s="105"/>
      <c r="JQ18" s="105"/>
      <c r="JR18" s="105"/>
      <c r="JS18" s="105"/>
      <c r="JT18" s="105"/>
      <c r="JU18" s="105"/>
      <c r="JV18" s="105"/>
      <c r="JW18" s="105"/>
      <c r="JX18" s="105"/>
      <c r="JY18" s="105"/>
      <c r="JZ18" s="105"/>
      <c r="KA18" s="105"/>
      <c r="KB18" s="105"/>
      <c r="KC18" s="105"/>
      <c r="KD18" s="105"/>
      <c r="KE18" s="105"/>
      <c r="KF18" s="105"/>
      <c r="KG18" s="105"/>
      <c r="KH18" s="105"/>
      <c r="KI18" s="105"/>
      <c r="KJ18" s="105"/>
      <c r="KK18" s="105"/>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5"/>
      <c r="VB18" s="105"/>
      <c r="VC18" s="105"/>
      <c r="VD18" s="105"/>
      <c r="VE18" s="105"/>
      <c r="VF18" s="105"/>
      <c r="VG18" s="105"/>
      <c r="VH18" s="105"/>
      <c r="VI18" s="105"/>
      <c r="VJ18" s="105"/>
      <c r="VK18" s="105"/>
      <c r="VL18" s="105"/>
      <c r="VM18" s="105"/>
      <c r="VN18" s="105"/>
      <c r="VO18" s="105"/>
      <c r="VP18" s="105"/>
      <c r="VQ18" s="105"/>
      <c r="VR18" s="105"/>
      <c r="VS18" s="105"/>
      <c r="VT18" s="105"/>
      <c r="VU18" s="105"/>
      <c r="VV18" s="105"/>
      <c r="VW18" s="105"/>
      <c r="VX18" s="105"/>
      <c r="VY18" s="105"/>
      <c r="VZ18" s="105"/>
      <c r="WA18" s="105"/>
      <c r="WB18" s="105"/>
      <c r="WC18" s="105"/>
      <c r="WD18" s="105"/>
      <c r="WE18" s="105"/>
      <c r="WF18" s="105"/>
      <c r="WG18" s="105"/>
      <c r="WH18" s="105"/>
      <c r="WI18" s="105"/>
      <c r="WJ18" s="105"/>
      <c r="WK18" s="105"/>
      <c r="WL18" s="105"/>
      <c r="WM18" s="105"/>
      <c r="WN18" s="105"/>
      <c r="WO18" s="105"/>
      <c r="WP18" s="105"/>
      <c r="WQ18" s="105"/>
      <c r="WR18" s="105"/>
      <c r="WS18" s="105"/>
      <c r="WT18" s="105"/>
      <c r="WU18" s="105"/>
      <c r="WV18" s="105"/>
      <c r="WW18" s="105"/>
      <c r="WX18" s="105"/>
      <c r="WY18" s="105"/>
      <c r="WZ18" s="105"/>
      <c r="XA18" s="105"/>
      <c r="XB18" s="105"/>
      <c r="XC18" s="105"/>
      <c r="XD18" s="105"/>
      <c r="XE18" s="105"/>
      <c r="XF18" s="105"/>
      <c r="XG18" s="105"/>
      <c r="XH18" s="105"/>
      <c r="XI18" s="105"/>
      <c r="XJ18" s="105"/>
      <c r="XK18" s="105"/>
      <c r="XL18" s="105"/>
      <c r="XM18" s="105"/>
      <c r="XN18" s="105"/>
      <c r="XO18" s="105"/>
      <c r="XP18" s="105"/>
      <c r="XQ18" s="105"/>
      <c r="XR18" s="105"/>
      <c r="XS18" s="105"/>
      <c r="XT18" s="105"/>
      <c r="XU18" s="105"/>
      <c r="XV18" s="105"/>
      <c r="XW18" s="105"/>
      <c r="XX18" s="105"/>
      <c r="XY18" s="105"/>
      <c r="XZ18" s="105"/>
      <c r="YA18" s="105"/>
      <c r="YB18" s="105"/>
      <c r="YC18" s="105"/>
      <c r="YD18" s="105"/>
      <c r="YE18" s="105"/>
      <c r="YF18" s="105"/>
      <c r="YG18" s="105"/>
      <c r="YH18" s="105"/>
      <c r="YI18" s="105"/>
      <c r="YJ18" s="105"/>
      <c r="YK18" s="105"/>
      <c r="YL18" s="105"/>
      <c r="YM18" s="105"/>
      <c r="YN18" s="105"/>
      <c r="YO18" s="105"/>
      <c r="YP18" s="105"/>
      <c r="YQ18" s="105"/>
      <c r="YR18" s="105"/>
      <c r="YS18" s="105"/>
      <c r="YT18" s="105"/>
      <c r="YU18" s="105"/>
      <c r="YV18" s="105"/>
      <c r="YW18" s="105"/>
      <c r="YX18" s="105"/>
      <c r="YY18" s="105"/>
      <c r="YZ18" s="105"/>
      <c r="ZA18" s="105"/>
      <c r="ZB18" s="105"/>
      <c r="ZC18" s="105"/>
      <c r="ZD18" s="105"/>
      <c r="ZE18" s="105"/>
      <c r="ZF18" s="105"/>
      <c r="ZG18" s="105"/>
      <c r="ZH18" s="105"/>
      <c r="ZI18" s="105"/>
      <c r="ZJ18" s="105"/>
      <c r="ZK18" s="105"/>
      <c r="ZL18" s="105"/>
      <c r="ZM18" s="105"/>
      <c r="ZN18" s="105"/>
      <c r="ZO18" s="105"/>
      <c r="ZP18" s="105"/>
      <c r="ZQ18" s="105"/>
      <c r="ZR18" s="105"/>
      <c r="ZS18" s="105"/>
      <c r="ZT18" s="105"/>
      <c r="ZU18" s="105"/>
      <c r="ZV18" s="105"/>
      <c r="ZW18" s="105"/>
      <c r="ZX18" s="105"/>
      <c r="ZY18" s="105"/>
      <c r="ZZ18" s="105"/>
      <c r="AAA18" s="105"/>
      <c r="AAB18" s="105"/>
      <c r="AAC18" s="105"/>
      <c r="AAD18" s="105"/>
      <c r="AAE18" s="105"/>
      <c r="AAF18" s="105"/>
      <c r="AAG18" s="105"/>
      <c r="AAH18" s="105"/>
      <c r="AAI18" s="105"/>
      <c r="AAJ18" s="105"/>
      <c r="AAK18" s="105"/>
      <c r="AAL18" s="105"/>
      <c r="AAM18" s="105"/>
      <c r="AAN18" s="105"/>
      <c r="AAO18" s="105"/>
    </row>
    <row r="19" spans="1:717" s="91" customFormat="1" ht="240" customHeight="1" x14ac:dyDescent="0.25">
      <c r="A19" s="113" t="s">
        <v>713</v>
      </c>
      <c r="B19" s="113" t="s">
        <v>714</v>
      </c>
      <c r="C19" s="113" t="s">
        <v>747</v>
      </c>
      <c r="D19" s="91" t="s">
        <v>715</v>
      </c>
      <c r="E19" s="91" t="s">
        <v>748</v>
      </c>
      <c r="F19" s="142" t="s">
        <v>749</v>
      </c>
      <c r="G19" s="91" t="s">
        <v>716</v>
      </c>
      <c r="H19" s="91" t="s">
        <v>675</v>
      </c>
      <c r="J19" s="91">
        <v>1</v>
      </c>
      <c r="K19" s="91">
        <v>1</v>
      </c>
      <c r="L19" s="91">
        <v>1</v>
      </c>
      <c r="M19" s="91">
        <v>0</v>
      </c>
      <c r="N19" s="92">
        <v>200000</v>
      </c>
      <c r="O19" s="92">
        <v>200000</v>
      </c>
      <c r="P19" s="92">
        <v>200000</v>
      </c>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127"/>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c r="IU19" s="104"/>
      <c r="IV19" s="104"/>
      <c r="IW19" s="104"/>
      <c r="IX19" s="104"/>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4"/>
      <c r="NJ19" s="104"/>
      <c r="NK19" s="104"/>
      <c r="NL19" s="104"/>
      <c r="NM19" s="104"/>
      <c r="NN19" s="104"/>
      <c r="NO19" s="104"/>
      <c r="NP19" s="104"/>
      <c r="NQ19" s="104"/>
      <c r="NR19" s="104"/>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4"/>
      <c r="SD19" s="104"/>
      <c r="SE19" s="104"/>
      <c r="SF19" s="104"/>
      <c r="SG19" s="104"/>
      <c r="SH19" s="104"/>
      <c r="SI19" s="104"/>
      <c r="SJ19" s="104"/>
      <c r="SK19" s="104"/>
      <c r="SL19" s="104"/>
      <c r="SM19" s="104"/>
      <c r="SN19" s="104"/>
      <c r="SO19" s="104"/>
      <c r="SP19" s="104"/>
      <c r="SQ19" s="104"/>
      <c r="SR19" s="104"/>
      <c r="SS19" s="104"/>
      <c r="ST19" s="104"/>
      <c r="SU19" s="104"/>
      <c r="SV19" s="104"/>
      <c r="SW19" s="104"/>
      <c r="SX19" s="104"/>
      <c r="SY19" s="104"/>
      <c r="SZ19" s="104"/>
      <c r="TA19" s="104"/>
      <c r="TB19" s="104"/>
      <c r="TC19" s="104"/>
      <c r="TD19" s="104"/>
      <c r="TE19" s="104"/>
      <c r="TF19" s="104"/>
      <c r="TG19" s="104"/>
      <c r="TH19" s="104"/>
      <c r="TI19" s="104"/>
      <c r="TJ19" s="104"/>
      <c r="TK19" s="104"/>
      <c r="TL19" s="104"/>
      <c r="TM19" s="104"/>
      <c r="TN19" s="104"/>
      <c r="TO19" s="104"/>
      <c r="TP19" s="104"/>
      <c r="TQ19" s="104"/>
      <c r="TR19" s="104"/>
      <c r="TS19" s="104"/>
      <c r="TT19" s="104"/>
      <c r="TU19" s="104"/>
      <c r="TV19" s="104"/>
      <c r="TW19" s="104"/>
      <c r="TX19" s="104"/>
      <c r="TY19" s="104"/>
      <c r="TZ19" s="104"/>
      <c r="UA19" s="104"/>
      <c r="UB19" s="104"/>
      <c r="UC19" s="104"/>
      <c r="UD19" s="104"/>
      <c r="UE19" s="104"/>
      <c r="UF19" s="104"/>
      <c r="UG19" s="104"/>
      <c r="UH19" s="104"/>
      <c r="UI19" s="104"/>
      <c r="UJ19" s="104"/>
      <c r="UK19" s="104"/>
      <c r="UL19" s="104"/>
      <c r="UM19" s="104"/>
      <c r="UN19" s="104"/>
      <c r="UO19" s="104"/>
      <c r="UP19" s="104"/>
      <c r="UQ19" s="104"/>
      <c r="UR19" s="104"/>
      <c r="US19" s="104"/>
      <c r="UT19" s="104"/>
      <c r="UU19" s="104"/>
      <c r="UV19" s="104"/>
      <c r="UW19" s="104"/>
      <c r="UX19" s="104"/>
      <c r="UY19" s="104"/>
      <c r="UZ19" s="104"/>
      <c r="VA19" s="104"/>
      <c r="VB19" s="104"/>
      <c r="VC19" s="104"/>
      <c r="VD19" s="104"/>
      <c r="VE19" s="104"/>
      <c r="VF19" s="104"/>
      <c r="VG19" s="104"/>
      <c r="VH19" s="104"/>
      <c r="VI19" s="104"/>
      <c r="VJ19" s="104"/>
      <c r="VK19" s="104"/>
      <c r="VL19" s="104"/>
      <c r="VM19" s="104"/>
      <c r="VN19" s="104"/>
      <c r="VO19" s="104"/>
      <c r="VP19" s="104"/>
      <c r="VQ19" s="104"/>
      <c r="VR19" s="104"/>
      <c r="VS19" s="104"/>
      <c r="VT19" s="104"/>
      <c r="VU19" s="104"/>
      <c r="VV19" s="104"/>
      <c r="VW19" s="104"/>
      <c r="VX19" s="104"/>
      <c r="VY19" s="104"/>
      <c r="VZ19" s="104"/>
      <c r="WA19" s="104"/>
      <c r="WB19" s="104"/>
      <c r="WC19" s="104"/>
      <c r="WD19" s="104"/>
      <c r="WE19" s="104"/>
      <c r="WF19" s="104"/>
      <c r="WG19" s="104"/>
      <c r="WH19" s="104"/>
      <c r="WI19" s="104"/>
      <c r="WJ19" s="104"/>
      <c r="WK19" s="104"/>
      <c r="WL19" s="104"/>
      <c r="WM19" s="104"/>
      <c r="WN19" s="104"/>
      <c r="WO19" s="104"/>
      <c r="WP19" s="104"/>
      <c r="WQ19" s="104"/>
      <c r="WR19" s="104"/>
      <c r="WS19" s="104"/>
      <c r="WT19" s="104"/>
      <c r="WU19" s="104"/>
      <c r="WV19" s="104"/>
      <c r="WW19" s="104"/>
      <c r="WX19" s="104"/>
      <c r="WY19" s="104"/>
      <c r="WZ19" s="104"/>
      <c r="XA19" s="104"/>
      <c r="XB19" s="104"/>
      <c r="XC19" s="104"/>
      <c r="XD19" s="104"/>
      <c r="XE19" s="104"/>
      <c r="XF19" s="104"/>
      <c r="XG19" s="104"/>
      <c r="XH19" s="104"/>
      <c r="XI19" s="104"/>
      <c r="XJ19" s="104"/>
      <c r="XK19" s="104"/>
      <c r="XL19" s="104"/>
      <c r="XM19" s="104"/>
      <c r="XN19" s="104"/>
      <c r="XO19" s="104"/>
      <c r="XP19" s="104"/>
      <c r="XQ19" s="104"/>
      <c r="XR19" s="104"/>
      <c r="XS19" s="104"/>
      <c r="XT19" s="104"/>
      <c r="XU19" s="104"/>
      <c r="XV19" s="104"/>
      <c r="XW19" s="104"/>
      <c r="XX19" s="104"/>
      <c r="XY19" s="104"/>
      <c r="XZ19" s="104"/>
      <c r="YA19" s="104"/>
      <c r="YB19" s="104"/>
      <c r="YC19" s="104"/>
      <c r="YD19" s="104"/>
      <c r="YE19" s="104"/>
      <c r="YF19" s="104"/>
      <c r="YG19" s="104"/>
      <c r="YH19" s="104"/>
      <c r="YI19" s="104"/>
      <c r="YJ19" s="104"/>
      <c r="YK19" s="104"/>
      <c r="YL19" s="104"/>
      <c r="YM19" s="104"/>
      <c r="YN19" s="104"/>
      <c r="YO19" s="104"/>
      <c r="YP19" s="104"/>
      <c r="YQ19" s="104"/>
      <c r="YR19" s="104"/>
      <c r="YS19" s="104"/>
      <c r="YT19" s="104"/>
      <c r="YU19" s="104"/>
      <c r="YV19" s="104"/>
      <c r="YW19" s="104"/>
      <c r="YX19" s="104"/>
      <c r="YY19" s="104"/>
      <c r="YZ19" s="104"/>
      <c r="ZA19" s="104"/>
      <c r="ZB19" s="104"/>
      <c r="ZC19" s="104"/>
      <c r="ZD19" s="104"/>
      <c r="ZE19" s="104"/>
      <c r="ZF19" s="104"/>
      <c r="ZG19" s="104"/>
      <c r="ZH19" s="104"/>
      <c r="ZI19" s="104"/>
      <c r="ZJ19" s="104"/>
      <c r="ZK19" s="104"/>
      <c r="ZL19" s="104"/>
      <c r="ZM19" s="104"/>
      <c r="ZN19" s="104"/>
      <c r="ZO19" s="104"/>
      <c r="ZP19" s="104"/>
      <c r="ZQ19" s="104"/>
      <c r="ZR19" s="104"/>
      <c r="ZS19" s="104"/>
      <c r="ZT19" s="104"/>
      <c r="ZU19" s="104"/>
      <c r="ZV19" s="104"/>
      <c r="ZW19" s="104"/>
      <c r="ZX19" s="104"/>
      <c r="ZY19" s="104"/>
      <c r="ZZ19" s="104"/>
      <c r="AAA19" s="104"/>
      <c r="AAB19" s="104"/>
      <c r="AAC19" s="104"/>
      <c r="AAD19" s="104"/>
      <c r="AAE19" s="104"/>
      <c r="AAF19" s="104"/>
      <c r="AAG19" s="104"/>
      <c r="AAH19" s="104"/>
      <c r="AAI19" s="104"/>
      <c r="AAJ19" s="104"/>
      <c r="AAK19" s="104"/>
      <c r="AAL19" s="104"/>
      <c r="AAM19" s="104"/>
      <c r="AAN19" s="104"/>
      <c r="AAO19" s="104"/>
    </row>
    <row r="20" spans="1:717" s="87" customFormat="1" ht="135.75" customHeight="1" x14ac:dyDescent="0.25">
      <c r="A20" s="114" t="s">
        <v>728</v>
      </c>
      <c r="B20" s="114" t="s">
        <v>695</v>
      </c>
      <c r="C20" s="114" t="s">
        <v>746</v>
      </c>
      <c r="D20" s="85" t="s">
        <v>995</v>
      </c>
      <c r="E20" s="85" t="s">
        <v>696</v>
      </c>
      <c r="F20" s="85" t="s">
        <v>697</v>
      </c>
      <c r="G20" s="85" t="s">
        <v>698</v>
      </c>
      <c r="H20" s="85" t="s">
        <v>675</v>
      </c>
      <c r="I20" s="85"/>
      <c r="J20" s="85">
        <v>25</v>
      </c>
      <c r="K20" s="85">
        <v>25</v>
      </c>
      <c r="L20" s="85"/>
      <c r="M20" s="86">
        <v>0</v>
      </c>
      <c r="N20" s="86">
        <v>1000000</v>
      </c>
      <c r="O20" s="86">
        <v>1000000</v>
      </c>
      <c r="P20" s="86">
        <v>0</v>
      </c>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c r="IR20" s="105"/>
      <c r="IS20" s="105"/>
      <c r="IT20" s="105"/>
      <c r="IU20" s="105"/>
      <c r="IV20" s="105"/>
      <c r="IW20" s="105"/>
      <c r="IX20" s="105"/>
      <c r="IY20" s="105"/>
      <c r="IZ20" s="105"/>
      <c r="JA20" s="105"/>
      <c r="JB20" s="105"/>
      <c r="JC20" s="105"/>
      <c r="JD20" s="105"/>
      <c r="JE20" s="105"/>
      <c r="JF20" s="105"/>
      <c r="JG20" s="105"/>
      <c r="JH20" s="105"/>
      <c r="JI20" s="105"/>
      <c r="JJ20" s="105"/>
      <c r="JK20" s="105"/>
      <c r="JL20" s="105"/>
      <c r="JM20" s="105"/>
      <c r="JN20" s="105"/>
      <c r="JO20" s="105"/>
      <c r="JP20" s="105"/>
      <c r="JQ20" s="105"/>
      <c r="JR20" s="105"/>
      <c r="JS20" s="105"/>
      <c r="JT20" s="105"/>
      <c r="JU20" s="105"/>
      <c r="JV20" s="105"/>
      <c r="JW20" s="105"/>
      <c r="JX20" s="105"/>
      <c r="JY20" s="105"/>
      <c r="JZ20" s="105"/>
      <c r="KA20" s="105"/>
      <c r="KB20" s="105"/>
      <c r="KC20" s="105"/>
      <c r="KD20" s="105"/>
      <c r="KE20" s="105"/>
      <c r="KF20" s="105"/>
      <c r="KG20" s="105"/>
      <c r="KH20" s="105"/>
      <c r="KI20" s="105"/>
      <c r="KJ20" s="105"/>
      <c r="KK20" s="105"/>
      <c r="KL20" s="105"/>
      <c r="KM20" s="105"/>
      <c r="KN20" s="105"/>
      <c r="KO20" s="105"/>
      <c r="KP20" s="105"/>
      <c r="KQ20" s="105"/>
      <c r="KR20" s="105"/>
      <c r="KS20" s="105"/>
      <c r="KT20" s="105"/>
      <c r="KU20" s="105"/>
      <c r="KV20" s="105"/>
      <c r="KW20" s="105"/>
      <c r="KX20" s="105"/>
      <c r="KY20" s="105"/>
      <c r="KZ20" s="105"/>
      <c r="LA20" s="105"/>
      <c r="LB20" s="105"/>
      <c r="LC20" s="105"/>
      <c r="LD20" s="105"/>
      <c r="LE20" s="105"/>
      <c r="LF20" s="105"/>
      <c r="LG20" s="105"/>
      <c r="LH20" s="105"/>
      <c r="LI20" s="105"/>
      <c r="LJ20" s="105"/>
      <c r="LK20" s="105"/>
      <c r="LL20" s="105"/>
      <c r="LM20" s="105"/>
      <c r="LN20" s="105"/>
      <c r="LO20" s="105"/>
      <c r="LP20" s="105"/>
      <c r="LQ20" s="105"/>
      <c r="LR20" s="105"/>
      <c r="LS20" s="105"/>
      <c r="LT20" s="105"/>
      <c r="LU20" s="105"/>
      <c r="LV20" s="105"/>
      <c r="LW20" s="105"/>
      <c r="LX20" s="105"/>
      <c r="LY20" s="105"/>
      <c r="LZ20" s="105"/>
      <c r="MA20" s="105"/>
      <c r="MB20" s="105"/>
      <c r="MC20" s="105"/>
      <c r="MD20" s="105"/>
      <c r="ME20" s="105"/>
      <c r="MF20" s="105"/>
      <c r="MG20" s="105"/>
      <c r="MH20" s="105"/>
      <c r="MI20" s="105"/>
      <c r="MJ20" s="105"/>
      <c r="MK20" s="105"/>
      <c r="ML20" s="105"/>
      <c r="MM20" s="105"/>
      <c r="MN20" s="105"/>
      <c r="MO20" s="105"/>
      <c r="MP20" s="105"/>
      <c r="MQ20" s="105"/>
      <c r="MR20" s="105"/>
      <c r="MS20" s="105"/>
      <c r="MT20" s="105"/>
      <c r="MU20" s="105"/>
      <c r="MV20" s="105"/>
      <c r="MW20" s="105"/>
      <c r="MX20" s="105"/>
      <c r="MY20" s="105"/>
      <c r="MZ20" s="105"/>
      <c r="NA20" s="105"/>
      <c r="NB20" s="105"/>
      <c r="NC20" s="105"/>
      <c r="ND20" s="105"/>
      <c r="NE20" s="105"/>
      <c r="NF20" s="105"/>
      <c r="NG20" s="105"/>
      <c r="NH20" s="105"/>
      <c r="NI20" s="105"/>
      <c r="NJ20" s="105"/>
      <c r="NK20" s="105"/>
      <c r="NL20" s="105"/>
      <c r="NM20" s="105"/>
      <c r="NN20" s="105"/>
      <c r="NO20" s="105"/>
      <c r="NP20" s="105"/>
      <c r="NQ20" s="105"/>
      <c r="NR20" s="105"/>
      <c r="NS20" s="105"/>
      <c r="NT20" s="105"/>
      <c r="NU20" s="105"/>
      <c r="NV20" s="105"/>
      <c r="NW20" s="105"/>
      <c r="NX20" s="105"/>
      <c r="NY20" s="105"/>
      <c r="NZ20" s="105"/>
      <c r="OA20" s="105"/>
      <c r="OB20" s="105"/>
      <c r="OC20" s="105"/>
      <c r="OD20" s="105"/>
      <c r="OE20" s="105"/>
      <c r="OF20" s="105"/>
      <c r="OG20" s="105"/>
      <c r="OH20" s="105"/>
      <c r="OI20" s="105"/>
      <c r="OJ20" s="105"/>
      <c r="OK20" s="105"/>
      <c r="OL20" s="105"/>
      <c r="OM20" s="105"/>
      <c r="ON20" s="105"/>
      <c r="OO20" s="105"/>
      <c r="OP20" s="105"/>
      <c r="OQ20" s="105"/>
      <c r="OR20" s="105"/>
      <c r="OS20" s="105"/>
      <c r="OT20" s="105"/>
      <c r="OU20" s="105"/>
      <c r="OV20" s="105"/>
      <c r="OW20" s="105"/>
      <c r="OX20" s="105"/>
      <c r="OY20" s="105"/>
      <c r="OZ20" s="105"/>
      <c r="PA20" s="105"/>
      <c r="PB20" s="105"/>
      <c r="PC20" s="105"/>
      <c r="PD20" s="105"/>
      <c r="PE20" s="105"/>
      <c r="PF20" s="105"/>
      <c r="PG20" s="105"/>
      <c r="PH20" s="105"/>
      <c r="PI20" s="105"/>
      <c r="PJ20" s="105"/>
      <c r="PK20" s="105"/>
      <c r="PL20" s="105"/>
      <c r="PM20" s="105"/>
      <c r="PN20" s="105"/>
      <c r="PO20" s="105"/>
      <c r="PP20" s="105"/>
      <c r="PQ20" s="105"/>
      <c r="PR20" s="105"/>
      <c r="PS20" s="105"/>
      <c r="PT20" s="105"/>
      <c r="PU20" s="105"/>
      <c r="PV20" s="105"/>
      <c r="PW20" s="105"/>
      <c r="PX20" s="105"/>
      <c r="PY20" s="105"/>
      <c r="PZ20" s="105"/>
      <c r="QA20" s="105"/>
      <c r="QB20" s="105"/>
      <c r="QC20" s="105"/>
      <c r="QD20" s="105"/>
      <c r="QE20" s="105"/>
      <c r="QF20" s="105"/>
      <c r="QG20" s="105"/>
      <c r="QH20" s="105"/>
      <c r="QI20" s="105"/>
      <c r="QJ20" s="105"/>
      <c r="QK20" s="105"/>
      <c r="QL20" s="105"/>
      <c r="QM20" s="105"/>
      <c r="QN20" s="105"/>
      <c r="QO20" s="105"/>
      <c r="QP20" s="105"/>
      <c r="QQ20" s="105"/>
      <c r="QR20" s="105"/>
      <c r="QS20" s="105"/>
      <c r="QT20" s="105"/>
      <c r="QU20" s="105"/>
      <c r="QV20" s="105"/>
      <c r="QW20" s="105"/>
      <c r="QX20" s="105"/>
      <c r="QY20" s="105"/>
      <c r="QZ20" s="105"/>
      <c r="RA20" s="105"/>
      <c r="RB20" s="105"/>
      <c r="RC20" s="105"/>
      <c r="RD20" s="105"/>
      <c r="RE20" s="105"/>
      <c r="RF20" s="105"/>
      <c r="RG20" s="105"/>
      <c r="RH20" s="105"/>
      <c r="RI20" s="105"/>
      <c r="RJ20" s="105"/>
      <c r="RK20" s="105"/>
      <c r="RL20" s="105"/>
      <c r="RM20" s="105"/>
      <c r="RN20" s="105"/>
      <c r="RO20" s="105"/>
      <c r="RP20" s="105"/>
      <c r="RQ20" s="105"/>
      <c r="RR20" s="105"/>
      <c r="RS20" s="105"/>
      <c r="RT20" s="105"/>
      <c r="RU20" s="105"/>
      <c r="RV20" s="105"/>
      <c r="RW20" s="105"/>
      <c r="RX20" s="105"/>
      <c r="RY20" s="105"/>
      <c r="RZ20" s="105"/>
      <c r="SA20" s="105"/>
      <c r="SB20" s="105"/>
      <c r="SC20" s="105"/>
      <c r="SD20" s="105"/>
      <c r="SE20" s="105"/>
      <c r="SF20" s="105"/>
      <c r="SG20" s="105"/>
      <c r="SH20" s="105"/>
      <c r="SI20" s="105"/>
      <c r="SJ20" s="105"/>
      <c r="SK20" s="105"/>
      <c r="SL20" s="105"/>
      <c r="SM20" s="105"/>
      <c r="SN20" s="105"/>
      <c r="SO20" s="105"/>
      <c r="SP20" s="105"/>
      <c r="SQ20" s="105"/>
      <c r="SR20" s="105"/>
      <c r="SS20" s="105"/>
      <c r="ST20" s="105"/>
      <c r="SU20" s="105"/>
      <c r="SV20" s="105"/>
      <c r="SW20" s="105"/>
      <c r="SX20" s="105"/>
      <c r="SY20" s="105"/>
      <c r="SZ20" s="105"/>
      <c r="TA20" s="105"/>
      <c r="TB20" s="105"/>
      <c r="TC20" s="105"/>
      <c r="TD20" s="105"/>
      <c r="TE20" s="105"/>
      <c r="TF20" s="105"/>
      <c r="TG20" s="105"/>
      <c r="TH20" s="105"/>
      <c r="TI20" s="105"/>
      <c r="TJ20" s="105"/>
      <c r="TK20" s="105"/>
      <c r="TL20" s="105"/>
      <c r="TM20" s="105"/>
      <c r="TN20" s="105"/>
      <c r="TO20" s="105"/>
      <c r="TP20" s="105"/>
      <c r="TQ20" s="105"/>
      <c r="TR20" s="105"/>
      <c r="TS20" s="105"/>
      <c r="TT20" s="105"/>
      <c r="TU20" s="105"/>
      <c r="TV20" s="105"/>
      <c r="TW20" s="105"/>
      <c r="TX20" s="105"/>
      <c r="TY20" s="105"/>
      <c r="TZ20" s="105"/>
      <c r="UA20" s="105"/>
      <c r="UB20" s="105"/>
      <c r="UC20" s="105"/>
      <c r="UD20" s="105"/>
      <c r="UE20" s="105"/>
      <c r="UF20" s="105"/>
      <c r="UG20" s="105"/>
      <c r="UH20" s="105"/>
      <c r="UI20" s="105"/>
      <c r="UJ20" s="105"/>
      <c r="UK20" s="105"/>
      <c r="UL20" s="105"/>
      <c r="UM20" s="105"/>
      <c r="UN20" s="105"/>
      <c r="UO20" s="105"/>
      <c r="UP20" s="105"/>
      <c r="UQ20" s="105"/>
      <c r="UR20" s="105"/>
      <c r="US20" s="105"/>
      <c r="UT20" s="105"/>
      <c r="UU20" s="105"/>
      <c r="UV20" s="105"/>
      <c r="UW20" s="105"/>
      <c r="UX20" s="105"/>
      <c r="UY20" s="105"/>
      <c r="UZ20" s="105"/>
      <c r="VA20" s="105"/>
      <c r="VB20" s="105"/>
      <c r="VC20" s="105"/>
      <c r="VD20" s="105"/>
      <c r="VE20" s="105"/>
      <c r="VF20" s="105"/>
      <c r="VG20" s="105"/>
      <c r="VH20" s="105"/>
      <c r="VI20" s="105"/>
      <c r="VJ20" s="105"/>
      <c r="VK20" s="105"/>
      <c r="VL20" s="105"/>
      <c r="VM20" s="105"/>
      <c r="VN20" s="105"/>
      <c r="VO20" s="105"/>
      <c r="VP20" s="105"/>
      <c r="VQ20" s="105"/>
      <c r="VR20" s="105"/>
      <c r="VS20" s="105"/>
      <c r="VT20" s="105"/>
      <c r="VU20" s="105"/>
      <c r="VV20" s="105"/>
      <c r="VW20" s="105"/>
      <c r="VX20" s="105"/>
      <c r="VY20" s="105"/>
      <c r="VZ20" s="105"/>
      <c r="WA20" s="105"/>
      <c r="WB20" s="105"/>
      <c r="WC20" s="105"/>
      <c r="WD20" s="105"/>
      <c r="WE20" s="105"/>
      <c r="WF20" s="105"/>
      <c r="WG20" s="105"/>
      <c r="WH20" s="105"/>
      <c r="WI20" s="105"/>
      <c r="WJ20" s="105"/>
      <c r="WK20" s="105"/>
      <c r="WL20" s="105"/>
      <c r="WM20" s="105"/>
      <c r="WN20" s="105"/>
      <c r="WO20" s="105"/>
      <c r="WP20" s="105"/>
      <c r="WQ20" s="105"/>
      <c r="WR20" s="105"/>
      <c r="WS20" s="105"/>
      <c r="WT20" s="105"/>
      <c r="WU20" s="105"/>
      <c r="WV20" s="105"/>
      <c r="WW20" s="105"/>
      <c r="WX20" s="105"/>
      <c r="WY20" s="105"/>
      <c r="WZ20" s="105"/>
      <c r="XA20" s="105"/>
      <c r="XB20" s="105"/>
      <c r="XC20" s="105"/>
      <c r="XD20" s="105"/>
      <c r="XE20" s="105"/>
      <c r="XF20" s="105"/>
      <c r="XG20" s="105"/>
      <c r="XH20" s="105"/>
      <c r="XI20" s="105"/>
      <c r="XJ20" s="105"/>
      <c r="XK20" s="105"/>
      <c r="XL20" s="105"/>
      <c r="XM20" s="105"/>
      <c r="XN20" s="105"/>
      <c r="XO20" s="105"/>
      <c r="XP20" s="105"/>
      <c r="XQ20" s="105"/>
      <c r="XR20" s="105"/>
      <c r="XS20" s="105"/>
      <c r="XT20" s="105"/>
      <c r="XU20" s="105"/>
      <c r="XV20" s="105"/>
      <c r="XW20" s="105"/>
      <c r="XX20" s="105"/>
      <c r="XY20" s="105"/>
      <c r="XZ20" s="105"/>
      <c r="YA20" s="105"/>
      <c r="YB20" s="105"/>
      <c r="YC20" s="105"/>
      <c r="YD20" s="105"/>
      <c r="YE20" s="105"/>
      <c r="YF20" s="105"/>
      <c r="YG20" s="105"/>
      <c r="YH20" s="105"/>
      <c r="YI20" s="105"/>
      <c r="YJ20" s="105"/>
      <c r="YK20" s="105"/>
      <c r="YL20" s="105"/>
      <c r="YM20" s="105"/>
      <c r="YN20" s="105"/>
      <c r="YO20" s="105"/>
      <c r="YP20" s="105"/>
      <c r="YQ20" s="105"/>
      <c r="YR20" s="105"/>
      <c r="YS20" s="105"/>
      <c r="YT20" s="105"/>
      <c r="YU20" s="105"/>
      <c r="YV20" s="105"/>
      <c r="YW20" s="105"/>
      <c r="YX20" s="105"/>
      <c r="YY20" s="105"/>
      <c r="YZ20" s="105"/>
      <c r="ZA20" s="105"/>
      <c r="ZB20" s="105"/>
      <c r="ZC20" s="105"/>
      <c r="ZD20" s="105"/>
      <c r="ZE20" s="105"/>
      <c r="ZF20" s="105"/>
      <c r="ZG20" s="105"/>
      <c r="ZH20" s="105"/>
      <c r="ZI20" s="105"/>
      <c r="ZJ20" s="105"/>
      <c r="ZK20" s="105"/>
      <c r="ZL20" s="105"/>
      <c r="ZM20" s="105"/>
      <c r="ZN20" s="105"/>
      <c r="ZO20" s="105"/>
      <c r="ZP20" s="105"/>
      <c r="ZQ20" s="105"/>
      <c r="ZR20" s="105"/>
      <c r="ZS20" s="105"/>
      <c r="ZT20" s="105"/>
      <c r="ZU20" s="105"/>
      <c r="ZV20" s="105"/>
      <c r="ZW20" s="105"/>
      <c r="ZX20" s="105"/>
      <c r="ZY20" s="105"/>
      <c r="ZZ20" s="105"/>
      <c r="AAA20" s="105"/>
      <c r="AAB20" s="105"/>
      <c r="AAC20" s="105"/>
      <c r="AAD20" s="105"/>
      <c r="AAE20" s="105"/>
      <c r="AAF20" s="105"/>
      <c r="AAG20" s="105"/>
      <c r="AAH20" s="105"/>
      <c r="AAI20" s="105"/>
      <c r="AAJ20" s="105"/>
      <c r="AAK20" s="105"/>
      <c r="AAL20" s="105"/>
      <c r="AAM20" s="105"/>
      <c r="AAN20" s="105"/>
      <c r="AAO20" s="105"/>
    </row>
    <row r="21" spans="1:717" s="87" customFormat="1" ht="145.5" customHeight="1" x14ac:dyDescent="0.25">
      <c r="A21" s="114" t="s">
        <v>728</v>
      </c>
      <c r="B21" s="114" t="s">
        <v>695</v>
      </c>
      <c r="C21" s="114" t="s">
        <v>701</v>
      </c>
      <c r="D21" s="85" t="s">
        <v>752</v>
      </c>
      <c r="E21" s="85" t="s">
        <v>700</v>
      </c>
      <c r="F21" s="142" t="s">
        <v>969</v>
      </c>
      <c r="G21" s="85" t="s">
        <v>698</v>
      </c>
      <c r="H21" s="85" t="s">
        <v>699</v>
      </c>
      <c r="I21" s="85"/>
      <c r="J21" s="85" t="s">
        <v>753</v>
      </c>
      <c r="K21" s="109">
        <v>0.05</v>
      </c>
      <c r="L21" s="85" t="s">
        <v>753</v>
      </c>
      <c r="M21" s="86">
        <v>0</v>
      </c>
      <c r="N21" s="86">
        <v>800000</v>
      </c>
      <c r="O21" s="86">
        <v>800000</v>
      </c>
      <c r="P21" s="86">
        <v>800000</v>
      </c>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c r="IU21" s="105"/>
      <c r="IV21" s="105"/>
      <c r="IW21" s="105"/>
      <c r="IX21" s="105"/>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5"/>
      <c r="NJ21" s="105"/>
      <c r="NK21" s="105"/>
      <c r="NL21" s="105"/>
      <c r="NM21" s="105"/>
      <c r="NN21" s="105"/>
      <c r="NO21" s="105"/>
      <c r="NP21" s="105"/>
      <c r="NQ21" s="105"/>
      <c r="NR21" s="105"/>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c r="QQ21" s="105"/>
      <c r="QR21" s="105"/>
      <c r="QS21" s="105"/>
      <c r="QT21" s="105"/>
      <c r="QU21" s="105"/>
      <c r="QV21" s="105"/>
      <c r="QW21" s="105"/>
      <c r="QX21" s="105"/>
      <c r="QY21" s="105"/>
      <c r="QZ21" s="105"/>
      <c r="RA21" s="105"/>
      <c r="RB21" s="105"/>
      <c r="RC21" s="105"/>
      <c r="RD21" s="105"/>
      <c r="RE21" s="105"/>
      <c r="RF21" s="105"/>
      <c r="RG21" s="105"/>
      <c r="RH21" s="105"/>
      <c r="RI21" s="105"/>
      <c r="RJ21" s="105"/>
      <c r="RK21" s="105"/>
      <c r="RL21" s="105"/>
      <c r="RM21" s="105"/>
      <c r="RN21" s="105"/>
      <c r="RO21" s="105"/>
      <c r="RP21" s="105"/>
      <c r="RQ21" s="105"/>
      <c r="RR21" s="105"/>
      <c r="RS21" s="105"/>
      <c r="RT21" s="105"/>
      <c r="RU21" s="105"/>
      <c r="RV21" s="105"/>
      <c r="RW21" s="105"/>
      <c r="RX21" s="105"/>
      <c r="RY21" s="105"/>
      <c r="RZ21" s="105"/>
      <c r="SA21" s="105"/>
      <c r="SB21" s="105"/>
      <c r="SC21" s="105"/>
      <c r="SD21" s="105"/>
      <c r="SE21" s="105"/>
      <c r="SF21" s="105"/>
      <c r="SG21" s="105"/>
      <c r="SH21" s="105"/>
      <c r="SI21" s="105"/>
      <c r="SJ21" s="105"/>
      <c r="SK21" s="105"/>
      <c r="SL21" s="105"/>
      <c r="SM21" s="105"/>
      <c r="SN21" s="105"/>
      <c r="SO21" s="105"/>
      <c r="SP21" s="105"/>
      <c r="SQ21" s="105"/>
      <c r="SR21" s="105"/>
      <c r="SS21" s="105"/>
      <c r="ST21" s="105"/>
      <c r="SU21" s="105"/>
      <c r="SV21" s="105"/>
      <c r="SW21" s="105"/>
      <c r="SX21" s="105"/>
      <c r="SY21" s="105"/>
      <c r="SZ21" s="105"/>
      <c r="TA21" s="105"/>
      <c r="TB21" s="105"/>
      <c r="TC21" s="105"/>
      <c r="TD21" s="105"/>
      <c r="TE21" s="105"/>
      <c r="TF21" s="105"/>
      <c r="TG21" s="105"/>
      <c r="TH21" s="105"/>
      <c r="TI21" s="105"/>
      <c r="TJ21" s="105"/>
      <c r="TK21" s="105"/>
      <c r="TL21" s="105"/>
      <c r="TM21" s="105"/>
      <c r="TN21" s="105"/>
      <c r="TO21" s="105"/>
      <c r="TP21" s="105"/>
      <c r="TQ21" s="105"/>
      <c r="TR21" s="105"/>
      <c r="TS21" s="105"/>
      <c r="TT21" s="105"/>
      <c r="TU21" s="105"/>
      <c r="TV21" s="105"/>
      <c r="TW21" s="105"/>
      <c r="TX21" s="105"/>
      <c r="TY21" s="105"/>
      <c r="TZ21" s="105"/>
      <c r="UA21" s="105"/>
      <c r="UB21" s="105"/>
      <c r="UC21" s="105"/>
      <c r="UD21" s="105"/>
      <c r="UE21" s="105"/>
      <c r="UF21" s="105"/>
      <c r="UG21" s="105"/>
      <c r="UH21" s="105"/>
      <c r="UI21" s="105"/>
      <c r="UJ21" s="105"/>
      <c r="UK21" s="105"/>
      <c r="UL21" s="105"/>
      <c r="UM21" s="105"/>
      <c r="UN21" s="105"/>
      <c r="UO21" s="105"/>
      <c r="UP21" s="105"/>
      <c r="UQ21" s="105"/>
      <c r="UR21" s="105"/>
      <c r="US21" s="105"/>
      <c r="UT21" s="105"/>
      <c r="UU21" s="105"/>
      <c r="UV21" s="105"/>
      <c r="UW21" s="105"/>
      <c r="UX21" s="105"/>
      <c r="UY21" s="105"/>
      <c r="UZ21" s="105"/>
      <c r="VA21" s="105"/>
      <c r="VB21" s="105"/>
      <c r="VC21" s="105"/>
      <c r="VD21" s="105"/>
      <c r="VE21" s="105"/>
      <c r="VF21" s="105"/>
      <c r="VG21" s="105"/>
      <c r="VH21" s="105"/>
      <c r="VI21" s="105"/>
      <c r="VJ21" s="105"/>
      <c r="VK21" s="105"/>
      <c r="VL21" s="105"/>
      <c r="VM21" s="105"/>
      <c r="VN21" s="105"/>
      <c r="VO21" s="105"/>
      <c r="VP21" s="105"/>
      <c r="VQ21" s="105"/>
      <c r="VR21" s="105"/>
      <c r="VS21" s="105"/>
      <c r="VT21" s="105"/>
      <c r="VU21" s="105"/>
      <c r="VV21" s="105"/>
      <c r="VW21" s="105"/>
      <c r="VX21" s="105"/>
      <c r="VY21" s="105"/>
      <c r="VZ21" s="105"/>
      <c r="WA21" s="105"/>
      <c r="WB21" s="105"/>
      <c r="WC21" s="105"/>
      <c r="WD21" s="105"/>
      <c r="WE21" s="105"/>
      <c r="WF21" s="105"/>
      <c r="WG21" s="105"/>
      <c r="WH21" s="105"/>
      <c r="WI21" s="105"/>
      <c r="WJ21" s="105"/>
      <c r="WK21" s="105"/>
      <c r="WL21" s="105"/>
      <c r="WM21" s="105"/>
      <c r="WN21" s="105"/>
      <c r="WO21" s="105"/>
      <c r="WP21" s="105"/>
      <c r="WQ21" s="105"/>
      <c r="WR21" s="105"/>
      <c r="WS21" s="105"/>
      <c r="WT21" s="105"/>
      <c r="WU21" s="105"/>
      <c r="WV21" s="105"/>
      <c r="WW21" s="105"/>
      <c r="WX21" s="105"/>
      <c r="WY21" s="105"/>
      <c r="WZ21" s="105"/>
      <c r="XA21" s="105"/>
      <c r="XB21" s="105"/>
      <c r="XC21" s="105"/>
      <c r="XD21" s="105"/>
      <c r="XE21" s="105"/>
      <c r="XF21" s="105"/>
      <c r="XG21" s="105"/>
      <c r="XH21" s="105"/>
      <c r="XI21" s="105"/>
      <c r="XJ21" s="105"/>
      <c r="XK21" s="105"/>
      <c r="XL21" s="105"/>
      <c r="XM21" s="105"/>
      <c r="XN21" s="105"/>
      <c r="XO21" s="105"/>
      <c r="XP21" s="105"/>
      <c r="XQ21" s="105"/>
      <c r="XR21" s="105"/>
      <c r="XS21" s="105"/>
      <c r="XT21" s="105"/>
      <c r="XU21" s="105"/>
      <c r="XV21" s="105"/>
      <c r="XW21" s="105"/>
      <c r="XX21" s="105"/>
      <c r="XY21" s="105"/>
      <c r="XZ21" s="105"/>
      <c r="YA21" s="105"/>
      <c r="YB21" s="105"/>
      <c r="YC21" s="105"/>
      <c r="YD21" s="105"/>
      <c r="YE21" s="105"/>
      <c r="YF21" s="105"/>
      <c r="YG21" s="105"/>
      <c r="YH21" s="105"/>
      <c r="YI21" s="105"/>
      <c r="YJ21" s="105"/>
      <c r="YK21" s="105"/>
      <c r="YL21" s="105"/>
      <c r="YM21" s="105"/>
      <c r="YN21" s="105"/>
      <c r="YO21" s="105"/>
      <c r="YP21" s="105"/>
      <c r="YQ21" s="105"/>
      <c r="YR21" s="105"/>
      <c r="YS21" s="105"/>
      <c r="YT21" s="105"/>
      <c r="YU21" s="105"/>
      <c r="YV21" s="105"/>
      <c r="YW21" s="105"/>
      <c r="YX21" s="105"/>
      <c r="YY21" s="105"/>
      <c r="YZ21" s="105"/>
      <c r="ZA21" s="105"/>
      <c r="ZB21" s="105"/>
      <c r="ZC21" s="105"/>
      <c r="ZD21" s="105"/>
      <c r="ZE21" s="105"/>
      <c r="ZF21" s="105"/>
      <c r="ZG21" s="105"/>
      <c r="ZH21" s="105"/>
      <c r="ZI21" s="105"/>
      <c r="ZJ21" s="105"/>
      <c r="ZK21" s="105"/>
      <c r="ZL21" s="105"/>
      <c r="ZM21" s="105"/>
      <c r="ZN21" s="105"/>
      <c r="ZO21" s="105"/>
      <c r="ZP21" s="105"/>
      <c r="ZQ21" s="105"/>
      <c r="ZR21" s="105"/>
      <c r="ZS21" s="105"/>
      <c r="ZT21" s="105"/>
      <c r="ZU21" s="105"/>
      <c r="ZV21" s="105"/>
      <c r="ZW21" s="105"/>
      <c r="ZX21" s="105"/>
      <c r="ZY21" s="105"/>
      <c r="ZZ21" s="105"/>
      <c r="AAA21" s="105"/>
      <c r="AAB21" s="105"/>
      <c r="AAC21" s="105"/>
      <c r="AAD21" s="105"/>
      <c r="AAE21" s="105"/>
      <c r="AAF21" s="105"/>
      <c r="AAG21" s="105"/>
      <c r="AAH21" s="105"/>
      <c r="AAI21" s="105"/>
      <c r="AAJ21" s="105"/>
      <c r="AAK21" s="105"/>
      <c r="AAL21" s="105"/>
      <c r="AAM21" s="105"/>
      <c r="AAN21" s="105"/>
      <c r="AAO21" s="105"/>
    </row>
    <row r="22" spans="1:717" s="87" customFormat="1" ht="168.75" customHeight="1" x14ac:dyDescent="0.25">
      <c r="A22" s="114" t="s">
        <v>728</v>
      </c>
      <c r="B22" s="114" t="s">
        <v>695</v>
      </c>
      <c r="C22" s="114" t="s">
        <v>702</v>
      </c>
      <c r="D22" s="85" t="s">
        <v>996</v>
      </c>
      <c r="E22" s="85" t="s">
        <v>997</v>
      </c>
      <c r="F22" s="142" t="s">
        <v>703</v>
      </c>
      <c r="G22" s="85" t="s">
        <v>698</v>
      </c>
      <c r="H22" s="85" t="s">
        <v>745</v>
      </c>
      <c r="I22" s="85"/>
      <c r="J22" s="109">
        <v>0.1</v>
      </c>
      <c r="K22" s="109">
        <v>0.1</v>
      </c>
      <c r="L22" s="109">
        <v>0.1</v>
      </c>
      <c r="M22" s="86">
        <v>0</v>
      </c>
      <c r="N22" s="86">
        <v>800000</v>
      </c>
      <c r="O22" s="86">
        <v>800000</v>
      </c>
      <c r="P22" s="86">
        <v>800000</v>
      </c>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c r="IR22" s="105"/>
      <c r="IS22" s="105"/>
      <c r="IT22" s="105"/>
      <c r="IU22" s="105"/>
      <c r="IV22" s="105"/>
      <c r="IW22" s="105"/>
      <c r="IX22" s="105"/>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5"/>
      <c r="NJ22" s="105"/>
      <c r="NK22" s="105"/>
      <c r="NL22" s="105"/>
      <c r="NM22" s="105"/>
      <c r="NN22" s="105"/>
      <c r="NO22" s="105"/>
      <c r="NP22" s="105"/>
      <c r="NQ22" s="105"/>
      <c r="NR22" s="105"/>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c r="QQ22" s="105"/>
      <c r="QR22" s="105"/>
      <c r="QS22" s="105"/>
      <c r="QT22" s="105"/>
      <c r="QU22" s="105"/>
      <c r="QV22" s="105"/>
      <c r="QW22" s="105"/>
      <c r="QX22" s="105"/>
      <c r="QY22" s="105"/>
      <c r="QZ22" s="105"/>
      <c r="RA22" s="105"/>
      <c r="RB22" s="105"/>
      <c r="RC22" s="105"/>
      <c r="RD22" s="105"/>
      <c r="RE22" s="105"/>
      <c r="RF22" s="105"/>
      <c r="RG22" s="105"/>
      <c r="RH22" s="105"/>
      <c r="RI22" s="105"/>
      <c r="RJ22" s="105"/>
      <c r="RK22" s="105"/>
      <c r="RL22" s="105"/>
      <c r="RM22" s="105"/>
      <c r="RN22" s="105"/>
      <c r="RO22" s="105"/>
      <c r="RP22" s="105"/>
      <c r="RQ22" s="105"/>
      <c r="RR22" s="105"/>
      <c r="RS22" s="105"/>
      <c r="RT22" s="105"/>
      <c r="RU22" s="105"/>
      <c r="RV22" s="105"/>
      <c r="RW22" s="105"/>
      <c r="RX22" s="105"/>
      <c r="RY22" s="105"/>
      <c r="RZ22" s="105"/>
      <c r="SA22" s="105"/>
      <c r="SB22" s="105"/>
      <c r="SC22" s="105"/>
      <c r="SD22" s="105"/>
      <c r="SE22" s="105"/>
      <c r="SF22" s="105"/>
      <c r="SG22" s="105"/>
      <c r="SH22" s="105"/>
      <c r="SI22" s="105"/>
      <c r="SJ22" s="105"/>
      <c r="SK22" s="105"/>
      <c r="SL22" s="105"/>
      <c r="SM22" s="105"/>
      <c r="SN22" s="105"/>
      <c r="SO22" s="105"/>
      <c r="SP22" s="105"/>
      <c r="SQ22" s="105"/>
      <c r="SR22" s="105"/>
      <c r="SS22" s="105"/>
      <c r="ST22" s="105"/>
      <c r="SU22" s="105"/>
      <c r="SV22" s="105"/>
      <c r="SW22" s="105"/>
      <c r="SX22" s="105"/>
      <c r="SY22" s="105"/>
      <c r="SZ22" s="105"/>
      <c r="TA22" s="105"/>
      <c r="TB22" s="105"/>
      <c r="TC22" s="105"/>
      <c r="TD22" s="105"/>
      <c r="TE22" s="105"/>
      <c r="TF22" s="105"/>
      <c r="TG22" s="105"/>
      <c r="TH22" s="105"/>
      <c r="TI22" s="105"/>
      <c r="TJ22" s="105"/>
      <c r="TK22" s="105"/>
      <c r="TL22" s="105"/>
      <c r="TM22" s="105"/>
      <c r="TN22" s="105"/>
      <c r="TO22" s="105"/>
      <c r="TP22" s="105"/>
      <c r="TQ22" s="105"/>
      <c r="TR22" s="105"/>
      <c r="TS22" s="105"/>
      <c r="TT22" s="105"/>
      <c r="TU22" s="105"/>
      <c r="TV22" s="105"/>
      <c r="TW22" s="105"/>
      <c r="TX22" s="105"/>
      <c r="TY22" s="105"/>
      <c r="TZ22" s="105"/>
      <c r="UA22" s="105"/>
      <c r="UB22" s="105"/>
      <c r="UC22" s="105"/>
      <c r="UD22" s="105"/>
      <c r="UE22" s="105"/>
      <c r="UF22" s="105"/>
      <c r="UG22" s="105"/>
      <c r="UH22" s="105"/>
      <c r="UI22" s="105"/>
      <c r="UJ22" s="105"/>
      <c r="UK22" s="105"/>
      <c r="UL22" s="105"/>
      <c r="UM22" s="105"/>
      <c r="UN22" s="105"/>
      <c r="UO22" s="105"/>
      <c r="UP22" s="105"/>
      <c r="UQ22" s="105"/>
      <c r="UR22" s="105"/>
      <c r="US22" s="105"/>
      <c r="UT22" s="105"/>
      <c r="UU22" s="105"/>
      <c r="UV22" s="105"/>
      <c r="UW22" s="105"/>
      <c r="UX22" s="105"/>
      <c r="UY22" s="105"/>
      <c r="UZ22" s="105"/>
      <c r="VA22" s="105"/>
      <c r="VB22" s="105"/>
      <c r="VC22" s="105"/>
      <c r="VD22" s="105"/>
      <c r="VE22" s="105"/>
      <c r="VF22" s="105"/>
      <c r="VG22" s="105"/>
      <c r="VH22" s="105"/>
      <c r="VI22" s="105"/>
      <c r="VJ22" s="105"/>
      <c r="VK22" s="105"/>
      <c r="VL22" s="105"/>
      <c r="VM22" s="105"/>
      <c r="VN22" s="105"/>
      <c r="VO22" s="105"/>
      <c r="VP22" s="105"/>
      <c r="VQ22" s="105"/>
      <c r="VR22" s="105"/>
      <c r="VS22" s="105"/>
      <c r="VT22" s="105"/>
      <c r="VU22" s="105"/>
      <c r="VV22" s="105"/>
      <c r="VW22" s="105"/>
      <c r="VX22" s="105"/>
      <c r="VY22" s="105"/>
      <c r="VZ22" s="105"/>
      <c r="WA22" s="105"/>
      <c r="WB22" s="105"/>
      <c r="WC22" s="105"/>
      <c r="WD22" s="105"/>
      <c r="WE22" s="105"/>
      <c r="WF22" s="105"/>
      <c r="WG22" s="105"/>
      <c r="WH22" s="105"/>
      <c r="WI22" s="105"/>
      <c r="WJ22" s="105"/>
      <c r="WK22" s="105"/>
      <c r="WL22" s="105"/>
      <c r="WM22" s="105"/>
      <c r="WN22" s="105"/>
      <c r="WO22" s="105"/>
      <c r="WP22" s="105"/>
      <c r="WQ22" s="105"/>
      <c r="WR22" s="105"/>
      <c r="WS22" s="105"/>
      <c r="WT22" s="105"/>
      <c r="WU22" s="105"/>
      <c r="WV22" s="105"/>
      <c r="WW22" s="105"/>
      <c r="WX22" s="105"/>
      <c r="WY22" s="105"/>
      <c r="WZ22" s="105"/>
      <c r="XA22" s="105"/>
      <c r="XB22" s="105"/>
      <c r="XC22" s="105"/>
      <c r="XD22" s="105"/>
      <c r="XE22" s="105"/>
      <c r="XF22" s="105"/>
      <c r="XG22" s="105"/>
      <c r="XH22" s="105"/>
      <c r="XI22" s="105"/>
      <c r="XJ22" s="105"/>
      <c r="XK22" s="105"/>
      <c r="XL22" s="105"/>
      <c r="XM22" s="105"/>
      <c r="XN22" s="105"/>
      <c r="XO22" s="105"/>
      <c r="XP22" s="105"/>
      <c r="XQ22" s="105"/>
      <c r="XR22" s="105"/>
      <c r="XS22" s="105"/>
      <c r="XT22" s="105"/>
      <c r="XU22" s="105"/>
      <c r="XV22" s="105"/>
      <c r="XW22" s="105"/>
      <c r="XX22" s="105"/>
      <c r="XY22" s="105"/>
      <c r="XZ22" s="105"/>
      <c r="YA22" s="105"/>
      <c r="YB22" s="105"/>
      <c r="YC22" s="105"/>
      <c r="YD22" s="105"/>
      <c r="YE22" s="105"/>
      <c r="YF22" s="105"/>
      <c r="YG22" s="105"/>
      <c r="YH22" s="105"/>
      <c r="YI22" s="105"/>
      <c r="YJ22" s="105"/>
      <c r="YK22" s="105"/>
      <c r="YL22" s="105"/>
      <c r="YM22" s="105"/>
      <c r="YN22" s="105"/>
      <c r="YO22" s="105"/>
      <c r="YP22" s="105"/>
      <c r="YQ22" s="105"/>
      <c r="YR22" s="105"/>
      <c r="YS22" s="105"/>
      <c r="YT22" s="105"/>
      <c r="YU22" s="105"/>
      <c r="YV22" s="105"/>
      <c r="YW22" s="105"/>
      <c r="YX22" s="105"/>
      <c r="YY22" s="105"/>
      <c r="YZ22" s="105"/>
      <c r="ZA22" s="105"/>
      <c r="ZB22" s="105"/>
      <c r="ZC22" s="105"/>
      <c r="ZD22" s="105"/>
      <c r="ZE22" s="105"/>
      <c r="ZF22" s="105"/>
      <c r="ZG22" s="105"/>
      <c r="ZH22" s="105"/>
      <c r="ZI22" s="105"/>
      <c r="ZJ22" s="105"/>
      <c r="ZK22" s="105"/>
      <c r="ZL22" s="105"/>
      <c r="ZM22" s="105"/>
      <c r="ZN22" s="105"/>
      <c r="ZO22" s="105"/>
      <c r="ZP22" s="105"/>
      <c r="ZQ22" s="105"/>
      <c r="ZR22" s="105"/>
      <c r="ZS22" s="105"/>
      <c r="ZT22" s="105"/>
      <c r="ZU22" s="105"/>
      <c r="ZV22" s="105"/>
      <c r="ZW22" s="105"/>
      <c r="ZX22" s="105"/>
      <c r="ZY22" s="105"/>
      <c r="ZZ22" s="105"/>
      <c r="AAA22" s="105"/>
      <c r="AAB22" s="105"/>
      <c r="AAC22" s="105"/>
      <c r="AAD22" s="105"/>
      <c r="AAE22" s="105"/>
      <c r="AAF22" s="105"/>
      <c r="AAG22" s="105"/>
      <c r="AAH22" s="105"/>
      <c r="AAI22" s="105"/>
      <c r="AAJ22" s="105"/>
      <c r="AAK22" s="105"/>
      <c r="AAL22" s="105"/>
      <c r="AAM22" s="105"/>
      <c r="AAN22" s="105"/>
      <c r="AAO22" s="105"/>
    </row>
    <row r="23" spans="1:717" s="103" customFormat="1" ht="257.25" customHeight="1" x14ac:dyDescent="0.25">
      <c r="A23" s="115" t="s">
        <v>731</v>
      </c>
      <c r="B23" s="116" t="s">
        <v>970</v>
      </c>
      <c r="C23" s="116" t="s">
        <v>971</v>
      </c>
      <c r="D23" s="101" t="s">
        <v>730</v>
      </c>
      <c r="E23" s="101" t="s">
        <v>733</v>
      </c>
      <c r="F23" s="142" t="s">
        <v>972</v>
      </c>
      <c r="G23" s="101" t="s">
        <v>673</v>
      </c>
      <c r="H23" s="101" t="s">
        <v>675</v>
      </c>
      <c r="I23" s="101"/>
      <c r="J23" s="101">
        <v>2</v>
      </c>
      <c r="K23" s="101">
        <v>2</v>
      </c>
      <c r="L23" s="101">
        <v>2</v>
      </c>
      <c r="M23" s="102">
        <v>0</v>
      </c>
      <c r="N23" s="102">
        <v>500000</v>
      </c>
      <c r="O23" s="102">
        <v>500000</v>
      </c>
      <c r="P23" s="102">
        <v>500000</v>
      </c>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5"/>
      <c r="IU23" s="105"/>
      <c r="IV23" s="105"/>
      <c r="IW23" s="105"/>
      <c r="IX23" s="105"/>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5"/>
      <c r="NJ23" s="105"/>
      <c r="NK23" s="105"/>
      <c r="NL23" s="105"/>
      <c r="NM23" s="105"/>
      <c r="NN23" s="105"/>
      <c r="NO23" s="105"/>
      <c r="NP23" s="105"/>
      <c r="NQ23" s="105"/>
      <c r="NR23" s="105"/>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c r="QQ23" s="105"/>
      <c r="QR23" s="105"/>
      <c r="QS23" s="105"/>
      <c r="QT23" s="105"/>
      <c r="QU23" s="105"/>
      <c r="QV23" s="105"/>
      <c r="QW23" s="105"/>
      <c r="QX23" s="105"/>
      <c r="QY23" s="105"/>
      <c r="QZ23" s="105"/>
      <c r="RA23" s="105"/>
      <c r="RB23" s="105"/>
      <c r="RC23" s="105"/>
      <c r="RD23" s="105"/>
      <c r="RE23" s="105"/>
      <c r="RF23" s="105"/>
      <c r="RG23" s="105"/>
      <c r="RH23" s="105"/>
      <c r="RI23" s="105"/>
      <c r="RJ23" s="105"/>
      <c r="RK23" s="105"/>
      <c r="RL23" s="105"/>
      <c r="RM23" s="105"/>
      <c r="RN23" s="105"/>
      <c r="RO23" s="105"/>
      <c r="RP23" s="105"/>
      <c r="RQ23" s="105"/>
      <c r="RR23" s="105"/>
      <c r="RS23" s="105"/>
      <c r="RT23" s="105"/>
      <c r="RU23" s="105"/>
      <c r="RV23" s="105"/>
      <c r="RW23" s="105"/>
      <c r="RX23" s="105"/>
      <c r="RY23" s="105"/>
      <c r="RZ23" s="105"/>
      <c r="SA23" s="105"/>
      <c r="SB23" s="105"/>
      <c r="SC23" s="105"/>
      <c r="SD23" s="105"/>
      <c r="SE23" s="105"/>
      <c r="SF23" s="105"/>
      <c r="SG23" s="105"/>
      <c r="SH23" s="105"/>
      <c r="SI23" s="105"/>
      <c r="SJ23" s="105"/>
      <c r="SK23" s="105"/>
      <c r="SL23" s="105"/>
      <c r="SM23" s="105"/>
      <c r="SN23" s="105"/>
      <c r="SO23" s="105"/>
      <c r="SP23" s="105"/>
      <c r="SQ23" s="105"/>
      <c r="SR23" s="105"/>
      <c r="SS23" s="105"/>
      <c r="ST23" s="105"/>
      <c r="SU23" s="105"/>
      <c r="SV23" s="105"/>
      <c r="SW23" s="105"/>
      <c r="SX23" s="105"/>
      <c r="SY23" s="105"/>
      <c r="SZ23" s="105"/>
      <c r="TA23" s="105"/>
      <c r="TB23" s="105"/>
      <c r="TC23" s="105"/>
      <c r="TD23" s="105"/>
      <c r="TE23" s="105"/>
      <c r="TF23" s="105"/>
      <c r="TG23" s="105"/>
      <c r="TH23" s="105"/>
      <c r="TI23" s="105"/>
      <c r="TJ23" s="105"/>
      <c r="TK23" s="105"/>
      <c r="TL23" s="105"/>
      <c r="TM23" s="105"/>
      <c r="TN23" s="105"/>
      <c r="TO23" s="105"/>
      <c r="TP23" s="105"/>
      <c r="TQ23" s="105"/>
      <c r="TR23" s="105"/>
      <c r="TS23" s="105"/>
      <c r="TT23" s="105"/>
      <c r="TU23" s="105"/>
      <c r="TV23" s="105"/>
      <c r="TW23" s="105"/>
      <c r="TX23" s="105"/>
      <c r="TY23" s="105"/>
      <c r="TZ23" s="105"/>
      <c r="UA23" s="105"/>
      <c r="UB23" s="105"/>
      <c r="UC23" s="105"/>
      <c r="UD23" s="105"/>
      <c r="UE23" s="105"/>
      <c r="UF23" s="105"/>
      <c r="UG23" s="105"/>
      <c r="UH23" s="105"/>
      <c r="UI23" s="105"/>
      <c r="UJ23" s="105"/>
      <c r="UK23" s="105"/>
      <c r="UL23" s="105"/>
      <c r="UM23" s="105"/>
      <c r="UN23" s="105"/>
      <c r="UO23" s="105"/>
      <c r="UP23" s="105"/>
      <c r="UQ23" s="105"/>
      <c r="UR23" s="105"/>
      <c r="US23" s="105"/>
      <c r="UT23" s="105"/>
      <c r="UU23" s="105"/>
      <c r="UV23" s="105"/>
      <c r="UW23" s="105"/>
      <c r="UX23" s="105"/>
      <c r="UY23" s="105"/>
      <c r="UZ23" s="105"/>
      <c r="VA23" s="105"/>
      <c r="VB23" s="105"/>
      <c r="VC23" s="105"/>
      <c r="VD23" s="105"/>
      <c r="VE23" s="105"/>
      <c r="VF23" s="105"/>
      <c r="VG23" s="105"/>
      <c r="VH23" s="105"/>
      <c r="VI23" s="105"/>
      <c r="VJ23" s="105"/>
      <c r="VK23" s="105"/>
      <c r="VL23" s="105"/>
      <c r="VM23" s="105"/>
      <c r="VN23" s="105"/>
      <c r="VO23" s="105"/>
      <c r="VP23" s="105"/>
      <c r="VQ23" s="105"/>
      <c r="VR23" s="105"/>
      <c r="VS23" s="105"/>
      <c r="VT23" s="105"/>
      <c r="VU23" s="105"/>
      <c r="VV23" s="105"/>
      <c r="VW23" s="105"/>
      <c r="VX23" s="105"/>
      <c r="VY23" s="105"/>
      <c r="VZ23" s="105"/>
      <c r="WA23" s="105"/>
      <c r="WB23" s="105"/>
      <c r="WC23" s="105"/>
      <c r="WD23" s="105"/>
      <c r="WE23" s="105"/>
      <c r="WF23" s="105"/>
      <c r="WG23" s="105"/>
      <c r="WH23" s="105"/>
      <c r="WI23" s="105"/>
      <c r="WJ23" s="105"/>
      <c r="WK23" s="105"/>
      <c r="WL23" s="105"/>
      <c r="WM23" s="105"/>
      <c r="WN23" s="105"/>
      <c r="WO23" s="105"/>
      <c r="WP23" s="105"/>
      <c r="WQ23" s="105"/>
      <c r="WR23" s="105"/>
      <c r="WS23" s="105"/>
      <c r="WT23" s="105"/>
      <c r="WU23" s="105"/>
      <c r="WV23" s="105"/>
      <c r="WW23" s="105"/>
      <c r="WX23" s="105"/>
      <c r="WY23" s="105"/>
      <c r="WZ23" s="105"/>
      <c r="XA23" s="105"/>
      <c r="XB23" s="105"/>
      <c r="XC23" s="105"/>
      <c r="XD23" s="105"/>
      <c r="XE23" s="105"/>
      <c r="XF23" s="105"/>
      <c r="XG23" s="105"/>
      <c r="XH23" s="105"/>
      <c r="XI23" s="105"/>
      <c r="XJ23" s="105"/>
      <c r="XK23" s="105"/>
      <c r="XL23" s="105"/>
      <c r="XM23" s="105"/>
      <c r="XN23" s="105"/>
      <c r="XO23" s="105"/>
      <c r="XP23" s="105"/>
      <c r="XQ23" s="105"/>
      <c r="XR23" s="105"/>
      <c r="XS23" s="105"/>
      <c r="XT23" s="105"/>
      <c r="XU23" s="105"/>
      <c r="XV23" s="105"/>
      <c r="XW23" s="105"/>
      <c r="XX23" s="105"/>
      <c r="XY23" s="105"/>
      <c r="XZ23" s="105"/>
      <c r="YA23" s="105"/>
      <c r="YB23" s="105"/>
      <c r="YC23" s="105"/>
      <c r="YD23" s="105"/>
      <c r="YE23" s="105"/>
      <c r="YF23" s="105"/>
      <c r="YG23" s="105"/>
      <c r="YH23" s="105"/>
      <c r="YI23" s="105"/>
      <c r="YJ23" s="105"/>
      <c r="YK23" s="105"/>
      <c r="YL23" s="105"/>
      <c r="YM23" s="105"/>
      <c r="YN23" s="105"/>
      <c r="YO23" s="105"/>
      <c r="YP23" s="105"/>
      <c r="YQ23" s="105"/>
      <c r="YR23" s="105"/>
      <c r="YS23" s="105"/>
      <c r="YT23" s="105"/>
      <c r="YU23" s="105"/>
      <c r="YV23" s="105"/>
      <c r="YW23" s="105"/>
      <c r="YX23" s="105"/>
      <c r="YY23" s="105"/>
      <c r="YZ23" s="105"/>
      <c r="ZA23" s="105"/>
      <c r="ZB23" s="105"/>
      <c r="ZC23" s="105"/>
      <c r="ZD23" s="105"/>
      <c r="ZE23" s="105"/>
      <c r="ZF23" s="105"/>
      <c r="ZG23" s="105"/>
      <c r="ZH23" s="105"/>
      <c r="ZI23" s="105"/>
      <c r="ZJ23" s="105"/>
      <c r="ZK23" s="105"/>
      <c r="ZL23" s="105"/>
      <c r="ZM23" s="105"/>
      <c r="ZN23" s="105"/>
      <c r="ZO23" s="105"/>
      <c r="ZP23" s="105"/>
      <c r="ZQ23" s="105"/>
      <c r="ZR23" s="105"/>
      <c r="ZS23" s="105"/>
      <c r="ZT23" s="105"/>
      <c r="ZU23" s="105"/>
      <c r="ZV23" s="105"/>
      <c r="ZW23" s="105"/>
      <c r="ZX23" s="105"/>
      <c r="ZY23" s="105"/>
      <c r="ZZ23" s="105"/>
      <c r="AAA23" s="105"/>
      <c r="AAB23" s="105"/>
      <c r="AAC23" s="105"/>
      <c r="AAD23" s="105"/>
      <c r="AAE23" s="105"/>
      <c r="AAF23" s="105"/>
      <c r="AAG23" s="105"/>
      <c r="AAH23" s="105"/>
      <c r="AAI23" s="105"/>
      <c r="AAJ23" s="105"/>
      <c r="AAK23" s="105"/>
      <c r="AAL23" s="105"/>
      <c r="AAM23" s="105"/>
      <c r="AAN23" s="105"/>
      <c r="AAO23" s="105"/>
    </row>
    <row r="24" spans="1:717" s="103" customFormat="1" ht="139.5" customHeight="1" x14ac:dyDescent="0.25">
      <c r="A24" s="115" t="s">
        <v>731</v>
      </c>
      <c r="B24" s="116" t="s">
        <v>690</v>
      </c>
      <c r="C24" s="116" t="s">
        <v>744</v>
      </c>
      <c r="D24" s="100" t="s">
        <v>730</v>
      </c>
      <c r="E24" s="100" t="s">
        <v>732</v>
      </c>
      <c r="F24" s="100" t="s">
        <v>735</v>
      </c>
      <c r="G24" s="101" t="s">
        <v>734</v>
      </c>
      <c r="H24" s="101" t="s">
        <v>675</v>
      </c>
      <c r="I24" s="101"/>
      <c r="J24" s="101">
        <v>1</v>
      </c>
      <c r="K24" s="101"/>
      <c r="L24" s="101"/>
      <c r="M24" s="102">
        <v>0</v>
      </c>
      <c r="N24" s="102">
        <v>30000000</v>
      </c>
      <c r="O24" s="102">
        <v>0</v>
      </c>
      <c r="P24" s="102">
        <v>0</v>
      </c>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5"/>
      <c r="IP24" s="105"/>
      <c r="IQ24" s="105"/>
      <c r="IR24" s="105"/>
      <c r="IS24" s="105"/>
      <c r="IT24" s="105"/>
      <c r="IU24" s="105"/>
      <c r="IV24" s="105"/>
      <c r="IW24" s="105"/>
      <c r="IX24" s="105"/>
      <c r="IY24" s="105"/>
      <c r="IZ24" s="105"/>
      <c r="JA24" s="105"/>
      <c r="JB24" s="105"/>
      <c r="JC24" s="105"/>
      <c r="JD24" s="105"/>
      <c r="JE24" s="105"/>
      <c r="JF24" s="105"/>
      <c r="JG24" s="105"/>
      <c r="JH24" s="105"/>
      <c r="JI24" s="105"/>
      <c r="JJ24" s="105"/>
      <c r="JK24" s="105"/>
      <c r="JL24" s="105"/>
      <c r="JM24" s="105"/>
      <c r="JN24" s="105"/>
      <c r="JO24" s="105"/>
      <c r="JP24" s="105"/>
      <c r="JQ24" s="105"/>
      <c r="JR24" s="105"/>
      <c r="JS24" s="105"/>
      <c r="JT24" s="105"/>
      <c r="JU24" s="105"/>
      <c r="JV24" s="105"/>
      <c r="JW24" s="105"/>
      <c r="JX24" s="105"/>
      <c r="JY24" s="105"/>
      <c r="JZ24" s="105"/>
      <c r="KA24" s="105"/>
      <c r="KB24" s="105"/>
      <c r="KC24" s="105"/>
      <c r="KD24" s="105"/>
      <c r="KE24" s="105"/>
      <c r="KF24" s="105"/>
      <c r="KG24" s="105"/>
      <c r="KH24" s="105"/>
      <c r="KI24" s="105"/>
      <c r="KJ24" s="105"/>
      <c r="KK24" s="105"/>
      <c r="KL24" s="105"/>
      <c r="KM24" s="105"/>
      <c r="KN24" s="105"/>
      <c r="KO24" s="105"/>
      <c r="KP24" s="105"/>
      <c r="KQ24" s="105"/>
      <c r="KR24" s="105"/>
      <c r="KS24" s="105"/>
      <c r="KT24" s="105"/>
      <c r="KU24" s="105"/>
      <c r="KV24" s="105"/>
      <c r="KW24" s="105"/>
      <c r="KX24" s="105"/>
      <c r="KY24" s="105"/>
      <c r="KZ24" s="105"/>
      <c r="LA24" s="105"/>
      <c r="LB24" s="105"/>
      <c r="LC24" s="105"/>
      <c r="LD24" s="105"/>
      <c r="LE24" s="105"/>
      <c r="LF24" s="105"/>
      <c r="LG24" s="105"/>
      <c r="LH24" s="105"/>
      <c r="LI24" s="105"/>
      <c r="LJ24" s="105"/>
      <c r="LK24" s="105"/>
      <c r="LL24" s="105"/>
      <c r="LM24" s="105"/>
      <c r="LN24" s="105"/>
      <c r="LO24" s="105"/>
      <c r="LP24" s="105"/>
      <c r="LQ24" s="105"/>
      <c r="LR24" s="105"/>
      <c r="LS24" s="105"/>
      <c r="LT24" s="105"/>
      <c r="LU24" s="105"/>
      <c r="LV24" s="105"/>
      <c r="LW24" s="105"/>
      <c r="LX24" s="105"/>
      <c r="LY24" s="105"/>
      <c r="LZ24" s="105"/>
      <c r="MA24" s="105"/>
      <c r="MB24" s="105"/>
      <c r="MC24" s="105"/>
      <c r="MD24" s="105"/>
      <c r="ME24" s="105"/>
      <c r="MF24" s="105"/>
      <c r="MG24" s="105"/>
      <c r="MH24" s="105"/>
      <c r="MI24" s="105"/>
      <c r="MJ24" s="105"/>
      <c r="MK24" s="105"/>
      <c r="ML24" s="105"/>
      <c r="MM24" s="105"/>
      <c r="MN24" s="105"/>
      <c r="MO24" s="105"/>
      <c r="MP24" s="105"/>
      <c r="MQ24" s="105"/>
      <c r="MR24" s="105"/>
      <c r="MS24" s="105"/>
      <c r="MT24" s="105"/>
      <c r="MU24" s="105"/>
      <c r="MV24" s="105"/>
      <c r="MW24" s="105"/>
      <c r="MX24" s="105"/>
      <c r="MY24" s="105"/>
      <c r="MZ24" s="105"/>
      <c r="NA24" s="105"/>
      <c r="NB24" s="105"/>
      <c r="NC24" s="105"/>
      <c r="ND24" s="105"/>
      <c r="NE24" s="105"/>
      <c r="NF24" s="105"/>
      <c r="NG24" s="105"/>
      <c r="NH24" s="105"/>
      <c r="NI24" s="105"/>
      <c r="NJ24" s="105"/>
      <c r="NK24" s="105"/>
      <c r="NL24" s="105"/>
      <c r="NM24" s="105"/>
      <c r="NN24" s="105"/>
      <c r="NO24" s="105"/>
      <c r="NP24" s="105"/>
      <c r="NQ24" s="105"/>
      <c r="NR24" s="105"/>
      <c r="NS24" s="105"/>
      <c r="NT24" s="105"/>
      <c r="NU24" s="105"/>
      <c r="NV24" s="105"/>
      <c r="NW24" s="105"/>
      <c r="NX24" s="105"/>
      <c r="NY24" s="105"/>
      <c r="NZ24" s="105"/>
      <c r="OA24" s="105"/>
      <c r="OB24" s="105"/>
      <c r="OC24" s="105"/>
      <c r="OD24" s="105"/>
      <c r="OE24" s="105"/>
      <c r="OF24" s="105"/>
      <c r="OG24" s="105"/>
      <c r="OH24" s="105"/>
      <c r="OI24" s="105"/>
      <c r="OJ24" s="105"/>
      <c r="OK24" s="105"/>
      <c r="OL24" s="105"/>
      <c r="OM24" s="105"/>
      <c r="ON24" s="105"/>
      <c r="OO24" s="105"/>
      <c r="OP24" s="105"/>
      <c r="OQ24" s="105"/>
      <c r="OR24" s="105"/>
      <c r="OS24" s="105"/>
      <c r="OT24" s="105"/>
      <c r="OU24" s="105"/>
      <c r="OV24" s="105"/>
      <c r="OW24" s="105"/>
      <c r="OX24" s="105"/>
      <c r="OY24" s="105"/>
      <c r="OZ24" s="105"/>
      <c r="PA24" s="105"/>
      <c r="PB24" s="105"/>
      <c r="PC24" s="105"/>
      <c r="PD24" s="105"/>
      <c r="PE24" s="105"/>
      <c r="PF24" s="105"/>
      <c r="PG24" s="105"/>
      <c r="PH24" s="105"/>
      <c r="PI24" s="105"/>
      <c r="PJ24" s="105"/>
      <c r="PK24" s="105"/>
      <c r="PL24" s="105"/>
      <c r="PM24" s="105"/>
      <c r="PN24" s="105"/>
      <c r="PO24" s="105"/>
      <c r="PP24" s="105"/>
      <c r="PQ24" s="105"/>
      <c r="PR24" s="105"/>
      <c r="PS24" s="105"/>
      <c r="PT24" s="105"/>
      <c r="PU24" s="105"/>
      <c r="PV24" s="105"/>
      <c r="PW24" s="105"/>
      <c r="PX24" s="105"/>
      <c r="PY24" s="105"/>
      <c r="PZ24" s="105"/>
      <c r="QA24" s="105"/>
      <c r="QB24" s="105"/>
      <c r="QC24" s="105"/>
      <c r="QD24" s="105"/>
      <c r="QE24" s="105"/>
      <c r="QF24" s="105"/>
      <c r="QG24" s="105"/>
      <c r="QH24" s="105"/>
      <c r="QI24" s="105"/>
      <c r="QJ24" s="105"/>
      <c r="QK24" s="105"/>
      <c r="QL24" s="105"/>
      <c r="QM24" s="105"/>
      <c r="QN24" s="105"/>
      <c r="QO24" s="105"/>
      <c r="QP24" s="105"/>
      <c r="QQ24" s="105"/>
      <c r="QR24" s="105"/>
      <c r="QS24" s="105"/>
      <c r="QT24" s="105"/>
      <c r="QU24" s="105"/>
      <c r="QV24" s="105"/>
      <c r="QW24" s="105"/>
      <c r="QX24" s="105"/>
      <c r="QY24" s="105"/>
      <c r="QZ24" s="105"/>
      <c r="RA24" s="105"/>
      <c r="RB24" s="105"/>
      <c r="RC24" s="105"/>
      <c r="RD24" s="105"/>
      <c r="RE24" s="105"/>
      <c r="RF24" s="105"/>
      <c r="RG24" s="105"/>
      <c r="RH24" s="105"/>
      <c r="RI24" s="105"/>
      <c r="RJ24" s="105"/>
      <c r="RK24" s="105"/>
      <c r="RL24" s="105"/>
      <c r="RM24" s="105"/>
      <c r="RN24" s="105"/>
      <c r="RO24" s="105"/>
      <c r="RP24" s="105"/>
      <c r="RQ24" s="105"/>
      <c r="RR24" s="105"/>
      <c r="RS24" s="105"/>
      <c r="RT24" s="105"/>
      <c r="RU24" s="105"/>
      <c r="RV24" s="105"/>
      <c r="RW24" s="105"/>
      <c r="RX24" s="105"/>
      <c r="RY24" s="105"/>
      <c r="RZ24" s="105"/>
      <c r="SA24" s="105"/>
      <c r="SB24" s="105"/>
      <c r="SC24" s="105"/>
      <c r="SD24" s="105"/>
      <c r="SE24" s="105"/>
      <c r="SF24" s="105"/>
      <c r="SG24" s="105"/>
      <c r="SH24" s="105"/>
      <c r="SI24" s="105"/>
      <c r="SJ24" s="105"/>
      <c r="SK24" s="105"/>
      <c r="SL24" s="105"/>
      <c r="SM24" s="105"/>
      <c r="SN24" s="105"/>
      <c r="SO24" s="105"/>
      <c r="SP24" s="105"/>
      <c r="SQ24" s="105"/>
      <c r="SR24" s="105"/>
      <c r="SS24" s="105"/>
      <c r="ST24" s="105"/>
      <c r="SU24" s="105"/>
      <c r="SV24" s="105"/>
      <c r="SW24" s="105"/>
      <c r="SX24" s="105"/>
      <c r="SY24" s="105"/>
      <c r="SZ24" s="105"/>
      <c r="TA24" s="105"/>
      <c r="TB24" s="105"/>
      <c r="TC24" s="105"/>
      <c r="TD24" s="105"/>
      <c r="TE24" s="105"/>
      <c r="TF24" s="105"/>
      <c r="TG24" s="105"/>
      <c r="TH24" s="105"/>
      <c r="TI24" s="105"/>
      <c r="TJ24" s="105"/>
      <c r="TK24" s="105"/>
      <c r="TL24" s="105"/>
      <c r="TM24" s="105"/>
      <c r="TN24" s="105"/>
      <c r="TO24" s="105"/>
      <c r="TP24" s="105"/>
      <c r="TQ24" s="105"/>
      <c r="TR24" s="105"/>
      <c r="TS24" s="105"/>
      <c r="TT24" s="105"/>
      <c r="TU24" s="105"/>
      <c r="TV24" s="105"/>
      <c r="TW24" s="105"/>
      <c r="TX24" s="105"/>
      <c r="TY24" s="105"/>
      <c r="TZ24" s="105"/>
      <c r="UA24" s="105"/>
      <c r="UB24" s="105"/>
      <c r="UC24" s="105"/>
      <c r="UD24" s="105"/>
      <c r="UE24" s="105"/>
      <c r="UF24" s="105"/>
      <c r="UG24" s="105"/>
      <c r="UH24" s="105"/>
      <c r="UI24" s="105"/>
      <c r="UJ24" s="105"/>
      <c r="UK24" s="105"/>
      <c r="UL24" s="105"/>
      <c r="UM24" s="105"/>
      <c r="UN24" s="105"/>
      <c r="UO24" s="105"/>
      <c r="UP24" s="105"/>
      <c r="UQ24" s="105"/>
      <c r="UR24" s="105"/>
      <c r="US24" s="105"/>
      <c r="UT24" s="105"/>
      <c r="UU24" s="105"/>
      <c r="UV24" s="105"/>
      <c r="UW24" s="105"/>
      <c r="UX24" s="105"/>
      <c r="UY24" s="105"/>
      <c r="UZ24" s="105"/>
      <c r="VA24" s="105"/>
      <c r="VB24" s="105"/>
      <c r="VC24" s="105"/>
      <c r="VD24" s="105"/>
      <c r="VE24" s="105"/>
      <c r="VF24" s="105"/>
      <c r="VG24" s="105"/>
      <c r="VH24" s="105"/>
      <c r="VI24" s="105"/>
      <c r="VJ24" s="105"/>
      <c r="VK24" s="105"/>
      <c r="VL24" s="105"/>
      <c r="VM24" s="105"/>
      <c r="VN24" s="105"/>
      <c r="VO24" s="105"/>
      <c r="VP24" s="105"/>
      <c r="VQ24" s="105"/>
      <c r="VR24" s="105"/>
      <c r="VS24" s="105"/>
      <c r="VT24" s="105"/>
      <c r="VU24" s="105"/>
      <c r="VV24" s="105"/>
      <c r="VW24" s="105"/>
      <c r="VX24" s="105"/>
      <c r="VY24" s="105"/>
      <c r="VZ24" s="105"/>
      <c r="WA24" s="105"/>
      <c r="WB24" s="105"/>
      <c r="WC24" s="105"/>
      <c r="WD24" s="105"/>
      <c r="WE24" s="105"/>
      <c r="WF24" s="105"/>
      <c r="WG24" s="105"/>
      <c r="WH24" s="105"/>
      <c r="WI24" s="105"/>
      <c r="WJ24" s="105"/>
      <c r="WK24" s="105"/>
      <c r="WL24" s="105"/>
      <c r="WM24" s="105"/>
      <c r="WN24" s="105"/>
      <c r="WO24" s="105"/>
      <c r="WP24" s="105"/>
      <c r="WQ24" s="105"/>
      <c r="WR24" s="105"/>
      <c r="WS24" s="105"/>
      <c r="WT24" s="105"/>
      <c r="WU24" s="105"/>
      <c r="WV24" s="105"/>
      <c r="WW24" s="105"/>
      <c r="WX24" s="105"/>
      <c r="WY24" s="105"/>
      <c r="WZ24" s="105"/>
      <c r="XA24" s="105"/>
      <c r="XB24" s="105"/>
      <c r="XC24" s="105"/>
      <c r="XD24" s="105"/>
      <c r="XE24" s="105"/>
      <c r="XF24" s="105"/>
      <c r="XG24" s="105"/>
      <c r="XH24" s="105"/>
      <c r="XI24" s="105"/>
      <c r="XJ24" s="105"/>
      <c r="XK24" s="105"/>
      <c r="XL24" s="105"/>
      <c r="XM24" s="105"/>
      <c r="XN24" s="105"/>
      <c r="XO24" s="105"/>
      <c r="XP24" s="105"/>
      <c r="XQ24" s="105"/>
      <c r="XR24" s="105"/>
      <c r="XS24" s="105"/>
      <c r="XT24" s="105"/>
      <c r="XU24" s="105"/>
      <c r="XV24" s="105"/>
      <c r="XW24" s="105"/>
      <c r="XX24" s="105"/>
      <c r="XY24" s="105"/>
      <c r="XZ24" s="105"/>
      <c r="YA24" s="105"/>
      <c r="YB24" s="105"/>
      <c r="YC24" s="105"/>
      <c r="YD24" s="105"/>
      <c r="YE24" s="105"/>
      <c r="YF24" s="105"/>
      <c r="YG24" s="105"/>
      <c r="YH24" s="105"/>
      <c r="YI24" s="105"/>
      <c r="YJ24" s="105"/>
      <c r="YK24" s="105"/>
      <c r="YL24" s="105"/>
      <c r="YM24" s="105"/>
      <c r="YN24" s="105"/>
      <c r="YO24" s="105"/>
      <c r="YP24" s="105"/>
      <c r="YQ24" s="105"/>
      <c r="YR24" s="105"/>
      <c r="YS24" s="105"/>
      <c r="YT24" s="105"/>
      <c r="YU24" s="105"/>
      <c r="YV24" s="105"/>
      <c r="YW24" s="105"/>
      <c r="YX24" s="105"/>
      <c r="YY24" s="105"/>
      <c r="YZ24" s="105"/>
      <c r="ZA24" s="105"/>
      <c r="ZB24" s="105"/>
      <c r="ZC24" s="105"/>
      <c r="ZD24" s="105"/>
      <c r="ZE24" s="105"/>
      <c r="ZF24" s="105"/>
      <c r="ZG24" s="105"/>
      <c r="ZH24" s="105"/>
      <c r="ZI24" s="105"/>
      <c r="ZJ24" s="105"/>
      <c r="ZK24" s="105"/>
      <c r="ZL24" s="105"/>
      <c r="ZM24" s="105"/>
      <c r="ZN24" s="105"/>
      <c r="ZO24" s="105"/>
      <c r="ZP24" s="105"/>
      <c r="ZQ24" s="105"/>
      <c r="ZR24" s="105"/>
      <c r="ZS24" s="105"/>
      <c r="ZT24" s="105"/>
      <c r="ZU24" s="105"/>
      <c r="ZV24" s="105"/>
      <c r="ZW24" s="105"/>
      <c r="ZX24" s="105"/>
      <c r="ZY24" s="105"/>
      <c r="ZZ24" s="105"/>
      <c r="AAA24" s="105"/>
      <c r="AAB24" s="105"/>
      <c r="AAC24" s="105"/>
      <c r="AAD24" s="105"/>
      <c r="AAE24" s="105"/>
      <c r="AAF24" s="105"/>
      <c r="AAG24" s="105"/>
      <c r="AAH24" s="105"/>
      <c r="AAI24" s="105"/>
      <c r="AAJ24" s="105"/>
      <c r="AAK24" s="105"/>
      <c r="AAL24" s="105"/>
      <c r="AAM24" s="105"/>
      <c r="AAN24" s="105"/>
      <c r="AAO24" s="105"/>
    </row>
    <row r="25" spans="1:717" s="103" customFormat="1" ht="145.5" customHeight="1" x14ac:dyDescent="0.25">
      <c r="A25" s="116" t="s">
        <v>731</v>
      </c>
      <c r="B25" s="116" t="s">
        <v>690</v>
      </c>
      <c r="C25" s="116" t="s">
        <v>977</v>
      </c>
      <c r="D25" s="101" t="s">
        <v>736</v>
      </c>
      <c r="E25" s="101" t="s">
        <v>743</v>
      </c>
      <c r="F25" s="142" t="s">
        <v>978</v>
      </c>
      <c r="G25" s="101" t="s">
        <v>737</v>
      </c>
      <c r="H25" s="101" t="s">
        <v>675</v>
      </c>
      <c r="I25" s="101"/>
      <c r="J25" s="101">
        <v>2</v>
      </c>
      <c r="K25" s="101">
        <v>2</v>
      </c>
      <c r="L25" s="101">
        <v>2</v>
      </c>
      <c r="M25" s="102">
        <v>0</v>
      </c>
      <c r="N25" s="102">
        <v>600000</v>
      </c>
      <c r="O25" s="102">
        <v>600000</v>
      </c>
      <c r="P25" s="102">
        <v>600000</v>
      </c>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5"/>
      <c r="IP25" s="105"/>
      <c r="IQ25" s="105"/>
      <c r="IR25" s="105"/>
      <c r="IS25" s="105"/>
      <c r="IT25" s="105"/>
      <c r="IU25" s="105"/>
      <c r="IV25" s="105"/>
      <c r="IW25" s="105"/>
      <c r="IX25" s="105"/>
      <c r="IY25" s="105"/>
      <c r="IZ25" s="105"/>
      <c r="JA25" s="105"/>
      <c r="JB25" s="105"/>
      <c r="JC25" s="105"/>
      <c r="JD25" s="105"/>
      <c r="JE25" s="105"/>
      <c r="JF25" s="105"/>
      <c r="JG25" s="105"/>
      <c r="JH25" s="105"/>
      <c r="JI25" s="105"/>
      <c r="JJ25" s="105"/>
      <c r="JK25" s="105"/>
      <c r="JL25" s="105"/>
      <c r="JM25" s="105"/>
      <c r="JN25" s="105"/>
      <c r="JO25" s="105"/>
      <c r="JP25" s="105"/>
      <c r="JQ25" s="105"/>
      <c r="JR25" s="105"/>
      <c r="JS25" s="105"/>
      <c r="JT25" s="105"/>
      <c r="JU25" s="105"/>
      <c r="JV25" s="105"/>
      <c r="JW25" s="105"/>
      <c r="JX25" s="105"/>
      <c r="JY25" s="105"/>
      <c r="JZ25" s="105"/>
      <c r="KA25" s="105"/>
      <c r="KB25" s="105"/>
      <c r="KC25" s="105"/>
      <c r="KD25" s="105"/>
      <c r="KE25" s="105"/>
      <c r="KF25" s="105"/>
      <c r="KG25" s="105"/>
      <c r="KH25" s="105"/>
      <c r="KI25" s="105"/>
      <c r="KJ25" s="105"/>
      <c r="KK25" s="105"/>
      <c r="KL25" s="105"/>
      <c r="KM25" s="105"/>
      <c r="KN25" s="105"/>
      <c r="KO25" s="105"/>
      <c r="KP25" s="105"/>
      <c r="KQ25" s="105"/>
      <c r="KR25" s="105"/>
      <c r="KS25" s="105"/>
      <c r="KT25" s="105"/>
      <c r="KU25" s="105"/>
      <c r="KV25" s="105"/>
      <c r="KW25" s="105"/>
      <c r="KX25" s="105"/>
      <c r="KY25" s="105"/>
      <c r="KZ25" s="105"/>
      <c r="LA25" s="105"/>
      <c r="LB25" s="105"/>
      <c r="LC25" s="105"/>
      <c r="LD25" s="105"/>
      <c r="LE25" s="105"/>
      <c r="LF25" s="105"/>
      <c r="LG25" s="105"/>
      <c r="LH25" s="105"/>
      <c r="LI25" s="105"/>
      <c r="LJ25" s="105"/>
      <c r="LK25" s="105"/>
      <c r="LL25" s="105"/>
      <c r="LM25" s="105"/>
      <c r="LN25" s="105"/>
      <c r="LO25" s="105"/>
      <c r="LP25" s="105"/>
      <c r="LQ25" s="105"/>
      <c r="LR25" s="105"/>
      <c r="LS25" s="105"/>
      <c r="LT25" s="105"/>
      <c r="LU25" s="105"/>
      <c r="LV25" s="105"/>
      <c r="LW25" s="105"/>
      <c r="LX25" s="105"/>
      <c r="LY25" s="105"/>
      <c r="LZ25" s="105"/>
      <c r="MA25" s="105"/>
      <c r="MB25" s="105"/>
      <c r="MC25" s="105"/>
      <c r="MD25" s="105"/>
      <c r="ME25" s="105"/>
      <c r="MF25" s="105"/>
      <c r="MG25" s="105"/>
      <c r="MH25" s="105"/>
      <c r="MI25" s="105"/>
      <c r="MJ25" s="105"/>
      <c r="MK25" s="105"/>
      <c r="ML25" s="105"/>
      <c r="MM25" s="105"/>
      <c r="MN25" s="105"/>
      <c r="MO25" s="105"/>
      <c r="MP25" s="105"/>
      <c r="MQ25" s="105"/>
      <c r="MR25" s="105"/>
      <c r="MS25" s="105"/>
      <c r="MT25" s="105"/>
      <c r="MU25" s="105"/>
      <c r="MV25" s="105"/>
      <c r="MW25" s="105"/>
      <c r="MX25" s="105"/>
      <c r="MY25" s="105"/>
      <c r="MZ25" s="105"/>
      <c r="NA25" s="105"/>
      <c r="NB25" s="105"/>
      <c r="NC25" s="105"/>
      <c r="ND25" s="105"/>
      <c r="NE25" s="105"/>
      <c r="NF25" s="105"/>
      <c r="NG25" s="105"/>
      <c r="NH25" s="105"/>
      <c r="NI25" s="105"/>
      <c r="NJ25" s="105"/>
      <c r="NK25" s="105"/>
      <c r="NL25" s="105"/>
      <c r="NM25" s="105"/>
      <c r="NN25" s="105"/>
      <c r="NO25" s="105"/>
      <c r="NP25" s="105"/>
      <c r="NQ25" s="105"/>
      <c r="NR25" s="105"/>
      <c r="NS25" s="105"/>
      <c r="NT25" s="105"/>
      <c r="NU25" s="105"/>
      <c r="NV25" s="105"/>
      <c r="NW25" s="105"/>
      <c r="NX25" s="105"/>
      <c r="NY25" s="105"/>
      <c r="NZ25" s="105"/>
      <c r="OA25" s="105"/>
      <c r="OB25" s="105"/>
      <c r="OC25" s="105"/>
      <c r="OD25" s="105"/>
      <c r="OE25" s="105"/>
      <c r="OF25" s="105"/>
      <c r="OG25" s="105"/>
      <c r="OH25" s="105"/>
      <c r="OI25" s="105"/>
      <c r="OJ25" s="105"/>
      <c r="OK25" s="105"/>
      <c r="OL25" s="105"/>
      <c r="OM25" s="105"/>
      <c r="ON25" s="105"/>
      <c r="OO25" s="105"/>
      <c r="OP25" s="105"/>
      <c r="OQ25" s="105"/>
      <c r="OR25" s="105"/>
      <c r="OS25" s="105"/>
      <c r="OT25" s="105"/>
      <c r="OU25" s="105"/>
      <c r="OV25" s="105"/>
      <c r="OW25" s="105"/>
      <c r="OX25" s="105"/>
      <c r="OY25" s="105"/>
      <c r="OZ25" s="105"/>
      <c r="PA25" s="105"/>
      <c r="PB25" s="105"/>
      <c r="PC25" s="105"/>
      <c r="PD25" s="105"/>
      <c r="PE25" s="105"/>
      <c r="PF25" s="105"/>
      <c r="PG25" s="105"/>
      <c r="PH25" s="105"/>
      <c r="PI25" s="105"/>
      <c r="PJ25" s="105"/>
      <c r="PK25" s="105"/>
      <c r="PL25" s="105"/>
      <c r="PM25" s="105"/>
      <c r="PN25" s="105"/>
      <c r="PO25" s="105"/>
      <c r="PP25" s="105"/>
      <c r="PQ25" s="105"/>
      <c r="PR25" s="105"/>
      <c r="PS25" s="105"/>
      <c r="PT25" s="105"/>
      <c r="PU25" s="105"/>
      <c r="PV25" s="105"/>
      <c r="PW25" s="105"/>
      <c r="PX25" s="105"/>
      <c r="PY25" s="105"/>
      <c r="PZ25" s="105"/>
      <c r="QA25" s="105"/>
      <c r="QB25" s="105"/>
      <c r="QC25" s="105"/>
      <c r="QD25" s="105"/>
      <c r="QE25" s="105"/>
      <c r="QF25" s="105"/>
      <c r="QG25" s="105"/>
      <c r="QH25" s="105"/>
      <c r="QI25" s="105"/>
      <c r="QJ25" s="105"/>
      <c r="QK25" s="105"/>
      <c r="QL25" s="105"/>
      <c r="QM25" s="105"/>
      <c r="QN25" s="105"/>
      <c r="QO25" s="105"/>
      <c r="QP25" s="105"/>
      <c r="QQ25" s="105"/>
      <c r="QR25" s="105"/>
      <c r="QS25" s="105"/>
      <c r="QT25" s="105"/>
      <c r="QU25" s="105"/>
      <c r="QV25" s="105"/>
      <c r="QW25" s="105"/>
      <c r="QX25" s="105"/>
      <c r="QY25" s="105"/>
      <c r="QZ25" s="105"/>
      <c r="RA25" s="105"/>
      <c r="RB25" s="105"/>
      <c r="RC25" s="105"/>
      <c r="RD25" s="105"/>
      <c r="RE25" s="105"/>
      <c r="RF25" s="105"/>
      <c r="RG25" s="105"/>
      <c r="RH25" s="105"/>
      <c r="RI25" s="105"/>
      <c r="RJ25" s="105"/>
      <c r="RK25" s="105"/>
      <c r="RL25" s="105"/>
      <c r="RM25" s="105"/>
      <c r="RN25" s="105"/>
      <c r="RO25" s="105"/>
      <c r="RP25" s="105"/>
      <c r="RQ25" s="105"/>
      <c r="RR25" s="105"/>
      <c r="RS25" s="105"/>
      <c r="RT25" s="105"/>
      <c r="RU25" s="105"/>
      <c r="RV25" s="105"/>
      <c r="RW25" s="105"/>
      <c r="RX25" s="105"/>
      <c r="RY25" s="105"/>
      <c r="RZ25" s="105"/>
      <c r="SA25" s="105"/>
      <c r="SB25" s="105"/>
      <c r="SC25" s="105"/>
      <c r="SD25" s="105"/>
      <c r="SE25" s="105"/>
      <c r="SF25" s="105"/>
      <c r="SG25" s="105"/>
      <c r="SH25" s="105"/>
      <c r="SI25" s="105"/>
      <c r="SJ25" s="105"/>
      <c r="SK25" s="105"/>
      <c r="SL25" s="105"/>
      <c r="SM25" s="105"/>
      <c r="SN25" s="105"/>
      <c r="SO25" s="105"/>
      <c r="SP25" s="105"/>
      <c r="SQ25" s="105"/>
      <c r="SR25" s="105"/>
      <c r="SS25" s="105"/>
      <c r="ST25" s="105"/>
      <c r="SU25" s="105"/>
      <c r="SV25" s="105"/>
      <c r="SW25" s="105"/>
      <c r="SX25" s="105"/>
      <c r="SY25" s="105"/>
      <c r="SZ25" s="105"/>
      <c r="TA25" s="105"/>
      <c r="TB25" s="105"/>
      <c r="TC25" s="105"/>
      <c r="TD25" s="105"/>
      <c r="TE25" s="105"/>
      <c r="TF25" s="105"/>
      <c r="TG25" s="105"/>
      <c r="TH25" s="105"/>
      <c r="TI25" s="105"/>
      <c r="TJ25" s="105"/>
      <c r="TK25" s="105"/>
      <c r="TL25" s="105"/>
      <c r="TM25" s="105"/>
      <c r="TN25" s="105"/>
      <c r="TO25" s="105"/>
      <c r="TP25" s="105"/>
      <c r="TQ25" s="105"/>
      <c r="TR25" s="105"/>
      <c r="TS25" s="105"/>
      <c r="TT25" s="105"/>
      <c r="TU25" s="105"/>
      <c r="TV25" s="105"/>
      <c r="TW25" s="105"/>
      <c r="TX25" s="105"/>
      <c r="TY25" s="105"/>
      <c r="TZ25" s="105"/>
      <c r="UA25" s="105"/>
      <c r="UB25" s="105"/>
      <c r="UC25" s="105"/>
      <c r="UD25" s="105"/>
      <c r="UE25" s="105"/>
      <c r="UF25" s="105"/>
      <c r="UG25" s="105"/>
      <c r="UH25" s="105"/>
      <c r="UI25" s="105"/>
      <c r="UJ25" s="105"/>
      <c r="UK25" s="105"/>
      <c r="UL25" s="105"/>
      <c r="UM25" s="105"/>
      <c r="UN25" s="105"/>
      <c r="UO25" s="105"/>
      <c r="UP25" s="105"/>
      <c r="UQ25" s="105"/>
      <c r="UR25" s="105"/>
      <c r="US25" s="105"/>
      <c r="UT25" s="105"/>
      <c r="UU25" s="105"/>
      <c r="UV25" s="105"/>
      <c r="UW25" s="105"/>
      <c r="UX25" s="105"/>
      <c r="UY25" s="105"/>
      <c r="UZ25" s="105"/>
      <c r="VA25" s="105"/>
      <c r="VB25" s="105"/>
      <c r="VC25" s="105"/>
      <c r="VD25" s="105"/>
      <c r="VE25" s="105"/>
      <c r="VF25" s="105"/>
      <c r="VG25" s="105"/>
      <c r="VH25" s="105"/>
      <c r="VI25" s="105"/>
      <c r="VJ25" s="105"/>
      <c r="VK25" s="105"/>
      <c r="VL25" s="105"/>
      <c r="VM25" s="105"/>
      <c r="VN25" s="105"/>
      <c r="VO25" s="105"/>
      <c r="VP25" s="105"/>
      <c r="VQ25" s="105"/>
      <c r="VR25" s="105"/>
      <c r="VS25" s="105"/>
      <c r="VT25" s="105"/>
      <c r="VU25" s="105"/>
      <c r="VV25" s="105"/>
      <c r="VW25" s="105"/>
      <c r="VX25" s="105"/>
      <c r="VY25" s="105"/>
      <c r="VZ25" s="105"/>
      <c r="WA25" s="105"/>
      <c r="WB25" s="105"/>
      <c r="WC25" s="105"/>
      <c r="WD25" s="105"/>
      <c r="WE25" s="105"/>
      <c r="WF25" s="105"/>
      <c r="WG25" s="105"/>
      <c r="WH25" s="105"/>
      <c r="WI25" s="105"/>
      <c r="WJ25" s="105"/>
      <c r="WK25" s="105"/>
      <c r="WL25" s="105"/>
      <c r="WM25" s="105"/>
      <c r="WN25" s="105"/>
      <c r="WO25" s="105"/>
      <c r="WP25" s="105"/>
      <c r="WQ25" s="105"/>
      <c r="WR25" s="105"/>
      <c r="WS25" s="105"/>
      <c r="WT25" s="105"/>
      <c r="WU25" s="105"/>
      <c r="WV25" s="105"/>
      <c r="WW25" s="105"/>
      <c r="WX25" s="105"/>
      <c r="WY25" s="105"/>
      <c r="WZ25" s="105"/>
      <c r="XA25" s="105"/>
      <c r="XB25" s="105"/>
      <c r="XC25" s="105"/>
      <c r="XD25" s="105"/>
      <c r="XE25" s="105"/>
      <c r="XF25" s="105"/>
      <c r="XG25" s="105"/>
      <c r="XH25" s="105"/>
      <c r="XI25" s="105"/>
      <c r="XJ25" s="105"/>
      <c r="XK25" s="105"/>
      <c r="XL25" s="105"/>
      <c r="XM25" s="105"/>
      <c r="XN25" s="105"/>
      <c r="XO25" s="105"/>
      <c r="XP25" s="105"/>
      <c r="XQ25" s="105"/>
      <c r="XR25" s="105"/>
      <c r="XS25" s="105"/>
      <c r="XT25" s="105"/>
      <c r="XU25" s="105"/>
      <c r="XV25" s="105"/>
      <c r="XW25" s="105"/>
      <c r="XX25" s="105"/>
      <c r="XY25" s="105"/>
      <c r="XZ25" s="105"/>
      <c r="YA25" s="105"/>
      <c r="YB25" s="105"/>
      <c r="YC25" s="105"/>
      <c r="YD25" s="105"/>
      <c r="YE25" s="105"/>
      <c r="YF25" s="105"/>
      <c r="YG25" s="105"/>
      <c r="YH25" s="105"/>
      <c r="YI25" s="105"/>
      <c r="YJ25" s="105"/>
      <c r="YK25" s="105"/>
      <c r="YL25" s="105"/>
      <c r="YM25" s="105"/>
      <c r="YN25" s="105"/>
      <c r="YO25" s="105"/>
      <c r="YP25" s="105"/>
      <c r="YQ25" s="105"/>
      <c r="YR25" s="105"/>
      <c r="YS25" s="105"/>
      <c r="YT25" s="105"/>
      <c r="YU25" s="105"/>
      <c r="YV25" s="105"/>
      <c r="YW25" s="105"/>
      <c r="YX25" s="105"/>
      <c r="YY25" s="105"/>
      <c r="YZ25" s="105"/>
      <c r="ZA25" s="105"/>
      <c r="ZB25" s="105"/>
      <c r="ZC25" s="105"/>
      <c r="ZD25" s="105"/>
      <c r="ZE25" s="105"/>
      <c r="ZF25" s="105"/>
      <c r="ZG25" s="105"/>
      <c r="ZH25" s="105"/>
      <c r="ZI25" s="105"/>
      <c r="ZJ25" s="105"/>
      <c r="ZK25" s="105"/>
      <c r="ZL25" s="105"/>
      <c r="ZM25" s="105"/>
      <c r="ZN25" s="105"/>
      <c r="ZO25" s="105"/>
      <c r="ZP25" s="105"/>
      <c r="ZQ25" s="105"/>
      <c r="ZR25" s="105"/>
      <c r="ZS25" s="105"/>
      <c r="ZT25" s="105"/>
      <c r="ZU25" s="105"/>
      <c r="ZV25" s="105"/>
      <c r="ZW25" s="105"/>
      <c r="ZX25" s="105"/>
      <c r="ZY25" s="105"/>
      <c r="ZZ25" s="105"/>
      <c r="AAA25" s="105"/>
      <c r="AAB25" s="105"/>
      <c r="AAC25" s="105"/>
      <c r="AAD25" s="105"/>
      <c r="AAE25" s="105"/>
      <c r="AAF25" s="105"/>
      <c r="AAG25" s="105"/>
      <c r="AAH25" s="105"/>
      <c r="AAI25" s="105"/>
      <c r="AAJ25" s="105"/>
      <c r="AAK25" s="105"/>
      <c r="AAL25" s="105"/>
      <c r="AAM25" s="105"/>
      <c r="AAN25" s="105"/>
      <c r="AAO25" s="105"/>
    </row>
    <row r="26" spans="1:717" s="105" customFormat="1" ht="42" customHeight="1" x14ac:dyDescent="0.25">
      <c r="A26" s="62"/>
      <c r="B26" s="62"/>
      <c r="C26" s="62"/>
      <c r="D26" s="62"/>
      <c r="E26" s="62"/>
      <c r="F26" s="62"/>
      <c r="G26" s="62"/>
      <c r="H26" s="62"/>
      <c r="I26" s="308" t="s">
        <v>683</v>
      </c>
      <c r="J26" s="308"/>
      <c r="K26" s="308"/>
      <c r="L26" s="308"/>
      <c r="M26" s="126">
        <f>SUM(M3:M25)</f>
        <v>2100000</v>
      </c>
      <c r="N26" s="126">
        <f t="shared" ref="N26:P26" si="0">SUM(N3:N25)</f>
        <v>44000000</v>
      </c>
      <c r="O26" s="126">
        <f t="shared" si="0"/>
        <v>19800000</v>
      </c>
      <c r="P26" s="126">
        <f t="shared" si="0"/>
        <v>7000000</v>
      </c>
    </row>
    <row r="27" spans="1:717" s="105" customFormat="1" ht="41.25" customHeight="1" x14ac:dyDescent="0.25">
      <c r="A27" s="62"/>
      <c r="B27" s="62"/>
      <c r="C27" s="62"/>
      <c r="D27" s="62"/>
      <c r="E27" s="62"/>
      <c r="F27" s="62"/>
      <c r="G27" s="62"/>
      <c r="H27" s="62"/>
      <c r="I27" s="309" t="s">
        <v>684</v>
      </c>
      <c r="J27" s="309"/>
      <c r="K27" s="309"/>
      <c r="L27" s="309"/>
      <c r="M27" s="126">
        <f>SUM(M26:P26)</f>
        <v>72900000</v>
      </c>
      <c r="N27" s="125"/>
      <c r="O27" s="125"/>
      <c r="P27" s="125"/>
    </row>
    <row r="28" spans="1:717" ht="128.25" customHeight="1" x14ac:dyDescent="0.25">
      <c r="A28" s="62"/>
      <c r="B28" s="62"/>
      <c r="C28" s="62"/>
      <c r="D28" s="62"/>
      <c r="E28" s="62"/>
      <c r="F28" s="62"/>
      <c r="G28" s="62"/>
      <c r="H28" s="62"/>
      <c r="I28" s="62"/>
      <c r="J28" s="62"/>
      <c r="K28" s="62"/>
      <c r="L28" s="62"/>
      <c r="M28" s="68"/>
      <c r="N28" s="68"/>
      <c r="O28" s="68"/>
      <c r="P28" s="68"/>
    </row>
    <row r="29" spans="1:717" ht="162.75" customHeight="1" x14ac:dyDescent="0.25">
      <c r="A29" s="62"/>
      <c r="B29" s="62"/>
      <c r="C29" s="62"/>
      <c r="D29" s="62"/>
      <c r="E29" s="62"/>
      <c r="F29" s="62"/>
      <c r="G29" s="62"/>
      <c r="H29" s="62"/>
      <c r="I29" s="62"/>
      <c r="J29" s="62"/>
      <c r="K29" s="62"/>
      <c r="L29" s="62"/>
      <c r="M29" s="68"/>
      <c r="N29" s="68"/>
      <c r="O29" s="68"/>
      <c r="P29" s="68"/>
    </row>
    <row r="30" spans="1:717" ht="195.75" customHeight="1" x14ac:dyDescent="0.25">
      <c r="A30" s="62"/>
      <c r="B30" s="62"/>
      <c r="C30" s="62"/>
      <c r="D30" s="62"/>
      <c r="E30" s="62"/>
      <c r="F30" s="62"/>
      <c r="G30" s="62"/>
      <c r="H30" s="62"/>
      <c r="I30" s="62"/>
      <c r="J30" s="62"/>
      <c r="K30" s="62"/>
      <c r="L30" s="62"/>
      <c r="M30" s="68"/>
      <c r="N30" s="68"/>
      <c r="O30" s="68"/>
      <c r="P30" s="68"/>
    </row>
    <row r="31" spans="1:717" ht="213" customHeight="1" x14ac:dyDescent="0.25">
      <c r="A31" s="62"/>
      <c r="B31" s="62"/>
      <c r="C31" s="62"/>
      <c r="D31" s="62"/>
      <c r="E31" s="62"/>
      <c r="F31" s="62"/>
      <c r="G31" s="62"/>
      <c r="H31" s="62"/>
      <c r="I31" s="62"/>
      <c r="J31" s="62"/>
      <c r="K31" s="62"/>
      <c r="L31" s="62"/>
      <c r="M31" s="68"/>
      <c r="N31" s="68"/>
      <c r="O31" s="68"/>
      <c r="P31" s="68"/>
    </row>
    <row r="32" spans="1:717" ht="178.5" customHeight="1" x14ac:dyDescent="0.25">
      <c r="A32" s="62"/>
      <c r="B32" s="62"/>
      <c r="C32" s="62"/>
      <c r="D32" s="62"/>
      <c r="E32" s="62"/>
      <c r="F32" s="62"/>
      <c r="G32" s="62"/>
      <c r="H32" s="62"/>
      <c r="I32" s="62"/>
      <c r="J32" s="62"/>
      <c r="K32" s="62"/>
      <c r="L32" s="62"/>
      <c r="M32" s="68"/>
      <c r="N32" s="68"/>
      <c r="O32" s="68"/>
      <c r="P32" s="68"/>
    </row>
    <row r="33" spans="1:16" x14ac:dyDescent="0.25">
      <c r="A33" s="62"/>
      <c r="B33" s="62"/>
      <c r="C33" s="62"/>
      <c r="D33" s="62"/>
      <c r="E33" s="62"/>
      <c r="F33" s="62"/>
      <c r="G33" s="62"/>
      <c r="H33" s="62"/>
      <c r="I33" s="62"/>
      <c r="J33" s="62"/>
      <c r="K33" s="62"/>
      <c r="L33" s="62"/>
      <c r="M33" s="68"/>
      <c r="N33" s="68"/>
      <c r="O33" s="68"/>
      <c r="P33" s="68"/>
    </row>
    <row r="34" spans="1:16" x14ac:dyDescent="0.25">
      <c r="A34" s="62"/>
      <c r="B34" s="62"/>
      <c r="C34" s="62"/>
      <c r="D34" s="62"/>
      <c r="E34" s="62"/>
      <c r="F34" s="62"/>
      <c r="G34" s="62"/>
      <c r="H34" s="62"/>
      <c r="I34" s="62"/>
      <c r="J34" s="62"/>
      <c r="K34" s="62"/>
      <c r="L34" s="62"/>
      <c r="M34" s="68"/>
      <c r="N34" s="68"/>
      <c r="O34" s="68"/>
      <c r="P34" s="68"/>
    </row>
    <row r="35" spans="1:16" ht="114.75" customHeight="1" x14ac:dyDescent="0.25">
      <c r="A35" s="62"/>
      <c r="B35" s="62"/>
      <c r="C35" s="62"/>
      <c r="D35" s="62"/>
      <c r="E35" s="62"/>
      <c r="F35" s="62"/>
      <c r="G35" s="62"/>
      <c r="H35" s="62"/>
      <c r="I35" s="62"/>
      <c r="J35" s="62"/>
      <c r="K35" s="62"/>
      <c r="L35" s="62"/>
      <c r="M35" s="68"/>
      <c r="N35" s="68"/>
      <c r="O35" s="68"/>
      <c r="P35" s="68"/>
    </row>
    <row r="36" spans="1:16" ht="236.25" customHeight="1" x14ac:dyDescent="0.25">
      <c r="A36" s="62"/>
      <c r="B36" s="62"/>
      <c r="C36" s="62"/>
      <c r="D36" s="62"/>
      <c r="E36" s="62"/>
      <c r="F36" s="62"/>
      <c r="G36" s="62"/>
      <c r="H36" s="62"/>
      <c r="I36" s="62"/>
      <c r="J36" s="62"/>
      <c r="K36" s="62"/>
      <c r="L36" s="62"/>
      <c r="M36" s="68"/>
      <c r="N36" s="68"/>
      <c r="O36" s="68"/>
      <c r="P36" s="68"/>
    </row>
    <row r="37" spans="1:16" x14ac:dyDescent="0.25">
      <c r="A37" s="62"/>
      <c r="B37" s="62"/>
      <c r="C37" s="62"/>
      <c r="D37" s="62"/>
      <c r="E37" s="62"/>
      <c r="F37" s="62"/>
      <c r="G37" s="62"/>
      <c r="H37" s="62"/>
      <c r="I37" s="62"/>
      <c r="J37" s="62"/>
      <c r="K37" s="62"/>
      <c r="L37" s="62"/>
      <c r="M37" s="68"/>
      <c r="N37" s="68"/>
      <c r="O37" s="68"/>
      <c r="P37" s="68"/>
    </row>
    <row r="38" spans="1:16" x14ac:dyDescent="0.25">
      <c r="A38" s="62"/>
      <c r="B38" s="62"/>
      <c r="C38" s="62"/>
      <c r="D38" s="62"/>
      <c r="E38" s="62"/>
      <c r="F38" s="62"/>
      <c r="G38" s="62"/>
      <c r="H38" s="62"/>
      <c r="I38" s="62"/>
      <c r="J38" s="62"/>
      <c r="K38" s="62"/>
      <c r="L38" s="62"/>
      <c r="M38" s="68"/>
      <c r="N38" s="68"/>
      <c r="O38" s="68"/>
      <c r="P38" s="68"/>
    </row>
    <row r="39" spans="1:16" ht="216" customHeight="1" x14ac:dyDescent="0.25">
      <c r="A39" s="62"/>
      <c r="B39" s="62"/>
      <c r="C39" s="62"/>
      <c r="D39" s="62"/>
      <c r="E39" s="62"/>
      <c r="F39" s="62"/>
      <c r="G39" s="62"/>
      <c r="H39" s="62"/>
      <c r="I39" s="62"/>
      <c r="J39" s="62"/>
      <c r="K39" s="62"/>
      <c r="L39" s="62"/>
      <c r="M39" s="68"/>
      <c r="N39" s="68"/>
      <c r="O39" s="68"/>
      <c r="P39" s="68"/>
    </row>
    <row r="40" spans="1:16" ht="231" customHeight="1" x14ac:dyDescent="0.25">
      <c r="A40" s="62"/>
      <c r="B40" s="62"/>
      <c r="C40" s="62"/>
      <c r="D40" s="62"/>
      <c r="E40" s="62"/>
      <c r="F40" s="62"/>
      <c r="G40" s="62"/>
      <c r="H40" s="62"/>
      <c r="I40" s="62"/>
      <c r="J40" s="62"/>
      <c r="K40" s="62"/>
      <c r="L40" s="62"/>
      <c r="M40" s="68"/>
      <c r="N40" s="68"/>
      <c r="O40" s="68"/>
      <c r="P40" s="68"/>
    </row>
    <row r="41" spans="1:16" ht="153" customHeight="1" x14ac:dyDescent="0.25">
      <c r="A41" s="62"/>
      <c r="B41" s="62"/>
      <c r="C41" s="62"/>
      <c r="D41" s="62"/>
      <c r="E41" s="62"/>
      <c r="F41" s="62"/>
      <c r="G41" s="62"/>
      <c r="H41" s="62"/>
      <c r="I41" s="62"/>
      <c r="J41" s="62"/>
      <c r="K41" s="62"/>
      <c r="L41" s="62"/>
      <c r="M41" s="68"/>
      <c r="N41" s="68"/>
      <c r="O41" s="68"/>
      <c r="P41" s="68"/>
    </row>
    <row r="42" spans="1:16" ht="22.5" customHeight="1" x14ac:dyDescent="0.25">
      <c r="I42" s="48"/>
      <c r="J42" s="310"/>
      <c r="K42" s="310"/>
      <c r="L42" s="310"/>
      <c r="M42" s="68"/>
      <c r="N42" s="68"/>
      <c r="O42" s="68"/>
      <c r="P42" s="68"/>
    </row>
    <row r="43" spans="1:16" ht="34.5" customHeight="1" x14ac:dyDescent="0.25">
      <c r="I43" s="48"/>
      <c r="J43" s="310"/>
      <c r="K43" s="310"/>
      <c r="L43" s="310"/>
      <c r="M43" s="69"/>
      <c r="N43" s="62"/>
      <c r="O43" s="62"/>
      <c r="P43" s="62"/>
    </row>
    <row r="44" spans="1:16" x14ac:dyDescent="0.25">
      <c r="J44" s="70"/>
      <c r="K44" s="70"/>
      <c r="L44" s="70"/>
      <c r="M44" s="70"/>
      <c r="N44" s="70"/>
      <c r="O44" s="70"/>
      <c r="P44" s="70"/>
    </row>
  </sheetData>
  <mergeCells count="7">
    <mergeCell ref="M1:P1"/>
    <mergeCell ref="A1:H1"/>
    <mergeCell ref="I26:L26"/>
    <mergeCell ref="I27:L27"/>
    <mergeCell ref="J43:L43"/>
    <mergeCell ref="J42:L42"/>
    <mergeCell ref="I1:L1"/>
  </mergeCells>
  <pageMargins left="0.7" right="0.7" top="0.75" bottom="0.75" header="0.3" footer="0.3"/>
  <pageSetup paperSize="9" orientation="portrait" r:id="rId1"/>
  <ignoredErrors>
    <ignoredError sqref="N26:P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E4AF9-B3EC-4AB2-9E2D-EC4EF351945F}">
  <sheetPr>
    <tabColor rgb="FFC55A11"/>
  </sheetPr>
  <dimension ref="A1:EB249"/>
  <sheetViews>
    <sheetView zoomScale="80" zoomScaleNormal="80" workbookViewId="0">
      <pane xSplit="3" ySplit="4" topLeftCell="BE5" activePane="bottomRight" state="frozen"/>
      <selection pane="topRight" activeCell="D1" sqref="D1"/>
      <selection pane="bottomLeft" activeCell="A5" sqref="A5"/>
      <selection pane="bottomRight" activeCell="BF5" sqref="BF5"/>
    </sheetView>
  </sheetViews>
  <sheetFormatPr baseColWidth="10" defaultColWidth="14.42578125" defaultRowHeight="15" customHeight="1" x14ac:dyDescent="0.2"/>
  <cols>
    <col min="1" max="1" width="30.85546875" style="128" customWidth="1"/>
    <col min="2" max="2" width="36" style="128" customWidth="1"/>
    <col min="3" max="3" width="31.7109375" style="128" customWidth="1"/>
    <col min="4" max="4" width="45.140625" style="128" customWidth="1"/>
    <col min="5" max="5" width="37.5703125" style="128" customWidth="1"/>
    <col min="6" max="6" width="43.140625" style="128" customWidth="1"/>
    <col min="7" max="7" width="69.5703125" style="128" customWidth="1"/>
    <col min="8" max="8" width="56.7109375" style="128" customWidth="1"/>
    <col min="9" max="9" width="54.140625" style="128" customWidth="1"/>
    <col min="10" max="10" width="51.7109375" style="128" customWidth="1"/>
    <col min="11" max="11" width="54" style="128" customWidth="1"/>
    <col min="12" max="12" width="58.28515625" style="128" customWidth="1"/>
    <col min="13" max="13" width="57.28515625" style="128" customWidth="1"/>
    <col min="14" max="14" width="84.5703125" style="128" customWidth="1"/>
    <col min="15" max="15" width="50.7109375" style="128" customWidth="1"/>
    <col min="16" max="16" width="55.140625" style="128" customWidth="1"/>
    <col min="17" max="17" width="52.7109375" style="128" customWidth="1"/>
    <col min="18" max="18" width="70.85546875" style="128" customWidth="1"/>
    <col min="19" max="19" width="73.85546875" style="128" customWidth="1"/>
    <col min="20" max="20" width="60.140625" style="128" customWidth="1"/>
    <col min="21" max="21" width="63.140625" style="128" customWidth="1"/>
    <col min="22" max="22" width="74.28515625" style="128" customWidth="1"/>
    <col min="23" max="23" width="94.42578125" style="128" customWidth="1"/>
    <col min="24" max="24" width="83" style="128" customWidth="1"/>
    <col min="25" max="25" width="75.42578125" style="128" customWidth="1"/>
    <col min="26" max="26" width="83.28515625" style="128" customWidth="1"/>
    <col min="27" max="27" width="80.7109375" style="128" customWidth="1"/>
    <col min="28" max="28" width="103.42578125" style="128" customWidth="1"/>
    <col min="29" max="29" width="108.140625" style="128" customWidth="1"/>
    <col min="30" max="30" width="112.42578125" style="128" customWidth="1"/>
    <col min="31" max="31" width="93.42578125" style="128" customWidth="1"/>
    <col min="32" max="32" width="94.85546875" style="128" customWidth="1"/>
    <col min="33" max="33" width="82.85546875" style="128" customWidth="1"/>
    <col min="34" max="34" width="51" style="128" customWidth="1"/>
    <col min="35" max="35" width="61.7109375" style="128" customWidth="1"/>
    <col min="36" max="36" width="271.5703125" style="128" customWidth="1"/>
    <col min="37" max="37" width="136.7109375" style="128" customWidth="1"/>
    <col min="38" max="38" width="92.28515625" style="128" customWidth="1"/>
    <col min="39" max="39" width="62.85546875" style="128" customWidth="1"/>
    <col min="40" max="40" width="147.7109375" style="128" customWidth="1"/>
    <col min="41" max="41" width="134.28515625" style="128" customWidth="1"/>
    <col min="42" max="42" width="50.42578125" style="128" customWidth="1"/>
    <col min="43" max="43" width="96.85546875" style="128" customWidth="1"/>
    <col min="44" max="44" width="74.7109375" style="128" customWidth="1"/>
    <col min="45" max="45" width="62.28515625" style="128" customWidth="1"/>
    <col min="46" max="46" width="71.5703125" style="128" customWidth="1"/>
    <col min="47" max="47" width="58.28515625" style="128" customWidth="1"/>
    <col min="48" max="48" width="94.85546875" style="128" customWidth="1"/>
    <col min="49" max="49" width="54.140625" style="128" customWidth="1"/>
    <col min="50" max="50" width="92" style="128" customWidth="1"/>
    <col min="51" max="51" width="70.28515625" style="128" customWidth="1"/>
    <col min="52" max="52" width="81.85546875" style="128" customWidth="1"/>
    <col min="53" max="54" width="52.42578125" style="128" customWidth="1"/>
    <col min="55" max="55" width="61.42578125" style="128" customWidth="1"/>
    <col min="56" max="56" width="53.7109375" style="128" customWidth="1"/>
    <col min="57" max="57" width="56.7109375" style="128" customWidth="1"/>
    <col min="58" max="58" width="55.28515625" style="128" customWidth="1"/>
    <col min="59" max="59" width="50.85546875" style="128" customWidth="1"/>
    <col min="60" max="60" width="46.140625" style="128" customWidth="1"/>
    <col min="61" max="61" width="52" style="128" customWidth="1"/>
    <col min="62" max="62" width="63" style="128" customWidth="1"/>
    <col min="63" max="63" width="66.5703125" style="128" customWidth="1"/>
    <col min="64" max="64" width="66.140625" style="128" customWidth="1"/>
    <col min="65" max="65" width="50" style="128" customWidth="1"/>
    <col min="66" max="66" width="56.140625" style="128" customWidth="1"/>
    <col min="67" max="67" width="57" style="128" customWidth="1"/>
    <col min="68" max="68" width="59.5703125" style="128" customWidth="1"/>
    <col min="69" max="69" width="59.140625" style="128" customWidth="1"/>
    <col min="70" max="70" width="57.5703125" style="128" customWidth="1"/>
    <col min="71" max="71" width="50.28515625" style="128" customWidth="1"/>
    <col min="72" max="72" width="46.7109375" style="128" customWidth="1"/>
    <col min="73" max="73" width="41.140625" style="128" customWidth="1"/>
    <col min="74" max="74" width="42.85546875" style="128" customWidth="1"/>
    <col min="75" max="75" width="51.140625" style="128" customWidth="1"/>
    <col min="76" max="76" width="50.28515625" style="128" customWidth="1"/>
    <col min="77" max="77" width="51" style="128" customWidth="1"/>
    <col min="78" max="78" width="47.140625" style="128" customWidth="1"/>
    <col min="79" max="91" width="42.7109375" style="128" customWidth="1"/>
    <col min="92" max="92" width="49" style="128" customWidth="1"/>
    <col min="93" max="93" width="50.42578125" style="128" customWidth="1"/>
    <col min="94" max="94" width="60" style="128" customWidth="1"/>
    <col min="95" max="95" width="78.42578125" style="128" customWidth="1"/>
    <col min="96" max="96" width="60.7109375" style="128" customWidth="1"/>
    <col min="97" max="97" width="46.85546875" style="128" customWidth="1"/>
    <col min="98" max="98" width="39.42578125" style="128" customWidth="1"/>
    <col min="99" max="99" width="30.7109375" style="128" customWidth="1"/>
    <col min="100" max="100" width="36.5703125" style="128" customWidth="1"/>
    <col min="101" max="101" width="45.140625" style="128" customWidth="1"/>
    <col min="102" max="102" width="57.28515625" style="128" customWidth="1"/>
    <col min="103" max="128" width="10.7109375" style="128" customWidth="1"/>
    <col min="129" max="16384" width="14.42578125" style="128"/>
  </cols>
  <sheetData>
    <row r="1" spans="1:102" ht="28.5" customHeight="1" x14ac:dyDescent="0.2">
      <c r="A1" s="322" t="s">
        <v>771</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323"/>
      <c r="BH1" s="323"/>
      <c r="BI1" s="323"/>
      <c r="BJ1" s="323"/>
      <c r="BK1" s="323"/>
      <c r="BL1" s="323"/>
      <c r="BM1" s="323"/>
      <c r="BN1" s="323"/>
      <c r="BO1" s="323"/>
      <c r="BP1" s="323"/>
      <c r="BQ1" s="323"/>
      <c r="BR1" s="323"/>
      <c r="BS1" s="323"/>
      <c r="BT1" s="323"/>
      <c r="BU1" s="323"/>
      <c r="BV1" s="323"/>
      <c r="BW1" s="323"/>
      <c r="BX1" s="323"/>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row>
    <row r="2" spans="1:102" ht="20.25" customHeight="1" x14ac:dyDescent="0.2">
      <c r="A2" s="324" t="s">
        <v>772</v>
      </c>
      <c r="B2" s="325"/>
      <c r="C2" s="325"/>
      <c r="D2" s="325"/>
      <c r="E2" s="325"/>
      <c r="F2" s="325"/>
      <c r="G2" s="325"/>
      <c r="H2" s="325"/>
      <c r="I2" s="325"/>
      <c r="J2" s="325"/>
      <c r="K2" s="325"/>
      <c r="L2" s="325"/>
      <c r="M2" s="325"/>
      <c r="N2" s="325"/>
      <c r="O2" s="325"/>
      <c r="P2" s="326"/>
      <c r="Q2" s="327" t="s">
        <v>773</v>
      </c>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28" t="s">
        <v>774</v>
      </c>
      <c r="BB2" s="315"/>
      <c r="BC2" s="315"/>
      <c r="BD2" s="315"/>
      <c r="BE2" s="315"/>
      <c r="BF2" s="315"/>
      <c r="BG2" s="315"/>
      <c r="BH2" s="315"/>
      <c r="BI2" s="315"/>
      <c r="BJ2" s="315"/>
      <c r="BK2" s="315"/>
      <c r="BL2" s="315"/>
      <c r="BM2" s="315"/>
      <c r="BN2" s="315"/>
      <c r="BO2" s="315"/>
      <c r="BP2" s="315"/>
      <c r="BQ2" s="315"/>
      <c r="BR2" s="315"/>
      <c r="BS2" s="315"/>
      <c r="BT2" s="315"/>
      <c r="BU2" s="315"/>
      <c r="BV2" s="315"/>
      <c r="BW2" s="315"/>
      <c r="BX2" s="315"/>
      <c r="BY2" s="315"/>
      <c r="BZ2" s="315"/>
      <c r="CA2" s="315"/>
      <c r="CB2" s="329" t="s">
        <v>775</v>
      </c>
      <c r="CC2" s="323"/>
      <c r="CD2" s="323"/>
      <c r="CE2" s="323"/>
      <c r="CF2" s="323"/>
      <c r="CG2" s="323"/>
      <c r="CH2" s="323"/>
      <c r="CI2" s="323"/>
      <c r="CJ2" s="323"/>
      <c r="CK2" s="323"/>
      <c r="CL2" s="323"/>
      <c r="CM2" s="330"/>
      <c r="CN2" s="332" t="s">
        <v>776</v>
      </c>
      <c r="CO2" s="333"/>
      <c r="CP2" s="333"/>
      <c r="CQ2" s="333"/>
      <c r="CR2" s="333"/>
      <c r="CS2" s="333"/>
      <c r="CT2" s="334"/>
      <c r="CU2" s="332" t="s">
        <v>777</v>
      </c>
      <c r="CV2" s="333"/>
      <c r="CW2" s="333"/>
      <c r="CX2" s="334"/>
    </row>
    <row r="3" spans="1:102" ht="49.5" customHeight="1" x14ac:dyDescent="0.2">
      <c r="A3" s="319" t="s">
        <v>778</v>
      </c>
      <c r="B3" s="319" t="s">
        <v>779</v>
      </c>
      <c r="C3" s="335" t="s">
        <v>780</v>
      </c>
      <c r="D3" s="319" t="s">
        <v>781</v>
      </c>
      <c r="E3" s="319" t="s">
        <v>782</v>
      </c>
      <c r="F3" s="319" t="s">
        <v>783</v>
      </c>
      <c r="G3" s="319" t="s">
        <v>784</v>
      </c>
      <c r="H3" s="319" t="s">
        <v>785</v>
      </c>
      <c r="I3" s="319" t="s">
        <v>786</v>
      </c>
      <c r="J3" s="319" t="s">
        <v>787</v>
      </c>
      <c r="K3" s="319" t="s">
        <v>788</v>
      </c>
      <c r="L3" s="319" t="s">
        <v>789</v>
      </c>
      <c r="M3" s="319" t="s">
        <v>790</v>
      </c>
      <c r="N3" s="319" t="s">
        <v>791</v>
      </c>
      <c r="O3" s="319" t="s">
        <v>792</v>
      </c>
      <c r="P3" s="319" t="s">
        <v>793</v>
      </c>
      <c r="Q3" s="321" t="s">
        <v>198</v>
      </c>
      <c r="R3" s="315"/>
      <c r="S3" s="316"/>
      <c r="T3" s="318" t="s">
        <v>199</v>
      </c>
      <c r="U3" s="315"/>
      <c r="V3" s="316"/>
      <c r="W3" s="318" t="s">
        <v>200</v>
      </c>
      <c r="X3" s="315"/>
      <c r="Y3" s="315"/>
      <c r="Z3" s="316"/>
      <c r="AA3" s="318" t="s">
        <v>201</v>
      </c>
      <c r="AB3" s="315"/>
      <c r="AC3" s="315"/>
      <c r="AD3" s="316"/>
      <c r="AE3" s="318" t="s">
        <v>202</v>
      </c>
      <c r="AF3" s="315"/>
      <c r="AG3" s="315"/>
      <c r="AH3" s="315"/>
      <c r="AI3" s="316"/>
      <c r="AJ3" s="318" t="s">
        <v>203</v>
      </c>
      <c r="AK3" s="315"/>
      <c r="AL3" s="316"/>
      <c r="AM3" s="318" t="s">
        <v>204</v>
      </c>
      <c r="AN3" s="315"/>
      <c r="AO3" s="316"/>
      <c r="AP3" s="318" t="s">
        <v>205</v>
      </c>
      <c r="AQ3" s="315"/>
      <c r="AR3" s="315"/>
      <c r="AS3" s="316"/>
      <c r="AT3" s="318" t="s">
        <v>206</v>
      </c>
      <c r="AU3" s="315"/>
      <c r="AV3" s="315"/>
      <c r="AW3" s="316"/>
      <c r="AX3" s="318" t="s">
        <v>207</v>
      </c>
      <c r="AY3" s="315"/>
      <c r="AZ3" s="315"/>
      <c r="BA3" s="129" t="s">
        <v>794</v>
      </c>
      <c r="BB3" s="314" t="s">
        <v>795</v>
      </c>
      <c r="BC3" s="316"/>
      <c r="BD3" s="314" t="s">
        <v>796</v>
      </c>
      <c r="BE3" s="315"/>
      <c r="BF3" s="315"/>
      <c r="BG3" s="315"/>
      <c r="BH3" s="315"/>
      <c r="BI3" s="315"/>
      <c r="BJ3" s="315"/>
      <c r="BK3" s="315"/>
      <c r="BL3" s="315"/>
      <c r="BM3" s="315"/>
      <c r="BN3" s="315"/>
      <c r="BO3" s="315"/>
      <c r="BP3" s="315"/>
      <c r="BQ3" s="315"/>
      <c r="BR3" s="316"/>
      <c r="BS3" s="317" t="s">
        <v>797</v>
      </c>
      <c r="BT3" s="315"/>
      <c r="BU3" s="315"/>
      <c r="BV3" s="315"/>
      <c r="BW3" s="315"/>
      <c r="BX3" s="315"/>
      <c r="BY3" s="315"/>
      <c r="BZ3" s="315"/>
      <c r="CA3" s="315"/>
      <c r="CB3" s="331"/>
      <c r="CC3" s="325"/>
      <c r="CD3" s="325"/>
      <c r="CE3" s="325"/>
      <c r="CF3" s="325"/>
      <c r="CG3" s="325"/>
      <c r="CH3" s="325"/>
      <c r="CI3" s="325"/>
      <c r="CJ3" s="325"/>
      <c r="CK3" s="325"/>
      <c r="CL3" s="325"/>
      <c r="CM3" s="326"/>
      <c r="CN3" s="331"/>
      <c r="CO3" s="325"/>
      <c r="CP3" s="325"/>
      <c r="CQ3" s="325"/>
      <c r="CR3" s="325"/>
      <c r="CS3" s="325"/>
      <c r="CT3" s="326"/>
      <c r="CU3" s="331"/>
      <c r="CV3" s="325"/>
      <c r="CW3" s="325"/>
      <c r="CX3" s="326"/>
    </row>
    <row r="4" spans="1:102" ht="113.25" customHeight="1" x14ac:dyDescent="0.2">
      <c r="A4" s="320"/>
      <c r="B4" s="320"/>
      <c r="C4" s="320"/>
      <c r="D4" s="320"/>
      <c r="E4" s="320"/>
      <c r="F4" s="320"/>
      <c r="G4" s="320"/>
      <c r="H4" s="320"/>
      <c r="I4" s="320"/>
      <c r="J4" s="320"/>
      <c r="K4" s="320"/>
      <c r="L4" s="320"/>
      <c r="M4" s="320"/>
      <c r="N4" s="320"/>
      <c r="O4" s="320"/>
      <c r="P4" s="320"/>
      <c r="Q4" s="130" t="s">
        <v>798</v>
      </c>
      <c r="R4" s="130" t="s">
        <v>799</v>
      </c>
      <c r="S4" s="130" t="s">
        <v>800</v>
      </c>
      <c r="T4" s="130" t="s">
        <v>801</v>
      </c>
      <c r="U4" s="130" t="s">
        <v>802</v>
      </c>
      <c r="V4" s="130" t="s">
        <v>803</v>
      </c>
      <c r="W4" s="130" t="s">
        <v>804</v>
      </c>
      <c r="X4" s="130" t="s">
        <v>805</v>
      </c>
      <c r="Y4" s="130" t="s">
        <v>806</v>
      </c>
      <c r="Z4" s="130" t="s">
        <v>807</v>
      </c>
      <c r="AA4" s="130" t="s">
        <v>808</v>
      </c>
      <c r="AB4" s="130" t="s">
        <v>809</v>
      </c>
      <c r="AC4" s="130" t="s">
        <v>810</v>
      </c>
      <c r="AD4" s="130" t="s">
        <v>811</v>
      </c>
      <c r="AE4" s="130" t="s">
        <v>812</v>
      </c>
      <c r="AF4" s="130" t="s">
        <v>813</v>
      </c>
      <c r="AG4" s="130" t="s">
        <v>814</v>
      </c>
      <c r="AH4" s="130" t="s">
        <v>815</v>
      </c>
      <c r="AI4" s="130" t="s">
        <v>816</v>
      </c>
      <c r="AJ4" s="130" t="s">
        <v>817</v>
      </c>
      <c r="AK4" s="130" t="s">
        <v>818</v>
      </c>
      <c r="AL4" s="130" t="s">
        <v>819</v>
      </c>
      <c r="AM4" s="130" t="s">
        <v>820</v>
      </c>
      <c r="AN4" s="130" t="s">
        <v>821</v>
      </c>
      <c r="AO4" s="130" t="s">
        <v>822</v>
      </c>
      <c r="AP4" s="130" t="s">
        <v>823</v>
      </c>
      <c r="AQ4" s="130" t="s">
        <v>824</v>
      </c>
      <c r="AR4" s="130" t="s">
        <v>825</v>
      </c>
      <c r="AS4" s="130" t="s">
        <v>826</v>
      </c>
      <c r="AT4" s="130" t="s">
        <v>827</v>
      </c>
      <c r="AU4" s="130" t="s">
        <v>828</v>
      </c>
      <c r="AV4" s="130" t="s">
        <v>829</v>
      </c>
      <c r="AW4" s="130" t="s">
        <v>830</v>
      </c>
      <c r="AX4" s="130" t="s">
        <v>831</v>
      </c>
      <c r="AY4" s="130" t="s">
        <v>832</v>
      </c>
      <c r="AZ4" s="131" t="s">
        <v>833</v>
      </c>
      <c r="BA4" s="132" t="s">
        <v>834</v>
      </c>
      <c r="BB4" s="132" t="s">
        <v>835</v>
      </c>
      <c r="BC4" s="132" t="s">
        <v>836</v>
      </c>
      <c r="BD4" s="132" t="s">
        <v>837</v>
      </c>
      <c r="BE4" s="132" t="s">
        <v>838</v>
      </c>
      <c r="BF4" s="132" t="s">
        <v>839</v>
      </c>
      <c r="BG4" s="132" t="s">
        <v>840</v>
      </c>
      <c r="BH4" s="132" t="s">
        <v>841</v>
      </c>
      <c r="BI4" s="132" t="s">
        <v>842</v>
      </c>
      <c r="BJ4" s="132" t="s">
        <v>843</v>
      </c>
      <c r="BK4" s="132" t="s">
        <v>844</v>
      </c>
      <c r="BL4" s="132" t="s">
        <v>845</v>
      </c>
      <c r="BM4" s="132" t="s">
        <v>846</v>
      </c>
      <c r="BN4" s="132" t="s">
        <v>847</v>
      </c>
      <c r="BO4" s="132" t="s">
        <v>848</v>
      </c>
      <c r="BP4" s="132" t="s">
        <v>849</v>
      </c>
      <c r="BQ4" s="132" t="s">
        <v>850</v>
      </c>
      <c r="BR4" s="132" t="s">
        <v>851</v>
      </c>
      <c r="BS4" s="132" t="s">
        <v>852</v>
      </c>
      <c r="BT4" s="132" t="s">
        <v>853</v>
      </c>
      <c r="BU4" s="132" t="s">
        <v>854</v>
      </c>
      <c r="BV4" s="132" t="s">
        <v>855</v>
      </c>
      <c r="BW4" s="132" t="s">
        <v>856</v>
      </c>
      <c r="BX4" s="132" t="s">
        <v>857</v>
      </c>
      <c r="BY4" s="132" t="s">
        <v>858</v>
      </c>
      <c r="BZ4" s="132" t="s">
        <v>859</v>
      </c>
      <c r="CA4" s="133" t="s">
        <v>860</v>
      </c>
      <c r="CB4" s="130" t="s">
        <v>861</v>
      </c>
      <c r="CC4" s="130" t="s">
        <v>862</v>
      </c>
      <c r="CD4" s="130" t="s">
        <v>863</v>
      </c>
      <c r="CE4" s="130" t="s">
        <v>864</v>
      </c>
      <c r="CF4" s="130" t="s">
        <v>865</v>
      </c>
      <c r="CG4" s="130" t="s">
        <v>866</v>
      </c>
      <c r="CH4" s="130" t="s">
        <v>867</v>
      </c>
      <c r="CI4" s="130" t="s">
        <v>868</v>
      </c>
      <c r="CJ4" s="130" t="s">
        <v>869</v>
      </c>
      <c r="CK4" s="130" t="s">
        <v>870</v>
      </c>
      <c r="CL4" s="134" t="s">
        <v>1024</v>
      </c>
      <c r="CM4" s="130" t="s">
        <v>1025</v>
      </c>
      <c r="CN4" s="135" t="s">
        <v>871</v>
      </c>
      <c r="CO4" s="132" t="s">
        <v>872</v>
      </c>
      <c r="CP4" s="132" t="s">
        <v>873</v>
      </c>
      <c r="CQ4" s="132" t="s">
        <v>874</v>
      </c>
      <c r="CR4" s="132" t="s">
        <v>875</v>
      </c>
      <c r="CS4" s="132" t="s">
        <v>1026</v>
      </c>
      <c r="CT4" s="133" t="s">
        <v>876</v>
      </c>
      <c r="CU4" s="136" t="s">
        <v>877</v>
      </c>
      <c r="CV4" s="137" t="s">
        <v>878</v>
      </c>
      <c r="CW4" s="138" t="s">
        <v>879</v>
      </c>
      <c r="CX4" s="139" t="s">
        <v>880</v>
      </c>
    </row>
    <row r="5" spans="1:102" s="163" customFormat="1" ht="42" customHeight="1" x14ac:dyDescent="0.25">
      <c r="A5" s="150" t="s">
        <v>881</v>
      </c>
      <c r="B5" s="150" t="s">
        <v>887</v>
      </c>
      <c r="C5" s="150" t="s">
        <v>891</v>
      </c>
      <c r="D5" s="151" t="s">
        <v>885</v>
      </c>
      <c r="E5" s="152">
        <v>3183382382</v>
      </c>
      <c r="F5" s="153" t="s">
        <v>886</v>
      </c>
      <c r="G5" s="154" t="s">
        <v>888</v>
      </c>
      <c r="H5" s="152" t="s">
        <v>889</v>
      </c>
      <c r="I5" s="153" t="s">
        <v>890</v>
      </c>
      <c r="J5" s="151" t="s">
        <v>892</v>
      </c>
      <c r="K5" s="153" t="s">
        <v>893</v>
      </c>
      <c r="L5" s="152" t="s">
        <v>1037</v>
      </c>
      <c r="M5" s="152">
        <v>3132623727</v>
      </c>
      <c r="N5" s="153" t="s">
        <v>1038</v>
      </c>
      <c r="O5" s="155" t="s">
        <v>894</v>
      </c>
      <c r="P5" s="156">
        <v>44384</v>
      </c>
      <c r="Q5" s="157" t="s">
        <v>882</v>
      </c>
      <c r="R5" s="157" t="s">
        <v>882</v>
      </c>
      <c r="S5" s="157" t="s">
        <v>882</v>
      </c>
      <c r="T5" s="158" t="s">
        <v>882</v>
      </c>
      <c r="U5" s="158" t="s">
        <v>884</v>
      </c>
      <c r="V5" s="158" t="s">
        <v>882</v>
      </c>
      <c r="W5" s="158" t="s">
        <v>882</v>
      </c>
      <c r="X5" s="158" t="s">
        <v>882</v>
      </c>
      <c r="Y5" s="158" t="s">
        <v>882</v>
      </c>
      <c r="Z5" s="158" t="s">
        <v>882</v>
      </c>
      <c r="AA5" s="159" t="s">
        <v>882</v>
      </c>
      <c r="AB5" s="159" t="s">
        <v>882</v>
      </c>
      <c r="AC5" s="159" t="s">
        <v>882</v>
      </c>
      <c r="AD5" s="159" t="s">
        <v>882</v>
      </c>
      <c r="AE5" s="159" t="s">
        <v>882</v>
      </c>
      <c r="AF5" s="234" t="s">
        <v>883</v>
      </c>
      <c r="AG5" s="159" t="s">
        <v>882</v>
      </c>
      <c r="AH5" s="159" t="s">
        <v>882</v>
      </c>
      <c r="AI5" s="159" t="s">
        <v>882</v>
      </c>
      <c r="AJ5" s="159" t="s">
        <v>882</v>
      </c>
      <c r="AK5" s="159" t="s">
        <v>882</v>
      </c>
      <c r="AL5" s="159" t="s">
        <v>882</v>
      </c>
      <c r="AM5" s="159" t="s">
        <v>884</v>
      </c>
      <c r="AN5" s="159" t="s">
        <v>884</v>
      </c>
      <c r="AO5" s="159" t="s">
        <v>884</v>
      </c>
      <c r="AP5" s="159" t="s">
        <v>882</v>
      </c>
      <c r="AQ5" s="159" t="s">
        <v>882</v>
      </c>
      <c r="AR5" s="159" t="s">
        <v>882</v>
      </c>
      <c r="AS5" s="234" t="s">
        <v>883</v>
      </c>
      <c r="AT5" s="159" t="s">
        <v>882</v>
      </c>
      <c r="AU5" s="234" t="s">
        <v>883</v>
      </c>
      <c r="AV5" s="234" t="s">
        <v>883</v>
      </c>
      <c r="AW5" s="159" t="s">
        <v>882</v>
      </c>
      <c r="AX5" s="159" t="s">
        <v>882</v>
      </c>
      <c r="AY5" s="234" t="s">
        <v>883</v>
      </c>
      <c r="AZ5" s="159" t="s">
        <v>882</v>
      </c>
      <c r="BA5" s="154" t="s">
        <v>882</v>
      </c>
      <c r="BB5" s="152" t="s">
        <v>882</v>
      </c>
      <c r="BC5" s="154" t="s">
        <v>882</v>
      </c>
      <c r="BD5" s="154" t="s">
        <v>882</v>
      </c>
      <c r="BE5" s="154" t="s">
        <v>882</v>
      </c>
      <c r="BF5" s="154" t="s">
        <v>882</v>
      </c>
      <c r="BG5" s="154" t="s">
        <v>884</v>
      </c>
      <c r="BH5" s="154" t="s">
        <v>884</v>
      </c>
      <c r="BI5" s="154" t="s">
        <v>882</v>
      </c>
      <c r="BJ5" s="154" t="s">
        <v>884</v>
      </c>
      <c r="BK5" s="154" t="s">
        <v>884</v>
      </c>
      <c r="BL5" s="154" t="s">
        <v>884</v>
      </c>
      <c r="BM5" s="154" t="s">
        <v>884</v>
      </c>
      <c r="BN5" s="154" t="s">
        <v>884</v>
      </c>
      <c r="BO5" s="154" t="s">
        <v>884</v>
      </c>
      <c r="BP5" s="154" t="s">
        <v>884</v>
      </c>
      <c r="BQ5" s="154" t="s">
        <v>884</v>
      </c>
      <c r="BR5" s="154" t="s">
        <v>884</v>
      </c>
      <c r="BS5" s="154" t="s">
        <v>882</v>
      </c>
      <c r="BT5" s="154" t="s">
        <v>884</v>
      </c>
      <c r="BU5" s="154" t="s">
        <v>884</v>
      </c>
      <c r="BV5" s="154" t="s">
        <v>882</v>
      </c>
      <c r="BW5" s="154" t="s">
        <v>882</v>
      </c>
      <c r="BX5" s="154" t="s">
        <v>882</v>
      </c>
      <c r="BY5" s="154" t="s">
        <v>882</v>
      </c>
      <c r="BZ5" s="235" t="s">
        <v>883</v>
      </c>
      <c r="CA5" s="235" t="s">
        <v>883</v>
      </c>
      <c r="CB5" s="151">
        <f t="shared" ref="CB5" si="0">COUNTIF(Q5:S5,"SI")</f>
        <v>3</v>
      </c>
      <c r="CC5" s="151">
        <f t="shared" ref="CC5" si="1">COUNTIF(T5:V5,"SI")</f>
        <v>2</v>
      </c>
      <c r="CD5" s="151">
        <f t="shared" ref="CD5" si="2">COUNTIF(W5:Z5,"SI")</f>
        <v>4</v>
      </c>
      <c r="CE5" s="151">
        <f t="shared" ref="CE5" si="3">COUNTIF(AA5:AD5,"SI")</f>
        <v>4</v>
      </c>
      <c r="CF5" s="151">
        <f t="shared" ref="CF5" si="4">COUNTIF(AE5:AI5,"SI")</f>
        <v>4</v>
      </c>
      <c r="CG5" s="151">
        <f t="shared" ref="CG5" si="5">COUNTIF(AJ5:AL5,"SI")</f>
        <v>3</v>
      </c>
      <c r="CH5" s="151">
        <f t="shared" ref="CH5" si="6">COUNTIF(AM5:AO5,"SI")</f>
        <v>0</v>
      </c>
      <c r="CI5" s="151">
        <f t="shared" ref="CI5" si="7">COUNTIF(AP5:AS5,"SI")</f>
        <v>3</v>
      </c>
      <c r="CJ5" s="151">
        <f t="shared" ref="CJ5" si="8">COUNTIF(AT5:AW5,"SI")</f>
        <v>2</v>
      </c>
      <c r="CK5" s="151">
        <f t="shared" ref="CK5" si="9">COUNTIF(AX5:AZ5,"SI")</f>
        <v>2</v>
      </c>
      <c r="CL5" s="151">
        <f t="shared" ref="CL5" si="10">SUM(CB5:CK5)</f>
        <v>27</v>
      </c>
      <c r="CM5" s="160">
        <f t="shared" ref="CM5" si="11">CL5/32</f>
        <v>0.84375</v>
      </c>
      <c r="CN5" s="151">
        <f t="shared" ref="CN5:CP5" si="12">COUNTIF(BA5,"SI")</f>
        <v>1</v>
      </c>
      <c r="CO5" s="152">
        <f t="shared" si="12"/>
        <v>1</v>
      </c>
      <c r="CP5" s="154">
        <f t="shared" si="12"/>
        <v>1</v>
      </c>
      <c r="CQ5" s="154">
        <f t="shared" ref="CQ5" si="13">COUNTIFS(BD5:BR5,"SI")</f>
        <v>4</v>
      </c>
      <c r="CR5" s="154">
        <f t="shared" ref="CR5" si="14">COUNTIFS(BS5:CA5,"SI")</f>
        <v>5</v>
      </c>
      <c r="CS5" s="150">
        <f t="shared" ref="CS5" si="15">SUM(CN5:CR5)</f>
        <v>12</v>
      </c>
      <c r="CT5" s="161">
        <f t="shared" ref="CT5" si="16">(CS5/14)</f>
        <v>0.8571428571428571</v>
      </c>
      <c r="CU5" s="311"/>
      <c r="CV5" s="312"/>
      <c r="CW5" s="313"/>
      <c r="CX5" s="162"/>
    </row>
    <row r="6" spans="1:102" ht="15.75" customHeight="1" x14ac:dyDescent="0.2"/>
    <row r="7" spans="1:102" ht="15.75" customHeight="1" x14ac:dyDescent="0.2"/>
    <row r="8" spans="1:102" ht="15.75" customHeight="1" x14ac:dyDescent="0.2"/>
    <row r="9" spans="1:102" ht="15.75" customHeight="1" x14ac:dyDescent="0.2"/>
    <row r="10" spans="1:102" ht="15.75" customHeight="1" x14ac:dyDescent="0.2"/>
    <row r="11" spans="1:102" ht="15.75" customHeight="1" x14ac:dyDescent="0.2"/>
    <row r="12" spans="1:102" ht="15.75" customHeight="1" x14ac:dyDescent="0.2"/>
    <row r="13" spans="1:102" ht="15.75" customHeight="1" x14ac:dyDescent="0.2"/>
    <row r="14" spans="1:102" ht="15.75" customHeight="1" x14ac:dyDescent="0.2"/>
    <row r="15" spans="1:102" ht="15.75" customHeight="1" x14ac:dyDescent="0.2"/>
    <row r="16" spans="1:102"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129:132" ht="15.75" customHeight="1" x14ac:dyDescent="0.2"/>
    <row r="34" spans="129:132" ht="15.75" customHeight="1" x14ac:dyDescent="0.2"/>
    <row r="35" spans="129:132" ht="15.75" customHeight="1" x14ac:dyDescent="0.2"/>
    <row r="36" spans="129:132" ht="15.75" customHeight="1" x14ac:dyDescent="0.2"/>
    <row r="37" spans="129:132" ht="15.75" customHeight="1" x14ac:dyDescent="0.2"/>
    <row r="38" spans="129:132" ht="15.75" customHeight="1" x14ac:dyDescent="0.2"/>
    <row r="39" spans="129:132" ht="15.75" customHeight="1" x14ac:dyDescent="0.2"/>
    <row r="40" spans="129:132" ht="15.75" customHeight="1" x14ac:dyDescent="0.2"/>
    <row r="41" spans="129:132" ht="15.75" customHeight="1" x14ac:dyDescent="0.2"/>
    <row r="42" spans="129:132" ht="15.75" customHeight="1" x14ac:dyDescent="0.2"/>
    <row r="43" spans="129:132" ht="15.75" customHeight="1" x14ac:dyDescent="0.25">
      <c r="DY43" s="140"/>
      <c r="DZ43" s="140"/>
      <c r="EA43" s="140"/>
      <c r="EB43" s="140"/>
    </row>
    <row r="44" spans="129:132" ht="15.75" customHeight="1" x14ac:dyDescent="0.25">
      <c r="DY44" s="140"/>
      <c r="DZ44" s="140"/>
      <c r="EA44" s="140"/>
      <c r="EB44" s="140"/>
    </row>
    <row r="45" spans="129:132" ht="15.75" customHeight="1" x14ac:dyDescent="0.25">
      <c r="DY45" s="140"/>
      <c r="DZ45" s="140"/>
      <c r="EA45" s="140"/>
      <c r="EB45" s="140"/>
    </row>
    <row r="46" spans="129:132" ht="15.75" customHeight="1" x14ac:dyDescent="0.25">
      <c r="DY46" s="140"/>
      <c r="DZ46" s="140"/>
      <c r="EA46" s="140"/>
      <c r="EB46" s="140"/>
    </row>
    <row r="47" spans="129:132" ht="15.75" customHeight="1" x14ac:dyDescent="0.25">
      <c r="DY47" s="140"/>
      <c r="DZ47" s="140"/>
      <c r="EA47" s="141" t="s">
        <v>882</v>
      </c>
      <c r="EB47" s="140"/>
    </row>
    <row r="48" spans="129:132" ht="15.75" customHeight="1" x14ac:dyDescent="0.25">
      <c r="DY48" s="140"/>
      <c r="DZ48" s="140"/>
      <c r="EA48" s="141" t="s">
        <v>883</v>
      </c>
      <c r="EB48" s="140"/>
    </row>
    <row r="49" spans="129:132" ht="15.75" customHeight="1" x14ac:dyDescent="0.25">
      <c r="DY49" s="140"/>
      <c r="DZ49" s="140"/>
      <c r="EA49" s="141" t="s">
        <v>884</v>
      </c>
      <c r="EB49" s="140"/>
    </row>
    <row r="50" spans="129:132" ht="15.75" customHeight="1" x14ac:dyDescent="0.25">
      <c r="DY50" s="140"/>
      <c r="DZ50" s="140"/>
      <c r="EA50" s="140"/>
      <c r="EB50" s="140"/>
    </row>
    <row r="51" spans="129:132" ht="15.75" customHeight="1" x14ac:dyDescent="0.25">
      <c r="DY51" s="140"/>
      <c r="DZ51" s="140"/>
      <c r="EA51" s="140"/>
      <c r="EB51" s="140"/>
    </row>
    <row r="52" spans="129:132" ht="15.75" customHeight="1" x14ac:dyDescent="0.25">
      <c r="DY52" s="140"/>
      <c r="DZ52" s="140"/>
      <c r="EA52" s="140"/>
      <c r="EB52" s="140"/>
    </row>
    <row r="53" spans="129:132" ht="15.75" customHeight="1" x14ac:dyDescent="0.25">
      <c r="DY53" s="140"/>
      <c r="DZ53" s="140"/>
      <c r="EA53" s="140"/>
      <c r="EB53" s="140"/>
    </row>
    <row r="54" spans="129:132" ht="15.75" customHeight="1" x14ac:dyDescent="0.25">
      <c r="DY54" s="140"/>
      <c r="DZ54" s="140"/>
      <c r="EA54" s="140"/>
      <c r="EB54" s="140"/>
    </row>
    <row r="55" spans="129:132" ht="15.75" customHeight="1" x14ac:dyDescent="0.2"/>
    <row r="56" spans="129:132" ht="15.75" customHeight="1" x14ac:dyDescent="0.2"/>
    <row r="57" spans="129:132" ht="15.75" customHeight="1" x14ac:dyDescent="0.2"/>
    <row r="58" spans="129:132" ht="15.75" customHeight="1" x14ac:dyDescent="0.2"/>
    <row r="59" spans="129:132" ht="15.75" customHeight="1" x14ac:dyDescent="0.2"/>
    <row r="60" spans="129:132" ht="15.75" customHeight="1" x14ac:dyDescent="0.2"/>
    <row r="61" spans="129:132" ht="15.75" customHeight="1" x14ac:dyDescent="0.2"/>
    <row r="62" spans="129:132" ht="15.75" customHeight="1" x14ac:dyDescent="0.2"/>
    <row r="63" spans="129:132" ht="15.75" customHeight="1" x14ac:dyDescent="0.2"/>
    <row r="64" spans="129:13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sheetData>
  <mergeCells count="37">
    <mergeCell ref="I3:I4"/>
    <mergeCell ref="A1:CX1"/>
    <mergeCell ref="A2:P2"/>
    <mergeCell ref="Q2:AZ2"/>
    <mergeCell ref="BA2:CA2"/>
    <mergeCell ref="CB2:CM3"/>
    <mergeCell ref="CN2:CT3"/>
    <mergeCell ref="CU2:CX3"/>
    <mergeCell ref="A3:A4"/>
    <mergeCell ref="B3:B4"/>
    <mergeCell ref="C3:C4"/>
    <mergeCell ref="D3:D4"/>
    <mergeCell ref="E3:E4"/>
    <mergeCell ref="F3:F4"/>
    <mergeCell ref="G3:G4"/>
    <mergeCell ref="H3:H4"/>
    <mergeCell ref="AE3:AI3"/>
    <mergeCell ref="J3:J4"/>
    <mergeCell ref="K3:K4"/>
    <mergeCell ref="L3:L4"/>
    <mergeCell ref="M3:M4"/>
    <mergeCell ref="N3:N4"/>
    <mergeCell ref="O3:O4"/>
    <mergeCell ref="P3:P4"/>
    <mergeCell ref="Q3:S3"/>
    <mergeCell ref="T3:V3"/>
    <mergeCell ref="W3:Z3"/>
    <mergeCell ref="AA3:AD3"/>
    <mergeCell ref="CU5:CW5"/>
    <mergeCell ref="BD3:BR3"/>
    <mergeCell ref="BS3:CA3"/>
    <mergeCell ref="AJ3:AL3"/>
    <mergeCell ref="AM3:AO3"/>
    <mergeCell ref="AP3:AS3"/>
    <mergeCell ref="AT3:AW3"/>
    <mergeCell ref="AX3:AZ3"/>
    <mergeCell ref="BB3:BC3"/>
  </mergeCells>
  <conditionalFormatting sqref="CS5">
    <cfRule type="cellIs" dxfId="11" priority="1" operator="greaterThanOrEqual">
      <formula>12</formula>
    </cfRule>
  </conditionalFormatting>
  <conditionalFormatting sqref="CS5">
    <cfRule type="cellIs" dxfId="10" priority="2" operator="between">
      <formula>9</formula>
      <formula>11</formula>
    </cfRule>
  </conditionalFormatting>
  <conditionalFormatting sqref="CS5">
    <cfRule type="cellIs" dxfId="9" priority="3" operator="lessThanOrEqual">
      <formula>8</formula>
    </cfRule>
  </conditionalFormatting>
  <conditionalFormatting sqref="CT5">
    <cfRule type="cellIs" dxfId="8" priority="4" operator="greaterThanOrEqual">
      <formula>0.81</formula>
    </cfRule>
  </conditionalFormatting>
  <conditionalFormatting sqref="CT5">
    <cfRule type="cellIs" dxfId="7" priority="5" operator="between">
      <formula>0.54</formula>
      <formula>0.8</formula>
    </cfRule>
  </conditionalFormatting>
  <conditionalFormatting sqref="CT5">
    <cfRule type="cellIs" dxfId="6" priority="6" operator="lessThanOrEqual">
      <formula>0.53</formula>
    </cfRule>
  </conditionalFormatting>
  <dataValidations count="2">
    <dataValidation type="list" allowBlank="1" showErrorMessage="1" sqref="U5 AM5:AO5 BF5:BR5 BT5:BV5" xr:uid="{22E00D6A-A992-432F-9D19-37701E32DF01}">
      <formula1>$EA$47:$EA$49</formula1>
    </dataValidation>
    <dataValidation type="list" allowBlank="1" showErrorMessage="1" sqref="Q5:T5 V5:AL5 AP5:BE5 BS5 BW5:CA5" xr:uid="{AEE96C95-E3DC-4C90-B0F5-8CC583B4648B}">
      <formula1>$EA$47:$EA$48</formula1>
    </dataValidation>
  </dataValidations>
  <hyperlinks>
    <hyperlink ref="I5" r:id="rId1" xr:uid="{058CDE2D-180D-4E60-B895-5D443C45C3C5}"/>
    <hyperlink ref="K5" r:id="rId2" xr:uid="{65B0A9C1-E0E8-42F1-A07B-B9E7A3363540}"/>
    <hyperlink ref="N5" r:id="rId3" display="desarrolloagropecuario@elcolegio-cundinamarca.gov.co" xr:uid="{6E1BA812-DC49-45DF-A340-F86105206EEE}"/>
  </hyperlinks>
  <pageMargins left="0.7" right="0.7" top="0.75" bottom="0.75" header="0" footer="0"/>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9799D-5EB0-49A9-8961-06B4D31EACB0}">
  <sheetPr>
    <tabColor rgb="FFA8D08D"/>
  </sheetPr>
  <dimension ref="A1:AE813"/>
  <sheetViews>
    <sheetView tabSelected="1" zoomScale="60" zoomScaleNormal="60" workbookViewId="0">
      <pane xSplit="4" ySplit="3" topLeftCell="E4" activePane="bottomRight" state="frozen"/>
      <selection pane="topRight" activeCell="E1" sqref="E1"/>
      <selection pane="bottomLeft" activeCell="A4" sqref="A4"/>
      <selection pane="bottomRight" activeCell="F4" sqref="F4"/>
    </sheetView>
  </sheetViews>
  <sheetFormatPr baseColWidth="10" defaultColWidth="14.42578125" defaultRowHeight="15" customHeight="1" x14ac:dyDescent="0.25"/>
  <cols>
    <col min="1" max="1" width="27" customWidth="1"/>
    <col min="2" max="2" width="27.5703125" customWidth="1"/>
    <col min="3" max="3" width="39" customWidth="1"/>
    <col min="4" max="4" width="61.7109375" customWidth="1"/>
    <col min="5" max="5" width="74.42578125" customWidth="1"/>
    <col min="6" max="6" width="32.85546875" customWidth="1"/>
    <col min="7" max="7" width="28.28515625" customWidth="1"/>
    <col min="8" max="8" width="33.28515625" customWidth="1"/>
    <col min="9" max="9" width="26.85546875" customWidth="1"/>
    <col min="10" max="10" width="33.28515625" customWidth="1"/>
    <col min="11" max="11" width="19.85546875" customWidth="1"/>
    <col min="12" max="12" width="20.42578125" customWidth="1"/>
    <col min="13" max="13" width="22" customWidth="1"/>
    <col min="14" max="14" width="33.28515625" customWidth="1"/>
    <col min="15" max="15" width="41.7109375" customWidth="1"/>
    <col min="16" max="16" width="36.7109375" customWidth="1"/>
    <col min="17" max="17" width="35.28515625" customWidth="1"/>
    <col min="18" max="18" width="40" customWidth="1"/>
    <col min="19" max="19" width="33.85546875" customWidth="1"/>
    <col min="20" max="20" width="47.7109375" customWidth="1"/>
    <col min="21" max="21" width="25.5703125" customWidth="1"/>
    <col min="22" max="22" width="27.7109375" customWidth="1"/>
    <col min="23" max="23" width="18.5703125" customWidth="1"/>
    <col min="24" max="24" width="18.7109375" customWidth="1"/>
    <col min="25" max="25" width="20.5703125" customWidth="1"/>
    <col min="26" max="26" width="29.140625" customWidth="1"/>
    <col min="27" max="27" width="28.5703125" customWidth="1"/>
    <col min="28" max="28" width="22.42578125" customWidth="1"/>
    <col min="29" max="29" width="11.42578125" customWidth="1"/>
    <col min="30" max="30" width="14.28515625" customWidth="1"/>
    <col min="31" max="31" width="11.42578125" customWidth="1"/>
  </cols>
  <sheetData>
    <row r="1" spans="1:31" ht="54" customHeight="1" x14ac:dyDescent="0.25">
      <c r="A1" s="336" t="s">
        <v>1036</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8"/>
    </row>
    <row r="2" spans="1:31" ht="75.75" customHeight="1" x14ac:dyDescent="0.25">
      <c r="A2" s="339" t="s">
        <v>895</v>
      </c>
      <c r="B2" s="339" t="s">
        <v>896</v>
      </c>
      <c r="C2" s="339" t="s">
        <v>435</v>
      </c>
      <c r="D2" s="339" t="s">
        <v>897</v>
      </c>
      <c r="E2" s="339" t="s">
        <v>898</v>
      </c>
      <c r="F2" s="339" t="s">
        <v>899</v>
      </c>
      <c r="G2" s="339" t="s">
        <v>900</v>
      </c>
      <c r="H2" s="339" t="s">
        <v>901</v>
      </c>
      <c r="I2" s="342" t="s">
        <v>902</v>
      </c>
      <c r="J2" s="339" t="s">
        <v>903</v>
      </c>
      <c r="K2" s="344" t="s">
        <v>904</v>
      </c>
      <c r="L2" s="337"/>
      <c r="M2" s="337"/>
      <c r="N2" s="337"/>
      <c r="O2" s="337"/>
      <c r="P2" s="337"/>
      <c r="Q2" s="337"/>
      <c r="R2" s="337"/>
      <c r="S2" s="337"/>
      <c r="T2" s="338"/>
      <c r="U2" s="339" t="s">
        <v>905</v>
      </c>
      <c r="V2" s="339" t="s">
        <v>906</v>
      </c>
      <c r="W2" s="344" t="s">
        <v>907</v>
      </c>
      <c r="X2" s="337"/>
      <c r="Y2" s="338"/>
      <c r="Z2" s="342" t="s">
        <v>908</v>
      </c>
      <c r="AA2" s="342" t="s">
        <v>909</v>
      </c>
      <c r="AB2" s="342" t="s">
        <v>910</v>
      </c>
      <c r="AC2" s="343" t="s">
        <v>911</v>
      </c>
      <c r="AD2" s="337"/>
      <c r="AE2" s="338"/>
    </row>
    <row r="3" spans="1:31" ht="78.75" customHeight="1" x14ac:dyDescent="0.25">
      <c r="A3" s="340"/>
      <c r="B3" s="340"/>
      <c r="C3" s="340"/>
      <c r="D3" s="340"/>
      <c r="E3" s="341"/>
      <c r="F3" s="341"/>
      <c r="G3" s="341"/>
      <c r="H3" s="341"/>
      <c r="I3" s="341"/>
      <c r="J3" s="341"/>
      <c r="K3" s="164" t="s">
        <v>912</v>
      </c>
      <c r="L3" s="164" t="s">
        <v>913</v>
      </c>
      <c r="M3" s="164" t="s">
        <v>914</v>
      </c>
      <c r="N3" s="164" t="s">
        <v>915</v>
      </c>
      <c r="O3" s="164" t="s">
        <v>916</v>
      </c>
      <c r="P3" s="164" t="s">
        <v>917</v>
      </c>
      <c r="Q3" s="164" t="s">
        <v>918</v>
      </c>
      <c r="R3" s="164" t="s">
        <v>919</v>
      </c>
      <c r="S3" s="164" t="s">
        <v>920</v>
      </c>
      <c r="T3" s="165" t="s">
        <v>921</v>
      </c>
      <c r="U3" s="341"/>
      <c r="V3" s="341"/>
      <c r="W3" s="166" t="s">
        <v>922</v>
      </c>
      <c r="X3" s="166" t="s">
        <v>923</v>
      </c>
      <c r="Y3" s="166" t="s">
        <v>924</v>
      </c>
      <c r="Z3" s="341"/>
      <c r="AA3" s="341"/>
      <c r="AB3" s="341"/>
      <c r="AC3" s="167" t="s">
        <v>925</v>
      </c>
      <c r="AD3" s="168" t="s">
        <v>926</v>
      </c>
      <c r="AE3" s="169" t="s">
        <v>927</v>
      </c>
    </row>
    <row r="4" spans="1:31" ht="216" customHeight="1" x14ac:dyDescent="0.25">
      <c r="A4" s="376" t="s">
        <v>689</v>
      </c>
      <c r="B4" s="378" t="s">
        <v>690</v>
      </c>
      <c r="C4" s="187" t="s">
        <v>692</v>
      </c>
      <c r="D4" s="187" t="s">
        <v>961</v>
      </c>
      <c r="E4" s="198" t="s">
        <v>1041</v>
      </c>
      <c r="F4" s="170" t="s">
        <v>1039</v>
      </c>
      <c r="G4" s="199" t="s">
        <v>1040</v>
      </c>
      <c r="H4" s="171">
        <v>130</v>
      </c>
      <c r="I4" s="171" t="s">
        <v>1042</v>
      </c>
      <c r="J4" s="171" t="s">
        <v>1043</v>
      </c>
      <c r="K4" s="172">
        <v>1</v>
      </c>
      <c r="L4" s="173">
        <v>1</v>
      </c>
      <c r="M4" s="173">
        <v>1</v>
      </c>
      <c r="N4" s="173">
        <v>1</v>
      </c>
      <c r="O4" s="173">
        <v>1</v>
      </c>
      <c r="P4" s="173">
        <v>1</v>
      </c>
      <c r="Q4" s="173">
        <v>0</v>
      </c>
      <c r="R4" s="173">
        <v>0</v>
      </c>
      <c r="S4" s="173">
        <v>0</v>
      </c>
      <c r="T4" s="173">
        <v>0</v>
      </c>
      <c r="U4" s="173">
        <f t="shared" ref="U4" si="0">SUM(K4:T4)</f>
        <v>6</v>
      </c>
      <c r="V4" s="174">
        <f t="shared" ref="V4" si="1">(+T4+S4+R4+Q4+P4+O4+N4+M4+L4+K4)/10</f>
        <v>0.6</v>
      </c>
      <c r="W4" s="175">
        <v>5</v>
      </c>
      <c r="X4" s="175">
        <v>5</v>
      </c>
      <c r="Y4" s="174">
        <f t="shared" ref="Y4:Y16" si="2">X4/W4</f>
        <v>1</v>
      </c>
      <c r="Z4" s="354">
        <f>AVERAGE(Y4:Y6)</f>
        <v>1</v>
      </c>
      <c r="AA4" s="345">
        <f>AVERAGE(Z4:Z6)</f>
        <v>1</v>
      </c>
      <c r="AB4" s="347">
        <f>AVERAGE(AA4:AA16)</f>
        <v>1</v>
      </c>
      <c r="AC4" s="176"/>
      <c r="AD4" s="176"/>
      <c r="AE4" s="176"/>
    </row>
    <row r="5" spans="1:31" ht="273" customHeight="1" x14ac:dyDescent="0.25">
      <c r="A5" s="377"/>
      <c r="B5" s="377"/>
      <c r="C5" s="66" t="s">
        <v>1032</v>
      </c>
      <c r="D5" s="187" t="s">
        <v>706</v>
      </c>
      <c r="E5" s="206" t="s">
        <v>1044</v>
      </c>
      <c r="F5" s="170" t="s">
        <v>1045</v>
      </c>
      <c r="G5" s="199" t="s">
        <v>1046</v>
      </c>
      <c r="H5" s="171">
        <v>87</v>
      </c>
      <c r="I5" s="171" t="s">
        <v>1042</v>
      </c>
      <c r="J5" s="171" t="s">
        <v>1048</v>
      </c>
      <c r="K5" s="172">
        <v>1</v>
      </c>
      <c r="L5" s="173">
        <v>0</v>
      </c>
      <c r="M5" s="173">
        <v>1</v>
      </c>
      <c r="N5" s="173">
        <v>1</v>
      </c>
      <c r="O5" s="173">
        <v>1</v>
      </c>
      <c r="P5" s="173">
        <v>1</v>
      </c>
      <c r="Q5" s="173">
        <v>0</v>
      </c>
      <c r="R5" s="173">
        <v>1</v>
      </c>
      <c r="S5" s="173">
        <v>0</v>
      </c>
      <c r="T5" s="173">
        <v>0</v>
      </c>
      <c r="U5" s="173">
        <f t="shared" ref="U5:U16" si="3">SUM(K5:T5)</f>
        <v>6</v>
      </c>
      <c r="V5" s="174">
        <f t="shared" ref="V5:V16" si="4">(+T5+S5+R5+Q5+P5+O5+N5+M5+L5+K5)/10</f>
        <v>0.6</v>
      </c>
      <c r="W5" s="237">
        <v>6</v>
      </c>
      <c r="X5" s="237">
        <v>6</v>
      </c>
      <c r="Y5" s="174">
        <f t="shared" si="2"/>
        <v>1</v>
      </c>
      <c r="Z5" s="340"/>
      <c r="AA5" s="346"/>
      <c r="AB5" s="348"/>
      <c r="AC5" s="176"/>
      <c r="AD5" s="176"/>
      <c r="AE5" s="176"/>
    </row>
    <row r="6" spans="1:31" ht="123" customHeight="1" x14ac:dyDescent="0.25">
      <c r="A6" s="377"/>
      <c r="B6" s="377"/>
      <c r="C6" s="110" t="s">
        <v>930</v>
      </c>
      <c r="D6" s="187" t="s">
        <v>981</v>
      </c>
      <c r="E6" s="198" t="s">
        <v>1229</v>
      </c>
      <c r="F6" s="170" t="s">
        <v>1047</v>
      </c>
      <c r="G6" s="199">
        <v>45059</v>
      </c>
      <c r="H6" s="171">
        <v>15</v>
      </c>
      <c r="I6" s="171" t="s">
        <v>1042</v>
      </c>
      <c r="J6" s="171" t="s">
        <v>1048</v>
      </c>
      <c r="K6" s="172">
        <v>1</v>
      </c>
      <c r="L6" s="173">
        <v>0</v>
      </c>
      <c r="M6" s="173">
        <v>1</v>
      </c>
      <c r="N6" s="173">
        <v>1</v>
      </c>
      <c r="O6" s="173">
        <v>1</v>
      </c>
      <c r="P6" s="173">
        <v>1</v>
      </c>
      <c r="Q6" s="173">
        <v>0</v>
      </c>
      <c r="R6" s="173">
        <v>0</v>
      </c>
      <c r="S6" s="173">
        <v>0</v>
      </c>
      <c r="T6" s="173">
        <v>1</v>
      </c>
      <c r="U6" s="173">
        <f t="shared" si="3"/>
        <v>6</v>
      </c>
      <c r="V6" s="174">
        <f t="shared" si="4"/>
        <v>0.6</v>
      </c>
      <c r="W6" s="237">
        <v>1</v>
      </c>
      <c r="X6" s="237">
        <v>1</v>
      </c>
      <c r="Y6" s="174">
        <f t="shared" si="2"/>
        <v>1</v>
      </c>
      <c r="Z6" s="340"/>
      <c r="AA6" s="346"/>
      <c r="AB6" s="348"/>
      <c r="AC6" s="176"/>
      <c r="AD6" s="176"/>
      <c r="AE6" s="176"/>
    </row>
    <row r="7" spans="1:31" ht="271.5" customHeight="1" x14ac:dyDescent="0.25">
      <c r="A7" s="370" t="s">
        <v>717</v>
      </c>
      <c r="B7" s="372" t="s">
        <v>718</v>
      </c>
      <c r="C7" s="189" t="s">
        <v>1033</v>
      </c>
      <c r="D7" s="188" t="s">
        <v>973</v>
      </c>
      <c r="E7" s="207" t="s">
        <v>1230</v>
      </c>
      <c r="F7" s="200" t="s">
        <v>1039</v>
      </c>
      <c r="G7" s="199" t="s">
        <v>1040</v>
      </c>
      <c r="H7" s="171">
        <v>130</v>
      </c>
      <c r="I7" s="171" t="s">
        <v>1042</v>
      </c>
      <c r="J7" s="171" t="s">
        <v>1048</v>
      </c>
      <c r="K7" s="172">
        <v>1</v>
      </c>
      <c r="L7" s="173">
        <v>1</v>
      </c>
      <c r="M7" s="173">
        <v>1</v>
      </c>
      <c r="N7" s="173">
        <v>1</v>
      </c>
      <c r="O7" s="173">
        <v>1</v>
      </c>
      <c r="P7" s="173">
        <v>1</v>
      </c>
      <c r="Q7" s="173">
        <v>0</v>
      </c>
      <c r="R7" s="173">
        <v>0</v>
      </c>
      <c r="S7" s="173">
        <v>0</v>
      </c>
      <c r="T7" s="173">
        <v>0</v>
      </c>
      <c r="U7" s="173">
        <f t="shared" si="3"/>
        <v>6</v>
      </c>
      <c r="V7" s="174">
        <f t="shared" si="4"/>
        <v>0.6</v>
      </c>
      <c r="W7" s="175">
        <v>5</v>
      </c>
      <c r="X7" s="175">
        <v>5</v>
      </c>
      <c r="Y7" s="174">
        <f t="shared" si="2"/>
        <v>1</v>
      </c>
      <c r="Z7" s="354">
        <f>AVERAGE(Y7:Y9)</f>
        <v>1</v>
      </c>
      <c r="AA7" s="350">
        <f>AVERAGE(Z7:Z9)</f>
        <v>1</v>
      </c>
      <c r="AB7" s="348"/>
    </row>
    <row r="8" spans="1:31" ht="318.75" customHeight="1" x14ac:dyDescent="0.25">
      <c r="A8" s="371"/>
      <c r="B8" s="371"/>
      <c r="C8" s="374" t="s">
        <v>963</v>
      </c>
      <c r="D8" s="94" t="s">
        <v>976</v>
      </c>
      <c r="E8" s="207" t="s">
        <v>1051</v>
      </c>
      <c r="F8" s="200" t="s">
        <v>1231</v>
      </c>
      <c r="G8" s="171" t="s">
        <v>1049</v>
      </c>
      <c r="H8" s="171" t="s">
        <v>1050</v>
      </c>
      <c r="I8" s="171" t="s">
        <v>1042</v>
      </c>
      <c r="J8" s="171" t="s">
        <v>1048</v>
      </c>
      <c r="K8" s="172">
        <v>1</v>
      </c>
      <c r="L8" s="173">
        <v>1</v>
      </c>
      <c r="M8" s="173">
        <v>1</v>
      </c>
      <c r="N8" s="173">
        <v>1</v>
      </c>
      <c r="O8" s="173">
        <v>1</v>
      </c>
      <c r="P8" s="173">
        <v>1</v>
      </c>
      <c r="Q8" s="173">
        <v>0</v>
      </c>
      <c r="R8" s="173">
        <v>0</v>
      </c>
      <c r="S8" s="173">
        <v>0</v>
      </c>
      <c r="T8" s="173">
        <v>0</v>
      </c>
      <c r="U8" s="173">
        <f t="shared" si="3"/>
        <v>6</v>
      </c>
      <c r="V8" s="174">
        <f t="shared" si="4"/>
        <v>0.6</v>
      </c>
      <c r="W8" s="175">
        <v>4</v>
      </c>
      <c r="X8" s="175">
        <v>4</v>
      </c>
      <c r="Y8" s="174">
        <f t="shared" si="2"/>
        <v>1</v>
      </c>
      <c r="Z8" s="340"/>
      <c r="AA8" s="346"/>
      <c r="AB8" s="348"/>
    </row>
    <row r="9" spans="1:31" ht="238.5" customHeight="1" x14ac:dyDescent="0.25">
      <c r="A9" s="371"/>
      <c r="B9" s="373"/>
      <c r="C9" s="375"/>
      <c r="D9" s="190" t="s">
        <v>729</v>
      </c>
      <c r="E9" s="207" t="s">
        <v>1232</v>
      </c>
      <c r="F9" s="200" t="s">
        <v>1233</v>
      </c>
      <c r="G9" s="171" t="s">
        <v>1052</v>
      </c>
      <c r="H9" s="171" t="s">
        <v>1053</v>
      </c>
      <c r="I9" s="171" t="s">
        <v>1042</v>
      </c>
      <c r="J9" s="171" t="s">
        <v>1048</v>
      </c>
      <c r="K9" s="172">
        <v>1</v>
      </c>
      <c r="L9" s="173">
        <v>1</v>
      </c>
      <c r="M9" s="173">
        <v>1</v>
      </c>
      <c r="N9" s="173">
        <v>1</v>
      </c>
      <c r="O9" s="173">
        <v>1</v>
      </c>
      <c r="P9" s="173">
        <v>1</v>
      </c>
      <c r="Q9" s="173">
        <v>0</v>
      </c>
      <c r="R9" s="173">
        <v>0</v>
      </c>
      <c r="S9" s="173">
        <v>0</v>
      </c>
      <c r="T9" s="173">
        <v>0</v>
      </c>
      <c r="U9" s="173">
        <f t="shared" si="3"/>
        <v>6</v>
      </c>
      <c r="V9" s="174">
        <f t="shared" si="4"/>
        <v>0.6</v>
      </c>
      <c r="W9" s="175">
        <v>7</v>
      </c>
      <c r="X9" s="175">
        <v>7</v>
      </c>
      <c r="Y9" s="174">
        <f t="shared" si="2"/>
        <v>1</v>
      </c>
      <c r="Z9" s="341"/>
      <c r="AA9" s="346"/>
      <c r="AB9" s="348"/>
    </row>
    <row r="10" spans="1:31" ht="264.75" customHeight="1" x14ac:dyDescent="0.25">
      <c r="A10" s="351" t="s">
        <v>713</v>
      </c>
      <c r="B10" s="351" t="s">
        <v>964</v>
      </c>
      <c r="C10" s="192" t="s">
        <v>726</v>
      </c>
      <c r="D10" s="113" t="s">
        <v>965</v>
      </c>
      <c r="E10" s="198" t="s">
        <v>1054</v>
      </c>
      <c r="F10" s="170" t="s">
        <v>1055</v>
      </c>
      <c r="G10" s="199" t="s">
        <v>1056</v>
      </c>
      <c r="H10" s="171" t="s">
        <v>1057</v>
      </c>
      <c r="I10" s="171" t="s">
        <v>1042</v>
      </c>
      <c r="J10" s="171" t="s">
        <v>1043</v>
      </c>
      <c r="K10" s="172">
        <v>1</v>
      </c>
      <c r="L10" s="173">
        <v>1</v>
      </c>
      <c r="M10" s="173">
        <v>0</v>
      </c>
      <c r="N10" s="173">
        <v>1</v>
      </c>
      <c r="O10" s="173">
        <v>1</v>
      </c>
      <c r="P10" s="173">
        <v>1</v>
      </c>
      <c r="Q10" s="173">
        <v>0</v>
      </c>
      <c r="R10" s="173">
        <v>0</v>
      </c>
      <c r="S10" s="173">
        <v>0</v>
      </c>
      <c r="T10" s="173">
        <v>0</v>
      </c>
      <c r="U10" s="173">
        <f t="shared" si="3"/>
        <v>5</v>
      </c>
      <c r="V10" s="174">
        <f t="shared" si="4"/>
        <v>0.5</v>
      </c>
      <c r="W10" s="175">
        <v>7</v>
      </c>
      <c r="X10" s="175">
        <v>7</v>
      </c>
      <c r="Y10" s="174">
        <f t="shared" si="2"/>
        <v>1</v>
      </c>
      <c r="Z10" s="354">
        <f>AVERAGE(Y10:Y12)</f>
        <v>1</v>
      </c>
      <c r="AA10" s="350">
        <f>AVERAGE(Z10:Z12)</f>
        <v>1</v>
      </c>
      <c r="AB10" s="348"/>
    </row>
    <row r="11" spans="1:31" ht="273" customHeight="1" x14ac:dyDescent="0.25">
      <c r="A11" s="352"/>
      <c r="B11" s="352"/>
      <c r="C11" s="192" t="s">
        <v>967</v>
      </c>
      <c r="D11" s="191" t="s">
        <v>980</v>
      </c>
      <c r="E11" s="206" t="s">
        <v>1060</v>
      </c>
      <c r="F11" s="170" t="s">
        <v>1234</v>
      </c>
      <c r="G11" s="199" t="s">
        <v>1058</v>
      </c>
      <c r="H11" s="199" t="s">
        <v>1059</v>
      </c>
      <c r="I11" s="171" t="s">
        <v>1042</v>
      </c>
      <c r="J11" s="171" t="s">
        <v>1048</v>
      </c>
      <c r="K11" s="172">
        <v>1</v>
      </c>
      <c r="L11" s="173">
        <v>1</v>
      </c>
      <c r="M11" s="173">
        <v>1</v>
      </c>
      <c r="N11" s="173">
        <v>1</v>
      </c>
      <c r="O11" s="173">
        <v>1</v>
      </c>
      <c r="P11" s="173">
        <v>1</v>
      </c>
      <c r="Q11" s="173">
        <v>0</v>
      </c>
      <c r="R11" s="173">
        <v>1</v>
      </c>
      <c r="S11" s="173">
        <v>0</v>
      </c>
      <c r="T11" s="173">
        <v>1</v>
      </c>
      <c r="U11" s="173">
        <f t="shared" si="3"/>
        <v>8</v>
      </c>
      <c r="V11" s="174">
        <f t="shared" si="4"/>
        <v>0.8</v>
      </c>
      <c r="W11" s="175">
        <v>4</v>
      </c>
      <c r="X11" s="175">
        <v>4</v>
      </c>
      <c r="Y11" s="174">
        <f t="shared" si="2"/>
        <v>1</v>
      </c>
      <c r="Z11" s="355"/>
      <c r="AA11" s="356"/>
      <c r="AB11" s="348"/>
    </row>
    <row r="12" spans="1:31" ht="188.25" customHeight="1" x14ac:dyDescent="0.25">
      <c r="A12" s="353"/>
      <c r="B12" s="353"/>
      <c r="C12" s="192" t="s">
        <v>979</v>
      </c>
      <c r="D12" s="191" t="s">
        <v>749</v>
      </c>
      <c r="E12" s="208" t="s">
        <v>1063</v>
      </c>
      <c r="F12" s="171" t="s">
        <v>1062</v>
      </c>
      <c r="G12" s="199" t="s">
        <v>1061</v>
      </c>
      <c r="H12" s="171">
        <v>25</v>
      </c>
      <c r="I12" s="171" t="s">
        <v>1042</v>
      </c>
      <c r="J12" s="171" t="s">
        <v>1064</v>
      </c>
      <c r="K12" s="172">
        <v>1</v>
      </c>
      <c r="L12" s="173">
        <v>1</v>
      </c>
      <c r="M12" s="173">
        <v>1</v>
      </c>
      <c r="N12" s="173">
        <v>1</v>
      </c>
      <c r="O12" s="173">
        <v>1</v>
      </c>
      <c r="P12" s="173">
        <v>1</v>
      </c>
      <c r="Q12" s="173">
        <v>0</v>
      </c>
      <c r="R12" s="173">
        <v>0</v>
      </c>
      <c r="S12" s="173">
        <v>0</v>
      </c>
      <c r="T12" s="173">
        <v>1</v>
      </c>
      <c r="U12" s="173">
        <f t="shared" si="3"/>
        <v>7</v>
      </c>
      <c r="V12" s="174">
        <f t="shared" si="4"/>
        <v>0.7</v>
      </c>
      <c r="W12" s="175">
        <v>2</v>
      </c>
      <c r="X12" s="175">
        <v>2</v>
      </c>
      <c r="Y12" s="174">
        <f t="shared" si="2"/>
        <v>1</v>
      </c>
      <c r="Z12" s="340"/>
      <c r="AA12" s="346"/>
      <c r="AB12" s="348"/>
    </row>
    <row r="13" spans="1:31" ht="174" customHeight="1" x14ac:dyDescent="0.25">
      <c r="A13" s="363" t="s">
        <v>968</v>
      </c>
      <c r="B13" s="365" t="s">
        <v>695</v>
      </c>
      <c r="C13" s="194" t="s">
        <v>1034</v>
      </c>
      <c r="D13" s="193" t="s">
        <v>969</v>
      </c>
      <c r="E13" s="208" t="s">
        <v>1067</v>
      </c>
      <c r="F13" s="171" t="s">
        <v>1066</v>
      </c>
      <c r="G13" s="199" t="s">
        <v>1065</v>
      </c>
      <c r="H13" s="171" t="s">
        <v>1068</v>
      </c>
      <c r="I13" s="171" t="s">
        <v>1042</v>
      </c>
      <c r="J13" s="171" t="s">
        <v>1064</v>
      </c>
      <c r="K13" s="172">
        <v>0</v>
      </c>
      <c r="L13" s="173">
        <v>0</v>
      </c>
      <c r="M13" s="173">
        <v>1</v>
      </c>
      <c r="N13" s="173">
        <v>1</v>
      </c>
      <c r="O13" s="173">
        <v>1</v>
      </c>
      <c r="P13" s="173">
        <v>1</v>
      </c>
      <c r="Q13" s="173">
        <v>0</v>
      </c>
      <c r="R13" s="173">
        <v>0</v>
      </c>
      <c r="S13" s="173">
        <v>0</v>
      </c>
      <c r="T13" s="173">
        <v>0</v>
      </c>
      <c r="U13" s="173">
        <f t="shared" si="3"/>
        <v>4</v>
      </c>
      <c r="V13" s="174">
        <f t="shared" si="4"/>
        <v>0.4</v>
      </c>
      <c r="W13" s="236">
        <v>2.5000000000000001E-2</v>
      </c>
      <c r="X13" s="236">
        <v>2.5000000000000001E-2</v>
      </c>
      <c r="Y13" s="174">
        <f t="shared" si="2"/>
        <v>1</v>
      </c>
      <c r="Z13" s="355">
        <f>AVERAGE(Y13:Y14)</f>
        <v>1</v>
      </c>
      <c r="AA13" s="367">
        <f>AVERAGE(Z13)</f>
        <v>1</v>
      </c>
      <c r="AB13" s="348"/>
    </row>
    <row r="14" spans="1:31" ht="198.75" customHeight="1" x14ac:dyDescent="0.25">
      <c r="A14" s="364"/>
      <c r="B14" s="366"/>
      <c r="C14" s="194" t="s">
        <v>1035</v>
      </c>
      <c r="D14" s="193" t="s">
        <v>703</v>
      </c>
      <c r="E14" s="208" t="s">
        <v>1073</v>
      </c>
      <c r="F14" s="171" t="s">
        <v>1069</v>
      </c>
      <c r="G14" s="199" t="s">
        <v>1070</v>
      </c>
      <c r="H14" s="171" t="s">
        <v>1071</v>
      </c>
      <c r="I14" s="171" t="s">
        <v>1042</v>
      </c>
      <c r="J14" s="171" t="s">
        <v>1072</v>
      </c>
      <c r="K14" s="172">
        <v>1</v>
      </c>
      <c r="L14" s="173">
        <v>0</v>
      </c>
      <c r="M14" s="173">
        <v>1</v>
      </c>
      <c r="N14" s="173">
        <v>1</v>
      </c>
      <c r="O14" s="173">
        <v>1</v>
      </c>
      <c r="P14" s="173">
        <v>1</v>
      </c>
      <c r="Q14" s="173">
        <v>0</v>
      </c>
      <c r="R14" s="173">
        <v>0</v>
      </c>
      <c r="S14" s="173">
        <v>0</v>
      </c>
      <c r="T14" s="173">
        <v>0</v>
      </c>
      <c r="U14" s="173">
        <f t="shared" si="3"/>
        <v>5</v>
      </c>
      <c r="V14" s="174">
        <f t="shared" si="4"/>
        <v>0.5</v>
      </c>
      <c r="W14" s="174">
        <v>0.1</v>
      </c>
      <c r="X14" s="174">
        <v>0.1</v>
      </c>
      <c r="Y14" s="174">
        <f t="shared" si="2"/>
        <v>1</v>
      </c>
      <c r="Z14" s="369"/>
      <c r="AA14" s="368"/>
      <c r="AB14" s="348"/>
    </row>
    <row r="15" spans="1:31" ht="330" customHeight="1" x14ac:dyDescent="0.25">
      <c r="A15" s="357" t="s">
        <v>731</v>
      </c>
      <c r="B15" s="359" t="s">
        <v>970</v>
      </c>
      <c r="C15" s="116" t="s">
        <v>1075</v>
      </c>
      <c r="D15" s="196" t="s">
        <v>972</v>
      </c>
      <c r="E15" s="209" t="s">
        <v>1237</v>
      </c>
      <c r="F15" s="203" t="s">
        <v>1235</v>
      </c>
      <c r="G15" s="204" t="s">
        <v>1212</v>
      </c>
      <c r="H15" s="203" t="s">
        <v>1213</v>
      </c>
      <c r="I15" s="171" t="s">
        <v>1042</v>
      </c>
      <c r="J15" s="171" t="s">
        <v>1074</v>
      </c>
      <c r="K15" s="172">
        <v>0</v>
      </c>
      <c r="L15" s="173">
        <v>0</v>
      </c>
      <c r="M15" s="173">
        <v>1</v>
      </c>
      <c r="N15" s="173">
        <v>1</v>
      </c>
      <c r="O15" s="173">
        <v>1</v>
      </c>
      <c r="P15" s="173">
        <v>1</v>
      </c>
      <c r="Q15" s="173">
        <v>0</v>
      </c>
      <c r="R15" s="173">
        <v>0</v>
      </c>
      <c r="S15" s="173">
        <v>0</v>
      </c>
      <c r="T15" s="173">
        <v>0</v>
      </c>
      <c r="U15" s="173">
        <f t="shared" si="3"/>
        <v>4</v>
      </c>
      <c r="V15" s="174">
        <f t="shared" si="4"/>
        <v>0.4</v>
      </c>
      <c r="W15" s="175">
        <v>3</v>
      </c>
      <c r="X15" s="175">
        <v>3</v>
      </c>
      <c r="Y15" s="197">
        <f t="shared" si="2"/>
        <v>1</v>
      </c>
      <c r="Z15" s="360">
        <f>AVERAGE(Y15:Y16)</f>
        <v>1</v>
      </c>
      <c r="AA15" s="362">
        <f>AVERAGE(Z15:Z16)</f>
        <v>1</v>
      </c>
      <c r="AB15" s="349"/>
    </row>
    <row r="16" spans="1:31" ht="233.25" customHeight="1" x14ac:dyDescent="0.25">
      <c r="A16" s="358"/>
      <c r="B16" s="358"/>
      <c r="C16" s="195" t="s">
        <v>977</v>
      </c>
      <c r="D16" s="201" t="s">
        <v>978</v>
      </c>
      <c r="E16" s="255" t="s">
        <v>1236</v>
      </c>
      <c r="F16" s="205" t="s">
        <v>1215</v>
      </c>
      <c r="G16" s="205" t="s">
        <v>1214</v>
      </c>
      <c r="H16" s="205" t="s">
        <v>1217</v>
      </c>
      <c r="I16" s="171" t="s">
        <v>1042</v>
      </c>
      <c r="J16" s="202" t="s">
        <v>1216</v>
      </c>
      <c r="K16" s="172">
        <v>0</v>
      </c>
      <c r="L16" s="173">
        <v>0</v>
      </c>
      <c r="M16" s="173">
        <v>1</v>
      </c>
      <c r="N16" s="173">
        <v>0</v>
      </c>
      <c r="O16" s="173">
        <v>0</v>
      </c>
      <c r="P16" s="173">
        <v>1</v>
      </c>
      <c r="Q16" s="173">
        <v>0</v>
      </c>
      <c r="R16" s="173">
        <v>0</v>
      </c>
      <c r="S16" s="173">
        <v>0</v>
      </c>
      <c r="T16" s="173">
        <v>0</v>
      </c>
      <c r="U16" s="173">
        <f t="shared" si="3"/>
        <v>2</v>
      </c>
      <c r="V16" s="174">
        <f t="shared" si="4"/>
        <v>0.2</v>
      </c>
      <c r="W16" s="175">
        <v>3</v>
      </c>
      <c r="X16" s="175">
        <v>3</v>
      </c>
      <c r="Y16" s="197">
        <f t="shared" si="2"/>
        <v>1</v>
      </c>
      <c r="Z16" s="361"/>
      <c r="AA16" s="361"/>
      <c r="AB16" s="349"/>
    </row>
    <row r="17" spans="1:28" ht="51.75" customHeight="1" x14ac:dyDescent="0.35">
      <c r="A17" s="177"/>
      <c r="B17" s="178"/>
      <c r="C17" s="178"/>
      <c r="D17" s="179"/>
      <c r="E17" s="180"/>
      <c r="F17" s="180"/>
      <c r="G17" s="180"/>
      <c r="H17" s="181"/>
      <c r="I17" s="180"/>
      <c r="J17" s="182" t="s">
        <v>928</v>
      </c>
      <c r="K17" s="183">
        <f t="shared" ref="K17:T17" si="5">SUM(K4:K16)</f>
        <v>10</v>
      </c>
      <c r="L17" s="183">
        <f t="shared" si="5"/>
        <v>7</v>
      </c>
      <c r="M17" s="183">
        <f t="shared" si="5"/>
        <v>12</v>
      </c>
      <c r="N17" s="183">
        <f t="shared" si="5"/>
        <v>12</v>
      </c>
      <c r="O17" s="183">
        <f t="shared" si="5"/>
        <v>12</v>
      </c>
      <c r="P17" s="183">
        <f t="shared" si="5"/>
        <v>13</v>
      </c>
      <c r="Q17" s="183">
        <f t="shared" si="5"/>
        <v>0</v>
      </c>
      <c r="R17" s="183">
        <f t="shared" si="5"/>
        <v>2</v>
      </c>
      <c r="S17" s="183">
        <f t="shared" si="5"/>
        <v>0</v>
      </c>
      <c r="T17" s="183">
        <f t="shared" si="5"/>
        <v>3</v>
      </c>
      <c r="U17" s="184"/>
      <c r="V17" s="185"/>
      <c r="W17" s="180"/>
      <c r="X17" s="180"/>
      <c r="Y17" s="180"/>
      <c r="Z17" s="180"/>
      <c r="AA17" s="180"/>
      <c r="AB17" s="180"/>
    </row>
    <row r="18" spans="1:28" ht="15.75" customHeight="1" x14ac:dyDescent="0.35">
      <c r="D18" s="179"/>
      <c r="I18" s="180"/>
    </row>
    <row r="19" spans="1:28" ht="15.75" customHeight="1" x14ac:dyDescent="0.35">
      <c r="D19" s="179"/>
      <c r="I19" s="180"/>
    </row>
    <row r="20" spans="1:28" ht="15.75" customHeight="1" x14ac:dyDescent="0.35">
      <c r="D20" s="179"/>
      <c r="I20" s="180"/>
    </row>
    <row r="21" spans="1:28" ht="15.75" customHeight="1" x14ac:dyDescent="0.35">
      <c r="D21" s="179"/>
      <c r="I21" s="180"/>
    </row>
    <row r="22" spans="1:28" ht="15.75" customHeight="1" x14ac:dyDescent="0.35">
      <c r="D22" s="179"/>
      <c r="I22" s="180"/>
    </row>
    <row r="23" spans="1:28" ht="15.75" customHeight="1" x14ac:dyDescent="0.35">
      <c r="D23" s="179"/>
      <c r="I23" s="180"/>
    </row>
    <row r="24" spans="1:28" ht="15.75" customHeight="1" x14ac:dyDescent="0.35">
      <c r="D24" s="179"/>
      <c r="I24" s="180"/>
    </row>
    <row r="25" spans="1:28" ht="15.75" customHeight="1" x14ac:dyDescent="0.35">
      <c r="D25" s="179"/>
      <c r="I25" s="180"/>
    </row>
    <row r="26" spans="1:28" ht="15.75" customHeight="1" x14ac:dyDescent="0.35">
      <c r="D26" s="179"/>
      <c r="I26" s="180"/>
    </row>
    <row r="27" spans="1:28" ht="15.75" customHeight="1" x14ac:dyDescent="0.35">
      <c r="D27" s="179"/>
      <c r="I27" s="180"/>
    </row>
    <row r="28" spans="1:28" ht="15.75" customHeight="1" x14ac:dyDescent="0.35">
      <c r="D28" s="179"/>
      <c r="I28" s="180"/>
    </row>
    <row r="29" spans="1:28" ht="15.75" customHeight="1" x14ac:dyDescent="0.35">
      <c r="D29" s="179"/>
      <c r="I29" s="180"/>
    </row>
    <row r="30" spans="1:28" ht="15.75" customHeight="1" x14ac:dyDescent="0.35">
      <c r="D30" s="179"/>
      <c r="I30" s="180"/>
    </row>
    <row r="31" spans="1:28" ht="15.75" customHeight="1" x14ac:dyDescent="0.35">
      <c r="D31" s="179"/>
      <c r="I31" s="180"/>
    </row>
    <row r="32" spans="1:28" ht="15.75" customHeight="1" x14ac:dyDescent="0.35">
      <c r="D32" s="179"/>
      <c r="I32" s="180"/>
    </row>
    <row r="33" spans="4:9" ht="15.75" customHeight="1" x14ac:dyDescent="0.35">
      <c r="D33" s="179"/>
      <c r="I33" s="180"/>
    </row>
    <row r="34" spans="4:9" ht="15.75" customHeight="1" x14ac:dyDescent="0.35">
      <c r="D34" s="179"/>
      <c r="I34" s="180"/>
    </row>
    <row r="35" spans="4:9" ht="15.75" customHeight="1" x14ac:dyDescent="0.35">
      <c r="D35" s="179"/>
      <c r="I35" s="180"/>
    </row>
    <row r="36" spans="4:9" ht="15.75" customHeight="1" x14ac:dyDescent="0.35">
      <c r="D36" s="179"/>
      <c r="I36" s="180"/>
    </row>
    <row r="37" spans="4:9" ht="15.75" customHeight="1" x14ac:dyDescent="0.35">
      <c r="D37" s="179"/>
      <c r="I37" s="180"/>
    </row>
    <row r="38" spans="4:9" ht="15.75" customHeight="1" x14ac:dyDescent="0.35">
      <c r="D38" s="179"/>
      <c r="I38" s="180"/>
    </row>
    <row r="39" spans="4:9" ht="15.75" customHeight="1" x14ac:dyDescent="0.35">
      <c r="D39" s="179"/>
      <c r="I39" s="180"/>
    </row>
    <row r="40" spans="4:9" ht="15.75" customHeight="1" x14ac:dyDescent="0.35">
      <c r="D40" s="179"/>
      <c r="I40" s="180"/>
    </row>
    <row r="41" spans="4:9" ht="15.75" customHeight="1" x14ac:dyDescent="0.35">
      <c r="D41" s="179"/>
      <c r="I41" s="180"/>
    </row>
    <row r="42" spans="4:9" ht="15.75" customHeight="1" x14ac:dyDescent="0.35">
      <c r="D42" s="179"/>
      <c r="I42" s="180"/>
    </row>
    <row r="43" spans="4:9" ht="15.75" customHeight="1" x14ac:dyDescent="0.35">
      <c r="D43" s="179"/>
      <c r="I43" s="180"/>
    </row>
    <row r="44" spans="4:9" ht="15.75" customHeight="1" x14ac:dyDescent="0.35">
      <c r="D44" s="179"/>
      <c r="I44" s="180"/>
    </row>
    <row r="45" spans="4:9" ht="15.75" customHeight="1" x14ac:dyDescent="0.35">
      <c r="D45" s="179"/>
      <c r="I45" s="180"/>
    </row>
    <row r="46" spans="4:9" ht="15.75" customHeight="1" x14ac:dyDescent="0.35">
      <c r="D46" s="179"/>
      <c r="I46" s="180"/>
    </row>
    <row r="47" spans="4:9" ht="15.75" customHeight="1" x14ac:dyDescent="0.35">
      <c r="D47" s="179"/>
      <c r="I47" s="180"/>
    </row>
    <row r="48" spans="4:9" ht="15.75" customHeight="1" x14ac:dyDescent="0.35">
      <c r="D48" s="179"/>
      <c r="I48" s="180"/>
    </row>
    <row r="49" spans="4:9" ht="15.75" customHeight="1" x14ac:dyDescent="0.35">
      <c r="D49" s="179"/>
      <c r="I49" s="180"/>
    </row>
    <row r="50" spans="4:9" ht="15.75" customHeight="1" x14ac:dyDescent="0.35">
      <c r="D50" s="179"/>
      <c r="I50" s="180"/>
    </row>
    <row r="51" spans="4:9" ht="15.75" customHeight="1" x14ac:dyDescent="0.35">
      <c r="D51" s="179"/>
      <c r="I51" s="180"/>
    </row>
    <row r="52" spans="4:9" ht="15.75" customHeight="1" x14ac:dyDescent="0.35">
      <c r="D52" s="179"/>
      <c r="I52" s="180"/>
    </row>
    <row r="53" spans="4:9" ht="15.75" customHeight="1" x14ac:dyDescent="0.35">
      <c r="D53" s="179"/>
      <c r="I53" s="180"/>
    </row>
    <row r="54" spans="4:9" ht="15.75" customHeight="1" x14ac:dyDescent="0.35">
      <c r="D54" s="179"/>
      <c r="I54" s="180"/>
    </row>
    <row r="55" spans="4:9" ht="15.75" customHeight="1" x14ac:dyDescent="0.35">
      <c r="D55" s="179"/>
      <c r="I55" s="180"/>
    </row>
    <row r="56" spans="4:9" ht="15.75" customHeight="1" x14ac:dyDescent="0.35">
      <c r="D56" s="179"/>
      <c r="I56" s="180"/>
    </row>
    <row r="57" spans="4:9" ht="15.75" customHeight="1" x14ac:dyDescent="0.35">
      <c r="D57" s="179"/>
      <c r="I57" s="180"/>
    </row>
    <row r="58" spans="4:9" ht="15.75" customHeight="1" x14ac:dyDescent="0.35">
      <c r="D58" s="179"/>
      <c r="I58" s="180"/>
    </row>
    <row r="59" spans="4:9" ht="15.75" customHeight="1" x14ac:dyDescent="0.35">
      <c r="D59" s="179"/>
      <c r="I59" s="180"/>
    </row>
    <row r="60" spans="4:9" ht="15.75" customHeight="1" x14ac:dyDescent="0.35">
      <c r="D60" s="179"/>
      <c r="I60" s="180"/>
    </row>
    <row r="61" spans="4:9" ht="15.75" customHeight="1" x14ac:dyDescent="0.35">
      <c r="D61" s="179"/>
      <c r="I61" s="180"/>
    </row>
    <row r="62" spans="4:9" ht="15.75" customHeight="1" x14ac:dyDescent="0.35">
      <c r="D62" s="179"/>
      <c r="I62" s="180"/>
    </row>
    <row r="63" spans="4:9" ht="15.75" customHeight="1" x14ac:dyDescent="0.35">
      <c r="D63" s="179"/>
      <c r="I63" s="180"/>
    </row>
    <row r="64" spans="4:9" ht="15.75" customHeight="1" x14ac:dyDescent="0.35">
      <c r="D64" s="179"/>
      <c r="I64" s="180"/>
    </row>
    <row r="65" spans="4:9" ht="15.75" customHeight="1" x14ac:dyDescent="0.35">
      <c r="D65" s="179"/>
      <c r="I65" s="180"/>
    </row>
    <row r="66" spans="4:9" ht="15.75" customHeight="1" x14ac:dyDescent="0.35">
      <c r="D66" s="179"/>
    </row>
    <row r="67" spans="4:9" ht="15.75" customHeight="1" x14ac:dyDescent="0.35">
      <c r="D67" s="179"/>
    </row>
    <row r="68" spans="4:9" ht="15.75" customHeight="1" x14ac:dyDescent="0.35">
      <c r="D68" s="179"/>
    </row>
    <row r="69" spans="4:9" ht="15.75" customHeight="1" x14ac:dyDescent="0.35">
      <c r="D69" s="179"/>
    </row>
    <row r="70" spans="4:9" ht="15.75" customHeight="1" x14ac:dyDescent="0.35">
      <c r="D70" s="179"/>
    </row>
    <row r="71" spans="4:9" ht="15.75" customHeight="1" x14ac:dyDescent="0.35">
      <c r="D71" s="179"/>
    </row>
    <row r="72" spans="4:9" ht="15.75" customHeight="1" x14ac:dyDescent="0.35">
      <c r="D72" s="179"/>
    </row>
    <row r="73" spans="4:9" ht="15.75" customHeight="1" x14ac:dyDescent="0.35">
      <c r="D73" s="179"/>
    </row>
    <row r="74" spans="4:9" ht="15.75" customHeight="1" x14ac:dyDescent="0.35">
      <c r="D74" s="179"/>
    </row>
    <row r="75" spans="4:9" ht="15.75" customHeight="1" x14ac:dyDescent="0.35">
      <c r="D75" s="179"/>
    </row>
    <row r="76" spans="4:9" ht="15.75" customHeight="1" x14ac:dyDescent="0.35">
      <c r="D76" s="179"/>
    </row>
    <row r="77" spans="4:9" ht="15.75" customHeight="1" x14ac:dyDescent="0.35">
      <c r="D77" s="179"/>
    </row>
    <row r="78" spans="4:9" ht="15.75" customHeight="1" x14ac:dyDescent="0.35">
      <c r="D78" s="179"/>
    </row>
    <row r="79" spans="4:9" ht="15.75" customHeight="1" x14ac:dyDescent="0.35">
      <c r="D79" s="179"/>
    </row>
    <row r="80" spans="4:9" ht="15.75" customHeight="1" x14ac:dyDescent="0.35">
      <c r="D80" s="179"/>
    </row>
    <row r="81" spans="4:4" ht="15.75" customHeight="1" x14ac:dyDescent="0.35">
      <c r="D81" s="179"/>
    </row>
    <row r="82" spans="4:4" ht="15.75" customHeight="1" x14ac:dyDescent="0.35">
      <c r="D82" s="179"/>
    </row>
    <row r="83" spans="4:4" ht="15.75" customHeight="1" x14ac:dyDescent="0.35">
      <c r="D83" s="179"/>
    </row>
    <row r="84" spans="4:4" ht="15.75" customHeight="1" x14ac:dyDescent="0.35">
      <c r="D84" s="179"/>
    </row>
    <row r="85" spans="4:4" ht="15.75" customHeight="1" x14ac:dyDescent="0.35">
      <c r="D85" s="179"/>
    </row>
    <row r="86" spans="4:4" ht="15.75" customHeight="1" x14ac:dyDescent="0.35">
      <c r="D86" s="179"/>
    </row>
    <row r="87" spans="4:4" ht="15.75" customHeight="1" x14ac:dyDescent="0.35">
      <c r="D87" s="179"/>
    </row>
    <row r="88" spans="4:4" ht="15.75" customHeight="1" x14ac:dyDescent="0.35">
      <c r="D88" s="179"/>
    </row>
    <row r="89" spans="4:4" ht="15.75" customHeight="1" x14ac:dyDescent="0.35">
      <c r="D89" s="179"/>
    </row>
    <row r="90" spans="4:4" ht="15.75" customHeight="1" x14ac:dyDescent="0.35">
      <c r="D90" s="179"/>
    </row>
    <row r="91" spans="4:4" ht="15.75" customHeight="1" x14ac:dyDescent="0.35">
      <c r="D91" s="179"/>
    </row>
    <row r="92" spans="4:4" ht="15.75" customHeight="1" x14ac:dyDescent="0.35">
      <c r="D92" s="179"/>
    </row>
    <row r="93" spans="4:4" ht="15.75" customHeight="1" x14ac:dyDescent="0.35">
      <c r="D93" s="179"/>
    </row>
    <row r="94" spans="4:4" ht="15.75" customHeight="1" x14ac:dyDescent="0.35">
      <c r="D94" s="179"/>
    </row>
    <row r="95" spans="4:4" ht="15.75" customHeight="1" x14ac:dyDescent="0.35">
      <c r="D95" s="179"/>
    </row>
    <row r="96" spans="4:4" ht="15.75" customHeight="1" x14ac:dyDescent="0.35">
      <c r="D96" s="179"/>
    </row>
    <row r="97" spans="4:4" ht="15.75" customHeight="1" x14ac:dyDescent="0.35">
      <c r="D97" s="179"/>
    </row>
    <row r="98" spans="4:4" ht="15.75" customHeight="1" x14ac:dyDescent="0.35">
      <c r="D98" s="179"/>
    </row>
    <row r="99" spans="4:4" ht="15.75" customHeight="1" x14ac:dyDescent="0.35">
      <c r="D99" s="179"/>
    </row>
    <row r="100" spans="4:4" ht="15.75" customHeight="1" x14ac:dyDescent="0.35">
      <c r="D100" s="179"/>
    </row>
    <row r="101" spans="4:4" ht="15.75" customHeight="1" x14ac:dyDescent="0.35">
      <c r="D101" s="179"/>
    </row>
    <row r="102" spans="4:4" ht="15.75" customHeight="1" x14ac:dyDescent="0.35">
      <c r="D102" s="179"/>
    </row>
    <row r="103" spans="4:4" ht="15.75" customHeight="1" x14ac:dyDescent="0.35">
      <c r="D103" s="179"/>
    </row>
    <row r="104" spans="4:4" ht="15.75" customHeight="1" x14ac:dyDescent="0.35">
      <c r="D104" s="179"/>
    </row>
    <row r="105" spans="4:4" ht="15.75" customHeight="1" x14ac:dyDescent="0.35">
      <c r="D105" s="179"/>
    </row>
    <row r="106" spans="4:4" ht="15.75" customHeight="1" x14ac:dyDescent="0.35">
      <c r="D106" s="179"/>
    </row>
    <row r="107" spans="4:4" ht="15.75" customHeight="1" x14ac:dyDescent="0.35">
      <c r="D107" s="179"/>
    </row>
    <row r="108" spans="4:4" ht="15.75" customHeight="1" x14ac:dyDescent="0.35">
      <c r="D108" s="179"/>
    </row>
    <row r="109" spans="4:4" ht="15.75" customHeight="1" x14ac:dyDescent="0.35">
      <c r="D109" s="179"/>
    </row>
    <row r="110" spans="4:4" ht="15.75" customHeight="1" x14ac:dyDescent="0.35">
      <c r="D110" s="179"/>
    </row>
    <row r="111" spans="4:4" ht="15.75" customHeight="1" x14ac:dyDescent="0.35">
      <c r="D111" s="179"/>
    </row>
    <row r="112" spans="4:4" ht="15.75" customHeight="1" x14ac:dyDescent="0.35">
      <c r="D112" s="179"/>
    </row>
    <row r="113" spans="4:4" ht="15.75" customHeight="1" x14ac:dyDescent="0.35">
      <c r="D113" s="179"/>
    </row>
    <row r="114" spans="4:4" ht="15.75" customHeight="1" x14ac:dyDescent="0.35">
      <c r="D114" s="179"/>
    </row>
    <row r="115" spans="4:4" ht="15.75" customHeight="1" x14ac:dyDescent="0.35">
      <c r="D115" s="179"/>
    </row>
    <row r="116" spans="4:4" ht="15.75" customHeight="1" x14ac:dyDescent="0.35">
      <c r="D116" s="179"/>
    </row>
    <row r="117" spans="4:4" ht="15.75" customHeight="1" x14ac:dyDescent="0.35">
      <c r="D117" s="179"/>
    </row>
    <row r="118" spans="4:4" ht="15.75" customHeight="1" x14ac:dyDescent="0.35">
      <c r="D118" s="179"/>
    </row>
    <row r="119" spans="4:4" ht="15.75" customHeight="1" x14ac:dyDescent="0.35">
      <c r="D119" s="179"/>
    </row>
    <row r="120" spans="4:4" ht="15.75" customHeight="1" x14ac:dyDescent="0.35">
      <c r="D120" s="179"/>
    </row>
    <row r="121" spans="4:4" ht="15.75" customHeight="1" x14ac:dyDescent="0.35">
      <c r="D121" s="179"/>
    </row>
    <row r="122" spans="4:4" ht="15.75" customHeight="1" x14ac:dyDescent="0.35">
      <c r="D122" s="179"/>
    </row>
    <row r="123" spans="4:4" ht="15.75" customHeight="1" x14ac:dyDescent="0.35">
      <c r="D123" s="179"/>
    </row>
    <row r="124" spans="4:4" ht="15.75" customHeight="1" x14ac:dyDescent="0.35">
      <c r="D124" s="179"/>
    </row>
    <row r="125" spans="4:4" ht="15.75" customHeight="1" x14ac:dyDescent="0.35">
      <c r="D125" s="179"/>
    </row>
    <row r="126" spans="4:4" ht="15.75" customHeight="1" x14ac:dyDescent="0.35">
      <c r="D126" s="179"/>
    </row>
    <row r="127" spans="4:4" ht="15.75" customHeight="1" x14ac:dyDescent="0.35">
      <c r="D127" s="179"/>
    </row>
    <row r="128" spans="4:4" ht="15.75" customHeight="1" x14ac:dyDescent="0.35">
      <c r="D128" s="179"/>
    </row>
    <row r="129" spans="4:4" ht="15.75" customHeight="1" x14ac:dyDescent="0.35">
      <c r="D129" s="179"/>
    </row>
    <row r="130" spans="4:4" ht="15.75" customHeight="1" x14ac:dyDescent="0.35">
      <c r="D130" s="179"/>
    </row>
    <row r="131" spans="4:4" ht="15.75" customHeight="1" x14ac:dyDescent="0.35">
      <c r="D131" s="179"/>
    </row>
    <row r="132" spans="4:4" ht="15.75" customHeight="1" x14ac:dyDescent="0.35">
      <c r="D132" s="179"/>
    </row>
    <row r="133" spans="4:4" ht="15.75" customHeight="1" x14ac:dyDescent="0.35">
      <c r="D133" s="179"/>
    </row>
    <row r="134" spans="4:4" ht="15.75" customHeight="1" x14ac:dyDescent="0.35">
      <c r="D134" s="179"/>
    </row>
    <row r="135" spans="4:4" ht="15.75" customHeight="1" x14ac:dyDescent="0.35">
      <c r="D135" s="179"/>
    </row>
    <row r="136" spans="4:4" ht="15.75" customHeight="1" x14ac:dyDescent="0.35">
      <c r="D136" s="179"/>
    </row>
    <row r="137" spans="4:4" ht="15.75" customHeight="1" x14ac:dyDescent="0.35">
      <c r="D137" s="179"/>
    </row>
    <row r="138" spans="4:4" ht="15.75" customHeight="1" x14ac:dyDescent="0.35">
      <c r="D138" s="179"/>
    </row>
    <row r="139" spans="4:4" ht="15.75" customHeight="1" x14ac:dyDescent="0.35">
      <c r="D139" s="179"/>
    </row>
    <row r="140" spans="4:4" ht="15.75" customHeight="1" x14ac:dyDescent="0.35">
      <c r="D140" s="179"/>
    </row>
    <row r="141" spans="4:4" ht="15.75" customHeight="1" x14ac:dyDescent="0.35">
      <c r="D141" s="179"/>
    </row>
    <row r="142" spans="4:4" ht="15.75" customHeight="1" x14ac:dyDescent="0.35">
      <c r="D142" s="179"/>
    </row>
    <row r="143" spans="4:4" ht="15.75" customHeight="1" x14ac:dyDescent="0.35">
      <c r="D143" s="179"/>
    </row>
    <row r="144" spans="4:4" ht="15.75" customHeight="1" x14ac:dyDescent="0.35">
      <c r="D144" s="179"/>
    </row>
    <row r="145" spans="4:4" ht="15.75" customHeight="1" x14ac:dyDescent="0.35">
      <c r="D145" s="179"/>
    </row>
    <row r="146" spans="4:4" ht="15.75" customHeight="1" x14ac:dyDescent="0.35">
      <c r="D146" s="179"/>
    </row>
    <row r="147" spans="4:4" ht="15.75" customHeight="1" x14ac:dyDescent="0.35">
      <c r="D147" s="179"/>
    </row>
    <row r="148" spans="4:4" ht="15.75" customHeight="1" x14ac:dyDescent="0.35">
      <c r="D148" s="179"/>
    </row>
    <row r="149" spans="4:4" ht="15.75" customHeight="1" x14ac:dyDescent="0.35">
      <c r="D149" s="179"/>
    </row>
    <row r="150" spans="4:4" ht="15.75" customHeight="1" x14ac:dyDescent="0.35">
      <c r="D150" s="179"/>
    </row>
    <row r="151" spans="4:4" ht="15.75" customHeight="1" x14ac:dyDescent="0.35">
      <c r="D151" s="179"/>
    </row>
    <row r="152" spans="4:4" ht="15.75" customHeight="1" x14ac:dyDescent="0.35">
      <c r="D152" s="179"/>
    </row>
    <row r="153" spans="4:4" ht="15.75" customHeight="1" x14ac:dyDescent="0.35">
      <c r="D153" s="179"/>
    </row>
    <row r="154" spans="4:4" ht="15.75" customHeight="1" x14ac:dyDescent="0.35">
      <c r="D154" s="179"/>
    </row>
    <row r="155" spans="4:4" ht="15.75" customHeight="1" x14ac:dyDescent="0.35">
      <c r="D155" s="179"/>
    </row>
    <row r="156" spans="4:4" ht="15.75" customHeight="1" x14ac:dyDescent="0.35">
      <c r="D156" s="179"/>
    </row>
    <row r="157" spans="4:4" ht="15.75" customHeight="1" x14ac:dyDescent="0.35">
      <c r="D157" s="179"/>
    </row>
    <row r="158" spans="4:4" ht="15.75" customHeight="1" x14ac:dyDescent="0.35">
      <c r="D158" s="179"/>
    </row>
    <row r="159" spans="4:4" ht="15.75" customHeight="1" x14ac:dyDescent="0.35">
      <c r="D159" s="179"/>
    </row>
    <row r="160" spans="4:4" ht="15.75" customHeight="1" x14ac:dyDescent="0.35">
      <c r="D160" s="179"/>
    </row>
    <row r="161" spans="4:4" ht="15.75" customHeight="1" x14ac:dyDescent="0.35">
      <c r="D161" s="179"/>
    </row>
    <row r="162" spans="4:4" ht="15.75" customHeight="1" x14ac:dyDescent="0.35">
      <c r="D162" s="179"/>
    </row>
    <row r="163" spans="4:4" ht="15.75" customHeight="1" x14ac:dyDescent="0.35">
      <c r="D163" s="179"/>
    </row>
    <row r="164" spans="4:4" ht="15.75" customHeight="1" x14ac:dyDescent="0.35">
      <c r="D164" s="179"/>
    </row>
    <row r="165" spans="4:4" ht="15.75" customHeight="1" x14ac:dyDescent="0.35">
      <c r="D165" s="179"/>
    </row>
    <row r="166" spans="4:4" ht="15.75" customHeight="1" x14ac:dyDescent="0.35">
      <c r="D166" s="179"/>
    </row>
    <row r="167" spans="4:4" ht="15.75" customHeight="1" x14ac:dyDescent="0.35">
      <c r="D167" s="179"/>
    </row>
    <row r="168" spans="4:4" ht="15.75" customHeight="1" x14ac:dyDescent="0.35">
      <c r="D168" s="179"/>
    </row>
    <row r="169" spans="4:4" ht="15.75" customHeight="1" x14ac:dyDescent="0.35">
      <c r="D169" s="179"/>
    </row>
    <row r="170" spans="4:4" ht="15.75" customHeight="1" x14ac:dyDescent="0.35">
      <c r="D170" s="179"/>
    </row>
    <row r="171" spans="4:4" ht="15.75" customHeight="1" x14ac:dyDescent="0.35">
      <c r="D171" s="179"/>
    </row>
    <row r="172" spans="4:4" ht="15.75" customHeight="1" x14ac:dyDescent="0.35">
      <c r="D172" s="179"/>
    </row>
    <row r="173" spans="4:4" ht="15.75" customHeight="1" x14ac:dyDescent="0.35">
      <c r="D173" s="179"/>
    </row>
    <row r="174" spans="4:4" ht="15.75" customHeight="1" x14ac:dyDescent="0.35">
      <c r="D174" s="179"/>
    </row>
    <row r="175" spans="4:4" ht="15.75" customHeight="1" x14ac:dyDescent="0.35">
      <c r="D175" s="179"/>
    </row>
    <row r="176" spans="4:4" ht="15.75" customHeight="1" x14ac:dyDescent="0.35">
      <c r="D176" s="179"/>
    </row>
    <row r="177" spans="4:4" ht="15.75" customHeight="1" x14ac:dyDescent="0.35">
      <c r="D177" s="179"/>
    </row>
    <row r="178" spans="4:4" ht="15.75" customHeight="1" x14ac:dyDescent="0.35">
      <c r="D178" s="179"/>
    </row>
    <row r="179" spans="4:4" ht="15.75" customHeight="1" x14ac:dyDescent="0.35">
      <c r="D179" s="179"/>
    </row>
    <row r="180" spans="4:4" ht="15.75" customHeight="1" x14ac:dyDescent="0.35">
      <c r="D180" s="179"/>
    </row>
    <row r="181" spans="4:4" ht="15.75" customHeight="1" x14ac:dyDescent="0.35">
      <c r="D181" s="179"/>
    </row>
    <row r="182" spans="4:4" ht="15.75" customHeight="1" x14ac:dyDescent="0.35">
      <c r="D182" s="179"/>
    </row>
    <row r="183" spans="4:4" ht="15.75" customHeight="1" x14ac:dyDescent="0.35">
      <c r="D183" s="179"/>
    </row>
    <row r="184" spans="4:4" ht="15.75" customHeight="1" x14ac:dyDescent="0.35">
      <c r="D184" s="179"/>
    </row>
    <row r="185" spans="4:4" ht="15.75" customHeight="1" x14ac:dyDescent="0.35">
      <c r="D185" s="179"/>
    </row>
    <row r="186" spans="4:4" ht="15.75" customHeight="1" x14ac:dyDescent="0.35">
      <c r="D186" s="179"/>
    </row>
    <row r="187" spans="4:4" ht="15.75" customHeight="1" x14ac:dyDescent="0.35">
      <c r="D187" s="179"/>
    </row>
    <row r="188" spans="4:4" ht="15.75" customHeight="1" x14ac:dyDescent="0.35">
      <c r="D188" s="179"/>
    </row>
    <row r="189" spans="4:4" ht="15.75" customHeight="1" x14ac:dyDescent="0.35">
      <c r="D189" s="179"/>
    </row>
    <row r="190" spans="4:4" ht="15.75" customHeight="1" x14ac:dyDescent="0.35">
      <c r="D190" s="179"/>
    </row>
    <row r="191" spans="4:4" ht="15.75" customHeight="1" x14ac:dyDescent="0.35">
      <c r="D191" s="179"/>
    </row>
    <row r="192" spans="4:4" ht="15.75" customHeight="1" x14ac:dyDescent="0.35">
      <c r="D192" s="179"/>
    </row>
    <row r="193" spans="4:4" ht="15.75" customHeight="1" x14ac:dyDescent="0.35">
      <c r="D193" s="179"/>
    </row>
    <row r="194" spans="4:4" ht="15.75" customHeight="1" x14ac:dyDescent="0.35">
      <c r="D194" s="179"/>
    </row>
    <row r="195" spans="4:4" ht="15.75" customHeight="1" x14ac:dyDescent="0.35">
      <c r="D195" s="179"/>
    </row>
    <row r="196" spans="4:4" ht="15.75" customHeight="1" x14ac:dyDescent="0.35">
      <c r="D196" s="179"/>
    </row>
    <row r="197" spans="4:4" ht="15.75" customHeight="1" x14ac:dyDescent="0.35">
      <c r="D197" s="179"/>
    </row>
    <row r="198" spans="4:4" ht="15.75" customHeight="1" x14ac:dyDescent="0.35">
      <c r="D198" s="179"/>
    </row>
    <row r="199" spans="4:4" ht="15.75" customHeight="1" x14ac:dyDescent="0.35">
      <c r="D199" s="179"/>
    </row>
    <row r="200" spans="4:4" ht="15.75" customHeight="1" x14ac:dyDescent="0.35">
      <c r="D200" s="179"/>
    </row>
    <row r="201" spans="4:4" ht="15.75" customHeight="1" x14ac:dyDescent="0.35">
      <c r="D201" s="179"/>
    </row>
    <row r="202" spans="4:4" ht="15.75" customHeight="1" x14ac:dyDescent="0.35">
      <c r="D202" s="179"/>
    </row>
    <row r="203" spans="4:4" ht="15.75" customHeight="1" x14ac:dyDescent="0.35">
      <c r="D203" s="179"/>
    </row>
    <row r="204" spans="4:4" ht="15.75" customHeight="1" x14ac:dyDescent="0.35">
      <c r="D204" s="179"/>
    </row>
    <row r="205" spans="4:4" ht="15.75" customHeight="1" x14ac:dyDescent="0.35">
      <c r="D205" s="179"/>
    </row>
    <row r="206" spans="4:4" ht="15.75" customHeight="1" x14ac:dyDescent="0.35">
      <c r="D206" s="179"/>
    </row>
    <row r="207" spans="4:4" ht="15.75" customHeight="1" x14ac:dyDescent="0.35">
      <c r="D207" s="179"/>
    </row>
    <row r="208" spans="4:4" ht="15.75" customHeight="1" x14ac:dyDescent="0.35">
      <c r="D208" s="179"/>
    </row>
    <row r="209" spans="4:9" ht="15.75" customHeight="1" x14ac:dyDescent="0.35">
      <c r="D209" s="179"/>
    </row>
    <row r="210" spans="4:9" ht="15.75" customHeight="1" x14ac:dyDescent="0.35">
      <c r="D210" s="179"/>
    </row>
    <row r="211" spans="4:9" ht="15.75" customHeight="1" x14ac:dyDescent="0.35">
      <c r="D211" s="179"/>
    </row>
    <row r="212" spans="4:9" ht="15.75" customHeight="1" x14ac:dyDescent="0.35">
      <c r="D212" s="179"/>
    </row>
    <row r="213" spans="4:9" ht="15.75" customHeight="1" x14ac:dyDescent="0.35">
      <c r="D213" s="179"/>
    </row>
    <row r="214" spans="4:9" ht="15.75" customHeight="1" x14ac:dyDescent="0.35">
      <c r="D214" s="179"/>
    </row>
    <row r="215" spans="4:9" ht="15.75" customHeight="1" x14ac:dyDescent="0.35">
      <c r="D215" s="179"/>
    </row>
    <row r="216" spans="4:9" ht="15.75" customHeight="1" x14ac:dyDescent="0.35">
      <c r="D216" s="179"/>
    </row>
    <row r="217" spans="4:9" ht="15.75" customHeight="1" x14ac:dyDescent="0.35">
      <c r="D217" s="179"/>
    </row>
    <row r="218" spans="4:9" ht="15.75" customHeight="1" x14ac:dyDescent="0.35">
      <c r="D218" s="179"/>
      <c r="I218" s="186"/>
    </row>
    <row r="219" spans="4:9" ht="15.75" customHeight="1" x14ac:dyDescent="0.35">
      <c r="D219" s="179"/>
      <c r="I219" s="186"/>
    </row>
    <row r="220" spans="4:9" ht="15.75" customHeight="1" x14ac:dyDescent="0.35">
      <c r="D220" s="179"/>
      <c r="I220" s="186"/>
    </row>
    <row r="221" spans="4:9" ht="15.75" customHeight="1" x14ac:dyDescent="0.35">
      <c r="D221" s="179"/>
      <c r="I221" s="186"/>
    </row>
    <row r="222" spans="4:9" ht="15.75" customHeight="1" x14ac:dyDescent="0.35">
      <c r="D222" s="179"/>
      <c r="I222" s="186"/>
    </row>
    <row r="223" spans="4:9" ht="15.75" customHeight="1" x14ac:dyDescent="0.35">
      <c r="D223" s="179"/>
      <c r="I223" s="186"/>
    </row>
    <row r="224" spans="4:9" ht="15.75" customHeight="1" x14ac:dyDescent="0.35">
      <c r="D224" s="179"/>
      <c r="I224" s="186"/>
    </row>
    <row r="225" spans="4:9" ht="15.75" customHeight="1" x14ac:dyDescent="0.35">
      <c r="D225" s="179"/>
      <c r="I225" s="186"/>
    </row>
    <row r="226" spans="4:9" ht="15.75" customHeight="1" x14ac:dyDescent="0.35">
      <c r="D226" s="179"/>
      <c r="I226" s="186"/>
    </row>
    <row r="227" spans="4:9" ht="15.75" customHeight="1" x14ac:dyDescent="0.35">
      <c r="D227" s="179"/>
      <c r="I227" s="186"/>
    </row>
    <row r="228" spans="4:9" ht="15.75" customHeight="1" x14ac:dyDescent="0.35">
      <c r="D228" s="179"/>
      <c r="I228" s="186"/>
    </row>
    <row r="229" spans="4:9" ht="15.75" customHeight="1" x14ac:dyDescent="0.35">
      <c r="D229" s="179"/>
      <c r="I229" s="186"/>
    </row>
    <row r="230" spans="4:9" ht="15.75" customHeight="1" x14ac:dyDescent="0.35">
      <c r="D230" s="179"/>
      <c r="I230" s="186"/>
    </row>
    <row r="231" spans="4:9" ht="15.75" customHeight="1" x14ac:dyDescent="0.35">
      <c r="D231" s="179"/>
      <c r="I231" s="186"/>
    </row>
    <row r="232" spans="4:9" ht="15.75" customHeight="1" x14ac:dyDescent="0.35">
      <c r="D232" s="179"/>
      <c r="I232" s="186"/>
    </row>
    <row r="233" spans="4:9" ht="15.75" customHeight="1" x14ac:dyDescent="0.35">
      <c r="D233" s="179"/>
      <c r="I233" s="186"/>
    </row>
    <row r="234" spans="4:9" ht="15.75" customHeight="1" x14ac:dyDescent="0.35">
      <c r="D234" s="179"/>
      <c r="I234" s="186"/>
    </row>
    <row r="235" spans="4:9" ht="15.75" customHeight="1" x14ac:dyDescent="0.35">
      <c r="D235" s="179"/>
      <c r="I235" s="186"/>
    </row>
    <row r="236" spans="4:9" ht="15.75" customHeight="1" x14ac:dyDescent="0.35">
      <c r="D236" s="179"/>
      <c r="I236" s="186"/>
    </row>
    <row r="237" spans="4:9" ht="15.75" customHeight="1" x14ac:dyDescent="0.35">
      <c r="D237" s="179"/>
      <c r="I237" s="186"/>
    </row>
    <row r="238" spans="4:9" ht="15.75" customHeight="1" x14ac:dyDescent="0.35">
      <c r="D238" s="179"/>
      <c r="I238" s="186"/>
    </row>
    <row r="239" spans="4:9" ht="15.75" customHeight="1" x14ac:dyDescent="0.35">
      <c r="D239" s="179"/>
      <c r="I239" s="186"/>
    </row>
    <row r="240" spans="4:9" ht="15.75" customHeight="1" x14ac:dyDescent="0.35">
      <c r="D240" s="179"/>
      <c r="I240" s="186"/>
    </row>
    <row r="241" spans="4:9" ht="15.75" customHeight="1" x14ac:dyDescent="0.35">
      <c r="D241" s="179"/>
      <c r="I241" s="186"/>
    </row>
    <row r="242" spans="4:9" ht="15.75" customHeight="1" x14ac:dyDescent="0.35">
      <c r="D242" s="179"/>
      <c r="I242" s="186"/>
    </row>
    <row r="243" spans="4:9" ht="15.75" customHeight="1" x14ac:dyDescent="0.35">
      <c r="D243" s="179"/>
      <c r="I243" s="186"/>
    </row>
    <row r="244" spans="4:9" ht="15.75" customHeight="1" x14ac:dyDescent="0.35">
      <c r="D244" s="179"/>
      <c r="I244" s="186"/>
    </row>
    <row r="245" spans="4:9" ht="15.75" customHeight="1" x14ac:dyDescent="0.35">
      <c r="D245" s="179"/>
      <c r="I245" s="186"/>
    </row>
    <row r="246" spans="4:9" ht="15.75" customHeight="1" x14ac:dyDescent="0.35">
      <c r="D246" s="179"/>
      <c r="I246" s="186"/>
    </row>
    <row r="247" spans="4:9" ht="15.75" customHeight="1" x14ac:dyDescent="0.35">
      <c r="D247" s="179"/>
      <c r="I247" s="186"/>
    </row>
    <row r="248" spans="4:9" ht="15.75" customHeight="1" x14ac:dyDescent="0.35">
      <c r="D248" s="179"/>
      <c r="I248" s="186"/>
    </row>
    <row r="249" spans="4:9" ht="15.75" customHeight="1" x14ac:dyDescent="0.35">
      <c r="D249" s="179"/>
      <c r="I249" s="186"/>
    </row>
    <row r="250" spans="4:9" ht="15.75" customHeight="1" x14ac:dyDescent="0.35">
      <c r="D250" s="179"/>
      <c r="I250" s="186"/>
    </row>
    <row r="251" spans="4:9" ht="15.75" customHeight="1" x14ac:dyDescent="0.35">
      <c r="D251" s="179"/>
      <c r="I251" s="186"/>
    </row>
    <row r="252" spans="4:9" ht="15.75" customHeight="1" x14ac:dyDescent="0.35">
      <c r="D252" s="179"/>
      <c r="I252" s="186"/>
    </row>
    <row r="253" spans="4:9" ht="15.75" customHeight="1" x14ac:dyDescent="0.35">
      <c r="D253" s="179"/>
      <c r="I253" s="186"/>
    </row>
    <row r="254" spans="4:9" ht="15.75" customHeight="1" x14ac:dyDescent="0.35">
      <c r="D254" s="179"/>
      <c r="I254" s="186"/>
    </row>
    <row r="255" spans="4:9" ht="15.75" customHeight="1" x14ac:dyDescent="0.35">
      <c r="D255" s="179"/>
      <c r="I255" s="186"/>
    </row>
    <row r="256" spans="4:9" ht="15.75" customHeight="1" x14ac:dyDescent="0.35">
      <c r="D256" s="179"/>
      <c r="I256" s="186"/>
    </row>
    <row r="257" spans="4:9" ht="15.75" customHeight="1" x14ac:dyDescent="0.35">
      <c r="D257" s="179"/>
      <c r="I257" s="186"/>
    </row>
    <row r="258" spans="4:9" ht="15.75" customHeight="1" x14ac:dyDescent="0.35">
      <c r="D258" s="179"/>
      <c r="I258" s="186"/>
    </row>
    <row r="259" spans="4:9" ht="15.75" customHeight="1" x14ac:dyDescent="0.35">
      <c r="D259" s="179"/>
      <c r="I259" s="186"/>
    </row>
    <row r="260" spans="4:9" ht="15.75" customHeight="1" x14ac:dyDescent="0.35">
      <c r="D260" s="179"/>
      <c r="I260" s="186"/>
    </row>
    <row r="261" spans="4:9" ht="15.75" customHeight="1" x14ac:dyDescent="0.35">
      <c r="D261" s="179"/>
      <c r="I261" s="186"/>
    </row>
    <row r="262" spans="4:9" ht="15.75" customHeight="1" x14ac:dyDescent="0.35">
      <c r="D262" s="179"/>
      <c r="I262" s="186"/>
    </row>
    <row r="263" spans="4:9" ht="15.75" customHeight="1" x14ac:dyDescent="0.35">
      <c r="D263" s="179"/>
      <c r="I263" s="186"/>
    </row>
    <row r="264" spans="4:9" ht="15.75" customHeight="1" x14ac:dyDescent="0.35">
      <c r="D264" s="179"/>
      <c r="I264" s="186"/>
    </row>
    <row r="265" spans="4:9" ht="15.75" customHeight="1" x14ac:dyDescent="0.35">
      <c r="D265" s="179"/>
      <c r="I265" s="186"/>
    </row>
    <row r="266" spans="4:9" ht="15.75" customHeight="1" x14ac:dyDescent="0.35">
      <c r="D266" s="179"/>
      <c r="I266" s="186"/>
    </row>
    <row r="267" spans="4:9" ht="15.75" customHeight="1" x14ac:dyDescent="0.35">
      <c r="D267" s="179"/>
      <c r="I267" s="186"/>
    </row>
    <row r="268" spans="4:9" ht="15.75" customHeight="1" x14ac:dyDescent="0.35">
      <c r="D268" s="179"/>
      <c r="I268" s="186"/>
    </row>
    <row r="269" spans="4:9" ht="15.75" customHeight="1" x14ac:dyDescent="0.35">
      <c r="D269" s="179"/>
      <c r="I269" s="186"/>
    </row>
    <row r="270" spans="4:9" ht="15.75" customHeight="1" x14ac:dyDescent="0.35">
      <c r="D270" s="179"/>
      <c r="I270" s="186"/>
    </row>
    <row r="271" spans="4:9" ht="15.75" customHeight="1" x14ac:dyDescent="0.35">
      <c r="D271" s="179"/>
      <c r="I271" s="186"/>
    </row>
    <row r="272" spans="4:9" ht="15.75" customHeight="1" x14ac:dyDescent="0.35">
      <c r="D272" s="179"/>
      <c r="I272" s="186"/>
    </row>
    <row r="273" spans="4:9" ht="15.75" customHeight="1" x14ac:dyDescent="0.35">
      <c r="D273" s="179"/>
      <c r="I273" s="186"/>
    </row>
    <row r="274" spans="4:9" ht="15.75" customHeight="1" x14ac:dyDescent="0.35">
      <c r="D274" s="179"/>
      <c r="I274" s="186"/>
    </row>
    <row r="275" spans="4:9" ht="15.75" customHeight="1" x14ac:dyDescent="0.35">
      <c r="D275" s="179"/>
      <c r="I275" s="186"/>
    </row>
    <row r="276" spans="4:9" ht="15.75" customHeight="1" x14ac:dyDescent="0.35">
      <c r="D276" s="179"/>
      <c r="I276" s="186"/>
    </row>
    <row r="277" spans="4:9" ht="15.75" customHeight="1" x14ac:dyDescent="0.35">
      <c r="D277" s="179"/>
      <c r="I277" s="186"/>
    </row>
    <row r="278" spans="4:9" ht="15.75" customHeight="1" x14ac:dyDescent="0.35">
      <c r="D278" s="179"/>
      <c r="I278" s="186"/>
    </row>
    <row r="279" spans="4:9" ht="15.75" customHeight="1" x14ac:dyDescent="0.35">
      <c r="D279" s="179"/>
      <c r="I279" s="186"/>
    </row>
    <row r="280" spans="4:9" ht="15.75" customHeight="1" x14ac:dyDescent="0.35">
      <c r="D280" s="179"/>
      <c r="I280" s="186"/>
    </row>
    <row r="281" spans="4:9" ht="15.75" customHeight="1" x14ac:dyDescent="0.35">
      <c r="D281" s="179"/>
      <c r="I281" s="186"/>
    </row>
    <row r="282" spans="4:9" ht="15.75" customHeight="1" x14ac:dyDescent="0.35">
      <c r="D282" s="179"/>
      <c r="I282" s="186"/>
    </row>
    <row r="283" spans="4:9" ht="15.75" customHeight="1" x14ac:dyDescent="0.35">
      <c r="D283" s="179"/>
      <c r="I283" s="186"/>
    </row>
    <row r="284" spans="4:9" ht="15.75" customHeight="1" x14ac:dyDescent="0.35">
      <c r="D284" s="179"/>
      <c r="I284" s="186"/>
    </row>
    <row r="285" spans="4:9" ht="15.75" customHeight="1" x14ac:dyDescent="0.35">
      <c r="D285" s="179"/>
      <c r="I285" s="186"/>
    </row>
    <row r="286" spans="4:9" ht="15.75" customHeight="1" x14ac:dyDescent="0.35">
      <c r="D286" s="179"/>
      <c r="I286" s="186"/>
    </row>
    <row r="287" spans="4:9" ht="15.75" customHeight="1" x14ac:dyDescent="0.35">
      <c r="D287" s="179"/>
      <c r="I287" s="186"/>
    </row>
    <row r="288" spans="4:9" ht="15.75" customHeight="1" x14ac:dyDescent="0.35">
      <c r="D288" s="179"/>
      <c r="I288" s="186"/>
    </row>
    <row r="289" spans="4:9" ht="15.75" customHeight="1" x14ac:dyDescent="0.35">
      <c r="D289" s="179"/>
      <c r="I289" s="186"/>
    </row>
    <row r="290" spans="4:9" ht="15.75" customHeight="1" x14ac:dyDescent="0.35">
      <c r="D290" s="179"/>
      <c r="I290" s="186"/>
    </row>
    <row r="291" spans="4:9" ht="15.75" customHeight="1" x14ac:dyDescent="0.35">
      <c r="D291" s="179"/>
      <c r="I291" s="186"/>
    </row>
    <row r="292" spans="4:9" ht="15.75" customHeight="1" x14ac:dyDescent="0.35">
      <c r="D292" s="179"/>
      <c r="I292" s="186"/>
    </row>
    <row r="293" spans="4:9" ht="15.75" customHeight="1" x14ac:dyDescent="0.35">
      <c r="D293" s="179"/>
      <c r="I293" s="186"/>
    </row>
    <row r="294" spans="4:9" ht="15.75" customHeight="1" x14ac:dyDescent="0.35">
      <c r="D294" s="179"/>
      <c r="I294" s="186"/>
    </row>
    <row r="295" spans="4:9" ht="15.75" customHeight="1" x14ac:dyDescent="0.35">
      <c r="D295" s="179"/>
      <c r="I295" s="186"/>
    </row>
    <row r="296" spans="4:9" ht="15.75" customHeight="1" x14ac:dyDescent="0.35">
      <c r="D296" s="179"/>
      <c r="I296" s="186"/>
    </row>
    <row r="297" spans="4:9" ht="15.75" customHeight="1" x14ac:dyDescent="0.35">
      <c r="D297" s="179"/>
      <c r="I297" s="186"/>
    </row>
    <row r="298" spans="4:9" ht="15.75" customHeight="1" x14ac:dyDescent="0.35">
      <c r="D298" s="179"/>
      <c r="I298" s="186"/>
    </row>
    <row r="299" spans="4:9" ht="15.75" customHeight="1" x14ac:dyDescent="0.35">
      <c r="D299" s="179"/>
      <c r="I299" s="186"/>
    </row>
    <row r="300" spans="4:9" ht="15.75" customHeight="1" x14ac:dyDescent="0.35">
      <c r="D300" s="179"/>
      <c r="I300" s="186"/>
    </row>
    <row r="301" spans="4:9" ht="15.75" customHeight="1" x14ac:dyDescent="0.35">
      <c r="D301" s="179"/>
      <c r="I301" s="186"/>
    </row>
    <row r="302" spans="4:9" ht="15.75" customHeight="1" x14ac:dyDescent="0.35">
      <c r="D302" s="179"/>
      <c r="I302" s="186"/>
    </row>
    <row r="303" spans="4:9" ht="15.75" customHeight="1" x14ac:dyDescent="0.35">
      <c r="D303" s="179"/>
      <c r="I303" s="186"/>
    </row>
    <row r="304" spans="4:9" ht="15.75" customHeight="1" x14ac:dyDescent="0.35">
      <c r="D304" s="179"/>
      <c r="I304" s="186"/>
    </row>
    <row r="305" spans="4:9" ht="15.75" customHeight="1" x14ac:dyDescent="0.35">
      <c r="D305" s="179"/>
      <c r="I305" s="186"/>
    </row>
    <row r="306" spans="4:9" ht="15.75" customHeight="1" x14ac:dyDescent="0.35">
      <c r="D306" s="179"/>
      <c r="I306" s="186"/>
    </row>
    <row r="307" spans="4:9" ht="15.75" customHeight="1" x14ac:dyDescent="0.35">
      <c r="D307" s="179"/>
      <c r="I307" s="186"/>
    </row>
    <row r="308" spans="4:9" ht="15.75" customHeight="1" x14ac:dyDescent="0.35">
      <c r="D308" s="179"/>
      <c r="I308" s="186"/>
    </row>
    <row r="309" spans="4:9" ht="15.75" customHeight="1" x14ac:dyDescent="0.35">
      <c r="D309" s="179"/>
      <c r="I309" s="186"/>
    </row>
    <row r="310" spans="4:9" ht="15.75" customHeight="1" x14ac:dyDescent="0.35">
      <c r="D310" s="179"/>
      <c r="I310" s="186"/>
    </row>
    <row r="311" spans="4:9" ht="15.75" customHeight="1" x14ac:dyDescent="0.35">
      <c r="D311" s="179"/>
      <c r="I311" s="186"/>
    </row>
    <row r="312" spans="4:9" ht="15.75" customHeight="1" x14ac:dyDescent="0.35">
      <c r="D312" s="179"/>
      <c r="I312" s="186"/>
    </row>
    <row r="313" spans="4:9" ht="15.75" customHeight="1" x14ac:dyDescent="0.35">
      <c r="D313" s="179"/>
      <c r="I313" s="186"/>
    </row>
    <row r="314" spans="4:9" ht="15.75" customHeight="1" x14ac:dyDescent="0.35">
      <c r="D314" s="179"/>
      <c r="I314" s="186"/>
    </row>
    <row r="315" spans="4:9" ht="15.75" customHeight="1" x14ac:dyDescent="0.35">
      <c r="D315" s="179"/>
      <c r="I315" s="186"/>
    </row>
    <row r="316" spans="4:9" ht="15.75" customHeight="1" x14ac:dyDescent="0.35">
      <c r="D316" s="179"/>
      <c r="I316" s="186"/>
    </row>
    <row r="317" spans="4:9" ht="15.75" customHeight="1" x14ac:dyDescent="0.35">
      <c r="D317" s="179"/>
      <c r="I317" s="186"/>
    </row>
    <row r="318" spans="4:9" ht="15.75" customHeight="1" x14ac:dyDescent="0.35">
      <c r="D318" s="179"/>
      <c r="I318" s="186"/>
    </row>
    <row r="319" spans="4:9" ht="15.75" customHeight="1" x14ac:dyDescent="0.35">
      <c r="D319" s="179"/>
      <c r="I319" s="186"/>
    </row>
    <row r="320" spans="4:9" ht="15.75" customHeight="1" x14ac:dyDescent="0.35">
      <c r="D320" s="179"/>
      <c r="I320" s="186"/>
    </row>
    <row r="321" spans="4:9" ht="15.75" customHeight="1" x14ac:dyDescent="0.35">
      <c r="D321" s="179"/>
      <c r="I321" s="186"/>
    </row>
    <row r="322" spans="4:9" ht="15.75" customHeight="1" x14ac:dyDescent="0.35">
      <c r="D322" s="179"/>
      <c r="I322" s="186"/>
    </row>
    <row r="323" spans="4:9" ht="15.75" customHeight="1" x14ac:dyDescent="0.35">
      <c r="D323" s="179"/>
      <c r="I323" s="186"/>
    </row>
    <row r="324" spans="4:9" ht="15.75" customHeight="1" x14ac:dyDescent="0.35">
      <c r="D324" s="179"/>
      <c r="I324" s="186"/>
    </row>
    <row r="325" spans="4:9" ht="15.75" customHeight="1" x14ac:dyDescent="0.35">
      <c r="D325" s="179"/>
      <c r="I325" s="186"/>
    </row>
    <row r="326" spans="4:9" ht="15.75" customHeight="1" x14ac:dyDescent="0.35">
      <c r="D326" s="179"/>
      <c r="I326" s="186"/>
    </row>
    <row r="327" spans="4:9" ht="15.75" customHeight="1" x14ac:dyDescent="0.35">
      <c r="D327" s="179"/>
      <c r="I327" s="186"/>
    </row>
    <row r="328" spans="4:9" ht="15.75" customHeight="1" x14ac:dyDescent="0.35">
      <c r="D328" s="179"/>
      <c r="I328" s="186"/>
    </row>
    <row r="329" spans="4:9" ht="15.75" customHeight="1" x14ac:dyDescent="0.35">
      <c r="D329" s="179"/>
      <c r="I329" s="186"/>
    </row>
    <row r="330" spans="4:9" ht="15.75" customHeight="1" x14ac:dyDescent="0.35">
      <c r="D330" s="179"/>
      <c r="I330" s="186"/>
    </row>
    <row r="331" spans="4:9" ht="15.75" customHeight="1" x14ac:dyDescent="0.35">
      <c r="D331" s="179"/>
      <c r="I331" s="186"/>
    </row>
    <row r="332" spans="4:9" ht="15.75" customHeight="1" x14ac:dyDescent="0.35">
      <c r="D332" s="179"/>
      <c r="I332" s="186"/>
    </row>
    <row r="333" spans="4:9" ht="15.75" customHeight="1" x14ac:dyDescent="0.35">
      <c r="D333" s="179"/>
      <c r="I333" s="186"/>
    </row>
    <row r="334" spans="4:9" ht="15.75" customHeight="1" x14ac:dyDescent="0.35">
      <c r="D334" s="179"/>
      <c r="I334" s="186"/>
    </row>
    <row r="335" spans="4:9" ht="15.75" customHeight="1" x14ac:dyDescent="0.35">
      <c r="D335" s="179"/>
      <c r="I335" s="186"/>
    </row>
    <row r="336" spans="4:9" ht="15.75" customHeight="1" x14ac:dyDescent="0.35">
      <c r="D336" s="179"/>
      <c r="I336" s="186"/>
    </row>
    <row r="337" spans="4:9" ht="15.75" customHeight="1" x14ac:dyDescent="0.35">
      <c r="D337" s="179"/>
      <c r="I337" s="186"/>
    </row>
    <row r="338" spans="4:9" ht="15.75" customHeight="1" x14ac:dyDescent="0.35">
      <c r="D338" s="179"/>
      <c r="I338" s="186"/>
    </row>
    <row r="339" spans="4:9" ht="15.75" customHeight="1" x14ac:dyDescent="0.35">
      <c r="D339" s="179"/>
      <c r="I339" s="186"/>
    </row>
    <row r="340" spans="4:9" ht="15.75" customHeight="1" x14ac:dyDescent="0.35">
      <c r="D340" s="179"/>
      <c r="I340" s="186"/>
    </row>
    <row r="341" spans="4:9" ht="15.75" customHeight="1" x14ac:dyDescent="0.35">
      <c r="D341" s="179"/>
      <c r="I341" s="186"/>
    </row>
    <row r="342" spans="4:9" ht="15.75" customHeight="1" x14ac:dyDescent="0.35">
      <c r="D342" s="179"/>
      <c r="I342" s="186"/>
    </row>
    <row r="343" spans="4:9" ht="15.75" customHeight="1" x14ac:dyDescent="0.35">
      <c r="D343" s="179"/>
      <c r="I343" s="186"/>
    </row>
    <row r="344" spans="4:9" ht="15.75" customHeight="1" x14ac:dyDescent="0.35">
      <c r="D344" s="179"/>
      <c r="I344" s="186"/>
    </row>
    <row r="345" spans="4:9" ht="15.75" customHeight="1" x14ac:dyDescent="0.35">
      <c r="D345" s="179"/>
      <c r="I345" s="186"/>
    </row>
    <row r="346" spans="4:9" ht="15.75" customHeight="1" x14ac:dyDescent="0.35">
      <c r="D346" s="179"/>
      <c r="I346" s="186"/>
    </row>
    <row r="347" spans="4:9" ht="15.75" customHeight="1" x14ac:dyDescent="0.35">
      <c r="D347" s="179"/>
      <c r="I347" s="186"/>
    </row>
    <row r="348" spans="4:9" ht="15.75" customHeight="1" x14ac:dyDescent="0.35">
      <c r="D348" s="179"/>
      <c r="I348" s="186"/>
    </row>
    <row r="349" spans="4:9" ht="15.75" customHeight="1" x14ac:dyDescent="0.35">
      <c r="D349" s="179"/>
      <c r="I349" s="186"/>
    </row>
    <row r="350" spans="4:9" ht="15.75" customHeight="1" x14ac:dyDescent="0.35">
      <c r="D350" s="179"/>
      <c r="I350" s="186"/>
    </row>
    <row r="351" spans="4:9" ht="15.75" customHeight="1" x14ac:dyDescent="0.35">
      <c r="D351" s="179"/>
      <c r="I351" s="186"/>
    </row>
    <row r="352" spans="4:9" ht="15.75" customHeight="1" x14ac:dyDescent="0.35">
      <c r="D352" s="179"/>
      <c r="I352" s="186"/>
    </row>
    <row r="353" spans="4:9" ht="15.75" customHeight="1" x14ac:dyDescent="0.35">
      <c r="D353" s="179"/>
      <c r="I353" s="186"/>
    </row>
    <row r="354" spans="4:9" ht="15.75" customHeight="1" x14ac:dyDescent="0.35">
      <c r="D354" s="179"/>
      <c r="I354" s="186"/>
    </row>
    <row r="355" spans="4:9" ht="15.75" customHeight="1" x14ac:dyDescent="0.35">
      <c r="D355" s="179"/>
      <c r="I355" s="186"/>
    </row>
    <row r="356" spans="4:9" ht="15.75" customHeight="1" x14ac:dyDescent="0.35">
      <c r="D356" s="179"/>
      <c r="I356" s="186"/>
    </row>
    <row r="357" spans="4:9" ht="15.75" customHeight="1" x14ac:dyDescent="0.35">
      <c r="D357" s="179"/>
      <c r="I357" s="186"/>
    </row>
    <row r="358" spans="4:9" ht="15.75" customHeight="1" x14ac:dyDescent="0.35">
      <c r="D358" s="179"/>
      <c r="I358" s="186"/>
    </row>
    <row r="359" spans="4:9" ht="15.75" customHeight="1" x14ac:dyDescent="0.35">
      <c r="D359" s="179"/>
      <c r="I359" s="186"/>
    </row>
    <row r="360" spans="4:9" ht="15.75" customHeight="1" x14ac:dyDescent="0.35">
      <c r="D360" s="179"/>
      <c r="I360" s="186"/>
    </row>
    <row r="361" spans="4:9" ht="15.75" customHeight="1" x14ac:dyDescent="0.35">
      <c r="D361" s="179"/>
      <c r="I361" s="186"/>
    </row>
    <row r="362" spans="4:9" ht="15.75" customHeight="1" x14ac:dyDescent="0.35">
      <c r="D362" s="179"/>
      <c r="I362" s="186"/>
    </row>
    <row r="363" spans="4:9" ht="15.75" customHeight="1" x14ac:dyDescent="0.35">
      <c r="D363" s="179"/>
      <c r="I363" s="186"/>
    </row>
    <row r="364" spans="4:9" ht="15.75" customHeight="1" x14ac:dyDescent="0.35">
      <c r="D364" s="179"/>
      <c r="I364" s="186"/>
    </row>
    <row r="365" spans="4:9" ht="15.75" customHeight="1" x14ac:dyDescent="0.35">
      <c r="D365" s="179"/>
      <c r="I365" s="186"/>
    </row>
    <row r="366" spans="4:9" ht="15.75" customHeight="1" x14ac:dyDescent="0.35">
      <c r="D366" s="179"/>
      <c r="I366" s="186"/>
    </row>
    <row r="367" spans="4:9" ht="15.75" customHeight="1" x14ac:dyDescent="0.35">
      <c r="D367" s="179"/>
      <c r="I367" s="186"/>
    </row>
    <row r="368" spans="4:9" ht="15.75" customHeight="1" x14ac:dyDescent="0.35">
      <c r="D368" s="179"/>
      <c r="I368" s="186"/>
    </row>
    <row r="369" spans="4:9" ht="15.75" customHeight="1" x14ac:dyDescent="0.35">
      <c r="D369" s="179"/>
      <c r="I369" s="186"/>
    </row>
    <row r="370" spans="4:9" ht="15.75" customHeight="1" x14ac:dyDescent="0.35">
      <c r="D370" s="179"/>
      <c r="I370" s="186"/>
    </row>
    <row r="371" spans="4:9" ht="15.75" customHeight="1" x14ac:dyDescent="0.35">
      <c r="D371" s="179"/>
      <c r="I371" s="186"/>
    </row>
    <row r="372" spans="4:9" ht="15.75" customHeight="1" x14ac:dyDescent="0.35">
      <c r="D372" s="179"/>
      <c r="I372" s="186"/>
    </row>
    <row r="373" spans="4:9" ht="15.75" customHeight="1" x14ac:dyDescent="0.35">
      <c r="D373" s="179"/>
      <c r="I373" s="186"/>
    </row>
    <row r="374" spans="4:9" ht="15.75" customHeight="1" x14ac:dyDescent="0.35">
      <c r="D374" s="179"/>
      <c r="I374" s="186"/>
    </row>
    <row r="375" spans="4:9" ht="15.75" customHeight="1" x14ac:dyDescent="0.35">
      <c r="D375" s="179"/>
      <c r="I375" s="186"/>
    </row>
    <row r="376" spans="4:9" ht="15.75" customHeight="1" x14ac:dyDescent="0.35">
      <c r="D376" s="179"/>
      <c r="I376" s="186"/>
    </row>
    <row r="377" spans="4:9" ht="15.75" customHeight="1" x14ac:dyDescent="0.35">
      <c r="D377" s="179"/>
      <c r="I377" s="186"/>
    </row>
    <row r="378" spans="4:9" ht="15.75" customHeight="1" x14ac:dyDescent="0.35">
      <c r="D378" s="179"/>
      <c r="I378" s="186"/>
    </row>
    <row r="379" spans="4:9" ht="15.75" customHeight="1" x14ac:dyDescent="0.35">
      <c r="D379" s="179"/>
      <c r="I379" s="186"/>
    </row>
    <row r="380" spans="4:9" ht="15.75" customHeight="1" x14ac:dyDescent="0.35">
      <c r="D380" s="179"/>
      <c r="I380" s="186"/>
    </row>
    <row r="381" spans="4:9" ht="15.75" customHeight="1" x14ac:dyDescent="0.35">
      <c r="D381" s="179"/>
      <c r="I381" s="186"/>
    </row>
    <row r="382" spans="4:9" ht="15.75" customHeight="1" x14ac:dyDescent="0.35">
      <c r="D382" s="179"/>
      <c r="I382" s="186"/>
    </row>
    <row r="383" spans="4:9" ht="15.75" customHeight="1" x14ac:dyDescent="0.35">
      <c r="D383" s="179"/>
      <c r="I383" s="186"/>
    </row>
    <row r="384" spans="4:9" ht="15.75" customHeight="1" x14ac:dyDescent="0.35">
      <c r="D384" s="179"/>
      <c r="I384" s="186"/>
    </row>
    <row r="385" spans="4:9" ht="15.75" customHeight="1" x14ac:dyDescent="0.35">
      <c r="D385" s="179"/>
      <c r="I385" s="186"/>
    </row>
    <row r="386" spans="4:9" ht="15.75" customHeight="1" x14ac:dyDescent="0.35">
      <c r="D386" s="179"/>
      <c r="I386" s="186"/>
    </row>
    <row r="387" spans="4:9" ht="15.75" customHeight="1" x14ac:dyDescent="0.35">
      <c r="D387" s="179"/>
      <c r="I387" s="186"/>
    </row>
    <row r="388" spans="4:9" ht="15.75" customHeight="1" x14ac:dyDescent="0.35">
      <c r="D388" s="179"/>
      <c r="I388" s="186"/>
    </row>
    <row r="389" spans="4:9" ht="15.75" customHeight="1" x14ac:dyDescent="0.35">
      <c r="D389" s="179"/>
      <c r="I389" s="186"/>
    </row>
    <row r="390" spans="4:9" ht="15.75" customHeight="1" x14ac:dyDescent="0.35">
      <c r="D390" s="179"/>
      <c r="I390" s="186"/>
    </row>
    <row r="391" spans="4:9" ht="15.75" customHeight="1" x14ac:dyDescent="0.35">
      <c r="D391" s="179"/>
      <c r="I391" s="186"/>
    </row>
    <row r="392" spans="4:9" ht="15.75" customHeight="1" x14ac:dyDescent="0.35">
      <c r="D392" s="179"/>
      <c r="I392" s="186"/>
    </row>
    <row r="393" spans="4:9" ht="15.75" customHeight="1" x14ac:dyDescent="0.35">
      <c r="D393" s="179"/>
      <c r="I393" s="186"/>
    </row>
    <row r="394" spans="4:9" ht="15.75" customHeight="1" x14ac:dyDescent="0.35">
      <c r="D394" s="179"/>
      <c r="I394" s="186"/>
    </row>
    <row r="395" spans="4:9" ht="15.75" customHeight="1" x14ac:dyDescent="0.35">
      <c r="D395" s="179"/>
      <c r="I395" s="186"/>
    </row>
    <row r="396" spans="4:9" ht="15.75" customHeight="1" x14ac:dyDescent="0.35">
      <c r="D396" s="179"/>
      <c r="I396" s="186"/>
    </row>
    <row r="397" spans="4:9" ht="15.75" customHeight="1" x14ac:dyDescent="0.35">
      <c r="D397" s="179"/>
      <c r="I397" s="186"/>
    </row>
    <row r="398" spans="4:9" ht="15.75" customHeight="1" x14ac:dyDescent="0.35">
      <c r="D398" s="179"/>
      <c r="I398" s="186"/>
    </row>
    <row r="399" spans="4:9" ht="15.75" customHeight="1" x14ac:dyDescent="0.35">
      <c r="D399" s="179"/>
      <c r="I399" s="186"/>
    </row>
    <row r="400" spans="4:9" ht="15.75" customHeight="1" x14ac:dyDescent="0.35">
      <c r="D400" s="179"/>
      <c r="I400" s="186"/>
    </row>
    <row r="401" spans="4:9" ht="15.75" customHeight="1" x14ac:dyDescent="0.35">
      <c r="D401" s="179"/>
      <c r="I401" s="186"/>
    </row>
    <row r="402" spans="4:9" ht="15.75" customHeight="1" x14ac:dyDescent="0.35">
      <c r="D402" s="179"/>
      <c r="I402" s="186"/>
    </row>
    <row r="403" spans="4:9" ht="15.75" customHeight="1" x14ac:dyDescent="0.35">
      <c r="D403" s="179"/>
      <c r="I403" s="186"/>
    </row>
    <row r="404" spans="4:9" ht="15.75" customHeight="1" x14ac:dyDescent="0.35">
      <c r="D404" s="179"/>
      <c r="I404" s="186"/>
    </row>
    <row r="405" spans="4:9" ht="15.75" customHeight="1" x14ac:dyDescent="0.35">
      <c r="D405" s="179"/>
      <c r="I405" s="186"/>
    </row>
    <row r="406" spans="4:9" ht="15.75" customHeight="1" x14ac:dyDescent="0.35">
      <c r="D406" s="179"/>
      <c r="I406" s="186"/>
    </row>
    <row r="407" spans="4:9" ht="15.75" customHeight="1" x14ac:dyDescent="0.35">
      <c r="D407" s="179"/>
      <c r="I407" s="186"/>
    </row>
    <row r="408" spans="4:9" ht="15.75" customHeight="1" x14ac:dyDescent="0.35">
      <c r="D408" s="179"/>
      <c r="I408" s="186"/>
    </row>
    <row r="409" spans="4:9" ht="15.75" customHeight="1" x14ac:dyDescent="0.35">
      <c r="D409" s="179"/>
      <c r="I409" s="186"/>
    </row>
    <row r="410" spans="4:9" ht="15.75" customHeight="1" x14ac:dyDescent="0.35">
      <c r="D410" s="179"/>
      <c r="I410" s="186"/>
    </row>
    <row r="411" spans="4:9" ht="15.75" customHeight="1" x14ac:dyDescent="0.35">
      <c r="D411" s="179"/>
      <c r="I411" s="186"/>
    </row>
    <row r="412" spans="4:9" ht="15.75" customHeight="1" x14ac:dyDescent="0.35">
      <c r="D412" s="179"/>
      <c r="I412" s="186"/>
    </row>
    <row r="413" spans="4:9" ht="15.75" customHeight="1" x14ac:dyDescent="0.35">
      <c r="D413" s="179"/>
      <c r="I413" s="186"/>
    </row>
    <row r="414" spans="4:9" ht="15.75" customHeight="1" x14ac:dyDescent="0.35">
      <c r="D414" s="179"/>
      <c r="I414" s="186"/>
    </row>
    <row r="415" spans="4:9" ht="15.75" customHeight="1" x14ac:dyDescent="0.35">
      <c r="D415" s="179"/>
      <c r="I415" s="186"/>
    </row>
    <row r="416" spans="4:9" ht="15.75" customHeight="1" x14ac:dyDescent="0.35">
      <c r="D416" s="179"/>
      <c r="I416" s="186"/>
    </row>
    <row r="417" spans="4:9" ht="15.75" customHeight="1" x14ac:dyDescent="0.35">
      <c r="D417" s="179"/>
      <c r="I417" s="186"/>
    </row>
    <row r="418" spans="4:9" ht="15.75" customHeight="1" x14ac:dyDescent="0.35">
      <c r="D418" s="179"/>
      <c r="I418" s="186"/>
    </row>
    <row r="419" spans="4:9" ht="15.75" customHeight="1" x14ac:dyDescent="0.35">
      <c r="D419" s="179"/>
      <c r="I419" s="186"/>
    </row>
    <row r="420" spans="4:9" ht="15.75" customHeight="1" x14ac:dyDescent="0.35">
      <c r="D420" s="179"/>
      <c r="I420" s="186"/>
    </row>
    <row r="421" spans="4:9" ht="15.75" customHeight="1" x14ac:dyDescent="0.35">
      <c r="D421" s="179"/>
      <c r="I421" s="186"/>
    </row>
    <row r="422" spans="4:9" ht="15.75" customHeight="1" x14ac:dyDescent="0.35">
      <c r="D422" s="179"/>
      <c r="I422" s="186"/>
    </row>
    <row r="423" spans="4:9" ht="15.75" customHeight="1" x14ac:dyDescent="0.35">
      <c r="D423" s="179"/>
      <c r="I423" s="186"/>
    </row>
    <row r="424" spans="4:9" ht="15.75" customHeight="1" x14ac:dyDescent="0.35">
      <c r="D424" s="179"/>
      <c r="I424" s="186"/>
    </row>
    <row r="425" spans="4:9" ht="15.75" customHeight="1" x14ac:dyDescent="0.35">
      <c r="D425" s="179"/>
      <c r="I425" s="186"/>
    </row>
    <row r="426" spans="4:9" ht="15.75" customHeight="1" x14ac:dyDescent="0.35">
      <c r="D426" s="179"/>
      <c r="I426" s="186"/>
    </row>
    <row r="427" spans="4:9" ht="15.75" customHeight="1" x14ac:dyDescent="0.35">
      <c r="D427" s="179"/>
      <c r="I427" s="186"/>
    </row>
    <row r="428" spans="4:9" ht="15.75" customHeight="1" x14ac:dyDescent="0.35">
      <c r="D428" s="179"/>
      <c r="I428" s="186"/>
    </row>
    <row r="429" spans="4:9" ht="15.75" customHeight="1" x14ac:dyDescent="0.35">
      <c r="D429" s="179"/>
      <c r="I429" s="186"/>
    </row>
    <row r="430" spans="4:9" ht="15.75" customHeight="1" x14ac:dyDescent="0.35">
      <c r="D430" s="179"/>
      <c r="I430" s="186"/>
    </row>
    <row r="431" spans="4:9" ht="15.75" customHeight="1" x14ac:dyDescent="0.35">
      <c r="D431" s="179"/>
      <c r="I431" s="186"/>
    </row>
    <row r="432" spans="4:9" ht="15.75" customHeight="1" x14ac:dyDescent="0.35">
      <c r="D432" s="179"/>
      <c r="I432" s="186"/>
    </row>
    <row r="433" spans="4:9" ht="15.75" customHeight="1" x14ac:dyDescent="0.35">
      <c r="D433" s="179"/>
      <c r="I433" s="186"/>
    </row>
    <row r="434" spans="4:9" ht="15.75" customHeight="1" x14ac:dyDescent="0.35">
      <c r="D434" s="179"/>
      <c r="I434" s="186"/>
    </row>
    <row r="435" spans="4:9" ht="15.75" customHeight="1" x14ac:dyDescent="0.35">
      <c r="D435" s="179"/>
      <c r="I435" s="186"/>
    </row>
    <row r="436" spans="4:9" ht="15.75" customHeight="1" x14ac:dyDescent="0.35">
      <c r="D436" s="179"/>
      <c r="I436" s="186"/>
    </row>
    <row r="437" spans="4:9" ht="15.75" customHeight="1" x14ac:dyDescent="0.35">
      <c r="D437" s="179"/>
      <c r="I437" s="186"/>
    </row>
    <row r="438" spans="4:9" ht="15.75" customHeight="1" x14ac:dyDescent="0.35">
      <c r="D438" s="179"/>
      <c r="I438" s="186"/>
    </row>
    <row r="439" spans="4:9" ht="15.75" customHeight="1" x14ac:dyDescent="0.35">
      <c r="D439" s="179"/>
      <c r="I439" s="186"/>
    </row>
    <row r="440" spans="4:9" ht="15.75" customHeight="1" x14ac:dyDescent="0.35">
      <c r="D440" s="179"/>
      <c r="I440" s="186"/>
    </row>
    <row r="441" spans="4:9" ht="15.75" customHeight="1" x14ac:dyDescent="0.35">
      <c r="D441" s="179"/>
      <c r="I441" s="186"/>
    </row>
    <row r="442" spans="4:9" ht="15.75" customHeight="1" x14ac:dyDescent="0.35">
      <c r="D442" s="179"/>
      <c r="I442" s="186"/>
    </row>
    <row r="443" spans="4:9" ht="15.75" customHeight="1" x14ac:dyDescent="0.35">
      <c r="D443" s="179"/>
      <c r="I443" s="186"/>
    </row>
    <row r="444" spans="4:9" ht="15.75" customHeight="1" x14ac:dyDescent="0.35">
      <c r="D444" s="179"/>
      <c r="I444" s="186"/>
    </row>
    <row r="445" spans="4:9" ht="15.75" customHeight="1" x14ac:dyDescent="0.35">
      <c r="D445" s="179"/>
      <c r="I445" s="186"/>
    </row>
    <row r="446" spans="4:9" ht="15.75" customHeight="1" x14ac:dyDescent="0.35">
      <c r="D446" s="179"/>
      <c r="I446" s="186"/>
    </row>
    <row r="447" spans="4:9" ht="15.75" customHeight="1" x14ac:dyDescent="0.35">
      <c r="D447" s="179"/>
      <c r="I447" s="186"/>
    </row>
    <row r="448" spans="4:9" ht="15.75" customHeight="1" x14ac:dyDescent="0.35">
      <c r="D448" s="179"/>
      <c r="I448" s="186"/>
    </row>
    <row r="449" spans="4:9" ht="15.75" customHeight="1" x14ac:dyDescent="0.35">
      <c r="D449" s="179"/>
      <c r="I449" s="186"/>
    </row>
    <row r="450" spans="4:9" ht="15.75" customHeight="1" x14ac:dyDescent="0.35">
      <c r="D450" s="179"/>
      <c r="I450" s="186"/>
    </row>
    <row r="451" spans="4:9" ht="15.75" customHeight="1" x14ac:dyDescent="0.35">
      <c r="D451" s="179"/>
      <c r="I451" s="186"/>
    </row>
    <row r="452" spans="4:9" ht="15.75" customHeight="1" x14ac:dyDescent="0.35">
      <c r="D452" s="179"/>
      <c r="I452" s="186"/>
    </row>
    <row r="453" spans="4:9" ht="15.75" customHeight="1" x14ac:dyDescent="0.35">
      <c r="D453" s="179"/>
      <c r="I453" s="186"/>
    </row>
    <row r="454" spans="4:9" ht="15.75" customHeight="1" x14ac:dyDescent="0.35">
      <c r="D454" s="179"/>
      <c r="I454" s="186"/>
    </row>
    <row r="455" spans="4:9" ht="15.75" customHeight="1" x14ac:dyDescent="0.35">
      <c r="D455" s="179"/>
      <c r="I455" s="186"/>
    </row>
    <row r="456" spans="4:9" ht="15.75" customHeight="1" x14ac:dyDescent="0.35">
      <c r="D456" s="179"/>
      <c r="I456" s="186"/>
    </row>
    <row r="457" spans="4:9" ht="15.75" customHeight="1" x14ac:dyDescent="0.35">
      <c r="D457" s="179"/>
      <c r="I457" s="186"/>
    </row>
    <row r="458" spans="4:9" ht="15.75" customHeight="1" x14ac:dyDescent="0.35">
      <c r="D458" s="179"/>
      <c r="I458" s="186"/>
    </row>
    <row r="459" spans="4:9" ht="15.75" customHeight="1" x14ac:dyDescent="0.35">
      <c r="D459" s="179"/>
      <c r="I459" s="186"/>
    </row>
    <row r="460" spans="4:9" ht="15.75" customHeight="1" x14ac:dyDescent="0.35">
      <c r="D460" s="179"/>
      <c r="I460" s="186"/>
    </row>
    <row r="461" spans="4:9" ht="15.75" customHeight="1" x14ac:dyDescent="0.35">
      <c r="D461" s="179"/>
      <c r="I461" s="186"/>
    </row>
    <row r="462" spans="4:9" ht="15.75" customHeight="1" x14ac:dyDescent="0.35">
      <c r="D462" s="179"/>
      <c r="I462" s="186"/>
    </row>
    <row r="463" spans="4:9" ht="15.75" customHeight="1" x14ac:dyDescent="0.35">
      <c r="D463" s="179"/>
      <c r="I463" s="186"/>
    </row>
    <row r="464" spans="4:9" ht="15.75" customHeight="1" x14ac:dyDescent="0.35">
      <c r="D464" s="179"/>
      <c r="I464" s="186"/>
    </row>
    <row r="465" spans="4:9" ht="15.75" customHeight="1" x14ac:dyDescent="0.35">
      <c r="D465" s="179"/>
      <c r="I465" s="186"/>
    </row>
    <row r="466" spans="4:9" ht="15.75" customHeight="1" x14ac:dyDescent="0.35">
      <c r="D466" s="179"/>
      <c r="I466" s="186"/>
    </row>
    <row r="467" spans="4:9" ht="15.75" customHeight="1" x14ac:dyDescent="0.35">
      <c r="D467" s="179"/>
      <c r="I467" s="186"/>
    </row>
    <row r="468" spans="4:9" ht="15.75" customHeight="1" x14ac:dyDescent="0.35">
      <c r="D468" s="179"/>
      <c r="I468" s="186"/>
    </row>
    <row r="469" spans="4:9" ht="15.75" customHeight="1" x14ac:dyDescent="0.35">
      <c r="D469" s="179"/>
      <c r="I469" s="186"/>
    </row>
    <row r="470" spans="4:9" ht="15.75" customHeight="1" x14ac:dyDescent="0.35">
      <c r="D470" s="179"/>
      <c r="I470" s="186"/>
    </row>
    <row r="471" spans="4:9" ht="15.75" customHeight="1" x14ac:dyDescent="0.35">
      <c r="D471" s="179"/>
      <c r="I471" s="186"/>
    </row>
    <row r="472" spans="4:9" ht="15.75" customHeight="1" x14ac:dyDescent="0.35">
      <c r="D472" s="179"/>
      <c r="I472" s="186"/>
    </row>
    <row r="473" spans="4:9" ht="15.75" customHeight="1" x14ac:dyDescent="0.35">
      <c r="D473" s="179"/>
      <c r="I473" s="186"/>
    </row>
    <row r="474" spans="4:9" ht="15.75" customHeight="1" x14ac:dyDescent="0.35">
      <c r="D474" s="179"/>
      <c r="I474" s="186"/>
    </row>
    <row r="475" spans="4:9" ht="15.75" customHeight="1" x14ac:dyDescent="0.35">
      <c r="D475" s="179"/>
      <c r="I475" s="186"/>
    </row>
    <row r="476" spans="4:9" ht="15.75" customHeight="1" x14ac:dyDescent="0.35">
      <c r="D476" s="179"/>
      <c r="I476" s="186"/>
    </row>
    <row r="477" spans="4:9" ht="15.75" customHeight="1" x14ac:dyDescent="0.35">
      <c r="D477" s="179"/>
      <c r="I477" s="186"/>
    </row>
    <row r="478" spans="4:9" ht="15.75" customHeight="1" x14ac:dyDescent="0.35">
      <c r="D478" s="179"/>
      <c r="I478" s="186"/>
    </row>
    <row r="479" spans="4:9" ht="15.75" customHeight="1" x14ac:dyDescent="0.35">
      <c r="D479" s="179"/>
      <c r="I479" s="186"/>
    </row>
    <row r="480" spans="4:9" ht="15.75" customHeight="1" x14ac:dyDescent="0.35">
      <c r="D480" s="179"/>
      <c r="I480" s="186"/>
    </row>
    <row r="481" spans="4:9" ht="15.75" customHeight="1" x14ac:dyDescent="0.35">
      <c r="D481" s="179"/>
      <c r="I481" s="186"/>
    </row>
    <row r="482" spans="4:9" ht="15.75" customHeight="1" x14ac:dyDescent="0.35">
      <c r="D482" s="179"/>
      <c r="I482" s="186"/>
    </row>
    <row r="483" spans="4:9" ht="15.75" customHeight="1" x14ac:dyDescent="0.35">
      <c r="D483" s="179"/>
      <c r="I483" s="186"/>
    </row>
    <row r="484" spans="4:9" ht="15.75" customHeight="1" x14ac:dyDescent="0.35">
      <c r="D484" s="179"/>
      <c r="I484" s="186"/>
    </row>
    <row r="485" spans="4:9" ht="15.75" customHeight="1" x14ac:dyDescent="0.35">
      <c r="D485" s="179"/>
      <c r="I485" s="186"/>
    </row>
    <row r="486" spans="4:9" ht="15.75" customHeight="1" x14ac:dyDescent="0.35">
      <c r="D486" s="179"/>
      <c r="I486" s="186"/>
    </row>
    <row r="487" spans="4:9" ht="15.75" customHeight="1" x14ac:dyDescent="0.35">
      <c r="D487" s="179"/>
      <c r="I487" s="186"/>
    </row>
    <row r="488" spans="4:9" ht="15.75" customHeight="1" x14ac:dyDescent="0.35">
      <c r="D488" s="179"/>
      <c r="I488" s="186"/>
    </row>
    <row r="489" spans="4:9" ht="15.75" customHeight="1" x14ac:dyDescent="0.35">
      <c r="D489" s="179"/>
      <c r="I489" s="186"/>
    </row>
    <row r="490" spans="4:9" ht="15.75" customHeight="1" x14ac:dyDescent="0.35">
      <c r="D490" s="179"/>
      <c r="I490" s="186"/>
    </row>
    <row r="491" spans="4:9" ht="15.75" customHeight="1" x14ac:dyDescent="0.35">
      <c r="D491" s="179"/>
      <c r="I491" s="186"/>
    </row>
    <row r="492" spans="4:9" ht="15.75" customHeight="1" x14ac:dyDescent="0.35">
      <c r="D492" s="179"/>
      <c r="I492" s="186"/>
    </row>
    <row r="493" spans="4:9" ht="15.75" customHeight="1" x14ac:dyDescent="0.35">
      <c r="D493" s="179"/>
      <c r="I493" s="186"/>
    </row>
    <row r="494" spans="4:9" ht="15.75" customHeight="1" x14ac:dyDescent="0.35">
      <c r="D494" s="179"/>
      <c r="I494" s="186"/>
    </row>
    <row r="495" spans="4:9" ht="15.75" customHeight="1" x14ac:dyDescent="0.35">
      <c r="D495" s="179"/>
      <c r="I495" s="186"/>
    </row>
    <row r="496" spans="4:9" ht="15.75" customHeight="1" x14ac:dyDescent="0.35">
      <c r="D496" s="179"/>
      <c r="I496" s="186"/>
    </row>
    <row r="497" spans="4:9" ht="15.75" customHeight="1" x14ac:dyDescent="0.35">
      <c r="D497" s="179"/>
      <c r="I497" s="186"/>
    </row>
    <row r="498" spans="4:9" ht="15.75" customHeight="1" x14ac:dyDescent="0.35">
      <c r="D498" s="179"/>
      <c r="I498" s="186"/>
    </row>
    <row r="499" spans="4:9" ht="15.75" customHeight="1" x14ac:dyDescent="0.35">
      <c r="D499" s="179"/>
      <c r="I499" s="186"/>
    </row>
    <row r="500" spans="4:9" ht="15.75" customHeight="1" x14ac:dyDescent="0.35">
      <c r="D500" s="179"/>
      <c r="I500" s="186"/>
    </row>
    <row r="501" spans="4:9" ht="15.75" customHeight="1" x14ac:dyDescent="0.35">
      <c r="D501" s="179"/>
      <c r="I501" s="186"/>
    </row>
    <row r="502" spans="4:9" ht="15.75" customHeight="1" x14ac:dyDescent="0.35">
      <c r="D502" s="179"/>
      <c r="I502" s="186"/>
    </row>
    <row r="503" spans="4:9" ht="15.75" customHeight="1" x14ac:dyDescent="0.35">
      <c r="D503" s="179"/>
      <c r="I503" s="186"/>
    </row>
    <row r="504" spans="4:9" ht="15.75" customHeight="1" x14ac:dyDescent="0.35">
      <c r="D504" s="179"/>
      <c r="I504" s="186"/>
    </row>
    <row r="505" spans="4:9" ht="15.75" customHeight="1" x14ac:dyDescent="0.35">
      <c r="D505" s="179"/>
      <c r="I505" s="186"/>
    </row>
    <row r="506" spans="4:9" ht="15.75" customHeight="1" x14ac:dyDescent="0.35">
      <c r="D506" s="179"/>
      <c r="I506" s="186"/>
    </row>
    <row r="507" spans="4:9" ht="15.75" customHeight="1" x14ac:dyDescent="0.35">
      <c r="D507" s="179"/>
      <c r="I507" s="186"/>
    </row>
    <row r="508" spans="4:9" ht="15.75" customHeight="1" x14ac:dyDescent="0.35">
      <c r="D508" s="179"/>
      <c r="I508" s="186"/>
    </row>
    <row r="509" spans="4:9" ht="15.75" customHeight="1" x14ac:dyDescent="0.35">
      <c r="D509" s="179"/>
      <c r="I509" s="186"/>
    </row>
    <row r="510" spans="4:9" ht="15.75" customHeight="1" x14ac:dyDescent="0.35">
      <c r="D510" s="179"/>
      <c r="I510" s="186"/>
    </row>
    <row r="511" spans="4:9" ht="15.75" customHeight="1" x14ac:dyDescent="0.35">
      <c r="D511" s="179"/>
      <c r="I511" s="186"/>
    </row>
    <row r="512" spans="4:9" ht="15.75" customHeight="1" x14ac:dyDescent="0.35">
      <c r="D512" s="179"/>
      <c r="I512" s="186"/>
    </row>
    <row r="513" spans="4:9" ht="15.75" customHeight="1" x14ac:dyDescent="0.35">
      <c r="D513" s="179"/>
      <c r="I513" s="186"/>
    </row>
    <row r="514" spans="4:9" ht="15.75" customHeight="1" x14ac:dyDescent="0.35">
      <c r="D514" s="179"/>
      <c r="I514" s="186"/>
    </row>
    <row r="515" spans="4:9" ht="15.75" customHeight="1" x14ac:dyDescent="0.35">
      <c r="D515" s="179"/>
      <c r="I515" s="186"/>
    </row>
    <row r="516" spans="4:9" ht="15.75" customHeight="1" x14ac:dyDescent="0.35">
      <c r="D516" s="179"/>
      <c r="I516" s="186"/>
    </row>
    <row r="517" spans="4:9" ht="15.75" customHeight="1" x14ac:dyDescent="0.35">
      <c r="D517" s="179"/>
      <c r="I517" s="186"/>
    </row>
    <row r="518" spans="4:9" ht="15.75" customHeight="1" x14ac:dyDescent="0.35">
      <c r="D518" s="179"/>
      <c r="I518" s="186"/>
    </row>
    <row r="519" spans="4:9" ht="15.75" customHeight="1" x14ac:dyDescent="0.35">
      <c r="D519" s="179"/>
      <c r="I519" s="186"/>
    </row>
    <row r="520" spans="4:9" ht="15.75" customHeight="1" x14ac:dyDescent="0.35">
      <c r="D520" s="179"/>
      <c r="I520" s="186"/>
    </row>
    <row r="521" spans="4:9" ht="15.75" customHeight="1" x14ac:dyDescent="0.35">
      <c r="D521" s="179"/>
      <c r="I521" s="186"/>
    </row>
    <row r="522" spans="4:9" ht="15.75" customHeight="1" x14ac:dyDescent="0.35">
      <c r="D522" s="179"/>
      <c r="I522" s="186"/>
    </row>
    <row r="523" spans="4:9" ht="15.75" customHeight="1" x14ac:dyDescent="0.35">
      <c r="D523" s="179"/>
      <c r="I523" s="186"/>
    </row>
    <row r="524" spans="4:9" ht="15.75" customHeight="1" x14ac:dyDescent="0.35">
      <c r="D524" s="179"/>
      <c r="I524" s="186"/>
    </row>
    <row r="525" spans="4:9" ht="15.75" customHeight="1" x14ac:dyDescent="0.35">
      <c r="D525" s="179"/>
      <c r="I525" s="186"/>
    </row>
    <row r="526" spans="4:9" ht="15.75" customHeight="1" x14ac:dyDescent="0.35">
      <c r="D526" s="179"/>
      <c r="I526" s="186"/>
    </row>
    <row r="527" spans="4:9" ht="15.75" customHeight="1" x14ac:dyDescent="0.35">
      <c r="D527" s="179"/>
      <c r="I527" s="186"/>
    </row>
    <row r="528" spans="4:9" ht="15.75" customHeight="1" x14ac:dyDescent="0.35">
      <c r="D528" s="179"/>
      <c r="I528" s="186"/>
    </row>
    <row r="529" spans="4:9" ht="15.75" customHeight="1" x14ac:dyDescent="0.35">
      <c r="D529" s="179"/>
      <c r="I529" s="186"/>
    </row>
    <row r="530" spans="4:9" ht="15.75" customHeight="1" x14ac:dyDescent="0.35">
      <c r="D530" s="179"/>
      <c r="I530" s="186"/>
    </row>
    <row r="531" spans="4:9" ht="15.75" customHeight="1" x14ac:dyDescent="0.35">
      <c r="D531" s="179"/>
      <c r="I531" s="186"/>
    </row>
    <row r="532" spans="4:9" ht="15.75" customHeight="1" x14ac:dyDescent="0.35">
      <c r="D532" s="179"/>
      <c r="I532" s="186"/>
    </row>
    <row r="533" spans="4:9" ht="15.75" customHeight="1" x14ac:dyDescent="0.35">
      <c r="D533" s="179"/>
      <c r="I533" s="186"/>
    </row>
    <row r="534" spans="4:9" ht="15.75" customHeight="1" x14ac:dyDescent="0.35">
      <c r="D534" s="179"/>
      <c r="I534" s="186"/>
    </row>
    <row r="535" spans="4:9" ht="15.75" customHeight="1" x14ac:dyDescent="0.35">
      <c r="D535" s="179"/>
      <c r="I535" s="186"/>
    </row>
    <row r="536" spans="4:9" ht="15.75" customHeight="1" x14ac:dyDescent="0.35">
      <c r="D536" s="179"/>
      <c r="I536" s="186"/>
    </row>
    <row r="537" spans="4:9" ht="15.75" customHeight="1" x14ac:dyDescent="0.35">
      <c r="D537" s="179"/>
      <c r="I537" s="186"/>
    </row>
    <row r="538" spans="4:9" ht="15.75" customHeight="1" x14ac:dyDescent="0.35">
      <c r="D538" s="179"/>
      <c r="I538" s="186"/>
    </row>
    <row r="539" spans="4:9" ht="15.75" customHeight="1" x14ac:dyDescent="0.35">
      <c r="D539" s="179"/>
      <c r="I539" s="186"/>
    </row>
    <row r="540" spans="4:9" ht="15.75" customHeight="1" x14ac:dyDescent="0.35">
      <c r="D540" s="179"/>
      <c r="I540" s="186"/>
    </row>
    <row r="541" spans="4:9" ht="15.75" customHeight="1" x14ac:dyDescent="0.35">
      <c r="D541" s="179"/>
      <c r="I541" s="186"/>
    </row>
    <row r="542" spans="4:9" ht="15.75" customHeight="1" x14ac:dyDescent="0.35">
      <c r="D542" s="179"/>
      <c r="I542" s="186"/>
    </row>
    <row r="543" spans="4:9" ht="15.75" customHeight="1" x14ac:dyDescent="0.35">
      <c r="D543" s="179"/>
      <c r="I543" s="186"/>
    </row>
    <row r="544" spans="4:9" ht="15.75" customHeight="1" x14ac:dyDescent="0.35">
      <c r="D544" s="179"/>
      <c r="I544" s="186"/>
    </row>
    <row r="545" spans="4:9" ht="15.75" customHeight="1" x14ac:dyDescent="0.35">
      <c r="D545" s="179"/>
      <c r="I545" s="186"/>
    </row>
    <row r="546" spans="4:9" ht="15.75" customHeight="1" x14ac:dyDescent="0.35">
      <c r="D546" s="179"/>
      <c r="I546" s="186"/>
    </row>
    <row r="547" spans="4:9" ht="15.75" customHeight="1" x14ac:dyDescent="0.35">
      <c r="D547" s="179"/>
      <c r="I547" s="186"/>
    </row>
    <row r="548" spans="4:9" ht="15.75" customHeight="1" x14ac:dyDescent="0.35">
      <c r="D548" s="179"/>
      <c r="I548" s="186"/>
    </row>
    <row r="549" spans="4:9" ht="15.75" customHeight="1" x14ac:dyDescent="0.35">
      <c r="D549" s="179"/>
      <c r="I549" s="186"/>
    </row>
    <row r="550" spans="4:9" ht="15.75" customHeight="1" x14ac:dyDescent="0.35">
      <c r="D550" s="179"/>
      <c r="I550" s="186"/>
    </row>
    <row r="551" spans="4:9" ht="15.75" customHeight="1" x14ac:dyDescent="0.35">
      <c r="D551" s="179"/>
      <c r="I551" s="186"/>
    </row>
    <row r="552" spans="4:9" ht="15.75" customHeight="1" x14ac:dyDescent="0.35">
      <c r="D552" s="179"/>
      <c r="I552" s="186"/>
    </row>
    <row r="553" spans="4:9" ht="15.75" customHeight="1" x14ac:dyDescent="0.35">
      <c r="D553" s="179"/>
      <c r="I553" s="186"/>
    </row>
    <row r="554" spans="4:9" ht="15.75" customHeight="1" x14ac:dyDescent="0.35">
      <c r="D554" s="179"/>
      <c r="I554" s="186"/>
    </row>
    <row r="555" spans="4:9" ht="15.75" customHeight="1" x14ac:dyDescent="0.35">
      <c r="D555" s="179"/>
      <c r="I555" s="186"/>
    </row>
    <row r="556" spans="4:9" ht="15.75" customHeight="1" x14ac:dyDescent="0.35">
      <c r="D556" s="179"/>
      <c r="I556" s="186"/>
    </row>
    <row r="557" spans="4:9" ht="15.75" customHeight="1" x14ac:dyDescent="0.35">
      <c r="D557" s="179"/>
      <c r="I557" s="186"/>
    </row>
    <row r="558" spans="4:9" ht="15.75" customHeight="1" x14ac:dyDescent="0.35">
      <c r="D558" s="179"/>
      <c r="I558" s="186"/>
    </row>
    <row r="559" spans="4:9" ht="15.75" customHeight="1" x14ac:dyDescent="0.35">
      <c r="D559" s="179"/>
      <c r="I559" s="186"/>
    </row>
    <row r="560" spans="4:9" ht="15.75" customHeight="1" x14ac:dyDescent="0.35">
      <c r="D560" s="179"/>
      <c r="I560" s="186"/>
    </row>
    <row r="561" spans="4:9" ht="15.75" customHeight="1" x14ac:dyDescent="0.35">
      <c r="D561" s="179"/>
      <c r="I561" s="186"/>
    </row>
    <row r="562" spans="4:9" ht="15.75" customHeight="1" x14ac:dyDescent="0.35">
      <c r="D562" s="179"/>
      <c r="I562" s="186"/>
    </row>
    <row r="563" spans="4:9" ht="15.75" customHeight="1" x14ac:dyDescent="0.35">
      <c r="D563" s="179"/>
      <c r="I563" s="186"/>
    </row>
    <row r="564" spans="4:9" ht="15.75" customHeight="1" x14ac:dyDescent="0.35">
      <c r="D564" s="179"/>
      <c r="I564" s="186"/>
    </row>
    <row r="565" spans="4:9" ht="15.75" customHeight="1" x14ac:dyDescent="0.35">
      <c r="D565" s="179"/>
      <c r="I565" s="186"/>
    </row>
    <row r="566" spans="4:9" ht="15.75" customHeight="1" x14ac:dyDescent="0.35">
      <c r="D566" s="179"/>
      <c r="I566" s="186"/>
    </row>
    <row r="567" spans="4:9" ht="15.75" customHeight="1" x14ac:dyDescent="0.35">
      <c r="D567" s="179"/>
      <c r="I567" s="186"/>
    </row>
    <row r="568" spans="4:9" ht="15.75" customHeight="1" x14ac:dyDescent="0.35">
      <c r="D568" s="179"/>
      <c r="I568" s="186"/>
    </row>
    <row r="569" spans="4:9" ht="15.75" customHeight="1" x14ac:dyDescent="0.35">
      <c r="D569" s="179"/>
      <c r="I569" s="186"/>
    </row>
    <row r="570" spans="4:9" ht="15.75" customHeight="1" x14ac:dyDescent="0.35">
      <c r="D570" s="179"/>
      <c r="I570" s="186"/>
    </row>
    <row r="571" spans="4:9" ht="15.75" customHeight="1" x14ac:dyDescent="0.35">
      <c r="D571" s="179"/>
      <c r="I571" s="186"/>
    </row>
    <row r="572" spans="4:9" ht="15.75" customHeight="1" x14ac:dyDescent="0.35">
      <c r="D572" s="179"/>
      <c r="I572" s="186"/>
    </row>
    <row r="573" spans="4:9" ht="15.75" customHeight="1" x14ac:dyDescent="0.35">
      <c r="D573" s="179"/>
      <c r="I573" s="186"/>
    </row>
    <row r="574" spans="4:9" ht="15.75" customHeight="1" x14ac:dyDescent="0.35">
      <c r="D574" s="179"/>
      <c r="I574" s="186"/>
    </row>
    <row r="575" spans="4:9" ht="15.75" customHeight="1" x14ac:dyDescent="0.35">
      <c r="D575" s="179"/>
      <c r="I575" s="186"/>
    </row>
    <row r="576" spans="4:9" ht="15.75" customHeight="1" x14ac:dyDescent="0.35">
      <c r="D576" s="179"/>
      <c r="I576" s="186"/>
    </row>
    <row r="577" spans="4:9" ht="15.75" customHeight="1" x14ac:dyDescent="0.35">
      <c r="D577" s="179"/>
      <c r="I577" s="186"/>
    </row>
    <row r="578" spans="4:9" ht="15.75" customHeight="1" x14ac:dyDescent="0.35">
      <c r="D578" s="179"/>
      <c r="I578" s="186"/>
    </row>
    <row r="579" spans="4:9" ht="15.75" customHeight="1" x14ac:dyDescent="0.35">
      <c r="D579" s="179"/>
      <c r="I579" s="186"/>
    </row>
    <row r="580" spans="4:9" ht="15.75" customHeight="1" x14ac:dyDescent="0.35">
      <c r="D580" s="179"/>
      <c r="I580" s="186"/>
    </row>
    <row r="581" spans="4:9" ht="15.75" customHeight="1" x14ac:dyDescent="0.35">
      <c r="D581" s="179"/>
      <c r="I581" s="186"/>
    </row>
    <row r="582" spans="4:9" ht="15.75" customHeight="1" x14ac:dyDescent="0.35">
      <c r="D582" s="179"/>
      <c r="I582" s="186"/>
    </row>
    <row r="583" spans="4:9" ht="15.75" customHeight="1" x14ac:dyDescent="0.35">
      <c r="D583" s="179"/>
      <c r="I583" s="186"/>
    </row>
    <row r="584" spans="4:9" ht="15.75" customHeight="1" x14ac:dyDescent="0.35">
      <c r="D584" s="179"/>
      <c r="I584" s="186"/>
    </row>
    <row r="585" spans="4:9" ht="15.75" customHeight="1" x14ac:dyDescent="0.35">
      <c r="D585" s="179"/>
      <c r="I585" s="186"/>
    </row>
    <row r="586" spans="4:9" ht="15.75" customHeight="1" x14ac:dyDescent="0.35">
      <c r="D586" s="179"/>
      <c r="I586" s="186"/>
    </row>
    <row r="587" spans="4:9" ht="15.75" customHeight="1" x14ac:dyDescent="0.35">
      <c r="D587" s="179"/>
      <c r="I587" s="186"/>
    </row>
    <row r="588" spans="4:9" ht="15.75" customHeight="1" x14ac:dyDescent="0.35">
      <c r="D588" s="179"/>
      <c r="I588" s="186"/>
    </row>
    <row r="589" spans="4:9" ht="15.75" customHeight="1" x14ac:dyDescent="0.35">
      <c r="D589" s="179"/>
      <c r="I589" s="186"/>
    </row>
    <row r="590" spans="4:9" ht="15.75" customHeight="1" x14ac:dyDescent="0.35">
      <c r="D590" s="179"/>
      <c r="I590" s="186"/>
    </row>
    <row r="591" spans="4:9" ht="15.75" customHeight="1" x14ac:dyDescent="0.35">
      <c r="D591" s="179"/>
      <c r="I591" s="186"/>
    </row>
    <row r="592" spans="4:9" ht="15.75" customHeight="1" x14ac:dyDescent="0.35">
      <c r="D592" s="179"/>
      <c r="I592" s="186"/>
    </row>
    <row r="593" spans="4:9" ht="15.75" customHeight="1" x14ac:dyDescent="0.35">
      <c r="D593" s="179"/>
      <c r="I593" s="186"/>
    </row>
    <row r="594" spans="4:9" ht="15.75" customHeight="1" x14ac:dyDescent="0.35">
      <c r="D594" s="179"/>
      <c r="I594" s="186"/>
    </row>
    <row r="595" spans="4:9" ht="15.75" customHeight="1" x14ac:dyDescent="0.35">
      <c r="D595" s="179"/>
      <c r="I595" s="186"/>
    </row>
    <row r="596" spans="4:9" ht="15.75" customHeight="1" x14ac:dyDescent="0.35">
      <c r="D596" s="179"/>
      <c r="I596" s="186"/>
    </row>
    <row r="597" spans="4:9" ht="15.75" customHeight="1" x14ac:dyDescent="0.35">
      <c r="D597" s="179"/>
      <c r="I597" s="186"/>
    </row>
    <row r="598" spans="4:9" ht="15.75" customHeight="1" x14ac:dyDescent="0.35">
      <c r="D598" s="179"/>
      <c r="I598" s="186"/>
    </row>
    <row r="599" spans="4:9" ht="15.75" customHeight="1" x14ac:dyDescent="0.35">
      <c r="D599" s="179"/>
      <c r="I599" s="186"/>
    </row>
    <row r="600" spans="4:9" ht="15.75" customHeight="1" x14ac:dyDescent="0.35">
      <c r="D600" s="179"/>
      <c r="I600" s="186"/>
    </row>
    <row r="601" spans="4:9" ht="15.75" customHeight="1" x14ac:dyDescent="0.35">
      <c r="D601" s="179"/>
      <c r="I601" s="186"/>
    </row>
    <row r="602" spans="4:9" ht="15.75" customHeight="1" x14ac:dyDescent="0.35">
      <c r="D602" s="179"/>
      <c r="I602" s="186"/>
    </row>
    <row r="603" spans="4:9" ht="15.75" customHeight="1" x14ac:dyDescent="0.35">
      <c r="D603" s="179"/>
      <c r="I603" s="186"/>
    </row>
    <row r="604" spans="4:9" ht="15.75" customHeight="1" x14ac:dyDescent="0.35">
      <c r="D604" s="179"/>
      <c r="I604" s="186"/>
    </row>
    <row r="605" spans="4:9" ht="15.75" customHeight="1" x14ac:dyDescent="0.35">
      <c r="D605" s="179"/>
      <c r="I605" s="186"/>
    </row>
    <row r="606" spans="4:9" ht="15.75" customHeight="1" x14ac:dyDescent="0.35">
      <c r="D606" s="179"/>
      <c r="I606" s="186"/>
    </row>
    <row r="607" spans="4:9" ht="15.75" customHeight="1" x14ac:dyDescent="0.35">
      <c r="D607" s="179"/>
      <c r="I607" s="186"/>
    </row>
    <row r="608" spans="4:9" ht="15.75" customHeight="1" x14ac:dyDescent="0.35">
      <c r="D608" s="179"/>
      <c r="I608" s="186"/>
    </row>
    <row r="609" spans="4:9" ht="15.75" customHeight="1" x14ac:dyDescent="0.35">
      <c r="D609" s="179"/>
      <c r="I609" s="186"/>
    </row>
    <row r="610" spans="4:9" ht="15.75" customHeight="1" x14ac:dyDescent="0.35">
      <c r="D610" s="179"/>
      <c r="I610" s="186"/>
    </row>
    <row r="611" spans="4:9" ht="15.75" customHeight="1" x14ac:dyDescent="0.35">
      <c r="D611" s="179"/>
      <c r="I611" s="186"/>
    </row>
    <row r="612" spans="4:9" ht="15.75" customHeight="1" x14ac:dyDescent="0.35">
      <c r="D612" s="179"/>
      <c r="I612" s="186"/>
    </row>
    <row r="613" spans="4:9" ht="15.75" customHeight="1" x14ac:dyDescent="0.35">
      <c r="D613" s="179"/>
      <c r="I613" s="186"/>
    </row>
    <row r="614" spans="4:9" ht="15.75" customHeight="1" x14ac:dyDescent="0.35">
      <c r="D614" s="179"/>
      <c r="I614" s="186"/>
    </row>
    <row r="615" spans="4:9" ht="15.75" customHeight="1" x14ac:dyDescent="0.35">
      <c r="D615" s="179"/>
      <c r="I615" s="186"/>
    </row>
    <row r="616" spans="4:9" ht="15.75" customHeight="1" x14ac:dyDescent="0.35">
      <c r="D616" s="179"/>
      <c r="I616" s="186"/>
    </row>
    <row r="617" spans="4:9" ht="15.75" customHeight="1" x14ac:dyDescent="0.35">
      <c r="D617" s="179"/>
      <c r="I617" s="186"/>
    </row>
    <row r="618" spans="4:9" ht="15.75" customHeight="1" x14ac:dyDescent="0.35">
      <c r="D618" s="179"/>
      <c r="I618" s="186"/>
    </row>
    <row r="619" spans="4:9" ht="15.75" customHeight="1" x14ac:dyDescent="0.35">
      <c r="D619" s="179"/>
      <c r="I619" s="186"/>
    </row>
    <row r="620" spans="4:9" ht="15.75" customHeight="1" x14ac:dyDescent="0.35">
      <c r="D620" s="179"/>
      <c r="I620" s="186"/>
    </row>
    <row r="621" spans="4:9" ht="15.75" customHeight="1" x14ac:dyDescent="0.35">
      <c r="D621" s="179"/>
      <c r="I621" s="186"/>
    </row>
    <row r="622" spans="4:9" ht="15.75" customHeight="1" x14ac:dyDescent="0.35">
      <c r="D622" s="179"/>
      <c r="I622" s="186"/>
    </row>
    <row r="623" spans="4:9" ht="15.75" customHeight="1" x14ac:dyDescent="0.35">
      <c r="D623" s="179"/>
      <c r="I623" s="186"/>
    </row>
    <row r="624" spans="4:9" ht="15.75" customHeight="1" x14ac:dyDescent="0.35">
      <c r="D624" s="179"/>
      <c r="I624" s="186"/>
    </row>
    <row r="625" spans="4:9" ht="15.75" customHeight="1" x14ac:dyDescent="0.35">
      <c r="D625" s="179"/>
      <c r="I625" s="186"/>
    </row>
    <row r="626" spans="4:9" ht="15.75" customHeight="1" x14ac:dyDescent="0.35">
      <c r="D626" s="179"/>
      <c r="I626" s="186"/>
    </row>
    <row r="627" spans="4:9" ht="15.75" customHeight="1" x14ac:dyDescent="0.35">
      <c r="D627" s="179"/>
      <c r="I627" s="186"/>
    </row>
    <row r="628" spans="4:9" ht="15.75" customHeight="1" x14ac:dyDescent="0.35">
      <c r="D628" s="179"/>
      <c r="I628" s="186"/>
    </row>
    <row r="629" spans="4:9" ht="15.75" customHeight="1" x14ac:dyDescent="0.35">
      <c r="D629" s="179"/>
      <c r="I629" s="186"/>
    </row>
    <row r="630" spans="4:9" ht="15.75" customHeight="1" x14ac:dyDescent="0.35">
      <c r="D630" s="179"/>
      <c r="I630" s="186"/>
    </row>
    <row r="631" spans="4:9" ht="15.75" customHeight="1" x14ac:dyDescent="0.35">
      <c r="D631" s="179"/>
      <c r="I631" s="186"/>
    </row>
    <row r="632" spans="4:9" ht="15.75" customHeight="1" x14ac:dyDescent="0.35">
      <c r="D632" s="179"/>
      <c r="I632" s="186"/>
    </row>
    <row r="633" spans="4:9" ht="15.75" customHeight="1" x14ac:dyDescent="0.35">
      <c r="D633" s="179"/>
      <c r="I633" s="186"/>
    </row>
    <row r="634" spans="4:9" ht="15.75" customHeight="1" x14ac:dyDescent="0.35">
      <c r="D634" s="179"/>
      <c r="I634" s="186"/>
    </row>
    <row r="635" spans="4:9" ht="15.75" customHeight="1" x14ac:dyDescent="0.35">
      <c r="D635" s="179"/>
      <c r="I635" s="186"/>
    </row>
    <row r="636" spans="4:9" ht="15.75" customHeight="1" x14ac:dyDescent="0.35">
      <c r="D636" s="179"/>
      <c r="I636" s="186"/>
    </row>
    <row r="637" spans="4:9" ht="15.75" customHeight="1" x14ac:dyDescent="0.35">
      <c r="D637" s="179"/>
      <c r="I637" s="186"/>
    </row>
    <row r="638" spans="4:9" ht="15.75" customHeight="1" x14ac:dyDescent="0.35">
      <c r="D638" s="179"/>
      <c r="I638" s="186"/>
    </row>
    <row r="639" spans="4:9" ht="15.75" customHeight="1" x14ac:dyDescent="0.35">
      <c r="D639" s="179"/>
      <c r="I639" s="186"/>
    </row>
    <row r="640" spans="4:9" ht="15.75" customHeight="1" x14ac:dyDescent="0.35">
      <c r="D640" s="179"/>
      <c r="I640" s="186"/>
    </row>
    <row r="641" spans="4:9" ht="15.75" customHeight="1" x14ac:dyDescent="0.35">
      <c r="D641" s="179"/>
      <c r="I641" s="186"/>
    </row>
    <row r="642" spans="4:9" ht="15.75" customHeight="1" x14ac:dyDescent="0.35">
      <c r="D642" s="179"/>
      <c r="I642" s="186"/>
    </row>
    <row r="643" spans="4:9" ht="15.75" customHeight="1" x14ac:dyDescent="0.35">
      <c r="D643" s="179"/>
      <c r="I643" s="186"/>
    </row>
    <row r="644" spans="4:9" ht="15.75" customHeight="1" x14ac:dyDescent="0.35">
      <c r="D644" s="179"/>
      <c r="I644" s="186"/>
    </row>
    <row r="645" spans="4:9" ht="15.75" customHeight="1" x14ac:dyDescent="0.35">
      <c r="D645" s="179"/>
      <c r="I645" s="186"/>
    </row>
    <row r="646" spans="4:9" ht="15.75" customHeight="1" x14ac:dyDescent="0.35">
      <c r="D646" s="179"/>
      <c r="I646" s="186"/>
    </row>
    <row r="647" spans="4:9" ht="15.75" customHeight="1" x14ac:dyDescent="0.35">
      <c r="D647" s="179"/>
      <c r="I647" s="186"/>
    </row>
    <row r="648" spans="4:9" ht="15.75" customHeight="1" x14ac:dyDescent="0.35">
      <c r="D648" s="179"/>
      <c r="I648" s="186"/>
    </row>
    <row r="649" spans="4:9" ht="15.75" customHeight="1" x14ac:dyDescent="0.35">
      <c r="D649" s="179"/>
      <c r="I649" s="186"/>
    </row>
    <row r="650" spans="4:9" ht="15.75" customHeight="1" x14ac:dyDescent="0.35">
      <c r="D650" s="179"/>
      <c r="I650" s="186"/>
    </row>
    <row r="651" spans="4:9" ht="15.75" customHeight="1" x14ac:dyDescent="0.35">
      <c r="D651" s="179"/>
      <c r="I651" s="186"/>
    </row>
    <row r="652" spans="4:9" ht="15.75" customHeight="1" x14ac:dyDescent="0.35">
      <c r="D652" s="179"/>
      <c r="I652" s="186"/>
    </row>
    <row r="653" spans="4:9" ht="15.75" customHeight="1" x14ac:dyDescent="0.35">
      <c r="D653" s="179"/>
      <c r="I653" s="186"/>
    </row>
    <row r="654" spans="4:9" ht="15.75" customHeight="1" x14ac:dyDescent="0.35">
      <c r="D654" s="179"/>
      <c r="I654" s="186"/>
    </row>
    <row r="655" spans="4:9" ht="15.75" customHeight="1" x14ac:dyDescent="0.35">
      <c r="D655" s="179"/>
      <c r="I655" s="186"/>
    </row>
    <row r="656" spans="4:9" ht="15.75" customHeight="1" x14ac:dyDescent="0.35">
      <c r="D656" s="179"/>
      <c r="I656" s="186"/>
    </row>
    <row r="657" spans="4:9" ht="15.75" customHeight="1" x14ac:dyDescent="0.35">
      <c r="D657" s="179"/>
      <c r="I657" s="186"/>
    </row>
    <row r="658" spans="4:9" ht="15.75" customHeight="1" x14ac:dyDescent="0.35">
      <c r="D658" s="179"/>
      <c r="I658" s="186"/>
    </row>
    <row r="659" spans="4:9" ht="15.75" customHeight="1" x14ac:dyDescent="0.35">
      <c r="D659" s="179"/>
      <c r="I659" s="186"/>
    </row>
    <row r="660" spans="4:9" ht="15.75" customHeight="1" x14ac:dyDescent="0.35">
      <c r="D660" s="179"/>
      <c r="I660" s="186"/>
    </row>
    <row r="661" spans="4:9" ht="15.75" customHeight="1" x14ac:dyDescent="0.35">
      <c r="D661" s="179"/>
      <c r="I661" s="186"/>
    </row>
    <row r="662" spans="4:9" ht="15.75" customHeight="1" x14ac:dyDescent="0.35">
      <c r="D662" s="179"/>
      <c r="I662" s="186"/>
    </row>
    <row r="663" spans="4:9" ht="15.75" customHeight="1" x14ac:dyDescent="0.35">
      <c r="D663" s="179"/>
      <c r="I663" s="186"/>
    </row>
    <row r="664" spans="4:9" ht="15.75" customHeight="1" x14ac:dyDescent="0.35">
      <c r="D664" s="179"/>
      <c r="I664" s="186"/>
    </row>
    <row r="665" spans="4:9" ht="15.75" customHeight="1" x14ac:dyDescent="0.35">
      <c r="D665" s="179"/>
      <c r="I665" s="186"/>
    </row>
    <row r="666" spans="4:9" ht="15.75" customHeight="1" x14ac:dyDescent="0.35">
      <c r="D666" s="179"/>
      <c r="I666" s="186"/>
    </row>
    <row r="667" spans="4:9" ht="15.75" customHeight="1" x14ac:dyDescent="0.35">
      <c r="D667" s="179"/>
      <c r="I667" s="186"/>
    </row>
    <row r="668" spans="4:9" ht="15.75" customHeight="1" x14ac:dyDescent="0.35">
      <c r="D668" s="179"/>
      <c r="I668" s="186"/>
    </row>
    <row r="669" spans="4:9" ht="15.75" customHeight="1" x14ac:dyDescent="0.35">
      <c r="D669" s="179"/>
      <c r="I669" s="186"/>
    </row>
    <row r="670" spans="4:9" ht="15.75" customHeight="1" x14ac:dyDescent="0.35">
      <c r="D670" s="179"/>
      <c r="I670" s="186"/>
    </row>
    <row r="671" spans="4:9" ht="15.75" customHeight="1" x14ac:dyDescent="0.35">
      <c r="D671" s="179"/>
      <c r="I671" s="186"/>
    </row>
    <row r="672" spans="4:9" ht="15.75" customHeight="1" x14ac:dyDescent="0.35">
      <c r="D672" s="179"/>
      <c r="I672" s="186"/>
    </row>
    <row r="673" spans="4:9" ht="15.75" customHeight="1" x14ac:dyDescent="0.35">
      <c r="D673" s="179"/>
      <c r="I673" s="186"/>
    </row>
    <row r="674" spans="4:9" ht="15.75" customHeight="1" x14ac:dyDescent="0.35">
      <c r="D674" s="179"/>
      <c r="I674" s="186"/>
    </row>
    <row r="675" spans="4:9" ht="15.75" customHeight="1" x14ac:dyDescent="0.35">
      <c r="D675" s="179"/>
      <c r="I675" s="186"/>
    </row>
    <row r="676" spans="4:9" ht="15.75" customHeight="1" x14ac:dyDescent="0.35">
      <c r="D676" s="179"/>
      <c r="I676" s="186"/>
    </row>
    <row r="677" spans="4:9" ht="15.75" customHeight="1" x14ac:dyDescent="0.35">
      <c r="D677" s="179"/>
      <c r="I677" s="186"/>
    </row>
    <row r="678" spans="4:9" ht="15.75" customHeight="1" x14ac:dyDescent="0.35">
      <c r="D678" s="179"/>
      <c r="I678" s="186"/>
    </row>
    <row r="679" spans="4:9" ht="15.75" customHeight="1" x14ac:dyDescent="0.35">
      <c r="D679" s="179"/>
      <c r="I679" s="186"/>
    </row>
    <row r="680" spans="4:9" ht="15.75" customHeight="1" x14ac:dyDescent="0.35">
      <c r="D680" s="179"/>
      <c r="I680" s="186"/>
    </row>
    <row r="681" spans="4:9" ht="15.75" customHeight="1" x14ac:dyDescent="0.35">
      <c r="D681" s="179"/>
      <c r="I681" s="186"/>
    </row>
    <row r="682" spans="4:9" ht="15.75" customHeight="1" x14ac:dyDescent="0.35">
      <c r="D682" s="179"/>
      <c r="I682" s="186"/>
    </row>
    <row r="683" spans="4:9" ht="15.75" customHeight="1" x14ac:dyDescent="0.35">
      <c r="D683" s="179"/>
      <c r="I683" s="186"/>
    </row>
    <row r="684" spans="4:9" ht="15.75" customHeight="1" x14ac:dyDescent="0.35">
      <c r="D684" s="179"/>
      <c r="I684" s="186"/>
    </row>
    <row r="685" spans="4:9" ht="15.75" customHeight="1" x14ac:dyDescent="0.35">
      <c r="D685" s="179"/>
      <c r="I685" s="186"/>
    </row>
    <row r="686" spans="4:9" ht="15.75" customHeight="1" x14ac:dyDescent="0.35">
      <c r="D686" s="179"/>
      <c r="I686" s="186"/>
    </row>
    <row r="687" spans="4:9" ht="15.75" customHeight="1" x14ac:dyDescent="0.35">
      <c r="D687" s="179"/>
      <c r="I687" s="186"/>
    </row>
    <row r="688" spans="4:9" ht="15.75" customHeight="1" x14ac:dyDescent="0.35">
      <c r="D688" s="179"/>
      <c r="I688" s="186"/>
    </row>
    <row r="689" spans="4:9" ht="15.75" customHeight="1" x14ac:dyDescent="0.35">
      <c r="D689" s="179"/>
      <c r="I689" s="186"/>
    </row>
    <row r="690" spans="4:9" ht="15.75" customHeight="1" x14ac:dyDescent="0.35">
      <c r="D690" s="179"/>
      <c r="I690" s="186"/>
    </row>
    <row r="691" spans="4:9" ht="15.75" customHeight="1" x14ac:dyDescent="0.35">
      <c r="D691" s="179"/>
      <c r="I691" s="186"/>
    </row>
    <row r="692" spans="4:9" ht="15.75" customHeight="1" x14ac:dyDescent="0.35">
      <c r="D692" s="179"/>
      <c r="I692" s="186"/>
    </row>
    <row r="693" spans="4:9" ht="15.75" customHeight="1" x14ac:dyDescent="0.35">
      <c r="D693" s="179"/>
      <c r="I693" s="186"/>
    </row>
    <row r="694" spans="4:9" ht="15.75" customHeight="1" x14ac:dyDescent="0.35">
      <c r="D694" s="179"/>
      <c r="I694" s="186"/>
    </row>
    <row r="695" spans="4:9" ht="15.75" customHeight="1" x14ac:dyDescent="0.35">
      <c r="D695" s="179"/>
      <c r="I695" s="186"/>
    </row>
    <row r="696" spans="4:9" ht="15.75" customHeight="1" x14ac:dyDescent="0.35">
      <c r="D696" s="179"/>
      <c r="I696" s="186"/>
    </row>
    <row r="697" spans="4:9" ht="15.75" customHeight="1" x14ac:dyDescent="0.35">
      <c r="D697" s="179"/>
      <c r="I697" s="186"/>
    </row>
    <row r="698" spans="4:9" ht="15.75" customHeight="1" x14ac:dyDescent="0.35">
      <c r="D698" s="179"/>
      <c r="I698" s="186"/>
    </row>
    <row r="699" spans="4:9" ht="15.75" customHeight="1" x14ac:dyDescent="0.35">
      <c r="D699" s="179"/>
      <c r="I699" s="186"/>
    </row>
    <row r="700" spans="4:9" ht="15.75" customHeight="1" x14ac:dyDescent="0.35">
      <c r="D700" s="179"/>
      <c r="I700" s="186"/>
    </row>
    <row r="701" spans="4:9" ht="15.75" customHeight="1" x14ac:dyDescent="0.35">
      <c r="D701" s="179"/>
      <c r="I701" s="186"/>
    </row>
    <row r="702" spans="4:9" ht="15.75" customHeight="1" x14ac:dyDescent="0.35">
      <c r="D702" s="179"/>
      <c r="I702" s="186"/>
    </row>
    <row r="703" spans="4:9" ht="15.75" customHeight="1" x14ac:dyDescent="0.35">
      <c r="D703" s="179"/>
      <c r="I703" s="186"/>
    </row>
    <row r="704" spans="4:9" ht="15.75" customHeight="1" x14ac:dyDescent="0.35">
      <c r="D704" s="179"/>
      <c r="I704" s="186"/>
    </row>
    <row r="705" spans="4:9" ht="15.75" customHeight="1" x14ac:dyDescent="0.35">
      <c r="D705" s="179"/>
      <c r="I705" s="186"/>
    </row>
    <row r="706" spans="4:9" ht="15.75" customHeight="1" x14ac:dyDescent="0.35">
      <c r="D706" s="179"/>
      <c r="I706" s="186"/>
    </row>
    <row r="707" spans="4:9" ht="15.75" customHeight="1" x14ac:dyDescent="0.35">
      <c r="D707" s="179"/>
      <c r="I707" s="186"/>
    </row>
    <row r="708" spans="4:9" ht="15.75" customHeight="1" x14ac:dyDescent="0.35">
      <c r="D708" s="179"/>
      <c r="I708" s="186"/>
    </row>
    <row r="709" spans="4:9" ht="15.75" customHeight="1" x14ac:dyDescent="0.35">
      <c r="D709" s="179"/>
      <c r="I709" s="186"/>
    </row>
    <row r="710" spans="4:9" ht="15.75" customHeight="1" x14ac:dyDescent="0.35">
      <c r="D710" s="179"/>
      <c r="I710" s="186"/>
    </row>
    <row r="711" spans="4:9" ht="15.75" customHeight="1" x14ac:dyDescent="0.35">
      <c r="D711" s="179"/>
      <c r="I711" s="186"/>
    </row>
    <row r="712" spans="4:9" ht="15.75" customHeight="1" x14ac:dyDescent="0.35">
      <c r="D712" s="179"/>
      <c r="I712" s="186"/>
    </row>
    <row r="713" spans="4:9" ht="15.75" customHeight="1" x14ac:dyDescent="0.35">
      <c r="D713" s="179"/>
      <c r="I713" s="186"/>
    </row>
    <row r="714" spans="4:9" ht="15.75" customHeight="1" x14ac:dyDescent="0.35">
      <c r="D714" s="179"/>
      <c r="I714" s="186"/>
    </row>
    <row r="715" spans="4:9" ht="15.75" customHeight="1" x14ac:dyDescent="0.35">
      <c r="D715" s="179"/>
      <c r="I715" s="186"/>
    </row>
    <row r="716" spans="4:9" ht="15.75" customHeight="1" x14ac:dyDescent="0.35">
      <c r="D716" s="179"/>
      <c r="I716" s="186"/>
    </row>
    <row r="717" spans="4:9" ht="15.75" customHeight="1" x14ac:dyDescent="0.35">
      <c r="D717" s="179"/>
      <c r="I717" s="186"/>
    </row>
    <row r="718" spans="4:9" ht="15.75" customHeight="1" x14ac:dyDescent="0.35">
      <c r="D718" s="179"/>
      <c r="I718" s="186"/>
    </row>
    <row r="719" spans="4:9" ht="15.75" customHeight="1" x14ac:dyDescent="0.35">
      <c r="D719" s="179"/>
      <c r="I719" s="186"/>
    </row>
    <row r="720" spans="4:9" ht="15.75" customHeight="1" x14ac:dyDescent="0.35">
      <c r="D720" s="179"/>
      <c r="I720" s="186"/>
    </row>
    <row r="721" spans="4:9" ht="15.75" customHeight="1" x14ac:dyDescent="0.35">
      <c r="D721" s="179"/>
      <c r="I721" s="186"/>
    </row>
    <row r="722" spans="4:9" ht="15.75" customHeight="1" x14ac:dyDescent="0.35">
      <c r="D722" s="179"/>
      <c r="I722" s="186"/>
    </row>
    <row r="723" spans="4:9" ht="15.75" customHeight="1" x14ac:dyDescent="0.35">
      <c r="D723" s="179"/>
      <c r="I723" s="186"/>
    </row>
    <row r="724" spans="4:9" ht="15.75" customHeight="1" x14ac:dyDescent="0.35">
      <c r="D724" s="179"/>
      <c r="I724" s="186"/>
    </row>
    <row r="725" spans="4:9" ht="15.75" customHeight="1" x14ac:dyDescent="0.35">
      <c r="D725" s="179"/>
      <c r="I725" s="186"/>
    </row>
    <row r="726" spans="4:9" ht="15.75" customHeight="1" x14ac:dyDescent="0.35">
      <c r="D726" s="179"/>
      <c r="I726" s="186"/>
    </row>
    <row r="727" spans="4:9" ht="15.75" customHeight="1" x14ac:dyDescent="0.35">
      <c r="D727" s="179"/>
      <c r="I727" s="186"/>
    </row>
    <row r="728" spans="4:9" ht="15.75" customHeight="1" x14ac:dyDescent="0.35">
      <c r="D728" s="179"/>
      <c r="I728" s="186"/>
    </row>
    <row r="729" spans="4:9" ht="15.75" customHeight="1" x14ac:dyDescent="0.35">
      <c r="D729" s="179"/>
      <c r="I729" s="186"/>
    </row>
    <row r="730" spans="4:9" ht="15.75" customHeight="1" x14ac:dyDescent="0.35">
      <c r="D730" s="179"/>
      <c r="I730" s="186"/>
    </row>
    <row r="731" spans="4:9" ht="15.75" customHeight="1" x14ac:dyDescent="0.35">
      <c r="D731" s="179"/>
      <c r="I731" s="186"/>
    </row>
    <row r="732" spans="4:9" ht="15.75" customHeight="1" x14ac:dyDescent="0.35">
      <c r="D732" s="179"/>
      <c r="I732" s="186"/>
    </row>
    <row r="733" spans="4:9" ht="15.75" customHeight="1" x14ac:dyDescent="0.35">
      <c r="D733" s="179"/>
      <c r="I733" s="186"/>
    </row>
    <row r="734" spans="4:9" ht="15.75" customHeight="1" x14ac:dyDescent="0.35">
      <c r="D734" s="179"/>
      <c r="I734" s="186"/>
    </row>
    <row r="735" spans="4:9" ht="15.75" customHeight="1" x14ac:dyDescent="0.35">
      <c r="D735" s="179"/>
      <c r="I735" s="186"/>
    </row>
    <row r="736" spans="4:9" ht="15.75" customHeight="1" x14ac:dyDescent="0.35">
      <c r="D736" s="179"/>
      <c r="I736" s="186"/>
    </row>
    <row r="737" spans="4:9" ht="15.75" customHeight="1" x14ac:dyDescent="0.35">
      <c r="D737" s="179"/>
      <c r="I737" s="186"/>
    </row>
    <row r="738" spans="4:9" ht="15.75" customHeight="1" x14ac:dyDescent="0.35">
      <c r="D738" s="179"/>
      <c r="I738" s="186"/>
    </row>
    <row r="739" spans="4:9" ht="15.75" customHeight="1" x14ac:dyDescent="0.35">
      <c r="D739" s="179"/>
      <c r="I739" s="186"/>
    </row>
    <row r="740" spans="4:9" ht="15.75" customHeight="1" x14ac:dyDescent="0.35">
      <c r="D740" s="179"/>
      <c r="I740" s="186"/>
    </row>
    <row r="741" spans="4:9" ht="15.75" customHeight="1" x14ac:dyDescent="0.35">
      <c r="D741" s="179"/>
      <c r="I741" s="186"/>
    </row>
    <row r="742" spans="4:9" ht="15.75" customHeight="1" x14ac:dyDescent="0.35">
      <c r="D742" s="179"/>
      <c r="I742" s="186"/>
    </row>
    <row r="743" spans="4:9" ht="15.75" customHeight="1" x14ac:dyDescent="0.35">
      <c r="D743" s="179"/>
      <c r="I743" s="186"/>
    </row>
    <row r="744" spans="4:9" ht="15.75" customHeight="1" x14ac:dyDescent="0.35">
      <c r="D744" s="179"/>
      <c r="I744" s="186"/>
    </row>
    <row r="745" spans="4:9" ht="15.75" customHeight="1" x14ac:dyDescent="0.35">
      <c r="D745" s="179"/>
      <c r="I745" s="186"/>
    </row>
    <row r="746" spans="4:9" ht="15.75" customHeight="1" x14ac:dyDescent="0.35">
      <c r="D746" s="179"/>
      <c r="I746" s="186"/>
    </row>
    <row r="747" spans="4:9" ht="15.75" customHeight="1" x14ac:dyDescent="0.35">
      <c r="D747" s="179"/>
      <c r="I747" s="186"/>
    </row>
    <row r="748" spans="4:9" ht="15.75" customHeight="1" x14ac:dyDescent="0.35">
      <c r="D748" s="179"/>
      <c r="I748" s="186"/>
    </row>
    <row r="749" spans="4:9" ht="15.75" customHeight="1" x14ac:dyDescent="0.35">
      <c r="D749" s="179"/>
      <c r="I749" s="186"/>
    </row>
    <row r="750" spans="4:9" ht="15.75" customHeight="1" x14ac:dyDescent="0.35">
      <c r="D750" s="179"/>
      <c r="I750" s="186"/>
    </row>
    <row r="751" spans="4:9" ht="15.75" customHeight="1" x14ac:dyDescent="0.35">
      <c r="D751" s="179"/>
      <c r="I751" s="186"/>
    </row>
    <row r="752" spans="4:9" ht="15.75" customHeight="1" x14ac:dyDescent="0.35">
      <c r="D752" s="179"/>
      <c r="I752" s="186"/>
    </row>
    <row r="753" spans="4:9" ht="15.75" customHeight="1" x14ac:dyDescent="0.35">
      <c r="D753" s="179"/>
      <c r="I753" s="186"/>
    </row>
    <row r="754" spans="4:9" ht="15.75" customHeight="1" x14ac:dyDescent="0.35">
      <c r="D754" s="179"/>
      <c r="I754" s="186"/>
    </row>
    <row r="755" spans="4:9" ht="15.75" customHeight="1" x14ac:dyDescent="0.35">
      <c r="D755" s="179"/>
      <c r="I755" s="186"/>
    </row>
    <row r="756" spans="4:9" ht="15.75" customHeight="1" x14ac:dyDescent="0.35">
      <c r="D756" s="179"/>
      <c r="I756" s="186"/>
    </row>
    <row r="757" spans="4:9" ht="15.75" customHeight="1" x14ac:dyDescent="0.35">
      <c r="D757" s="179"/>
      <c r="I757" s="186"/>
    </row>
    <row r="758" spans="4:9" ht="15.75" customHeight="1" x14ac:dyDescent="0.35">
      <c r="D758" s="179"/>
      <c r="I758" s="186"/>
    </row>
    <row r="759" spans="4:9" ht="15.75" customHeight="1" x14ac:dyDescent="0.35">
      <c r="D759" s="179"/>
      <c r="I759" s="186"/>
    </row>
    <row r="760" spans="4:9" ht="15.75" customHeight="1" x14ac:dyDescent="0.35">
      <c r="D760" s="179"/>
      <c r="I760" s="186"/>
    </row>
    <row r="761" spans="4:9" ht="15.75" customHeight="1" x14ac:dyDescent="0.35">
      <c r="D761" s="179"/>
      <c r="I761" s="186"/>
    </row>
    <row r="762" spans="4:9" ht="15.75" customHeight="1" x14ac:dyDescent="0.35">
      <c r="D762" s="179"/>
      <c r="I762" s="186"/>
    </row>
    <row r="763" spans="4:9" ht="15.75" customHeight="1" x14ac:dyDescent="0.35">
      <c r="D763" s="179"/>
      <c r="I763" s="186"/>
    </row>
    <row r="764" spans="4:9" ht="15.75" customHeight="1" x14ac:dyDescent="0.35">
      <c r="D764" s="179"/>
      <c r="I764" s="186"/>
    </row>
    <row r="765" spans="4:9" ht="15.75" customHeight="1" x14ac:dyDescent="0.35">
      <c r="D765" s="179"/>
      <c r="I765" s="186"/>
    </row>
    <row r="766" spans="4:9" ht="15.75" customHeight="1" x14ac:dyDescent="0.35">
      <c r="D766" s="179"/>
      <c r="I766" s="186"/>
    </row>
    <row r="767" spans="4:9" ht="15.75" customHeight="1" x14ac:dyDescent="0.35">
      <c r="D767" s="179"/>
      <c r="I767" s="186"/>
    </row>
    <row r="768" spans="4:9" ht="15.75" customHeight="1" x14ac:dyDescent="0.35">
      <c r="D768" s="179"/>
      <c r="I768" s="186"/>
    </row>
    <row r="769" spans="4:9" ht="15.75" customHeight="1" x14ac:dyDescent="0.35">
      <c r="D769" s="179"/>
      <c r="I769" s="186"/>
    </row>
    <row r="770" spans="4:9" ht="15.75" customHeight="1" x14ac:dyDescent="0.35">
      <c r="D770" s="179"/>
      <c r="I770" s="186"/>
    </row>
    <row r="771" spans="4:9" ht="15.75" customHeight="1" x14ac:dyDescent="0.35">
      <c r="D771" s="179"/>
      <c r="I771" s="186"/>
    </row>
    <row r="772" spans="4:9" ht="15.75" customHeight="1" x14ac:dyDescent="0.35">
      <c r="D772" s="179"/>
      <c r="I772" s="186"/>
    </row>
    <row r="773" spans="4:9" ht="15.75" customHeight="1" x14ac:dyDescent="0.35">
      <c r="D773" s="179"/>
      <c r="I773" s="186"/>
    </row>
    <row r="774" spans="4:9" ht="15.75" customHeight="1" x14ac:dyDescent="0.35">
      <c r="D774" s="179"/>
      <c r="I774" s="186"/>
    </row>
    <row r="775" spans="4:9" ht="15.75" customHeight="1" x14ac:dyDescent="0.35">
      <c r="D775" s="179"/>
      <c r="I775" s="186"/>
    </row>
    <row r="776" spans="4:9" ht="15.75" customHeight="1" x14ac:dyDescent="0.35">
      <c r="D776" s="179"/>
      <c r="I776" s="186"/>
    </row>
    <row r="777" spans="4:9" ht="15.75" customHeight="1" x14ac:dyDescent="0.35">
      <c r="D777" s="179"/>
      <c r="I777" s="186"/>
    </row>
    <row r="778" spans="4:9" ht="15.75" customHeight="1" x14ac:dyDescent="0.35">
      <c r="D778" s="179"/>
      <c r="I778" s="186"/>
    </row>
    <row r="779" spans="4:9" ht="15.75" customHeight="1" x14ac:dyDescent="0.35">
      <c r="D779" s="179"/>
      <c r="I779" s="186"/>
    </row>
    <row r="780" spans="4:9" ht="15.75" customHeight="1" x14ac:dyDescent="0.35">
      <c r="D780" s="179"/>
      <c r="I780" s="186"/>
    </row>
    <row r="781" spans="4:9" ht="15.75" customHeight="1" x14ac:dyDescent="0.35">
      <c r="D781" s="179"/>
      <c r="I781" s="186"/>
    </row>
    <row r="782" spans="4:9" ht="15.75" customHeight="1" x14ac:dyDescent="0.35">
      <c r="D782" s="179"/>
      <c r="I782" s="186"/>
    </row>
    <row r="783" spans="4:9" ht="15.75" customHeight="1" x14ac:dyDescent="0.35">
      <c r="D783" s="179"/>
      <c r="I783" s="186"/>
    </row>
    <row r="784" spans="4:9" ht="15.75" customHeight="1" x14ac:dyDescent="0.35">
      <c r="D784" s="179"/>
      <c r="I784" s="186"/>
    </row>
    <row r="785" spans="4:9" ht="15.75" customHeight="1" x14ac:dyDescent="0.35">
      <c r="D785" s="179"/>
      <c r="I785" s="186"/>
    </row>
    <row r="786" spans="4:9" ht="15.75" customHeight="1" x14ac:dyDescent="0.35">
      <c r="D786" s="179"/>
      <c r="I786" s="186"/>
    </row>
    <row r="787" spans="4:9" ht="15.75" customHeight="1" x14ac:dyDescent="0.35">
      <c r="D787" s="179"/>
      <c r="I787" s="186"/>
    </row>
    <row r="788" spans="4:9" ht="15.75" customHeight="1" x14ac:dyDescent="0.35">
      <c r="D788" s="179"/>
      <c r="I788" s="186"/>
    </row>
    <row r="789" spans="4:9" ht="15.75" customHeight="1" x14ac:dyDescent="0.35">
      <c r="D789" s="179"/>
      <c r="I789" s="186"/>
    </row>
    <row r="790" spans="4:9" ht="15.75" customHeight="1" x14ac:dyDescent="0.35">
      <c r="D790" s="179"/>
      <c r="I790" s="186"/>
    </row>
    <row r="791" spans="4:9" ht="15.75" customHeight="1" x14ac:dyDescent="0.35">
      <c r="D791" s="179"/>
      <c r="I791" s="186"/>
    </row>
    <row r="792" spans="4:9" ht="15.75" customHeight="1" x14ac:dyDescent="0.35">
      <c r="D792" s="179"/>
      <c r="I792" s="186"/>
    </row>
    <row r="793" spans="4:9" ht="15.75" customHeight="1" x14ac:dyDescent="0.35">
      <c r="D793" s="179"/>
      <c r="I793" s="186"/>
    </row>
    <row r="794" spans="4:9" ht="15.75" customHeight="1" x14ac:dyDescent="0.35">
      <c r="D794" s="179"/>
      <c r="I794" s="186"/>
    </row>
    <row r="795" spans="4:9" ht="15.75" customHeight="1" x14ac:dyDescent="0.35">
      <c r="D795" s="179"/>
      <c r="I795" s="186"/>
    </row>
    <row r="796" spans="4:9" ht="15.75" customHeight="1" x14ac:dyDescent="0.35">
      <c r="D796" s="179"/>
      <c r="I796" s="186"/>
    </row>
    <row r="797" spans="4:9" ht="15.75" customHeight="1" x14ac:dyDescent="0.35">
      <c r="D797" s="179"/>
      <c r="I797" s="186"/>
    </row>
    <row r="798" spans="4:9" ht="15.75" customHeight="1" x14ac:dyDescent="0.35">
      <c r="D798" s="179"/>
      <c r="I798" s="186"/>
    </row>
    <row r="799" spans="4:9" ht="15.75" customHeight="1" x14ac:dyDescent="0.35">
      <c r="D799" s="179"/>
      <c r="I799" s="186"/>
    </row>
    <row r="800" spans="4:9" ht="15.75" customHeight="1" x14ac:dyDescent="0.35">
      <c r="D800" s="179"/>
      <c r="I800" s="186"/>
    </row>
    <row r="801" spans="4:9" ht="15.75" customHeight="1" x14ac:dyDescent="0.35">
      <c r="D801" s="179"/>
      <c r="I801" s="186"/>
    </row>
    <row r="802" spans="4:9" ht="15.75" customHeight="1" x14ac:dyDescent="0.35">
      <c r="D802" s="179"/>
      <c r="I802" s="186"/>
    </row>
    <row r="803" spans="4:9" ht="15.75" customHeight="1" x14ac:dyDescent="0.35">
      <c r="D803" s="179"/>
      <c r="I803" s="186"/>
    </row>
    <row r="804" spans="4:9" ht="15.75" customHeight="1" x14ac:dyDescent="0.35">
      <c r="D804" s="179"/>
      <c r="I804" s="186"/>
    </row>
    <row r="805" spans="4:9" ht="15.75" customHeight="1" x14ac:dyDescent="0.35">
      <c r="D805" s="179"/>
      <c r="I805" s="186"/>
    </row>
    <row r="806" spans="4:9" ht="15.75" customHeight="1" x14ac:dyDescent="0.35">
      <c r="D806" s="179"/>
      <c r="I806" s="186"/>
    </row>
    <row r="807" spans="4:9" ht="15.75" customHeight="1" x14ac:dyDescent="0.35">
      <c r="D807" s="179"/>
      <c r="I807" s="186"/>
    </row>
    <row r="808" spans="4:9" ht="15.75" customHeight="1" x14ac:dyDescent="0.35">
      <c r="D808" s="179"/>
      <c r="I808" s="186"/>
    </row>
    <row r="809" spans="4:9" ht="15.75" customHeight="1" x14ac:dyDescent="0.35">
      <c r="D809" s="179"/>
      <c r="I809" s="186"/>
    </row>
    <row r="810" spans="4:9" ht="15.75" customHeight="1" x14ac:dyDescent="0.35">
      <c r="D810" s="179"/>
      <c r="I810" s="186"/>
    </row>
    <row r="811" spans="4:9" ht="15.75" customHeight="1" x14ac:dyDescent="0.35">
      <c r="D811" s="179"/>
      <c r="I811" s="186"/>
    </row>
    <row r="812" spans="4:9" ht="15.75" customHeight="1" x14ac:dyDescent="0.35">
      <c r="D812" s="179"/>
      <c r="I812" s="186"/>
    </row>
    <row r="813" spans="4:9" ht="15.75" customHeight="1" x14ac:dyDescent="0.35">
      <c r="D813" s="179"/>
      <c r="I813" s="186"/>
    </row>
  </sheetData>
  <mergeCells count="41">
    <mergeCell ref="V2:V3"/>
    <mergeCell ref="W2:Y2"/>
    <mergeCell ref="Z2:Z3"/>
    <mergeCell ref="A7:A9"/>
    <mergeCell ref="B7:B9"/>
    <mergeCell ref="Z7:Z9"/>
    <mergeCell ref="C8:C9"/>
    <mergeCell ref="A4:A6"/>
    <mergeCell ref="B4:B6"/>
    <mergeCell ref="Z4:Z6"/>
    <mergeCell ref="AA4:AA6"/>
    <mergeCell ref="AB4:AB16"/>
    <mergeCell ref="AA7:AA9"/>
    <mergeCell ref="A10:A12"/>
    <mergeCell ref="B10:B12"/>
    <mergeCell ref="Z10:Z12"/>
    <mergeCell ref="AA10:AA12"/>
    <mergeCell ref="A15:A16"/>
    <mergeCell ref="B15:B16"/>
    <mergeCell ref="Z15:Z16"/>
    <mergeCell ref="AA15:AA16"/>
    <mergeCell ref="A13:A14"/>
    <mergeCell ref="B13:B14"/>
    <mergeCell ref="AA13:AA14"/>
    <mergeCell ref="Z13:Z14"/>
    <mergeCell ref="A1:AE1"/>
    <mergeCell ref="A2:A3"/>
    <mergeCell ref="B2:B3"/>
    <mergeCell ref="C2:C3"/>
    <mergeCell ref="D2:D3"/>
    <mergeCell ref="E2:E3"/>
    <mergeCell ref="F2:F3"/>
    <mergeCell ref="G2:G3"/>
    <mergeCell ref="H2:H3"/>
    <mergeCell ref="I2:I3"/>
    <mergeCell ref="AA2:AA3"/>
    <mergeCell ref="AB2:AB3"/>
    <mergeCell ref="AC2:AE2"/>
    <mergeCell ref="J2:J3"/>
    <mergeCell ref="K2:T2"/>
    <mergeCell ref="U2:U3"/>
  </mergeCells>
  <conditionalFormatting sqref="Y4:AB13 Y15:AB16 Y14 AB14">
    <cfRule type="cellIs" dxfId="5" priority="5" operator="greaterThanOrEqual">
      <formula>81%</formula>
    </cfRule>
    <cfRule type="cellIs" dxfId="4" priority="24" operator="between">
      <formula>51%</formula>
      <formula>80%</formula>
    </cfRule>
    <cfRule type="cellIs" dxfId="3" priority="25" operator="lessThanOrEqual">
      <formula>50%</formula>
    </cfRule>
  </conditionalFormatting>
  <conditionalFormatting sqref="K4:U9 U17 K11:U16 U10">
    <cfRule type="colorScale" priority="23">
      <colorScale>
        <cfvo type="formula" val="0"/>
        <cfvo type="formula" val="1"/>
        <color rgb="FFFFFF00"/>
        <color theme="9"/>
      </colorScale>
    </cfRule>
  </conditionalFormatting>
  <conditionalFormatting sqref="V4:V16">
    <cfRule type="cellIs" dxfId="2" priority="2" operator="greaterThanOrEqual">
      <formula>81%</formula>
    </cfRule>
    <cfRule type="cellIs" dxfId="1" priority="3" operator="between">
      <formula>51%</formula>
      <formula>80%</formula>
    </cfRule>
    <cfRule type="cellIs" dxfId="0" priority="4" operator="lessThanOrEqual">
      <formula>50%</formula>
    </cfRule>
  </conditionalFormatting>
  <conditionalFormatting sqref="K10:T10">
    <cfRule type="colorScale" priority="1">
      <colorScale>
        <cfvo type="formula" val="0"/>
        <cfvo type="formula" val="1"/>
        <color rgb="FFFFFF00"/>
        <color theme="9"/>
      </colorScale>
    </cfRule>
  </conditionalFormatting>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ACAE4-C0F6-47C2-B73E-6FDD78B74ED7}">
  <dimension ref="A1:T74"/>
  <sheetViews>
    <sheetView topLeftCell="A27" zoomScale="50" zoomScaleNormal="50" workbookViewId="0">
      <selection activeCell="I43" sqref="I43"/>
    </sheetView>
  </sheetViews>
  <sheetFormatPr baseColWidth="10" defaultRowHeight="15" x14ac:dyDescent="0.25"/>
  <cols>
    <col min="1" max="1" width="43.140625" style="214" customWidth="1"/>
    <col min="2" max="2" width="40.85546875" style="214" customWidth="1"/>
    <col min="3" max="3" width="47.42578125" style="214" customWidth="1"/>
    <col min="4" max="4" width="30.7109375" style="214" customWidth="1"/>
    <col min="5" max="5" width="37.85546875" style="214" customWidth="1"/>
    <col min="6" max="6" width="15" style="214" customWidth="1"/>
    <col min="7" max="8" width="11.42578125" style="214"/>
    <col min="9" max="9" width="47" style="214" customWidth="1"/>
    <col min="10" max="10" width="56.140625" style="214" customWidth="1"/>
    <col min="11" max="11" width="50.140625" style="214" customWidth="1"/>
    <col min="12" max="12" width="58.42578125" style="214" customWidth="1"/>
    <col min="13" max="13" width="35.140625" style="214" customWidth="1"/>
    <col min="14" max="14" width="47.5703125" style="214" customWidth="1"/>
    <col min="15" max="16384" width="11.42578125" style="214"/>
  </cols>
  <sheetData>
    <row r="1" spans="1:20" ht="77.25" customHeight="1" x14ac:dyDescent="0.25">
      <c r="A1" s="211" t="s">
        <v>998</v>
      </c>
      <c r="B1" s="212" t="s">
        <v>999</v>
      </c>
      <c r="C1" s="213"/>
      <c r="J1" s="215" t="s">
        <v>1000</v>
      </c>
      <c r="K1" s="215" t="str">
        <f>N13</f>
        <v>PORCENTAJE TOTAL INSTRUMENTOS ARTICULADOS CON LOS PTEA SEGÚN SU ORDEN</v>
      </c>
    </row>
    <row r="2" spans="1:20" ht="61.5" customHeight="1" x14ac:dyDescent="0.25">
      <c r="A2" s="216" t="s">
        <v>1001</v>
      </c>
      <c r="B2" s="217">
        <f t="shared" ref="B2:B7" si="0">F14</f>
        <v>1</v>
      </c>
      <c r="C2" s="218"/>
      <c r="J2" s="219" t="s">
        <v>1002</v>
      </c>
      <c r="K2" s="220">
        <f t="shared" ref="K2:K6" si="1">N14</f>
        <v>1</v>
      </c>
    </row>
    <row r="3" spans="1:20" ht="58.5" customHeight="1" x14ac:dyDescent="0.25">
      <c r="A3" s="216" t="s">
        <v>1003</v>
      </c>
      <c r="B3" s="217">
        <f t="shared" si="0"/>
        <v>1</v>
      </c>
      <c r="C3" s="218"/>
      <c r="J3" s="219" t="s">
        <v>1004</v>
      </c>
      <c r="K3" s="220">
        <f t="shared" si="1"/>
        <v>1</v>
      </c>
    </row>
    <row r="4" spans="1:20" ht="50.25" customHeight="1" x14ac:dyDescent="0.25">
      <c r="A4" s="216" t="s">
        <v>1005</v>
      </c>
      <c r="B4" s="217">
        <f t="shared" si="0"/>
        <v>1</v>
      </c>
      <c r="C4" s="218"/>
      <c r="J4" s="219" t="s">
        <v>1006</v>
      </c>
      <c r="K4" s="220">
        <f t="shared" si="1"/>
        <v>1</v>
      </c>
    </row>
    <row r="5" spans="1:20" ht="67.5" customHeight="1" x14ac:dyDescent="0.25">
      <c r="A5" s="216" t="s">
        <v>1007</v>
      </c>
      <c r="B5" s="217">
        <f t="shared" si="0"/>
        <v>1</v>
      </c>
      <c r="C5" s="218"/>
      <c r="J5" s="219" t="s">
        <v>796</v>
      </c>
      <c r="K5" s="220">
        <f t="shared" si="1"/>
        <v>1</v>
      </c>
    </row>
    <row r="6" spans="1:20" ht="71.25" customHeight="1" x14ac:dyDescent="0.25">
      <c r="A6" s="216" t="s">
        <v>1008</v>
      </c>
      <c r="B6" s="217">
        <f t="shared" si="0"/>
        <v>0.8</v>
      </c>
      <c r="C6" s="218"/>
      <c r="J6" s="219" t="s">
        <v>1009</v>
      </c>
      <c r="K6" s="220">
        <f t="shared" si="1"/>
        <v>0.7142857142857143</v>
      </c>
    </row>
    <row r="7" spans="1:20" ht="48.75" customHeight="1" x14ac:dyDescent="0.25">
      <c r="A7" s="216" t="s">
        <v>1010</v>
      </c>
      <c r="B7" s="217">
        <f t="shared" si="0"/>
        <v>1</v>
      </c>
      <c r="C7" s="218"/>
    </row>
    <row r="8" spans="1:20" ht="48" customHeight="1" x14ac:dyDescent="0.25">
      <c r="A8" s="216" t="s">
        <v>1011</v>
      </c>
      <c r="B8" s="217">
        <f>F21</f>
        <v>0.75</v>
      </c>
      <c r="C8" s="218"/>
    </row>
    <row r="9" spans="1:20" ht="50.25" customHeight="1" x14ac:dyDescent="0.25">
      <c r="A9" s="216" t="s">
        <v>1012</v>
      </c>
      <c r="B9" s="217">
        <f>F22</f>
        <v>0.5</v>
      </c>
      <c r="C9" s="218"/>
    </row>
    <row r="10" spans="1:20" ht="77.25" customHeight="1" x14ac:dyDescent="0.25">
      <c r="A10" s="216" t="s">
        <v>1013</v>
      </c>
      <c r="B10" s="217">
        <f>F23</f>
        <v>0.66666666666666663</v>
      </c>
      <c r="C10" s="218"/>
    </row>
    <row r="13" spans="1:20" ht="79.5" customHeight="1" x14ac:dyDescent="0.25">
      <c r="A13" s="221" t="s">
        <v>998</v>
      </c>
      <c r="B13" s="221" t="s">
        <v>1014</v>
      </c>
      <c r="C13" s="221" t="s">
        <v>1015</v>
      </c>
      <c r="D13" s="221" t="s">
        <v>1016</v>
      </c>
      <c r="E13" s="221" t="s">
        <v>1017</v>
      </c>
      <c r="F13" s="222" t="s">
        <v>1018</v>
      </c>
      <c r="I13" s="223" t="s">
        <v>1000</v>
      </c>
      <c r="J13" s="215" t="s">
        <v>1019</v>
      </c>
      <c r="K13" s="215" t="s">
        <v>1020</v>
      </c>
      <c r="L13" s="215" t="s">
        <v>1021</v>
      </c>
      <c r="M13" s="215" t="s">
        <v>1022</v>
      </c>
      <c r="N13" s="215" t="s">
        <v>1023</v>
      </c>
    </row>
    <row r="14" spans="1:20" ht="80.25" customHeight="1" x14ac:dyDescent="0.25">
      <c r="A14" s="224" t="s">
        <v>861</v>
      </c>
      <c r="B14" s="225">
        <v>3</v>
      </c>
      <c r="C14" s="225">
        <v>1</v>
      </c>
      <c r="D14" s="225">
        <f>(C14*B14)</f>
        <v>3</v>
      </c>
      <c r="E14" s="232">
        <f>'Nivel_Art_PTEA-PNEA_2023'!$CB$5</f>
        <v>3</v>
      </c>
      <c r="F14" s="226">
        <f>(E14/D14)</f>
        <v>1</v>
      </c>
      <c r="I14" s="227" t="s">
        <v>1002</v>
      </c>
      <c r="J14" s="228">
        <v>1</v>
      </c>
      <c r="K14" s="228">
        <v>1</v>
      </c>
      <c r="L14" s="228">
        <f>K14*J14</f>
        <v>1</v>
      </c>
      <c r="M14" s="229">
        <f>'Nivel_Art_PTEA-PNEA_2023'!$CN$5</f>
        <v>1</v>
      </c>
      <c r="N14" s="210">
        <f>M14/L14</f>
        <v>1</v>
      </c>
    </row>
    <row r="15" spans="1:20" ht="86.25" customHeight="1" x14ac:dyDescent="0.25">
      <c r="A15" s="224" t="s">
        <v>862</v>
      </c>
      <c r="B15" s="225">
        <v>2</v>
      </c>
      <c r="C15" s="225">
        <v>1</v>
      </c>
      <c r="D15" s="225">
        <f t="shared" ref="D15:D23" si="2">(C15*B15)</f>
        <v>2</v>
      </c>
      <c r="E15" s="232">
        <f>'Nivel_Art_PTEA-PNEA_2023'!$CC$5</f>
        <v>2</v>
      </c>
      <c r="F15" s="226">
        <f t="shared" ref="F15:F23" si="3">(E15/D15)</f>
        <v>1</v>
      </c>
      <c r="I15" s="230" t="s">
        <v>1004</v>
      </c>
      <c r="J15" s="228">
        <v>1</v>
      </c>
      <c r="K15" s="228">
        <v>1</v>
      </c>
      <c r="L15" s="228">
        <f>K15*J15</f>
        <v>1</v>
      </c>
      <c r="M15" s="229">
        <f>'Nivel_Art_PTEA-PNEA_2023'!$CO$5</f>
        <v>1</v>
      </c>
      <c r="N15" s="210">
        <f t="shared" ref="N15:N18" si="4">M15/L15</f>
        <v>1</v>
      </c>
    </row>
    <row r="16" spans="1:20" ht="83.25" customHeight="1" x14ac:dyDescent="0.25">
      <c r="A16" s="224" t="s">
        <v>863</v>
      </c>
      <c r="B16" s="225">
        <v>4</v>
      </c>
      <c r="C16" s="225">
        <v>1</v>
      </c>
      <c r="D16" s="225">
        <f t="shared" si="2"/>
        <v>4</v>
      </c>
      <c r="E16" s="232">
        <f>'Nivel_Art_PTEA-PNEA_2023'!$CD$5</f>
        <v>4</v>
      </c>
      <c r="F16" s="226">
        <f t="shared" si="3"/>
        <v>1</v>
      </c>
      <c r="I16" s="230" t="s">
        <v>1006</v>
      </c>
      <c r="J16" s="228">
        <v>1</v>
      </c>
      <c r="K16" s="228">
        <v>1</v>
      </c>
      <c r="L16" s="228">
        <f>K16*J16</f>
        <v>1</v>
      </c>
      <c r="M16" s="229">
        <f>'Nivel_Art_PTEA-PNEA_2023'!$CP$5</f>
        <v>1</v>
      </c>
      <c r="N16" s="210">
        <f t="shared" si="4"/>
        <v>1</v>
      </c>
      <c r="P16" s="231"/>
      <c r="Q16" s="231"/>
      <c r="R16" s="231"/>
      <c r="S16" s="231"/>
      <c r="T16" s="231"/>
    </row>
    <row r="17" spans="1:14" ht="96" customHeight="1" x14ac:dyDescent="0.25">
      <c r="A17" s="224" t="s">
        <v>864</v>
      </c>
      <c r="B17" s="225">
        <v>4</v>
      </c>
      <c r="C17" s="225">
        <v>1</v>
      </c>
      <c r="D17" s="225">
        <f t="shared" si="2"/>
        <v>4</v>
      </c>
      <c r="E17" s="232">
        <f>'Nivel_Art_PTEA-PNEA_2023'!$CE$5</f>
        <v>4</v>
      </c>
      <c r="F17" s="226">
        <f t="shared" si="3"/>
        <v>1</v>
      </c>
      <c r="I17" s="230" t="s">
        <v>796</v>
      </c>
      <c r="J17" s="228">
        <v>4</v>
      </c>
      <c r="K17" s="228">
        <v>1</v>
      </c>
      <c r="L17" s="228">
        <f>K17*J17</f>
        <v>4</v>
      </c>
      <c r="M17" s="229">
        <f>'Nivel_Art_PTEA-PNEA_2023'!$CQ$5</f>
        <v>4</v>
      </c>
      <c r="N17" s="210">
        <f t="shared" si="4"/>
        <v>1</v>
      </c>
    </row>
    <row r="18" spans="1:14" ht="93.75" customHeight="1" x14ac:dyDescent="0.25">
      <c r="A18" s="224" t="s">
        <v>865</v>
      </c>
      <c r="B18" s="225">
        <v>5</v>
      </c>
      <c r="C18" s="225">
        <v>1</v>
      </c>
      <c r="D18" s="225">
        <f t="shared" si="2"/>
        <v>5</v>
      </c>
      <c r="E18" s="232">
        <f>'Nivel_Art_PTEA-PNEA_2023'!$CF$5</f>
        <v>4</v>
      </c>
      <c r="F18" s="226">
        <f t="shared" si="3"/>
        <v>0.8</v>
      </c>
      <c r="I18" s="230" t="s">
        <v>1009</v>
      </c>
      <c r="J18" s="228">
        <v>7</v>
      </c>
      <c r="K18" s="228">
        <v>1</v>
      </c>
      <c r="L18" s="228">
        <f>K18*J18</f>
        <v>7</v>
      </c>
      <c r="M18" s="229">
        <f>'Nivel_Art_PTEA-PNEA_2023'!$CR$5</f>
        <v>5</v>
      </c>
      <c r="N18" s="210">
        <f t="shared" si="4"/>
        <v>0.7142857142857143</v>
      </c>
    </row>
    <row r="19" spans="1:14" ht="60" customHeight="1" x14ac:dyDescent="0.25">
      <c r="A19" s="224" t="s">
        <v>866</v>
      </c>
      <c r="B19" s="225">
        <v>3</v>
      </c>
      <c r="C19" s="225">
        <v>1</v>
      </c>
      <c r="D19" s="225">
        <f t="shared" si="2"/>
        <v>3</v>
      </c>
      <c r="E19" s="232">
        <f>'Nivel_Art_PTEA-PNEA_2023'!$CG$5</f>
        <v>3</v>
      </c>
      <c r="F19" s="226">
        <f t="shared" si="3"/>
        <v>1</v>
      </c>
    </row>
    <row r="20" spans="1:14" ht="56.25" customHeight="1" x14ac:dyDescent="0.25">
      <c r="A20" s="224" t="s">
        <v>867</v>
      </c>
      <c r="B20" s="225">
        <v>3</v>
      </c>
      <c r="C20" s="225">
        <v>1</v>
      </c>
      <c r="D20" s="225">
        <f t="shared" si="2"/>
        <v>3</v>
      </c>
      <c r="E20" s="232">
        <f>'Nivel_Art_PTEA-PNEA_2023'!$CH$5</f>
        <v>0</v>
      </c>
      <c r="F20" s="226">
        <f t="shared" si="3"/>
        <v>0</v>
      </c>
    </row>
    <row r="21" spans="1:14" ht="67.5" customHeight="1" x14ac:dyDescent="0.25">
      <c r="A21" s="224" t="s">
        <v>868</v>
      </c>
      <c r="B21" s="225">
        <v>4</v>
      </c>
      <c r="C21" s="225">
        <v>1</v>
      </c>
      <c r="D21" s="225">
        <f t="shared" si="2"/>
        <v>4</v>
      </c>
      <c r="E21" s="232">
        <f>'Nivel_Art_PTEA-PNEA_2023'!$CI$5</f>
        <v>3</v>
      </c>
      <c r="F21" s="226">
        <f t="shared" si="3"/>
        <v>0.75</v>
      </c>
    </row>
    <row r="22" spans="1:14" ht="56.25" customHeight="1" x14ac:dyDescent="0.25">
      <c r="A22" s="224" t="s">
        <v>869</v>
      </c>
      <c r="B22" s="225">
        <v>4</v>
      </c>
      <c r="C22" s="225">
        <v>1</v>
      </c>
      <c r="D22" s="225">
        <f t="shared" si="2"/>
        <v>4</v>
      </c>
      <c r="E22" s="232">
        <f>'Nivel_Art_PTEA-PNEA_2023'!$CJ$5</f>
        <v>2</v>
      </c>
      <c r="F22" s="226">
        <f t="shared" si="3"/>
        <v>0.5</v>
      </c>
    </row>
    <row r="23" spans="1:14" ht="63.75" customHeight="1" x14ac:dyDescent="0.25">
      <c r="A23" s="224" t="s">
        <v>870</v>
      </c>
      <c r="B23" s="225">
        <v>3</v>
      </c>
      <c r="C23" s="225">
        <v>1</v>
      </c>
      <c r="D23" s="225">
        <f t="shared" si="2"/>
        <v>3</v>
      </c>
      <c r="E23" s="232">
        <f>'Nivel_Art_PTEA-PNEA_2023'!$CK$5</f>
        <v>2</v>
      </c>
      <c r="F23" s="226">
        <f t="shared" si="3"/>
        <v>0.66666666666666663</v>
      </c>
    </row>
    <row r="35" spans="1:2" ht="32.25" customHeight="1" x14ac:dyDescent="0.25">
      <c r="A35" s="211" t="s">
        <v>998</v>
      </c>
      <c r="B35" s="212" t="s">
        <v>999</v>
      </c>
    </row>
    <row r="36" spans="1:2" ht="60" customHeight="1" x14ac:dyDescent="0.25">
      <c r="A36" s="216" t="s">
        <v>1027</v>
      </c>
      <c r="B36" s="217">
        <f>'Analisis_Implem_PTEA-PNEA_2023'!$AA$4</f>
        <v>1</v>
      </c>
    </row>
    <row r="37" spans="1:2" ht="51.75" customHeight="1" x14ac:dyDescent="0.25">
      <c r="A37" s="216" t="s">
        <v>1028</v>
      </c>
      <c r="B37" s="217">
        <f>'Analisis_Implem_PTEA-PNEA_2023'!$AA$7</f>
        <v>1</v>
      </c>
    </row>
    <row r="38" spans="1:2" ht="63.75" customHeight="1" x14ac:dyDescent="0.25">
      <c r="A38" s="216" t="s">
        <v>1029</v>
      </c>
      <c r="B38" s="217">
        <f>'Analisis_Implem_PTEA-PNEA_2023'!$AA$10</f>
        <v>1</v>
      </c>
    </row>
    <row r="39" spans="1:2" ht="73.5" customHeight="1" x14ac:dyDescent="0.25">
      <c r="A39" s="216" t="s">
        <v>1030</v>
      </c>
      <c r="B39" s="217">
        <f>'Analisis_Implem_PTEA-PNEA_2023'!$AA$13</f>
        <v>1</v>
      </c>
    </row>
    <row r="40" spans="1:2" ht="69.75" customHeight="1" x14ac:dyDescent="0.25">
      <c r="A40" s="216" t="s">
        <v>1031</v>
      </c>
      <c r="B40" s="217">
        <f>'Analisis_Implem_PTEA-PNEA_2023'!$AA$15</f>
        <v>1</v>
      </c>
    </row>
    <row r="52" spans="1:2" ht="22.5" customHeight="1" x14ac:dyDescent="0.25">
      <c r="A52" s="238" t="s">
        <v>1076</v>
      </c>
      <c r="B52" s="239" t="s">
        <v>999</v>
      </c>
    </row>
    <row r="53" spans="1:2" ht="114.75" customHeight="1" x14ac:dyDescent="0.25">
      <c r="A53" s="241" t="s">
        <v>1075</v>
      </c>
      <c r="B53" s="242">
        <f>'Analisis_Implem_PTEA-PNEA_2023'!Y15</f>
        <v>1</v>
      </c>
    </row>
    <row r="54" spans="1:2" ht="166.5" customHeight="1" x14ac:dyDescent="0.25">
      <c r="A54" s="246" t="s">
        <v>1077</v>
      </c>
      <c r="B54" s="240">
        <f>'Analisis_Implem_PTEA-PNEA_2023'!Y16</f>
        <v>1</v>
      </c>
    </row>
    <row r="55" spans="1:2" ht="123.75" customHeight="1" x14ac:dyDescent="0.25">
      <c r="A55" s="243"/>
      <c r="B55" s="244"/>
    </row>
    <row r="56" spans="1:2" x14ac:dyDescent="0.25">
      <c r="A56" s="245"/>
      <c r="B56" s="245"/>
    </row>
    <row r="65" spans="1:2" ht="63.75" customHeight="1" x14ac:dyDescent="0.25">
      <c r="A65" s="256" t="s">
        <v>1218</v>
      </c>
      <c r="B65" s="256" t="s">
        <v>1219</v>
      </c>
    </row>
    <row r="66" spans="1:2" ht="50.25" customHeight="1" x14ac:dyDescent="0.25">
      <c r="A66" s="257" t="s">
        <v>1220</v>
      </c>
      <c r="B66" s="258">
        <f>'Analisis_Implem_PTEA-PNEA_2023'!$K$17</f>
        <v>10</v>
      </c>
    </row>
    <row r="67" spans="1:2" ht="68.25" customHeight="1" x14ac:dyDescent="0.25">
      <c r="A67" s="257" t="s">
        <v>1221</v>
      </c>
      <c r="B67" s="258">
        <f>'Analisis_Implem_PTEA-PNEA_2023'!$L$17</f>
        <v>7</v>
      </c>
    </row>
    <row r="68" spans="1:2" ht="71.25" customHeight="1" x14ac:dyDescent="0.25">
      <c r="A68" s="257" t="s">
        <v>1222</v>
      </c>
      <c r="B68" s="258">
        <f>'Analisis_Implem_PTEA-PNEA_2023'!$M$17</f>
        <v>12</v>
      </c>
    </row>
    <row r="69" spans="1:2" ht="78.75" customHeight="1" x14ac:dyDescent="0.25">
      <c r="A69" s="257" t="s">
        <v>1223</v>
      </c>
      <c r="B69" s="258">
        <f>'Analisis_Implem_PTEA-PNEA_2023'!$N$17</f>
        <v>12</v>
      </c>
    </row>
    <row r="70" spans="1:2" ht="101.25" customHeight="1" x14ac:dyDescent="0.25">
      <c r="A70" s="257" t="s">
        <v>1224</v>
      </c>
      <c r="B70" s="258">
        <f>'Analisis_Implem_PTEA-PNEA_2023'!$O$17</f>
        <v>12</v>
      </c>
    </row>
    <row r="71" spans="1:2" ht="83.25" customHeight="1" x14ac:dyDescent="0.25">
      <c r="A71" s="257" t="s">
        <v>1225</v>
      </c>
      <c r="B71" s="258">
        <f>'Analisis_Implem_PTEA-PNEA_2023'!$P$17</f>
        <v>13</v>
      </c>
    </row>
    <row r="72" spans="1:2" ht="90" customHeight="1" x14ac:dyDescent="0.25">
      <c r="A72" s="257" t="s">
        <v>1226</v>
      </c>
      <c r="B72" s="258">
        <f>'Analisis_Implem_PTEA-PNEA_2023'!$R$17</f>
        <v>2</v>
      </c>
    </row>
    <row r="73" spans="1:2" ht="63.75" customHeight="1" x14ac:dyDescent="0.25">
      <c r="A73" s="257" t="s">
        <v>1227</v>
      </c>
      <c r="B73" s="258">
        <f>'Analisis_Implem_PTEA-PNEA_2023'!$S$17</f>
        <v>0</v>
      </c>
    </row>
    <row r="74" spans="1:2" ht="123" customHeight="1" x14ac:dyDescent="0.25">
      <c r="A74" s="257" t="s">
        <v>1228</v>
      </c>
      <c r="B74" s="258">
        <f>'Analisis_Implem_PTEA-PNEA_2023'!$T$17</f>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LEY No 2169 DE 2021</vt:lpstr>
      <vt:lpstr>ARMONIZACIÓN PND 2022-2026</vt:lpstr>
      <vt:lpstr>ARMONIZACIÓN</vt:lpstr>
      <vt:lpstr>PTEA 2020-2023</vt:lpstr>
      <vt:lpstr>Nivel_Art_PTEA-PNEA_2023</vt:lpstr>
      <vt:lpstr>Analisis_Implem_PTEA-PNEA_2023</vt:lpstr>
      <vt:lpstr>Graficos_2023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57318</cp:lastModifiedBy>
  <dcterms:created xsi:type="dcterms:W3CDTF">2020-06-20T14:39:39Z</dcterms:created>
  <dcterms:modified xsi:type="dcterms:W3CDTF">2023-11-27T00:15:37Z</dcterms:modified>
</cp:coreProperties>
</file>