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57318\Downloads\"/>
    </mc:Choice>
  </mc:AlternateContent>
  <xr:revisionPtr revIDLastSave="0" documentId="13_ncr:1_{4BCB18F2-EAF5-4FA3-8B03-194B124717B9}" xr6:coauthVersionLast="36" xr6:coauthVersionMax="36" xr10:uidLastSave="{00000000-0000-0000-0000-000000000000}"/>
  <bookViews>
    <workbookView xWindow="0" yWindow="0" windowWidth="20490" windowHeight="6285" tabRatio="830" activeTab="3" xr2:uid="{00000000-000D-0000-FFFF-FFFF00000000}"/>
  </bookViews>
  <sheets>
    <sheet name="ARMONIZACIÓN_PND 2023-2026" sheetId="7" r:id="rId1"/>
    <sheet name="ARMONIZACIÓN 2020" sheetId="5" r:id="rId2"/>
    <sheet name="PTEA FINAL " sheetId="4" r:id="rId3"/>
    <sheet name="Nivel Articulación PTEA-PNEA" sheetId="2" r:id="rId4"/>
    <sheet name="Analisis Implem PTEA-PNEA" sheetId="6" r:id="rId5"/>
  </sheets>
  <definedNames>
    <definedName name="_xlnm._FilterDatabase" localSheetId="1" hidden="1">'ARMONIZACIÓN 2020'!$A$2:$AT$199</definedName>
    <definedName name="_xlnm._FilterDatabase" localSheetId="0" hidden="1">'ARMONIZACIÓN_PND 2023-2026'!$A$2:$K$44</definedName>
    <definedName name="_xlnm._FilterDatabase" localSheetId="3" hidden="1">'Nivel Articulación PTEA-PNEA'!$A$4:$EB$109</definedName>
  </definedNames>
  <calcPr calcId="179021" concurrentCalc="0"/>
  <extLst>
    <ext uri="GoogleSheetsCustomDataVersion1">
      <go:sheetsCustomData xmlns:go="http://customooxmlschemas.google.com/" r:id="" roundtripDataSignature="AMtx7mhcKix2dSuKBETo/8SwCkf2zYDRiw=="/>
    </ext>
  </extLst>
</workbook>
</file>

<file path=xl/calcChain.xml><?xml version="1.0" encoding="utf-8"?>
<calcChain xmlns="http://schemas.openxmlformats.org/spreadsheetml/2006/main">
  <c r="T25" i="6" l="1"/>
  <c r="S25" i="6"/>
  <c r="R25" i="6"/>
  <c r="Q25" i="6"/>
  <c r="P25" i="6"/>
  <c r="O25" i="6"/>
  <c r="N25" i="6"/>
  <c r="M25" i="6"/>
  <c r="L25" i="6"/>
  <c r="K25" i="6"/>
  <c r="U7" i="6"/>
  <c r="Y6" i="6"/>
  <c r="Y7" i="6"/>
  <c r="Y8" i="6"/>
  <c r="Y9" i="6"/>
  <c r="Y10" i="6"/>
  <c r="Y11" i="6"/>
  <c r="Y12" i="6"/>
  <c r="Z12" i="6"/>
  <c r="AA12" i="6"/>
  <c r="Y13" i="6"/>
  <c r="Z13" i="6"/>
  <c r="AA13" i="6"/>
  <c r="Y14" i="6"/>
  <c r="Y15" i="6"/>
  <c r="Y16" i="6"/>
  <c r="Y17" i="6"/>
  <c r="Y18" i="6"/>
  <c r="Z18" i="6"/>
  <c r="AA18" i="6"/>
  <c r="Y19" i="6"/>
  <c r="Z19" i="6"/>
  <c r="AA19" i="6"/>
  <c r="Y21" i="6"/>
  <c r="Z21" i="6"/>
  <c r="AA21" i="6"/>
  <c r="Y22" i="6"/>
  <c r="Z22" i="6"/>
  <c r="AA22" i="6"/>
  <c r="Y23" i="6"/>
  <c r="Z23" i="6"/>
  <c r="AA23" i="6"/>
  <c r="Y24" i="6"/>
  <c r="Z24" i="6"/>
  <c r="AA24" i="6"/>
  <c r="Y5" i="6"/>
  <c r="Y4" i="6"/>
  <c r="V24" i="6"/>
  <c r="U24" i="6"/>
  <c r="V23" i="6"/>
  <c r="V22" i="6"/>
  <c r="V21" i="6"/>
  <c r="U21" i="6"/>
  <c r="V20" i="6"/>
  <c r="V18" i="6"/>
  <c r="U18" i="6"/>
  <c r="V14" i="6"/>
  <c r="U14" i="6"/>
  <c r="V13" i="6"/>
  <c r="V12" i="6"/>
  <c r="U12" i="6"/>
  <c r="V11" i="6"/>
  <c r="U11" i="6"/>
  <c r="V10" i="6"/>
  <c r="U10" i="6"/>
  <c r="V9" i="6"/>
  <c r="V8" i="6"/>
  <c r="CN24" i="2"/>
  <c r="CO24" i="2"/>
  <c r="CP24" i="2"/>
  <c r="CQ24" i="2"/>
  <c r="CR24" i="2"/>
  <c r="CS24" i="2"/>
  <c r="CT24" i="2"/>
  <c r="CN25" i="2"/>
  <c r="CO25" i="2"/>
  <c r="CP25" i="2"/>
  <c r="CQ25" i="2"/>
  <c r="CR25" i="2"/>
  <c r="CB99" i="2"/>
  <c r="CC99" i="2"/>
  <c r="CD99" i="2"/>
  <c r="CE99" i="2"/>
  <c r="CF99" i="2"/>
  <c r="CG99" i="2"/>
  <c r="CH99" i="2"/>
  <c r="CI99" i="2"/>
  <c r="CJ99" i="2"/>
  <c r="CK99" i="2"/>
  <c r="CB98" i="2"/>
  <c r="CC98" i="2"/>
  <c r="CD98" i="2"/>
  <c r="CE98" i="2"/>
  <c r="CF98" i="2"/>
  <c r="CG98" i="2"/>
  <c r="CH98" i="2"/>
  <c r="CI98" i="2"/>
  <c r="CJ98" i="2"/>
  <c r="CK98" i="2"/>
  <c r="CB97" i="2"/>
  <c r="CC97" i="2"/>
  <c r="CD97" i="2"/>
  <c r="CE97" i="2"/>
  <c r="CF97" i="2"/>
  <c r="CG97" i="2"/>
  <c r="CH97" i="2"/>
  <c r="CI97" i="2"/>
  <c r="CJ97" i="2"/>
  <c r="CK97" i="2"/>
  <c r="CB96" i="2"/>
  <c r="CC96" i="2"/>
  <c r="CD96" i="2"/>
  <c r="CE96" i="2"/>
  <c r="CF96" i="2"/>
  <c r="CG96" i="2"/>
  <c r="CH96" i="2"/>
  <c r="CI96" i="2"/>
  <c r="CJ96" i="2"/>
  <c r="CK96" i="2"/>
  <c r="CB95" i="2"/>
  <c r="CC95" i="2"/>
  <c r="CD95" i="2"/>
  <c r="CE95" i="2"/>
  <c r="CF95" i="2"/>
  <c r="CG95" i="2"/>
  <c r="CH95" i="2"/>
  <c r="CI95" i="2"/>
  <c r="CJ95" i="2"/>
  <c r="CK95" i="2"/>
  <c r="CB94" i="2"/>
  <c r="CC94" i="2"/>
  <c r="CD94" i="2"/>
  <c r="CE94" i="2"/>
  <c r="CF94" i="2"/>
  <c r="CG94" i="2"/>
  <c r="CH94" i="2"/>
  <c r="CI94" i="2"/>
  <c r="CJ94" i="2"/>
  <c r="CK94" i="2"/>
  <c r="CB93" i="2"/>
  <c r="CC93" i="2"/>
  <c r="CD93" i="2"/>
  <c r="CE93" i="2"/>
  <c r="CF93" i="2"/>
  <c r="CG93" i="2"/>
  <c r="CH93" i="2"/>
  <c r="CI93" i="2"/>
  <c r="CJ93" i="2"/>
  <c r="CK93" i="2"/>
  <c r="CB87" i="2"/>
  <c r="CC87" i="2"/>
  <c r="CD87" i="2"/>
  <c r="CE87" i="2"/>
  <c r="CF87" i="2"/>
  <c r="CG87" i="2"/>
  <c r="CH87" i="2"/>
  <c r="CI87" i="2"/>
  <c r="CJ87" i="2"/>
  <c r="CK87" i="2"/>
  <c r="CB83" i="2"/>
  <c r="CC83" i="2"/>
  <c r="CD83" i="2"/>
  <c r="CE83" i="2"/>
  <c r="CF83" i="2"/>
  <c r="CG83" i="2"/>
  <c r="CH83" i="2"/>
  <c r="CI83" i="2"/>
  <c r="CJ83" i="2"/>
  <c r="CK83" i="2"/>
  <c r="CB80" i="2"/>
  <c r="CC80" i="2"/>
  <c r="CD80" i="2"/>
  <c r="CE80" i="2"/>
  <c r="CF80" i="2"/>
  <c r="CG80" i="2"/>
  <c r="CH80" i="2"/>
  <c r="CI80" i="2"/>
  <c r="CJ80" i="2"/>
  <c r="CK80" i="2"/>
  <c r="CB66" i="2"/>
  <c r="CC66" i="2"/>
  <c r="CD66" i="2"/>
  <c r="CE66" i="2"/>
  <c r="CF66" i="2"/>
  <c r="CG66" i="2"/>
  <c r="CH66" i="2"/>
  <c r="CI66" i="2"/>
  <c r="CJ66" i="2"/>
  <c r="CK66" i="2"/>
  <c r="CB6" i="2"/>
  <c r="CC6" i="2"/>
  <c r="CD6" i="2"/>
  <c r="CE6" i="2"/>
  <c r="CF6" i="2"/>
  <c r="CG6" i="2"/>
  <c r="CH6" i="2"/>
  <c r="CI6" i="2"/>
  <c r="CJ6" i="2"/>
  <c r="CK6" i="2"/>
  <c r="CB7" i="2"/>
  <c r="CC7" i="2"/>
  <c r="CD7" i="2"/>
  <c r="CE7" i="2"/>
  <c r="CF7" i="2"/>
  <c r="CG7" i="2"/>
  <c r="CH7" i="2"/>
  <c r="CI7" i="2"/>
  <c r="CJ7" i="2"/>
  <c r="CK7" i="2"/>
  <c r="CB8" i="2"/>
  <c r="CC8" i="2"/>
  <c r="CD8" i="2"/>
  <c r="CE8" i="2"/>
  <c r="CF8" i="2"/>
  <c r="CG8" i="2"/>
  <c r="CH8" i="2"/>
  <c r="CI8" i="2"/>
  <c r="CJ8" i="2"/>
  <c r="CK8" i="2"/>
  <c r="CB9" i="2"/>
  <c r="CC9" i="2"/>
  <c r="CD9" i="2"/>
  <c r="CE9" i="2"/>
  <c r="CF9" i="2"/>
  <c r="CG9" i="2"/>
  <c r="CH9" i="2"/>
  <c r="CI9" i="2"/>
  <c r="CJ9" i="2"/>
  <c r="CK9" i="2"/>
  <c r="CL9" i="2"/>
  <c r="CM9" i="2"/>
  <c r="CB10" i="2"/>
  <c r="CC10" i="2"/>
  <c r="CD10" i="2"/>
  <c r="CE10" i="2"/>
  <c r="CF10" i="2"/>
  <c r="CG10" i="2"/>
  <c r="CH10" i="2"/>
  <c r="CI10" i="2"/>
  <c r="CJ10" i="2"/>
  <c r="CK10" i="2"/>
  <c r="CB11" i="2"/>
  <c r="CC11" i="2"/>
  <c r="CD11" i="2"/>
  <c r="CE11" i="2"/>
  <c r="CF11" i="2"/>
  <c r="CG11" i="2"/>
  <c r="CH11" i="2"/>
  <c r="CI11" i="2"/>
  <c r="CJ11" i="2"/>
  <c r="CK11" i="2"/>
  <c r="CB12" i="2"/>
  <c r="CC12" i="2"/>
  <c r="CD12" i="2"/>
  <c r="CE12" i="2"/>
  <c r="CF12" i="2"/>
  <c r="CG12" i="2"/>
  <c r="CH12" i="2"/>
  <c r="CI12" i="2"/>
  <c r="CJ12" i="2"/>
  <c r="CK12" i="2"/>
  <c r="CB13" i="2"/>
  <c r="CC13" i="2"/>
  <c r="CD13" i="2"/>
  <c r="CE13" i="2"/>
  <c r="CF13" i="2"/>
  <c r="CG13" i="2"/>
  <c r="CH13" i="2"/>
  <c r="CI13" i="2"/>
  <c r="CJ13" i="2"/>
  <c r="CK13" i="2"/>
  <c r="CB14" i="2"/>
  <c r="CC14" i="2"/>
  <c r="CD14" i="2"/>
  <c r="CE14" i="2"/>
  <c r="CF14" i="2"/>
  <c r="CG14" i="2"/>
  <c r="CH14" i="2"/>
  <c r="CI14" i="2"/>
  <c r="CJ14" i="2"/>
  <c r="CK14" i="2"/>
  <c r="CB15" i="2"/>
  <c r="CC15" i="2"/>
  <c r="CD15" i="2"/>
  <c r="CE15" i="2"/>
  <c r="CF15" i="2"/>
  <c r="CG15" i="2"/>
  <c r="CH15" i="2"/>
  <c r="CI15" i="2"/>
  <c r="CJ15" i="2"/>
  <c r="CK15" i="2"/>
  <c r="CB16" i="2"/>
  <c r="CC16" i="2"/>
  <c r="CD16" i="2"/>
  <c r="CE16" i="2"/>
  <c r="CF16" i="2"/>
  <c r="CG16" i="2"/>
  <c r="CH16" i="2"/>
  <c r="CI16" i="2"/>
  <c r="CJ16" i="2"/>
  <c r="CK16" i="2"/>
  <c r="CB17" i="2"/>
  <c r="CC17" i="2"/>
  <c r="CD17" i="2"/>
  <c r="CE17" i="2"/>
  <c r="CF17" i="2"/>
  <c r="CG17" i="2"/>
  <c r="CH17" i="2"/>
  <c r="CI17" i="2"/>
  <c r="CJ17" i="2"/>
  <c r="CK17" i="2"/>
  <c r="CB18" i="2"/>
  <c r="CC18" i="2"/>
  <c r="CD18" i="2"/>
  <c r="CE18" i="2"/>
  <c r="CF18" i="2"/>
  <c r="CG18" i="2"/>
  <c r="CH18" i="2"/>
  <c r="CI18" i="2"/>
  <c r="CJ18" i="2"/>
  <c r="CK18" i="2"/>
  <c r="CB19" i="2"/>
  <c r="CC19" i="2"/>
  <c r="CD19" i="2"/>
  <c r="CE19" i="2"/>
  <c r="CF19" i="2"/>
  <c r="CG19" i="2"/>
  <c r="CH19" i="2"/>
  <c r="CI19" i="2"/>
  <c r="CJ19" i="2"/>
  <c r="CK19" i="2"/>
  <c r="CB20" i="2"/>
  <c r="CC20" i="2"/>
  <c r="CD20" i="2"/>
  <c r="CE20" i="2"/>
  <c r="CF20" i="2"/>
  <c r="CG20" i="2"/>
  <c r="CH20" i="2"/>
  <c r="CI20" i="2"/>
  <c r="CJ20" i="2"/>
  <c r="CK20" i="2"/>
  <c r="CB21" i="2"/>
  <c r="CC21" i="2"/>
  <c r="CD21" i="2"/>
  <c r="CE21" i="2"/>
  <c r="CF21" i="2"/>
  <c r="CG21" i="2"/>
  <c r="CH21" i="2"/>
  <c r="CI21" i="2"/>
  <c r="CJ21" i="2"/>
  <c r="CK21" i="2"/>
  <c r="CB22" i="2"/>
  <c r="CC22" i="2"/>
  <c r="CD22" i="2"/>
  <c r="CE22" i="2"/>
  <c r="CF22" i="2"/>
  <c r="CG22" i="2"/>
  <c r="CH22" i="2"/>
  <c r="CI22" i="2"/>
  <c r="CJ22" i="2"/>
  <c r="CK22" i="2"/>
  <c r="CB23" i="2"/>
  <c r="CC23" i="2"/>
  <c r="CD23" i="2"/>
  <c r="CE23" i="2"/>
  <c r="CF23" i="2"/>
  <c r="CG23" i="2"/>
  <c r="CH23" i="2"/>
  <c r="CI23" i="2"/>
  <c r="CJ23" i="2"/>
  <c r="CK23" i="2"/>
  <c r="CB24" i="2"/>
  <c r="CC24" i="2"/>
  <c r="CD24" i="2"/>
  <c r="CE24" i="2"/>
  <c r="CF24" i="2"/>
  <c r="CG24" i="2"/>
  <c r="CH24" i="2"/>
  <c r="CI24" i="2"/>
  <c r="CJ24" i="2"/>
  <c r="CK24" i="2"/>
  <c r="CB25" i="2"/>
  <c r="CC25" i="2"/>
  <c r="CD25" i="2"/>
  <c r="CE25" i="2"/>
  <c r="CF25" i="2"/>
  <c r="CG25" i="2"/>
  <c r="CH25" i="2"/>
  <c r="CI25" i="2"/>
  <c r="CJ25" i="2"/>
  <c r="CK25" i="2"/>
  <c r="CB26" i="2"/>
  <c r="CC26" i="2"/>
  <c r="CD26" i="2"/>
  <c r="CE26" i="2"/>
  <c r="CF26" i="2"/>
  <c r="CG26" i="2"/>
  <c r="CH26" i="2"/>
  <c r="CI26" i="2"/>
  <c r="CJ26" i="2"/>
  <c r="CK26" i="2"/>
  <c r="CB27" i="2"/>
  <c r="CC27" i="2"/>
  <c r="CD27" i="2"/>
  <c r="CE27" i="2"/>
  <c r="CF27" i="2"/>
  <c r="CG27" i="2"/>
  <c r="CH27" i="2"/>
  <c r="CI27" i="2"/>
  <c r="CJ27" i="2"/>
  <c r="CK27" i="2"/>
  <c r="CB28" i="2"/>
  <c r="CC28" i="2"/>
  <c r="CD28" i="2"/>
  <c r="CE28" i="2"/>
  <c r="CF28" i="2"/>
  <c r="CG28" i="2"/>
  <c r="CH28" i="2"/>
  <c r="CI28" i="2"/>
  <c r="CJ28" i="2"/>
  <c r="CK28" i="2"/>
  <c r="CB29" i="2"/>
  <c r="CC29" i="2"/>
  <c r="CD29" i="2"/>
  <c r="CE29" i="2"/>
  <c r="CF29" i="2"/>
  <c r="CG29" i="2"/>
  <c r="CH29" i="2"/>
  <c r="CI29" i="2"/>
  <c r="CJ29" i="2"/>
  <c r="CK29" i="2"/>
  <c r="CB30" i="2"/>
  <c r="CC30" i="2"/>
  <c r="CD30" i="2"/>
  <c r="CE30" i="2"/>
  <c r="CF30" i="2"/>
  <c r="CG30" i="2"/>
  <c r="CH30" i="2"/>
  <c r="CI30" i="2"/>
  <c r="CJ30" i="2"/>
  <c r="CK30" i="2"/>
  <c r="CB31" i="2"/>
  <c r="CC31" i="2"/>
  <c r="CD31" i="2"/>
  <c r="CE31" i="2"/>
  <c r="CF31" i="2"/>
  <c r="CG31" i="2"/>
  <c r="CH31" i="2"/>
  <c r="CI31" i="2"/>
  <c r="CJ31" i="2"/>
  <c r="CK31" i="2"/>
  <c r="CB32" i="2"/>
  <c r="CC32" i="2"/>
  <c r="CD32" i="2"/>
  <c r="CE32" i="2"/>
  <c r="CF32" i="2"/>
  <c r="CG32" i="2"/>
  <c r="CH32" i="2"/>
  <c r="CI32" i="2"/>
  <c r="CJ32" i="2"/>
  <c r="CK32" i="2"/>
  <c r="CB33" i="2"/>
  <c r="CC33" i="2"/>
  <c r="CD33" i="2"/>
  <c r="CE33" i="2"/>
  <c r="CF33" i="2"/>
  <c r="CG33" i="2"/>
  <c r="CH33" i="2"/>
  <c r="CI33" i="2"/>
  <c r="CJ33" i="2"/>
  <c r="CK33" i="2"/>
  <c r="CB34" i="2"/>
  <c r="CC34" i="2"/>
  <c r="CD34" i="2"/>
  <c r="CE34" i="2"/>
  <c r="CF34" i="2"/>
  <c r="CG34" i="2"/>
  <c r="CH34" i="2"/>
  <c r="CI34" i="2"/>
  <c r="CJ34" i="2"/>
  <c r="CK34" i="2"/>
  <c r="CB35" i="2"/>
  <c r="CC35" i="2"/>
  <c r="CD35" i="2"/>
  <c r="CE35" i="2"/>
  <c r="CF35" i="2"/>
  <c r="CG35" i="2"/>
  <c r="CH35" i="2"/>
  <c r="CI35" i="2"/>
  <c r="CJ35" i="2"/>
  <c r="CK35" i="2"/>
  <c r="CB36" i="2"/>
  <c r="CC36" i="2"/>
  <c r="CD36" i="2"/>
  <c r="CE36" i="2"/>
  <c r="CF36" i="2"/>
  <c r="CG36" i="2"/>
  <c r="CH36" i="2"/>
  <c r="CI36" i="2"/>
  <c r="CJ36" i="2"/>
  <c r="CK36" i="2"/>
  <c r="CB37" i="2"/>
  <c r="CC37" i="2"/>
  <c r="CD37" i="2"/>
  <c r="CE37" i="2"/>
  <c r="CF37" i="2"/>
  <c r="CG37" i="2"/>
  <c r="CH37" i="2"/>
  <c r="CI37" i="2"/>
  <c r="CJ37" i="2"/>
  <c r="CK37" i="2"/>
  <c r="CB38" i="2"/>
  <c r="CC38" i="2"/>
  <c r="CD38" i="2"/>
  <c r="CE38" i="2"/>
  <c r="CF38" i="2"/>
  <c r="CG38" i="2"/>
  <c r="CH38" i="2"/>
  <c r="CI38" i="2"/>
  <c r="CJ38" i="2"/>
  <c r="CK38" i="2"/>
  <c r="CB39" i="2"/>
  <c r="CC39" i="2"/>
  <c r="CD39" i="2"/>
  <c r="CE39" i="2"/>
  <c r="CF39" i="2"/>
  <c r="CG39" i="2"/>
  <c r="CH39" i="2"/>
  <c r="CI39" i="2"/>
  <c r="CJ39" i="2"/>
  <c r="CK39" i="2"/>
  <c r="CB40" i="2"/>
  <c r="CC40" i="2"/>
  <c r="CD40" i="2"/>
  <c r="CE40" i="2"/>
  <c r="CF40" i="2"/>
  <c r="CG40" i="2"/>
  <c r="CH40" i="2"/>
  <c r="CI40" i="2"/>
  <c r="CJ40" i="2"/>
  <c r="CK40" i="2"/>
  <c r="CB41" i="2"/>
  <c r="CC41" i="2"/>
  <c r="CD41" i="2"/>
  <c r="CE41" i="2"/>
  <c r="CF41" i="2"/>
  <c r="CG41" i="2"/>
  <c r="CH41" i="2"/>
  <c r="CI41" i="2"/>
  <c r="CJ41" i="2"/>
  <c r="CK41" i="2"/>
  <c r="CB42" i="2"/>
  <c r="CC42" i="2"/>
  <c r="CD42" i="2"/>
  <c r="CE42" i="2"/>
  <c r="CF42" i="2"/>
  <c r="CG42" i="2"/>
  <c r="CH42" i="2"/>
  <c r="CI42" i="2"/>
  <c r="CJ42" i="2"/>
  <c r="CK42" i="2"/>
  <c r="CB43" i="2"/>
  <c r="CC43" i="2"/>
  <c r="CD43" i="2"/>
  <c r="CE43" i="2"/>
  <c r="CF43" i="2"/>
  <c r="CG43" i="2"/>
  <c r="CH43" i="2"/>
  <c r="CI43" i="2"/>
  <c r="CJ43" i="2"/>
  <c r="CK43" i="2"/>
  <c r="CB44" i="2"/>
  <c r="CC44" i="2"/>
  <c r="CD44" i="2"/>
  <c r="CE44" i="2"/>
  <c r="CF44" i="2"/>
  <c r="CG44" i="2"/>
  <c r="CH44" i="2"/>
  <c r="CI44" i="2"/>
  <c r="CJ44" i="2"/>
  <c r="CK44" i="2"/>
  <c r="CB45" i="2"/>
  <c r="CC45" i="2"/>
  <c r="CD45" i="2"/>
  <c r="CE45" i="2"/>
  <c r="CF45" i="2"/>
  <c r="CG45" i="2"/>
  <c r="CH45" i="2"/>
  <c r="CI45" i="2"/>
  <c r="CJ45" i="2"/>
  <c r="CK45" i="2"/>
  <c r="CB46" i="2"/>
  <c r="CC46" i="2"/>
  <c r="CD46" i="2"/>
  <c r="CE46" i="2"/>
  <c r="CF46" i="2"/>
  <c r="CG46" i="2"/>
  <c r="CH46" i="2"/>
  <c r="CI46" i="2"/>
  <c r="CJ46" i="2"/>
  <c r="CK46" i="2"/>
  <c r="CB47" i="2"/>
  <c r="CC47" i="2"/>
  <c r="CD47" i="2"/>
  <c r="CE47" i="2"/>
  <c r="CF47" i="2"/>
  <c r="CG47" i="2"/>
  <c r="CH47" i="2"/>
  <c r="CI47" i="2"/>
  <c r="CJ47" i="2"/>
  <c r="CK47" i="2"/>
  <c r="CB48" i="2"/>
  <c r="CC48" i="2"/>
  <c r="CD48" i="2"/>
  <c r="CE48" i="2"/>
  <c r="CF48" i="2"/>
  <c r="CG48" i="2"/>
  <c r="CH48" i="2"/>
  <c r="CI48" i="2"/>
  <c r="CJ48" i="2"/>
  <c r="CK48" i="2"/>
  <c r="CB49" i="2"/>
  <c r="CC49" i="2"/>
  <c r="CD49" i="2"/>
  <c r="CE49" i="2"/>
  <c r="CF49" i="2"/>
  <c r="CG49" i="2"/>
  <c r="CH49" i="2"/>
  <c r="CI49" i="2"/>
  <c r="CJ49" i="2"/>
  <c r="CK49" i="2"/>
  <c r="CB50" i="2"/>
  <c r="CC50" i="2"/>
  <c r="CD50" i="2"/>
  <c r="CE50" i="2"/>
  <c r="CF50" i="2"/>
  <c r="CG50" i="2"/>
  <c r="CH50" i="2"/>
  <c r="CI50" i="2"/>
  <c r="CJ50" i="2"/>
  <c r="CK50" i="2"/>
  <c r="CB51" i="2"/>
  <c r="CC51" i="2"/>
  <c r="CD51" i="2"/>
  <c r="CE51" i="2"/>
  <c r="CF51" i="2"/>
  <c r="CG51" i="2"/>
  <c r="CH51" i="2"/>
  <c r="CI51" i="2"/>
  <c r="CJ51" i="2"/>
  <c r="CK51" i="2"/>
  <c r="CB52" i="2"/>
  <c r="CC52" i="2"/>
  <c r="CD52" i="2"/>
  <c r="CE52" i="2"/>
  <c r="CF52" i="2"/>
  <c r="CG52" i="2"/>
  <c r="CH52" i="2"/>
  <c r="CI52" i="2"/>
  <c r="CJ52" i="2"/>
  <c r="CK52" i="2"/>
  <c r="CL52" i="2"/>
  <c r="CM52" i="2"/>
  <c r="CB53" i="2"/>
  <c r="CC53" i="2"/>
  <c r="CD53" i="2"/>
  <c r="CE53" i="2"/>
  <c r="CF53" i="2"/>
  <c r="CG53" i="2"/>
  <c r="CH53" i="2"/>
  <c r="CI53" i="2"/>
  <c r="CJ53" i="2"/>
  <c r="CK53" i="2"/>
  <c r="CB54" i="2"/>
  <c r="CC54" i="2"/>
  <c r="CD54" i="2"/>
  <c r="CE54" i="2"/>
  <c r="CF54" i="2"/>
  <c r="CG54" i="2"/>
  <c r="CH54" i="2"/>
  <c r="CI54" i="2"/>
  <c r="CJ54" i="2"/>
  <c r="CK54" i="2"/>
  <c r="CB55" i="2"/>
  <c r="CC55" i="2"/>
  <c r="CD55" i="2"/>
  <c r="CE55" i="2"/>
  <c r="CF55" i="2"/>
  <c r="CG55" i="2"/>
  <c r="CH55" i="2"/>
  <c r="CI55" i="2"/>
  <c r="CJ55" i="2"/>
  <c r="CK55" i="2"/>
  <c r="CB56" i="2"/>
  <c r="CC56" i="2"/>
  <c r="CD56" i="2"/>
  <c r="CE56" i="2"/>
  <c r="CF56" i="2"/>
  <c r="CG56" i="2"/>
  <c r="CH56" i="2"/>
  <c r="CI56" i="2"/>
  <c r="CJ56" i="2"/>
  <c r="CK56" i="2"/>
  <c r="CB57" i="2"/>
  <c r="CC57" i="2"/>
  <c r="CD57" i="2"/>
  <c r="CE57" i="2"/>
  <c r="CF57" i="2"/>
  <c r="CG57" i="2"/>
  <c r="CH57" i="2"/>
  <c r="CI57" i="2"/>
  <c r="CJ57" i="2"/>
  <c r="CK57" i="2"/>
  <c r="CB58" i="2"/>
  <c r="CC58" i="2"/>
  <c r="CD58" i="2"/>
  <c r="CE58" i="2"/>
  <c r="CF58" i="2"/>
  <c r="CG58" i="2"/>
  <c r="CH58" i="2"/>
  <c r="CI58" i="2"/>
  <c r="CJ58" i="2"/>
  <c r="CK58" i="2"/>
  <c r="CB59" i="2"/>
  <c r="CC59" i="2"/>
  <c r="CD59" i="2"/>
  <c r="CE59" i="2"/>
  <c r="CF59" i="2"/>
  <c r="CG59" i="2"/>
  <c r="CH59" i="2"/>
  <c r="CI59" i="2"/>
  <c r="CJ59" i="2"/>
  <c r="CK59" i="2"/>
  <c r="CB60" i="2"/>
  <c r="CC60" i="2"/>
  <c r="CD60" i="2"/>
  <c r="CE60" i="2"/>
  <c r="CF60" i="2"/>
  <c r="CG60" i="2"/>
  <c r="CH60" i="2"/>
  <c r="CI60" i="2"/>
  <c r="CJ60" i="2"/>
  <c r="CK60" i="2"/>
  <c r="CB61" i="2"/>
  <c r="CC61" i="2"/>
  <c r="CD61" i="2"/>
  <c r="CE61" i="2"/>
  <c r="CF61" i="2"/>
  <c r="CG61" i="2"/>
  <c r="CH61" i="2"/>
  <c r="CI61" i="2"/>
  <c r="CJ61" i="2"/>
  <c r="CK61" i="2"/>
  <c r="CB62" i="2"/>
  <c r="CC62" i="2"/>
  <c r="CD62" i="2"/>
  <c r="CE62" i="2"/>
  <c r="CF62" i="2"/>
  <c r="CG62" i="2"/>
  <c r="CH62" i="2"/>
  <c r="CI62" i="2"/>
  <c r="CJ62" i="2"/>
  <c r="CK62" i="2"/>
  <c r="CB63" i="2"/>
  <c r="CC63" i="2"/>
  <c r="CD63" i="2"/>
  <c r="CE63" i="2"/>
  <c r="CF63" i="2"/>
  <c r="CG63" i="2"/>
  <c r="CH63" i="2"/>
  <c r="CI63" i="2"/>
  <c r="CJ63" i="2"/>
  <c r="CK63" i="2"/>
  <c r="CB64" i="2"/>
  <c r="CC64" i="2"/>
  <c r="CD64" i="2"/>
  <c r="CE64" i="2"/>
  <c r="CF64" i="2"/>
  <c r="CG64" i="2"/>
  <c r="CH64" i="2"/>
  <c r="CI64" i="2"/>
  <c r="CJ64" i="2"/>
  <c r="CK64" i="2"/>
  <c r="CB65" i="2"/>
  <c r="CC65" i="2"/>
  <c r="CD65" i="2"/>
  <c r="CE65" i="2"/>
  <c r="CF65" i="2"/>
  <c r="CG65" i="2"/>
  <c r="CH65" i="2"/>
  <c r="CI65" i="2"/>
  <c r="CJ65" i="2"/>
  <c r="CK65" i="2"/>
  <c r="CB67" i="2"/>
  <c r="CC67" i="2"/>
  <c r="CD67" i="2"/>
  <c r="CE67" i="2"/>
  <c r="CF67" i="2"/>
  <c r="CG67" i="2"/>
  <c r="CH67" i="2"/>
  <c r="CI67" i="2"/>
  <c r="CJ67" i="2"/>
  <c r="CK67" i="2"/>
  <c r="CL67" i="2"/>
  <c r="CB68" i="2"/>
  <c r="CC68" i="2"/>
  <c r="CD68" i="2"/>
  <c r="CE68" i="2"/>
  <c r="CF68" i="2"/>
  <c r="CG68" i="2"/>
  <c r="CH68" i="2"/>
  <c r="CI68" i="2"/>
  <c r="CJ68" i="2"/>
  <c r="CK68" i="2"/>
  <c r="CB69" i="2"/>
  <c r="CC69" i="2"/>
  <c r="CD69" i="2"/>
  <c r="CE69" i="2"/>
  <c r="CF69" i="2"/>
  <c r="CG69" i="2"/>
  <c r="CH69" i="2"/>
  <c r="CI69" i="2"/>
  <c r="CJ69" i="2"/>
  <c r="CK69" i="2"/>
  <c r="CB70" i="2"/>
  <c r="CC70" i="2"/>
  <c r="CD70" i="2"/>
  <c r="CE70" i="2"/>
  <c r="CF70" i="2"/>
  <c r="CG70" i="2"/>
  <c r="CH70" i="2"/>
  <c r="CI70" i="2"/>
  <c r="CJ70" i="2"/>
  <c r="CK70" i="2"/>
  <c r="CL70" i="2"/>
  <c r="CB71" i="2"/>
  <c r="CC71" i="2"/>
  <c r="CD71" i="2"/>
  <c r="CE71" i="2"/>
  <c r="CF71" i="2"/>
  <c r="CG71" i="2"/>
  <c r="CH71" i="2"/>
  <c r="CI71" i="2"/>
  <c r="CJ71" i="2"/>
  <c r="CK71" i="2"/>
  <c r="CB72" i="2"/>
  <c r="CC72" i="2"/>
  <c r="CD72" i="2"/>
  <c r="CE72" i="2"/>
  <c r="CF72" i="2"/>
  <c r="CG72" i="2"/>
  <c r="CH72" i="2"/>
  <c r="CI72" i="2"/>
  <c r="CJ72" i="2"/>
  <c r="CK72" i="2"/>
  <c r="CL72" i="2"/>
  <c r="CB73" i="2"/>
  <c r="CC73" i="2"/>
  <c r="CD73" i="2"/>
  <c r="CE73" i="2"/>
  <c r="CF73" i="2"/>
  <c r="CG73" i="2"/>
  <c r="CH73" i="2"/>
  <c r="CI73" i="2"/>
  <c r="CJ73" i="2"/>
  <c r="CK73" i="2"/>
  <c r="CL73" i="2"/>
  <c r="CB74" i="2"/>
  <c r="CC74" i="2"/>
  <c r="CD74" i="2"/>
  <c r="CE74" i="2"/>
  <c r="CF74" i="2"/>
  <c r="CG74" i="2"/>
  <c r="CH74" i="2"/>
  <c r="CI74" i="2"/>
  <c r="CJ74" i="2"/>
  <c r="CK74" i="2"/>
  <c r="CB75" i="2"/>
  <c r="CC75" i="2"/>
  <c r="CD75" i="2"/>
  <c r="CE75" i="2"/>
  <c r="CF75" i="2"/>
  <c r="CG75" i="2"/>
  <c r="CH75" i="2"/>
  <c r="CI75" i="2"/>
  <c r="CJ75" i="2"/>
  <c r="CK75" i="2"/>
  <c r="CB76" i="2"/>
  <c r="CC76" i="2"/>
  <c r="CD76" i="2"/>
  <c r="CE76" i="2"/>
  <c r="CF76" i="2"/>
  <c r="CG76" i="2"/>
  <c r="CH76" i="2"/>
  <c r="CI76" i="2"/>
  <c r="CJ76" i="2"/>
  <c r="CK76" i="2"/>
  <c r="CB77" i="2"/>
  <c r="CC77" i="2"/>
  <c r="CD77" i="2"/>
  <c r="CE77" i="2"/>
  <c r="CF77" i="2"/>
  <c r="CG77" i="2"/>
  <c r="CH77" i="2"/>
  <c r="CI77" i="2"/>
  <c r="CJ77" i="2"/>
  <c r="CK77" i="2"/>
  <c r="CB78" i="2"/>
  <c r="CC78" i="2"/>
  <c r="CD78" i="2"/>
  <c r="CE78" i="2"/>
  <c r="CF78" i="2"/>
  <c r="CG78" i="2"/>
  <c r="CH78" i="2"/>
  <c r="CI78" i="2"/>
  <c r="CJ78" i="2"/>
  <c r="CK78" i="2"/>
  <c r="CB79" i="2"/>
  <c r="CC79" i="2"/>
  <c r="CD79" i="2"/>
  <c r="CE79" i="2"/>
  <c r="CF79" i="2"/>
  <c r="CG79" i="2"/>
  <c r="CH79" i="2"/>
  <c r="CI79" i="2"/>
  <c r="CJ79" i="2"/>
  <c r="CK79" i="2"/>
  <c r="CB81" i="2"/>
  <c r="CC81" i="2"/>
  <c r="CD81" i="2"/>
  <c r="CE81" i="2"/>
  <c r="CF81" i="2"/>
  <c r="CG81" i="2"/>
  <c r="CH81" i="2"/>
  <c r="CI81" i="2"/>
  <c r="CJ81" i="2"/>
  <c r="CK81" i="2"/>
  <c r="CL81" i="2"/>
  <c r="CM81" i="2"/>
  <c r="CB82" i="2"/>
  <c r="CC82" i="2"/>
  <c r="CD82" i="2"/>
  <c r="CE82" i="2"/>
  <c r="CF82" i="2"/>
  <c r="CG82" i="2"/>
  <c r="CH82" i="2"/>
  <c r="CI82" i="2"/>
  <c r="CJ82" i="2"/>
  <c r="CK82" i="2"/>
  <c r="CB84" i="2"/>
  <c r="CC84" i="2"/>
  <c r="CD84" i="2"/>
  <c r="CE84" i="2"/>
  <c r="CF84" i="2"/>
  <c r="CG84" i="2"/>
  <c r="CH84" i="2"/>
  <c r="CI84" i="2"/>
  <c r="CJ84" i="2"/>
  <c r="CK84" i="2"/>
  <c r="CB85" i="2"/>
  <c r="CC85" i="2"/>
  <c r="CD85" i="2"/>
  <c r="CE85" i="2"/>
  <c r="CF85" i="2"/>
  <c r="CG85" i="2"/>
  <c r="CH85" i="2"/>
  <c r="CI85" i="2"/>
  <c r="CJ85" i="2"/>
  <c r="CK85" i="2"/>
  <c r="CB86" i="2"/>
  <c r="CC86" i="2"/>
  <c r="CD86" i="2"/>
  <c r="CE86" i="2"/>
  <c r="CF86" i="2"/>
  <c r="CG86" i="2"/>
  <c r="CH86" i="2"/>
  <c r="CI86" i="2"/>
  <c r="CJ86" i="2"/>
  <c r="CK86" i="2"/>
  <c r="CB88" i="2"/>
  <c r="CC88" i="2"/>
  <c r="CD88" i="2"/>
  <c r="CE88" i="2"/>
  <c r="CF88" i="2"/>
  <c r="CG88" i="2"/>
  <c r="CH88" i="2"/>
  <c r="CI88" i="2"/>
  <c r="CJ88" i="2"/>
  <c r="CK88" i="2"/>
  <c r="CB89" i="2"/>
  <c r="CC89" i="2"/>
  <c r="CD89" i="2"/>
  <c r="CE89" i="2"/>
  <c r="CF89" i="2"/>
  <c r="CG89" i="2"/>
  <c r="CH89" i="2"/>
  <c r="CI89" i="2"/>
  <c r="CJ89" i="2"/>
  <c r="CK89" i="2"/>
  <c r="CB90" i="2"/>
  <c r="CC90" i="2"/>
  <c r="CD90" i="2"/>
  <c r="CE90" i="2"/>
  <c r="CF90" i="2"/>
  <c r="CG90" i="2"/>
  <c r="CH90" i="2"/>
  <c r="CI90" i="2"/>
  <c r="CJ90" i="2"/>
  <c r="CK90" i="2"/>
  <c r="CB91" i="2"/>
  <c r="CC91" i="2"/>
  <c r="CD91" i="2"/>
  <c r="CE91" i="2"/>
  <c r="CF91" i="2"/>
  <c r="CG91" i="2"/>
  <c r="CH91" i="2"/>
  <c r="CI91" i="2"/>
  <c r="CJ91" i="2"/>
  <c r="CK91" i="2"/>
  <c r="CB92" i="2"/>
  <c r="CC92" i="2"/>
  <c r="CD92" i="2"/>
  <c r="CE92" i="2"/>
  <c r="CF92" i="2"/>
  <c r="CG92" i="2"/>
  <c r="CH92" i="2"/>
  <c r="CI92" i="2"/>
  <c r="CJ92" i="2"/>
  <c r="CK92" i="2"/>
  <c r="CB100" i="2"/>
  <c r="CC100" i="2"/>
  <c r="CD100" i="2"/>
  <c r="CE100" i="2"/>
  <c r="CF100" i="2"/>
  <c r="CG100" i="2"/>
  <c r="CH100" i="2"/>
  <c r="CI100" i="2"/>
  <c r="CJ100" i="2"/>
  <c r="CK100" i="2"/>
  <c r="CB101" i="2"/>
  <c r="CC101" i="2"/>
  <c r="CD101" i="2"/>
  <c r="CE101" i="2"/>
  <c r="CF101" i="2"/>
  <c r="CG101" i="2"/>
  <c r="CH101" i="2"/>
  <c r="CI101" i="2"/>
  <c r="CJ101" i="2"/>
  <c r="CK101" i="2"/>
  <c r="CB102" i="2"/>
  <c r="CC102" i="2"/>
  <c r="CD102" i="2"/>
  <c r="CE102" i="2"/>
  <c r="CF102" i="2"/>
  <c r="CG102" i="2"/>
  <c r="CH102" i="2"/>
  <c r="CI102" i="2"/>
  <c r="CJ102" i="2"/>
  <c r="CK102" i="2"/>
  <c r="CB103" i="2"/>
  <c r="CC103" i="2"/>
  <c r="CD103" i="2"/>
  <c r="CE103" i="2"/>
  <c r="CF103" i="2"/>
  <c r="CG103" i="2"/>
  <c r="CH103" i="2"/>
  <c r="CI103" i="2"/>
  <c r="CJ103" i="2"/>
  <c r="CK103" i="2"/>
  <c r="CB104" i="2"/>
  <c r="CC104" i="2"/>
  <c r="CD104" i="2"/>
  <c r="CE104" i="2"/>
  <c r="CF104" i="2"/>
  <c r="CG104" i="2"/>
  <c r="CH104" i="2"/>
  <c r="CI104" i="2"/>
  <c r="CJ104" i="2"/>
  <c r="CK104" i="2"/>
  <c r="CB105" i="2"/>
  <c r="CC105" i="2"/>
  <c r="CD105" i="2"/>
  <c r="CE105" i="2"/>
  <c r="CF105" i="2"/>
  <c r="CG105" i="2"/>
  <c r="CH105" i="2"/>
  <c r="CI105" i="2"/>
  <c r="CJ105" i="2"/>
  <c r="CK105" i="2"/>
  <c r="CB106" i="2"/>
  <c r="CC106" i="2"/>
  <c r="CD106" i="2"/>
  <c r="CE106" i="2"/>
  <c r="CF106" i="2"/>
  <c r="CG106" i="2"/>
  <c r="CH106" i="2"/>
  <c r="CI106" i="2"/>
  <c r="CJ106" i="2"/>
  <c r="CK106" i="2"/>
  <c r="CB107" i="2"/>
  <c r="CC107" i="2"/>
  <c r="CD107" i="2"/>
  <c r="CE107" i="2"/>
  <c r="CF107" i="2"/>
  <c r="CG107" i="2"/>
  <c r="CH107" i="2"/>
  <c r="CI107" i="2"/>
  <c r="CJ107" i="2"/>
  <c r="CK107" i="2"/>
  <c r="CB108" i="2"/>
  <c r="CC108" i="2"/>
  <c r="CD108" i="2"/>
  <c r="CE108" i="2"/>
  <c r="CF108" i="2"/>
  <c r="CG108" i="2"/>
  <c r="CH108" i="2"/>
  <c r="CI108" i="2"/>
  <c r="CJ108" i="2"/>
  <c r="CK108" i="2"/>
  <c r="CB109" i="2"/>
  <c r="CC109" i="2"/>
  <c r="CD109" i="2"/>
  <c r="CE109" i="2"/>
  <c r="CF109" i="2"/>
  <c r="CG109" i="2"/>
  <c r="CH109" i="2"/>
  <c r="CI109" i="2"/>
  <c r="CJ109" i="2"/>
  <c r="CK109" i="2"/>
  <c r="CK5" i="2"/>
  <c r="CJ5" i="2"/>
  <c r="CI5" i="2"/>
  <c r="CH5" i="2"/>
  <c r="CG5" i="2"/>
  <c r="CF5" i="2"/>
  <c r="CE5" i="2"/>
  <c r="CL49" i="2"/>
  <c r="CM49" i="2"/>
  <c r="CL24" i="2"/>
  <c r="CM24" i="2"/>
  <c r="CN6" i="2"/>
  <c r="CO6" i="2"/>
  <c r="CP6" i="2"/>
  <c r="CQ6" i="2"/>
  <c r="CR6" i="2"/>
  <c r="CN7" i="2"/>
  <c r="CO7" i="2"/>
  <c r="CP7" i="2"/>
  <c r="CQ7" i="2"/>
  <c r="CR7" i="2"/>
  <c r="CS7" i="2"/>
  <c r="CT7" i="2"/>
  <c r="CN8" i="2"/>
  <c r="CO8" i="2"/>
  <c r="CN9" i="2"/>
  <c r="CO9" i="2"/>
  <c r="CN10" i="2"/>
  <c r="CO10" i="2"/>
  <c r="CN11" i="2"/>
  <c r="CO11" i="2"/>
  <c r="CN12" i="2"/>
  <c r="CO12" i="2"/>
  <c r="CP12" i="2"/>
  <c r="CQ12" i="2"/>
  <c r="CR12" i="2"/>
  <c r="CS12" i="2"/>
  <c r="CT12" i="2"/>
  <c r="CN13" i="2"/>
  <c r="CO13" i="2"/>
  <c r="CN14" i="2"/>
  <c r="CO14" i="2"/>
  <c r="CN15" i="2"/>
  <c r="CO15" i="2"/>
  <c r="CN16" i="2"/>
  <c r="CO16" i="2"/>
  <c r="CP16" i="2"/>
  <c r="CQ16" i="2"/>
  <c r="CR16" i="2"/>
  <c r="CS16" i="2"/>
  <c r="CT16" i="2"/>
  <c r="CN17" i="2"/>
  <c r="CO17" i="2"/>
  <c r="CP17" i="2"/>
  <c r="CQ17" i="2"/>
  <c r="CR17" i="2"/>
  <c r="CS17" i="2"/>
  <c r="CT17" i="2"/>
  <c r="CN18" i="2"/>
  <c r="CO18" i="2"/>
  <c r="CN19" i="2"/>
  <c r="CO19" i="2"/>
  <c r="CP19" i="2"/>
  <c r="CQ19" i="2"/>
  <c r="CR19" i="2"/>
  <c r="CS19" i="2"/>
  <c r="CT19" i="2"/>
  <c r="CN20" i="2"/>
  <c r="CO20" i="2"/>
  <c r="CN21" i="2"/>
  <c r="CO21" i="2"/>
  <c r="CP21" i="2"/>
  <c r="CQ21" i="2"/>
  <c r="CR21" i="2"/>
  <c r="CS21" i="2"/>
  <c r="CT21" i="2"/>
  <c r="CN22" i="2"/>
  <c r="CO22" i="2"/>
  <c r="CP22" i="2"/>
  <c r="CQ22" i="2"/>
  <c r="CR22" i="2"/>
  <c r="CN23" i="2"/>
  <c r="CO23" i="2"/>
  <c r="CP23" i="2"/>
  <c r="CQ23" i="2"/>
  <c r="CR23" i="2"/>
  <c r="CS23" i="2"/>
  <c r="CN26" i="2"/>
  <c r="CO26" i="2"/>
  <c r="CP26" i="2"/>
  <c r="CQ26" i="2"/>
  <c r="CR26" i="2"/>
  <c r="CS26" i="2"/>
  <c r="CT26" i="2"/>
  <c r="CN27" i="2"/>
  <c r="CO27" i="2"/>
  <c r="CN28" i="2"/>
  <c r="CO28" i="2"/>
  <c r="CP28" i="2"/>
  <c r="CQ28" i="2"/>
  <c r="CR28" i="2"/>
  <c r="CS28" i="2"/>
  <c r="CT28" i="2"/>
  <c r="CN29" i="2"/>
  <c r="CO29" i="2"/>
  <c r="CN30" i="2"/>
  <c r="CO30" i="2"/>
  <c r="CP30" i="2"/>
  <c r="CQ30" i="2"/>
  <c r="CR30" i="2"/>
  <c r="CS30" i="2"/>
  <c r="CT30" i="2"/>
  <c r="CN31" i="2"/>
  <c r="CO31" i="2"/>
  <c r="CN32" i="2"/>
  <c r="CO32" i="2"/>
  <c r="CN33" i="2"/>
  <c r="CO33" i="2"/>
  <c r="CN34" i="2"/>
  <c r="CO34" i="2"/>
  <c r="CN35" i="2"/>
  <c r="CO35" i="2"/>
  <c r="CP35" i="2"/>
  <c r="CQ35" i="2"/>
  <c r="CR35" i="2"/>
  <c r="CN36" i="2"/>
  <c r="CO36" i="2"/>
  <c r="CN37" i="2"/>
  <c r="CO37" i="2"/>
  <c r="CN38" i="2"/>
  <c r="CO38" i="2"/>
  <c r="CN39" i="2"/>
  <c r="CO39" i="2"/>
  <c r="CN40" i="2"/>
  <c r="CO40" i="2"/>
  <c r="CN41" i="2"/>
  <c r="CO41" i="2"/>
  <c r="CN42" i="2"/>
  <c r="CO42" i="2"/>
  <c r="CN43" i="2"/>
  <c r="CO43" i="2"/>
  <c r="CN44" i="2"/>
  <c r="CO44" i="2"/>
  <c r="CN45" i="2"/>
  <c r="CO45" i="2"/>
  <c r="CN46" i="2"/>
  <c r="CO46" i="2"/>
  <c r="CN47" i="2"/>
  <c r="CO47" i="2"/>
  <c r="CP47" i="2"/>
  <c r="CQ47" i="2"/>
  <c r="CR47" i="2"/>
  <c r="CS47" i="2"/>
  <c r="CT47" i="2"/>
  <c r="CN48" i="2"/>
  <c r="CO48" i="2"/>
  <c r="CN49" i="2"/>
  <c r="CO49" i="2"/>
  <c r="CN50" i="2"/>
  <c r="CO50" i="2"/>
  <c r="CN51" i="2"/>
  <c r="CO51" i="2"/>
  <c r="CN52" i="2"/>
  <c r="CO52" i="2"/>
  <c r="CN53" i="2"/>
  <c r="CO53" i="2"/>
  <c r="CN54" i="2"/>
  <c r="CO54" i="2"/>
  <c r="CN55" i="2"/>
  <c r="CO55" i="2"/>
  <c r="CN56" i="2"/>
  <c r="CO56" i="2"/>
  <c r="CN57" i="2"/>
  <c r="CO57" i="2"/>
  <c r="CN58" i="2"/>
  <c r="CO58" i="2"/>
  <c r="CN59" i="2"/>
  <c r="CO59" i="2"/>
  <c r="CP59" i="2"/>
  <c r="CQ59" i="2"/>
  <c r="CR59" i="2"/>
  <c r="CS59" i="2"/>
  <c r="CT59" i="2"/>
  <c r="CN60" i="2"/>
  <c r="CO60" i="2"/>
  <c r="CP60" i="2"/>
  <c r="CQ60" i="2"/>
  <c r="CR60" i="2"/>
  <c r="CS60" i="2"/>
  <c r="CT60" i="2"/>
  <c r="CN61" i="2"/>
  <c r="CO61" i="2"/>
  <c r="CN62" i="2"/>
  <c r="CO62" i="2"/>
  <c r="CN63" i="2"/>
  <c r="CO63" i="2"/>
  <c r="CN64" i="2"/>
  <c r="CO64" i="2"/>
  <c r="CN65" i="2"/>
  <c r="CO65" i="2"/>
  <c r="CN66" i="2"/>
  <c r="CO66" i="2"/>
  <c r="CN67" i="2"/>
  <c r="CO67" i="2"/>
  <c r="CN68" i="2"/>
  <c r="CO68" i="2"/>
  <c r="CN69" i="2"/>
  <c r="CO69" i="2"/>
  <c r="CN70" i="2"/>
  <c r="CO70" i="2"/>
  <c r="CN71" i="2"/>
  <c r="CO71" i="2"/>
  <c r="CN72" i="2"/>
  <c r="CO72" i="2"/>
  <c r="CN73" i="2"/>
  <c r="CO73" i="2"/>
  <c r="CN74" i="2"/>
  <c r="CO74" i="2"/>
  <c r="CN75" i="2"/>
  <c r="CO75" i="2"/>
  <c r="CN76" i="2"/>
  <c r="CO76" i="2"/>
  <c r="CN77" i="2"/>
  <c r="CO77" i="2"/>
  <c r="CN78" i="2"/>
  <c r="CO78" i="2"/>
  <c r="CN79" i="2"/>
  <c r="CO79" i="2"/>
  <c r="CP79" i="2"/>
  <c r="CQ79" i="2"/>
  <c r="CR79" i="2"/>
  <c r="CS79" i="2"/>
  <c r="CT79" i="2"/>
  <c r="CP78" i="2"/>
  <c r="CQ78" i="2"/>
  <c r="CR78" i="2"/>
  <c r="CS78" i="2"/>
  <c r="CT78" i="2"/>
  <c r="CU78" i="2"/>
  <c r="CN80" i="2"/>
  <c r="CO80" i="2"/>
  <c r="CP80" i="2"/>
  <c r="CQ80" i="2"/>
  <c r="CR80" i="2"/>
  <c r="CS80" i="2"/>
  <c r="CT80" i="2"/>
  <c r="CN81" i="2"/>
  <c r="CO81" i="2"/>
  <c r="CP81" i="2"/>
  <c r="CQ81" i="2"/>
  <c r="CR81" i="2"/>
  <c r="CS81" i="2"/>
  <c r="CT81" i="2"/>
  <c r="CN82" i="2"/>
  <c r="CO82" i="2"/>
  <c r="CN83" i="2"/>
  <c r="CO83" i="2"/>
  <c r="CP83" i="2"/>
  <c r="CQ83" i="2"/>
  <c r="CR83" i="2"/>
  <c r="CS83" i="2"/>
  <c r="CN84" i="2"/>
  <c r="CO84" i="2"/>
  <c r="CP84" i="2"/>
  <c r="CQ84" i="2"/>
  <c r="CR84" i="2"/>
  <c r="CS84" i="2"/>
  <c r="CT84" i="2"/>
  <c r="CN85" i="2"/>
  <c r="CO85" i="2"/>
  <c r="CN86" i="2"/>
  <c r="CO86" i="2"/>
  <c r="CN87" i="2"/>
  <c r="CO87" i="2"/>
  <c r="CN88" i="2"/>
  <c r="CO88" i="2"/>
  <c r="CP88" i="2"/>
  <c r="CQ88" i="2"/>
  <c r="CR88" i="2"/>
  <c r="CS88" i="2"/>
  <c r="CT88" i="2"/>
  <c r="CN89" i="2"/>
  <c r="CO89" i="2"/>
  <c r="CN90" i="2"/>
  <c r="CO90" i="2"/>
  <c r="CN91" i="2"/>
  <c r="CO91" i="2"/>
  <c r="CN92" i="2"/>
  <c r="CO92" i="2"/>
  <c r="CP92" i="2"/>
  <c r="CQ92" i="2"/>
  <c r="CR92" i="2"/>
  <c r="CN93" i="2"/>
  <c r="CO93" i="2"/>
  <c r="CP93" i="2"/>
  <c r="CQ93" i="2"/>
  <c r="CR93" i="2"/>
  <c r="CS93" i="2"/>
  <c r="CT93" i="2"/>
  <c r="CN94" i="2"/>
  <c r="CO94" i="2"/>
  <c r="CN95" i="2"/>
  <c r="CO95" i="2"/>
  <c r="CN96" i="2"/>
  <c r="CO96" i="2"/>
  <c r="CP96" i="2"/>
  <c r="CQ96" i="2"/>
  <c r="CR96" i="2"/>
  <c r="CN97" i="2"/>
  <c r="CO97" i="2"/>
  <c r="CN98" i="2"/>
  <c r="CO98" i="2"/>
  <c r="CN99" i="2"/>
  <c r="CO99" i="2"/>
  <c r="CP99" i="2"/>
  <c r="CQ99" i="2"/>
  <c r="CR99" i="2"/>
  <c r="CS99" i="2"/>
  <c r="CT99" i="2"/>
  <c r="CN100" i="2"/>
  <c r="CO100" i="2"/>
  <c r="CN101" i="2"/>
  <c r="CO101" i="2"/>
  <c r="CP101" i="2"/>
  <c r="CQ101" i="2"/>
  <c r="CR101" i="2"/>
  <c r="CN102" i="2"/>
  <c r="CO102" i="2"/>
  <c r="CP102" i="2"/>
  <c r="CQ102" i="2"/>
  <c r="CR102" i="2"/>
  <c r="CS102" i="2"/>
  <c r="CT102" i="2"/>
  <c r="CN103" i="2"/>
  <c r="CO103" i="2"/>
  <c r="CN104" i="2"/>
  <c r="CO104" i="2"/>
  <c r="CP104" i="2"/>
  <c r="CQ104" i="2"/>
  <c r="CR104" i="2"/>
  <c r="CS104" i="2"/>
  <c r="CT104" i="2"/>
  <c r="CN105" i="2"/>
  <c r="CO105" i="2"/>
  <c r="CP105" i="2"/>
  <c r="CQ105" i="2"/>
  <c r="CR105" i="2"/>
  <c r="CN106" i="2"/>
  <c r="CO106" i="2"/>
  <c r="CP106" i="2"/>
  <c r="CQ106" i="2"/>
  <c r="CR106" i="2"/>
  <c r="CN107" i="2"/>
  <c r="CO107" i="2"/>
  <c r="CN108" i="2"/>
  <c r="CO108" i="2"/>
  <c r="CN109" i="2"/>
  <c r="CO109" i="2"/>
  <c r="CN5" i="2"/>
  <c r="CO5" i="2"/>
  <c r="CP5" i="2"/>
  <c r="CQ5" i="2"/>
  <c r="CR5" i="2"/>
  <c r="CS5" i="2"/>
  <c r="CT5" i="2"/>
  <c r="CR109" i="2"/>
  <c r="CQ109" i="2"/>
  <c r="CP109" i="2"/>
  <c r="CR108" i="2"/>
  <c r="CQ108" i="2"/>
  <c r="CP108" i="2"/>
  <c r="CR107" i="2"/>
  <c r="CQ107" i="2"/>
  <c r="CP107" i="2"/>
  <c r="CS107" i="2"/>
  <c r="CT107" i="2"/>
  <c r="CR103" i="2"/>
  <c r="CP103" i="2"/>
  <c r="CQ103" i="2"/>
  <c r="CS103" i="2"/>
  <c r="CR100" i="2"/>
  <c r="CQ100" i="2"/>
  <c r="CP100" i="2"/>
  <c r="CS100" i="2"/>
  <c r="CR98" i="2"/>
  <c r="CQ98" i="2"/>
  <c r="CP98" i="2"/>
  <c r="CS98" i="2"/>
  <c r="CT98" i="2"/>
  <c r="CR97" i="2"/>
  <c r="CQ97" i="2"/>
  <c r="CP97" i="2"/>
  <c r="CR95" i="2"/>
  <c r="CP95" i="2"/>
  <c r="CQ95" i="2"/>
  <c r="CS95" i="2"/>
  <c r="CT95" i="2"/>
  <c r="CR94" i="2"/>
  <c r="CP94" i="2"/>
  <c r="CQ94" i="2"/>
  <c r="CR91" i="2"/>
  <c r="CQ91" i="2"/>
  <c r="CP91" i="2"/>
  <c r="CR90" i="2"/>
  <c r="CQ90" i="2"/>
  <c r="CP90" i="2"/>
  <c r="CR89" i="2"/>
  <c r="CQ89" i="2"/>
  <c r="CP89" i="2"/>
  <c r="CR87" i="2"/>
  <c r="CP87" i="2"/>
  <c r="CQ87" i="2"/>
  <c r="CS87" i="2"/>
  <c r="CR86" i="2"/>
  <c r="CQ86" i="2"/>
  <c r="CP86" i="2"/>
  <c r="CR85" i="2"/>
  <c r="CQ85" i="2"/>
  <c r="CP85" i="2"/>
  <c r="CR82" i="2"/>
  <c r="CQ82" i="2"/>
  <c r="CP82" i="2"/>
  <c r="CR77" i="2"/>
  <c r="CQ77" i="2"/>
  <c r="CP77" i="2"/>
  <c r="CS77" i="2"/>
  <c r="CT77" i="2"/>
  <c r="CR76" i="2"/>
  <c r="CQ76" i="2"/>
  <c r="CP76" i="2"/>
  <c r="CR75" i="2"/>
  <c r="CQ75" i="2"/>
  <c r="CP75" i="2"/>
  <c r="CR74" i="2"/>
  <c r="CP74" i="2"/>
  <c r="CQ74" i="2"/>
  <c r="CS74" i="2"/>
  <c r="CT74" i="2"/>
  <c r="CR73" i="2"/>
  <c r="CQ73" i="2"/>
  <c r="CP73" i="2"/>
  <c r="CS73" i="2"/>
  <c r="CT73" i="2"/>
  <c r="CR72" i="2"/>
  <c r="CQ72" i="2"/>
  <c r="CP72" i="2"/>
  <c r="CR71" i="2"/>
  <c r="CQ71" i="2"/>
  <c r="CP71" i="2"/>
  <c r="CS71" i="2"/>
  <c r="CR70" i="2"/>
  <c r="CP70" i="2"/>
  <c r="CQ70" i="2"/>
  <c r="CS70" i="2"/>
  <c r="CT70" i="2"/>
  <c r="CR69" i="2"/>
  <c r="CQ69" i="2"/>
  <c r="CP69" i="2"/>
  <c r="CS69" i="2"/>
  <c r="CT69" i="2"/>
  <c r="CR68" i="2"/>
  <c r="CQ68" i="2"/>
  <c r="CP68" i="2"/>
  <c r="CS68" i="2"/>
  <c r="CT68" i="2"/>
  <c r="CR67" i="2"/>
  <c r="CQ67" i="2"/>
  <c r="CP67" i="2"/>
  <c r="CS67" i="2"/>
  <c r="CT67" i="2"/>
  <c r="CR66" i="2"/>
  <c r="CP66" i="2"/>
  <c r="CQ66" i="2"/>
  <c r="CS66" i="2"/>
  <c r="CT66" i="2"/>
  <c r="CR65" i="2"/>
  <c r="CQ65" i="2"/>
  <c r="CP65" i="2"/>
  <c r="CS65" i="2"/>
  <c r="CT65" i="2"/>
  <c r="CR64" i="2"/>
  <c r="CQ64" i="2"/>
  <c r="CP64" i="2"/>
  <c r="CS64" i="2"/>
  <c r="CT64" i="2"/>
  <c r="CR63" i="2"/>
  <c r="CQ63" i="2"/>
  <c r="CP63" i="2"/>
  <c r="CR62" i="2"/>
  <c r="CP62" i="2"/>
  <c r="CQ62" i="2"/>
  <c r="CS62" i="2"/>
  <c r="CT62" i="2"/>
  <c r="CR61" i="2"/>
  <c r="CQ61" i="2"/>
  <c r="CP61" i="2"/>
  <c r="CR58" i="2"/>
  <c r="CQ58" i="2"/>
  <c r="CP58" i="2"/>
  <c r="CR57" i="2"/>
  <c r="CQ57" i="2"/>
  <c r="CP57" i="2"/>
  <c r="CR56" i="2"/>
  <c r="CQ56" i="2"/>
  <c r="CP56" i="2"/>
  <c r="CS56" i="2"/>
  <c r="CR55" i="2"/>
  <c r="CP55" i="2"/>
  <c r="CQ55" i="2"/>
  <c r="CS55" i="2"/>
  <c r="CT55" i="2"/>
  <c r="CR54" i="2"/>
  <c r="CQ54" i="2"/>
  <c r="CP54" i="2"/>
  <c r="CR53" i="2"/>
  <c r="CQ53" i="2"/>
  <c r="CP53" i="2"/>
  <c r="CR52" i="2"/>
  <c r="CQ52" i="2"/>
  <c r="CP52" i="2"/>
  <c r="CR51" i="2"/>
  <c r="CQ51" i="2"/>
  <c r="CP51" i="2"/>
  <c r="CR50" i="2"/>
  <c r="CQ50" i="2"/>
  <c r="CP50" i="2"/>
  <c r="CS50" i="2"/>
  <c r="CT50" i="2"/>
  <c r="CR49" i="2"/>
  <c r="CQ49" i="2"/>
  <c r="CP49" i="2"/>
  <c r="CR48" i="2"/>
  <c r="CP48" i="2"/>
  <c r="CQ48" i="2"/>
  <c r="CS48" i="2"/>
  <c r="CR46" i="2"/>
  <c r="CQ46" i="2"/>
  <c r="CP46" i="2"/>
  <c r="CR45" i="2"/>
  <c r="CQ45" i="2"/>
  <c r="CP45" i="2"/>
  <c r="CR44" i="2"/>
  <c r="CQ44" i="2"/>
  <c r="CP44" i="2"/>
  <c r="CS44" i="2"/>
  <c r="CT44" i="2"/>
  <c r="CR43" i="2"/>
  <c r="CQ43" i="2"/>
  <c r="CP43" i="2"/>
  <c r="CR42" i="2"/>
  <c r="CQ42" i="2"/>
  <c r="CP42" i="2"/>
  <c r="CR41" i="2"/>
  <c r="CQ41" i="2"/>
  <c r="CP41" i="2"/>
  <c r="CR40" i="2"/>
  <c r="CQ40" i="2"/>
  <c r="CP40" i="2"/>
  <c r="CR39" i="2"/>
  <c r="CQ39" i="2"/>
  <c r="CP39" i="2"/>
  <c r="CR38" i="2"/>
  <c r="CQ38" i="2"/>
  <c r="CP38" i="2"/>
  <c r="CR37" i="2"/>
  <c r="CQ37" i="2"/>
  <c r="CP37" i="2"/>
  <c r="CR36" i="2"/>
  <c r="CQ36" i="2"/>
  <c r="CP36" i="2"/>
  <c r="CR34" i="2"/>
  <c r="CQ34" i="2"/>
  <c r="CP34" i="2"/>
  <c r="CR33" i="2"/>
  <c r="CP33" i="2"/>
  <c r="CQ33" i="2"/>
  <c r="CS33" i="2"/>
  <c r="CT33" i="2"/>
  <c r="CR32" i="2"/>
  <c r="CQ32" i="2"/>
  <c r="CP32" i="2"/>
  <c r="CR31" i="2"/>
  <c r="CQ31" i="2"/>
  <c r="CP31" i="2"/>
  <c r="CS31" i="2"/>
  <c r="CT31" i="2"/>
  <c r="CR29" i="2"/>
  <c r="CQ29" i="2"/>
  <c r="CP29" i="2"/>
  <c r="CS29" i="2"/>
  <c r="CR27" i="2"/>
  <c r="CQ27" i="2"/>
  <c r="CP27" i="2"/>
  <c r="CR20" i="2"/>
  <c r="CQ20" i="2"/>
  <c r="CP20" i="2"/>
  <c r="CR18" i="2"/>
  <c r="CQ18" i="2"/>
  <c r="CP18" i="2"/>
  <c r="CS18" i="2"/>
  <c r="CT18" i="2"/>
  <c r="CR15" i="2"/>
  <c r="CP15" i="2"/>
  <c r="CQ15" i="2"/>
  <c r="CS15" i="2"/>
  <c r="CT15" i="2"/>
  <c r="CR14" i="2"/>
  <c r="CQ14" i="2"/>
  <c r="CP14" i="2"/>
  <c r="CR13" i="2"/>
  <c r="CQ13" i="2"/>
  <c r="CP13" i="2"/>
  <c r="CR11" i="2"/>
  <c r="CQ11" i="2"/>
  <c r="CP11" i="2"/>
  <c r="CS11" i="2"/>
  <c r="CT11" i="2"/>
  <c r="CR10" i="2"/>
  <c r="CQ10" i="2"/>
  <c r="CP10" i="2"/>
  <c r="CR9" i="2"/>
  <c r="CP9" i="2"/>
  <c r="CQ9" i="2"/>
  <c r="CS9" i="2"/>
  <c r="CT9" i="2"/>
  <c r="CR8" i="2"/>
  <c r="CQ8" i="2"/>
  <c r="CP8" i="2"/>
  <c r="CS58" i="2"/>
  <c r="CT58" i="2"/>
  <c r="CS10" i="2"/>
  <c r="CT10" i="2"/>
  <c r="CT83" i="2"/>
  <c r="CT103" i="2"/>
  <c r="CS32" i="2"/>
  <c r="CT32" i="2"/>
  <c r="CT48" i="2"/>
  <c r="CT100" i="2"/>
  <c r="CS82" i="2"/>
  <c r="CT82" i="2"/>
  <c r="CT87" i="2"/>
  <c r="CS89" i="2"/>
  <c r="CT89" i="2"/>
  <c r="CL87" i="2"/>
  <c r="CM87" i="2"/>
  <c r="CL96" i="2"/>
  <c r="CM96" i="2"/>
  <c r="CS37" i="2"/>
  <c r="CT37" i="2"/>
  <c r="CS34" i="2"/>
  <c r="CT34" i="2"/>
  <c r="CS41" i="2"/>
  <c r="CT41" i="2"/>
  <c r="CS49" i="2"/>
  <c r="CT49" i="2"/>
  <c r="CS52" i="2"/>
  <c r="CT52" i="2"/>
  <c r="CS54" i="2"/>
  <c r="CT54" i="2"/>
  <c r="CT56" i="2"/>
  <c r="CS86" i="2"/>
  <c r="CT86" i="2"/>
  <c r="CS108" i="2"/>
  <c r="CT108" i="2"/>
  <c r="CS85" i="2"/>
  <c r="CT85" i="2"/>
  <c r="CS63" i="2"/>
  <c r="CT63" i="2"/>
  <c r="CS53" i="2"/>
  <c r="CT53" i="2"/>
  <c r="CT29" i="2"/>
  <c r="CT23" i="2"/>
  <c r="CS27" i="2"/>
  <c r="CT27" i="2"/>
  <c r="CS46" i="2"/>
  <c r="CT46" i="2"/>
  <c r="CL5" i="2"/>
  <c r="CM5" i="2"/>
  <c r="CL106" i="2"/>
  <c r="CM106" i="2"/>
  <c r="CL101" i="2"/>
  <c r="CM101" i="2"/>
  <c r="CL56" i="2"/>
  <c r="CM56" i="2"/>
  <c r="CL48" i="2"/>
  <c r="CM48" i="2"/>
  <c r="CL44" i="2"/>
  <c r="CM44" i="2"/>
  <c r="CL40" i="2"/>
  <c r="CM40" i="2"/>
  <c r="CL32" i="2"/>
  <c r="CM32" i="2"/>
  <c r="CL28" i="2"/>
  <c r="CM28" i="2"/>
  <c r="CL16" i="2"/>
  <c r="CM16" i="2"/>
  <c r="CL62" i="2"/>
  <c r="CM62" i="2"/>
  <c r="CL99" i="2"/>
  <c r="CM99" i="2"/>
  <c r="CL93" i="2"/>
  <c r="CM93" i="2"/>
  <c r="CL97" i="2"/>
  <c r="CM97" i="2"/>
  <c r="CL107" i="2"/>
  <c r="CM107" i="2"/>
  <c r="CL103" i="2"/>
  <c r="CM103" i="2"/>
  <c r="CL85" i="2"/>
  <c r="CM85" i="2"/>
  <c r="CL79" i="2"/>
  <c r="CM79" i="2"/>
  <c r="CM72" i="2"/>
  <c r="CL65" i="2"/>
  <c r="CM65" i="2"/>
  <c r="CL61" i="2"/>
  <c r="CM61" i="2"/>
  <c r="CL59" i="2"/>
  <c r="CM59" i="2"/>
  <c r="CL55" i="2"/>
  <c r="CM55" i="2"/>
  <c r="CL51" i="2"/>
  <c r="CM51" i="2"/>
  <c r="CL47" i="2"/>
  <c r="CM47" i="2"/>
  <c r="CL43" i="2"/>
  <c r="CM43" i="2"/>
  <c r="CL39" i="2"/>
  <c r="CM39" i="2"/>
  <c r="CL38" i="2"/>
  <c r="CM38" i="2"/>
  <c r="CL35" i="2"/>
  <c r="CM35" i="2"/>
  <c r="CL34" i="2"/>
  <c r="CM34" i="2"/>
  <c r="CL31" i="2"/>
  <c r="CM31" i="2"/>
  <c r="CL30" i="2"/>
  <c r="CM30" i="2"/>
  <c r="CL27" i="2"/>
  <c r="CM27" i="2"/>
  <c r="CL26" i="2"/>
  <c r="CM26" i="2"/>
  <c r="CL23" i="2"/>
  <c r="CM23" i="2"/>
  <c r="CL22" i="2"/>
  <c r="CM22" i="2"/>
  <c r="CL19" i="2"/>
  <c r="CM19" i="2"/>
  <c r="CL18" i="2"/>
  <c r="CM18" i="2"/>
  <c r="CL15" i="2"/>
  <c r="CM15" i="2"/>
  <c r="CL14" i="2"/>
  <c r="CM14" i="2"/>
  <c r="CL11" i="2"/>
  <c r="CM11" i="2"/>
  <c r="CL10" i="2"/>
  <c r="CM10" i="2"/>
  <c r="CL8" i="2"/>
  <c r="CM8" i="2"/>
  <c r="CL98" i="2"/>
  <c r="CM98" i="2"/>
  <c r="CS72" i="2"/>
  <c r="CT72" i="2"/>
  <c r="CS76" i="2"/>
  <c r="CT76" i="2"/>
  <c r="CT71" i="2"/>
  <c r="CL76" i="2"/>
  <c r="CM76" i="2"/>
  <c r="CL74" i="2"/>
  <c r="CM74" i="2"/>
  <c r="CM73" i="2"/>
  <c r="CL71" i="2"/>
  <c r="CM71" i="2"/>
  <c r="CM70" i="2"/>
  <c r="CL68" i="2"/>
  <c r="CM68" i="2"/>
  <c r="CM67" i="2"/>
  <c r="CL66" i="2"/>
  <c r="CM66" i="2"/>
  <c r="Z8" i="6"/>
  <c r="AA8" i="6"/>
  <c r="Z4" i="6"/>
  <c r="AA4" i="6"/>
  <c r="Z14" i="6"/>
  <c r="AA14" i="6"/>
  <c r="CS25" i="2"/>
  <c r="CT25" i="2"/>
  <c r="CU24" i="2"/>
  <c r="CS106" i="2"/>
  <c r="CT106" i="2"/>
  <c r="CS97" i="2"/>
  <c r="CT97" i="2"/>
  <c r="CU26" i="2"/>
  <c r="CL78" i="2"/>
  <c r="CM78" i="2"/>
  <c r="CL77" i="2"/>
  <c r="CM77" i="2"/>
  <c r="CL75" i="2"/>
  <c r="CM75" i="2"/>
  <c r="CU80" i="2"/>
  <c r="CS14" i="2"/>
  <c r="CT14" i="2"/>
  <c r="CL102" i="2"/>
  <c r="CM102" i="2"/>
  <c r="CL100" i="2"/>
  <c r="CM100" i="2"/>
  <c r="CL91" i="2"/>
  <c r="CM91" i="2"/>
  <c r="CL90" i="2"/>
  <c r="CM90" i="2"/>
  <c r="CL89" i="2"/>
  <c r="CM89" i="2"/>
  <c r="CL88" i="2"/>
  <c r="CM88" i="2"/>
  <c r="CL86" i="2"/>
  <c r="CM86" i="2"/>
  <c r="CL84" i="2"/>
  <c r="CM84" i="2"/>
  <c r="CL82" i="2"/>
  <c r="CM82" i="2"/>
  <c r="CL69" i="2"/>
  <c r="CM69" i="2"/>
  <c r="CL64" i="2"/>
  <c r="CM64" i="2"/>
  <c r="CL20" i="2"/>
  <c r="CM20" i="2"/>
  <c r="CL17" i="2"/>
  <c r="CM17" i="2"/>
  <c r="CL13" i="2"/>
  <c r="CM13" i="2"/>
  <c r="CS101" i="2"/>
  <c r="CT101" i="2"/>
  <c r="CS105" i="2"/>
  <c r="CT105" i="2"/>
  <c r="CS109" i="2"/>
  <c r="CT109" i="2"/>
  <c r="CU100" i="2"/>
  <c r="CS42" i="2"/>
  <c r="CT42" i="2"/>
  <c r="CS40" i="2"/>
  <c r="CT40" i="2"/>
  <c r="CS38" i="2"/>
  <c r="CT38" i="2"/>
  <c r="CS36" i="2"/>
  <c r="CT36" i="2"/>
  <c r="CL33" i="2"/>
  <c r="CM33" i="2"/>
  <c r="CL29" i="2"/>
  <c r="CM29" i="2"/>
  <c r="CL25" i="2"/>
  <c r="CM25" i="2"/>
  <c r="CL12" i="2"/>
  <c r="CM12" i="2"/>
  <c r="CS90" i="2"/>
  <c r="CT90" i="2"/>
  <c r="CS20" i="2"/>
  <c r="CT20" i="2"/>
  <c r="CS75" i="2"/>
  <c r="CT75" i="2"/>
  <c r="CU70" i="2"/>
  <c r="CS96" i="2"/>
  <c r="CT96" i="2"/>
  <c r="CS94" i="2"/>
  <c r="CT94" i="2"/>
  <c r="CS91" i="2"/>
  <c r="CT91" i="2"/>
  <c r="CS57" i="2"/>
  <c r="CT57" i="2"/>
  <c r="CS51" i="2"/>
  <c r="CT51" i="2"/>
  <c r="CU51" i="2"/>
  <c r="CS45" i="2"/>
  <c r="CT45" i="2"/>
  <c r="CU44" i="2"/>
  <c r="CS43" i="2"/>
  <c r="CT43" i="2"/>
  <c r="CS39" i="2"/>
  <c r="CT39" i="2"/>
  <c r="CS22" i="2"/>
  <c r="CT22" i="2"/>
  <c r="CU21" i="2"/>
  <c r="CL109" i="2"/>
  <c r="CM109" i="2"/>
  <c r="CL108" i="2"/>
  <c r="CM108" i="2"/>
  <c r="CL105" i="2"/>
  <c r="CM105" i="2"/>
  <c r="CL104" i="2"/>
  <c r="CM104" i="2"/>
  <c r="CL36" i="2"/>
  <c r="CM36" i="2"/>
  <c r="CL21" i="2"/>
  <c r="CM21" i="2"/>
  <c r="CS13" i="2"/>
  <c r="CT13" i="2"/>
  <c r="CS61" i="2"/>
  <c r="CT61" i="2"/>
  <c r="CU59" i="2"/>
  <c r="CS35" i="2"/>
  <c r="CT35" i="2"/>
  <c r="CU32" i="2"/>
  <c r="CS8" i="2"/>
  <c r="CT8" i="2"/>
  <c r="CS6" i="2"/>
  <c r="CT6" i="2"/>
  <c r="CU5" i="2"/>
  <c r="CL63" i="2"/>
  <c r="CM63" i="2"/>
  <c r="CL60" i="2"/>
  <c r="CM60" i="2"/>
  <c r="CL58" i="2"/>
  <c r="CM58" i="2"/>
  <c r="CL57" i="2"/>
  <c r="CM57" i="2"/>
  <c r="CL54" i="2"/>
  <c r="CM54" i="2"/>
  <c r="CL53" i="2"/>
  <c r="CM53" i="2"/>
  <c r="CL50" i="2"/>
  <c r="CM50" i="2"/>
  <c r="CL46" i="2"/>
  <c r="CM46" i="2"/>
  <c r="CL45" i="2"/>
  <c r="CM45" i="2"/>
  <c r="CL42" i="2"/>
  <c r="CM42" i="2"/>
  <c r="CL41" i="2"/>
  <c r="CM41" i="2"/>
  <c r="CL37" i="2"/>
  <c r="CM37" i="2"/>
  <c r="CL7" i="2"/>
  <c r="CM7" i="2"/>
  <c r="CL6" i="2"/>
  <c r="CM6" i="2"/>
  <c r="CL80" i="2"/>
  <c r="CM80" i="2"/>
  <c r="CL83" i="2"/>
  <c r="CM83" i="2"/>
  <c r="CL94" i="2"/>
  <c r="CM94" i="2"/>
  <c r="CL95" i="2"/>
  <c r="CM95" i="2"/>
  <c r="CS92" i="2"/>
  <c r="CT92" i="2"/>
  <c r="CX5" i="2"/>
  <c r="CL92" i="2"/>
  <c r="CM92" i="2"/>
  <c r="AB4" i="6"/>
  <c r="CU13" i="2"/>
  <c r="CU90" i="2"/>
</calcChain>
</file>

<file path=xl/sharedStrings.xml><?xml version="1.0" encoding="utf-8"?>
<sst xmlns="http://schemas.openxmlformats.org/spreadsheetml/2006/main" count="10297" uniqueCount="1252">
  <si>
    <t>INTERNACIONAL</t>
  </si>
  <si>
    <t>NACIONAL</t>
  </si>
  <si>
    <t>ARTICULACIÓN PLAN TERRITORIAL DE EDUCACIÓN AMBIENTAL 2020-2023 CON INSTRUMENTOS DE PLANIFICACIÓN TERRITORIAL DEL ORDEN REGIONAL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</si>
  <si>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</si>
  <si>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</si>
  <si>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</si>
  <si>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</si>
  <si>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</si>
  <si>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</si>
  <si>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</si>
  <si>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</si>
  <si>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</si>
  <si>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</si>
  <si>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PTEA 2020-2023 ARTICULADO CON LOS OBJETIVOS DE DESARROLLO SOSTENIBLE CO 2015-2030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</si>
  <si>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</si>
  <si>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</si>
  <si>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</si>
  <si>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</si>
  <si>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</si>
  <si>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</si>
  <si>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</si>
  <si>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</si>
  <si>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</si>
  <si>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</si>
  <si>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</si>
  <si>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</si>
  <si>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</si>
  <si>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</si>
  <si>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</si>
  <si>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</si>
  <si>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</si>
  <si>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</si>
  <si>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</si>
  <si>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</si>
  <si>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</si>
  <si>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</si>
  <si>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</si>
  <si>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</si>
  <si>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</si>
  <si>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ARTICULACIÓN PTEA 2020-2023 CON LAS ESTRATEGIAS DE LA POLÍTICA NACIONAL DE EDUCACIÓN AMBIENTAL - PNEA
CALIFICACIÓN (1/1)</t>
  </si>
  <si>
    <t>PTEA 2020-2023 ARTICULADO CON LOS OBJETIVOS DE DESARROLLO SOSTENIBLE CO 2015-2030
CALIFICACIÓN (1/1)</t>
  </si>
  <si>
    <t>PTEA 2020-2023 ARTICULADO CON EL PLAN NACIONAL DE DESARROLLO 2018-2022 "PACTO POR COLOMBIA, PACTO POR LA EQUIDAD"
CALIFICACIÓN (1/1)</t>
  </si>
  <si>
    <t>ARTICULACIÓN PLAN TERRITORIAL DE EDUCACIÓN AMBIENTAL 2020-2023 CON INSTRUMENTOS DE PLANIFICACIÓN TERRITORIAL DEL ORDEN MUNICIPAL
CALIFICACIÓN (7/7)</t>
  </si>
  <si>
    <t>PORCENTAJE DE ARTICULACIÓN MATRIZ DE ARMONIZACIÓN 2020-2023</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</si>
  <si>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</si>
  <si>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</si>
  <si>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</si>
  <si>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</si>
  <si>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</si>
  <si>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</si>
  <si>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</si>
  <si>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</si>
  <si>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</si>
  <si>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</si>
  <si>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</si>
  <si>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</si>
  <si>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</si>
  <si>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</si>
  <si>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</si>
  <si>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</si>
  <si>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</si>
  <si>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</si>
  <si>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</si>
  <si>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</si>
  <si>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</si>
  <si>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</si>
  <si>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</si>
  <si>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 APLICA</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</si>
  <si>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</si>
  <si>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</si>
  <si>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</si>
  <si>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</si>
  <si>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</si>
  <si>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</si>
  <si>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</si>
  <si>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</si>
  <si>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</si>
  <si>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</si>
  <si>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</si>
  <si>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</si>
  <si>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</si>
  <si>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</si>
  <si>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</si>
  <si>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</si>
  <si>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</si>
  <si>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</si>
  <si>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</si>
  <si>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</si>
  <si>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</si>
  <si>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</si>
  <si>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</si>
  <si>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</si>
  <si>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</si>
  <si>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</si>
  <si>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</si>
  <si>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</si>
  <si>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</si>
  <si>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</si>
  <si>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</si>
  <si>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</si>
  <si>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</si>
  <si>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</si>
  <si>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</si>
  <si>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</si>
  <si>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</si>
  <si>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</si>
  <si>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</si>
  <si>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</si>
  <si>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</si>
  <si>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</si>
  <si>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</si>
  <si>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</si>
  <si>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</si>
  <si>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</si>
  <si>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</si>
  <si>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</si>
  <si>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</si>
  <si>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</si>
  <si>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</si>
  <si>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</si>
  <si>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</si>
  <si>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</si>
  <si>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</si>
  <si>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</si>
  <si>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</si>
  <si>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</si>
  <si>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</si>
  <si>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</si>
  <si>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</si>
  <si>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</si>
  <si>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</si>
  <si>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</si>
  <si>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</si>
  <si>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</si>
  <si>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</si>
  <si>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</si>
  <si>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</si>
  <si>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</si>
  <si>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</si>
  <si>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</si>
  <si>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</si>
  <si>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</si>
  <si>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</si>
  <si>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</si>
  <si>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</si>
  <si>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</si>
  <si>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</si>
  <si>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</si>
  <si>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</si>
  <si>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</si>
  <si>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</si>
  <si>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</si>
  <si>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</si>
  <si>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</si>
  <si>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</si>
  <si>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</si>
  <si>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</si>
  <si>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</si>
  <si>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</si>
  <si>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</si>
  <si>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</si>
  <si>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</si>
  <si>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</si>
  <si>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</si>
  <si>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</si>
  <si>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</si>
  <si>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</si>
  <si>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</si>
  <si>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</si>
  <si>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</si>
  <si>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El Colegio</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</si>
  <si>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</si>
  <si>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</si>
  <si>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</si>
  <si>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</si>
  <si>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</si>
  <si>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</si>
  <si>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</si>
  <si>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</si>
  <si>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</si>
  <si>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</si>
  <si>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</si>
  <si>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</si>
  <si>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</si>
  <si>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</si>
  <si>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</si>
  <si>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</si>
  <si>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</si>
  <si>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PROGRAMA PTEA</t>
  </si>
  <si>
    <t>PROYECTO PTEA</t>
  </si>
  <si>
    <t>META</t>
  </si>
  <si>
    <t xml:space="preserve">FECHA DE EJECUCIÒN DE LA ACTIVIDAD </t>
  </si>
  <si>
    <t xml:space="preserve">TOTAL ESTRATEGIAS ARTICULADAS POR ACTIVIDAD </t>
  </si>
  <si>
    <t>CRITERIOS DE CALIFICACIÓN SEGÚN EL NIVEL DE  AVANCE DE LOS INDICADORES</t>
  </si>
  <si>
    <t>INDICADOR</t>
  </si>
  <si>
    <t xml:space="preserve"> Bajo
&lt;50 %</t>
  </si>
  <si>
    <t>Medio
51% - 80%</t>
  </si>
  <si>
    <t xml:space="preserve">Alto
&gt;81 </t>
  </si>
  <si>
    <r>
      <t xml:space="preserve">ARTICULACIÓN PLAN TERRITORIAL DE EDUCACIÓN AMBIENTAL 2020-2023 CON INSTRUMENTOS DE PLANIFICACIÓN TERRITORIAL DEL ORDEN REGIONAL
CALIFICACIÓN (4/4) </t>
    </r>
    <r>
      <rPr>
        <sz val="12"/>
        <color theme="0"/>
        <rFont val="Arial"/>
        <family val="2"/>
      </rPr>
      <t>Si la puntuación es mayor a cuatro quiere decir que el municipio está bajo la jurisdicción de más de un POMCA</t>
    </r>
  </si>
  <si>
    <t>ARTICULACIÓN PTEA 2020-2023 CON LAS ESTRATEGIAS DE LA POLÍTICA NACIONAL DE EDUCACIÓN AMBIENTAL - PNEA
CALIFICACIÓN (SI/NO)</t>
  </si>
  <si>
    <t>2,2 Incluir la dimensión ambiental en los currículos de los programas de formación profesional nivel general y particularmente,, en los  de formación de las distintas universidades del país.
(SI/NO/NO APLICA)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</si>
  <si>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</si>
  <si>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</si>
  <si>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</si>
  <si>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1.1.4 Consolidar  y fortalecer los Comites Técnicos  Interinstitucionales locales en educacion ambiental en los municipios del país (Decreto 1743 de 1994)
(SI/NO)</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</si>
  <si>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</si>
  <si>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</si>
  <si>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</si>
  <si>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</si>
  <si>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</si>
  <si>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</si>
  <si>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</si>
  <si>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</si>
  <si>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</si>
  <si>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</si>
  <si>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</si>
  <si>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</si>
  <si>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</si>
  <si>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</si>
  <si>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</si>
  <si>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</si>
  <si>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</si>
  <si>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</si>
  <si>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</si>
  <si>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</si>
  <si>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</si>
  <si>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</si>
  <si>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</si>
  <si>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</si>
  <si>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</si>
  <si>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</si>
  <si>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</si>
  <si>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</si>
  <si>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</si>
  <si>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</si>
  <si>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10.3 Fortalecer la DPAD en el área de educación e información pública, en cuanto a la capacidad técnica para el conocimiento del sector educativo en el escenario institucional actual. Aquí es necesaria la comprensión del campo educativo-ambiental.
(SI/NO)</t>
  </si>
  <si>
    <t>IMPLEMENTACIÒN ESTRATEGIA 1 PNEA
CALIFICACIÒN (3/3)</t>
  </si>
  <si>
    <t>IMPLEMENTACIÒN ESTRATEGIA 2 PNEA
CALIFICACIÒN (3/3)</t>
  </si>
  <si>
    <t>IMPLEMENTACIÒN ESTRATEGIA 6 PNEA
CALIFICACIÒN (3/3)</t>
  </si>
  <si>
    <t>IMPLEMENTACIÒN ESTRATEGIA 7 PNEA
CALIFICACIÒN (3/3)</t>
  </si>
  <si>
    <t>IMPLEMENTACIÒN ESTRATEGIA 10 PNEA
CALIFICACIÒN (3/3)</t>
  </si>
  <si>
    <t>IMPLEMENTACIÒN ESTRATEGIA 4 PNEA
CALIFICACIÒN (4/4)</t>
  </si>
  <si>
    <t>IMPLEMENTACIÒN ESTRATEGIA 3 PNEA
CALIFICACIÒN (4/4)</t>
  </si>
  <si>
    <t>IMPLEMENTACIÒN ESTRATEGIA 5 PNEA
CALIFICACIÒN (5/5)</t>
  </si>
  <si>
    <t>IMPLEMENTACIÒN ESTRATEGIA 8 PNEA
CALIFICACIÒN (4/4)</t>
  </si>
  <si>
    <t>IMPLEMENTACIÒN ESTRATEGIA 9 PNEA
CALIFICACIÒN (4/4)</t>
  </si>
  <si>
    <t>PORCENTAJE DE IMPLEMENTACIÒN DE ESTRATEGIAS DE LA PNEA</t>
  </si>
  <si>
    <t>DEPARTAMENTO</t>
  </si>
  <si>
    <t xml:space="preserve">ARTICULACION ES ESTRATEGIA DE LA POLITICA NACIONAL DE EDUCACION AMBIENTAL 
 COLORAR (1) SI FUE TRABAJADA CON LA ESTRATEGIA O COLOCAR (0) SI NO SE COMTEMPLO </t>
  </si>
  <si>
    <t>ACTIVIDADES PRIORIZADAS PTEA</t>
  </si>
  <si>
    <t>BREVE DESCRIPCIÓN DE LA ACTIVIDAD DESARROLLADA</t>
  </si>
  <si>
    <t>LOCALIZACIÓN DE LA ACTIVIDAD O INDICAR EL MEDIO VIRTUAL UTILIZADO</t>
  </si>
  <si>
    <t xml:space="preserve"> PLANEADA</t>
  </si>
  <si>
    <t>EJECUTADA</t>
  </si>
  <si>
    <t xml:space="preserve">INDICADOR % ESTRATEGIAS ARTICULADAS POR ACTIVIDAD </t>
  </si>
  <si>
    <t>3.2.3 (ARTICULACIÓN PLAN TERRITORIAL DE EDUCACIÓN AMBIENTAL 2020-2023 CON INSTRUMENTOS DE PLANIFICACIÓN TERRITORIAL DEL ORDEN MUNICIPAL)</t>
  </si>
  <si>
    <t xml:space="preserve">3. REVISIÓN Y ANALISIS DEL PTEA - PNEA  </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</si>
  <si>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</si>
  <si>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</si>
  <si>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</si>
  <si>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 xml:space="preserve">CANTIDADES DE ACTORES PÁRTICIPANTES </t>
  </si>
  <si>
    <t>PRESUPUESTO INVERTIDO</t>
  </si>
  <si>
    <t>INDICADOR % DE AVANCE PROYECTOS DEL PTEA</t>
  </si>
  <si>
    <t>INDICADOR % DE AVANCE PROGRAMAS DEL PTEA</t>
  </si>
  <si>
    <t>INDICADOR % DE AVANCE DEL PTEA</t>
  </si>
  <si>
    <t>REVISIÓN Y ANALISIS A LA IMPLEMENTACIÓN DEL PLAN TERRITORIAL DE EDUCACIÓN AMBIENTAL -PTEA Y SU TRANSVERSALIDAD CON LAS ESTRATEGIAS DE LA PNEA</t>
  </si>
  <si>
    <t>3.1.1  INFORMACIÓN GENERALIDADES CIDEA</t>
  </si>
  <si>
    <t>3.1.2  ARTICULACIÓN ESTRATEGIAS POLÍTICA NACIONAL DE EDUCACIÓN AMBIENTAL -PNEA</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</si>
  <si>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</si>
  <si>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</si>
  <si>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</si>
  <si>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</si>
  <si>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</si>
  <si>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</si>
  <si>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</si>
  <si>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</si>
  <si>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</si>
  <si>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</si>
  <si>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CRITERIOS NIVEL DE ARTICULACIÓN MATRIZ DE ARMONIZACIÓN</t>
  </si>
  <si>
    <t>TOTAL INSTRUMENTOS ARTICULADOS EN LA MATRIZ DE ARMONIZACIÓN 2020-2023
CALIFICACIÓN MAXIMA 14 PUNTOS</t>
  </si>
  <si>
    <t>TOTAL ESTRATEGIAS DE LA PNEA IMPLEMENTADAS
CALIFICACIÓN MAXIMA 32-36 PUNTOS (Segùn la Particularidad del Municipio y presencia de grupos ètnicos)</t>
  </si>
  <si>
    <t>Omar Felipe Sanchez Rojas</t>
  </si>
  <si>
    <t>consultorambiental82@gmail.com</t>
  </si>
  <si>
    <t>Dora Gamba- Yurani Medina</t>
  </si>
  <si>
    <t>3133925964-3208970721</t>
  </si>
  <si>
    <t>dgambal@car.gov.co-ymedinapoveda@gmail.com</t>
  </si>
  <si>
    <t>Maribel Rocío Hernández Vanegas</t>
  </si>
  <si>
    <t xml:space="preserve">Guillermina Rodriguez </t>
  </si>
  <si>
    <t>desarrolloambiental@apulo-cundinamarca.gov.co</t>
  </si>
  <si>
    <t>alcaldia@apulo-cundinamarca.gov.co</t>
  </si>
  <si>
    <t>24 de marzo de 2021</t>
  </si>
  <si>
    <t>ESTRATEGIAS POLITICA NACIONAL DE EDUCACIÓN AMBIENTAL</t>
  </si>
  <si>
    <t>PROGRAMA CIDEA</t>
  </si>
  <si>
    <t>PROYECTO CIDEA</t>
  </si>
  <si>
    <t>INDICADOR DE IMPACTO</t>
  </si>
  <si>
    <t>INDICADOR DE GESTIÓN</t>
  </si>
  <si>
    <t>ACTIVIDADES</t>
  </si>
  <si>
    <t>RESPONSABLE DE LA EJECUCIÓN</t>
  </si>
  <si>
    <t>ENTIDAD QUE PUEDE APOYAR LAS ACCIONES</t>
  </si>
  <si>
    <t>3. LA DIMENSIÓN AMBIENTAL EN LA EDUCACIÓN NO FORMAL
8. IMPULSO A PROYECTOS AMBIENTALES CON PERSPECTIVA DE GÉNERO Y PARTICIPACIÓN CIUDADANA</t>
  </si>
  <si>
    <t>EL RECURSO HIDRICO, NUESTRO GRAN TESORO</t>
  </si>
  <si>
    <t>Apulo, todos comprometidos con el Agua</t>
  </si>
  <si>
    <t>Realizar por lo menos dos (2) capacitaciones y/o sensibilizaciones anuales, con funcionarios y usuarios de acueductos, en técnicas de uso eficiente y ahorro del agua.</t>
  </si>
  <si>
    <t xml:space="preserve">Cambio en la cultura de conciencia y perspectiva de la población del municipio de Apulo en el cuidado y protección del recurso hídrico. </t>
  </si>
  <si>
    <t>(Número de programas articulados para la vigencia del plan / Número total de programas ofertados para la vigencia del plan)*100</t>
  </si>
  <si>
    <t>Campañas y capacitaciones dirigidas a la población en general con el fin de brindar estrategias de ahorro y uso eficiente del agua.</t>
  </si>
  <si>
    <t>Empresa de servicios púlicos
Instituciones Educativas 
Administración Municipal</t>
  </si>
  <si>
    <t>Gobernación de Cundinamarca - Secretaria de Ambiente.
Empresas Públicas de Cundinamarca.
Corporación Autónoma Regional de Cundinamarca - CAR.</t>
  </si>
  <si>
    <t>Realizar por lo menos una (1) salida pedagógica anual, a zonas de reserva hídrica y de importancia ambiental, donde se sensibilice a los participantes, sobre los recursos naturales amenazados para protegerlos y conservarlos.</t>
  </si>
  <si>
    <t xml:space="preserve">Cambio en la  conciencia y perspectiva de la población frente a las zonas de reserva hídrica y de importancia ambiental del municipio de Apulo. </t>
  </si>
  <si>
    <t>(Número de salidas pedagógicas ejecutadas para el período / Número total de salidas pedagógicas planeadas para el período)*100</t>
  </si>
  <si>
    <t>Salidas pedagogicas a áreas de importancia ambiental del municipio, donde se sensibilice a los habitantes del área influencia, sobre los recursos naturales renovables amenazados para protegerlos y conservarlos.</t>
  </si>
  <si>
    <t>Realizar por lo menos dos (2) jornadas de limpieza anual de fuentes hídricas priorizadas por el municipio.</t>
  </si>
  <si>
    <t>Incentivar la cultura ambiental y el sentido de pertencia por el cuidado y la preservación del recurso hídrico.</t>
  </si>
  <si>
    <t>(Número de jornadas de limpieza ejecutadas para el período / Número total de jornadas de limpieza planeadas para el período)*100</t>
  </si>
  <si>
    <t>Jornadas de limpieza a fuentes hídricas del municipio.</t>
  </si>
  <si>
    <t>Realizar por lo menos dos (2) jornadas de reforestación anual con especies nativas en áreas de importancia hídrica.</t>
  </si>
  <si>
    <t>(Número de jornadas de reforestación ejecutadas para el período / Número total de jornadas de reforestación planeadas para el período)*100</t>
  </si>
  <si>
    <t>Jornadas de reforestación con especies nativas para la recuperación de fuentes hídricas.</t>
  </si>
  <si>
    <t xml:space="preserve">
2. LA DIMENSIÓN AMBIENTAL EN LA EDUCACIÓN FORMAL
3. LA DIMENSIÓN AMBIENTAL EN LA EDUCACIÓN NO FORMA
5. DISEÑO, IMPLEMENTACIÓN, APOYO Y PROMOCIÓN DE PLANES Y ACCIONES DE COMUNICACIÓN Y DIVULGACIÓN</t>
  </si>
  <si>
    <t>APULO RECICLA, REDUCE Y REUTILIZA</t>
  </si>
  <si>
    <t>Juntos con las 3Rs</t>
  </si>
  <si>
    <t>implementar por lo menos un (1) proceso de formación durante la vigencia , sobre la estrategia de las 3R (Reducir, reutilizar y reciclar) y separación en la fuente con comunidad  educativa.</t>
  </si>
  <si>
    <t>Promover la adopción de estrategias de las 3 R´s (Reducir, reutilizar y reciclar) y separación en la fuente, en las instituciones educativas oficiales o privadas del municipio vinculadas al CIDEA.</t>
  </si>
  <si>
    <t>(Número de procesos de formación ejecutados para el período / Número total de procesos de formación planeados para el período)*100</t>
  </si>
  <si>
    <t>Acompañamiento e implementación de procesos de formación, sobre la estrategia de las 3 R´s (Reducir, reutilizar y reciclar) y separación en la fuente con comunidad educativa de instituciones  vinculadas al CIDEA.</t>
  </si>
  <si>
    <t>Instituciones Educativas 
Administración Municipal</t>
  </si>
  <si>
    <t>Realizar dos (2) jornadas anuales de socialización de las rutas selectivas y horarios de recolección, con el sector urbano y rural del municipio.</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</si>
  <si>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</si>
  <si>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</si>
  <si>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</si>
  <si>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Empresa de servicios púlicos
Administración Municipal</t>
  </si>
  <si>
    <t>Desarrollar por lo menos un (1) proyecto ciudadano de educación ambiental orientado en el manejo de los residuos sólidos aprovechables.</t>
  </si>
  <si>
    <t>Generar alternativas de solución viables para garantizar la mas adecuada disposición de los residuos sólidos en poblaciones lejanas.</t>
  </si>
  <si>
    <t>(Número de proyectos ejecutados para el período / Número total de proyectos aprobados para el período)*100</t>
  </si>
  <si>
    <t>Desarrollo de por lo menos un (1) proyecto ciudadano de educación ambiental, orientado en el manejo de los residuos sólidos aprovechables y/o Residuos organicos.</t>
  </si>
  <si>
    <t>Administración Municipal     Instituciones Educativas 
Juntas de Acción Comunal, comunidad en general.</t>
  </si>
  <si>
    <t>Implementar durante la vigencia el programa de aprovechamiento de residuos sólidos en el municipio</t>
  </si>
  <si>
    <t>Cumplimiento de los programas y proyectos, establecidos en el PGIRs y garantizar el compromiso de la comunidad, frente al cumplimiento de las 3`R</t>
  </si>
  <si>
    <t>Un (1) programa de aprovechamiento de residuos sólidos en el municipio</t>
  </si>
  <si>
    <t>Desarrollo de las actividades contempladas en el PGIRS con el fin de cumplir con lo establecido en este documento.</t>
  </si>
  <si>
    <t>Alcaldia- Instituciones Educativas 
Juntas de Acción Comunal, comunidad en general.</t>
  </si>
  <si>
    <t>MENOS RIESGO, MÁS EDUCACIÓN</t>
  </si>
  <si>
    <t>Gestion del Riesgo y Cambio Climatico</t>
  </si>
  <si>
    <t>Organizar y/o fortalecer como mínimo un (1) comité comunitario de prevención del riesgo</t>
  </si>
  <si>
    <t>Aumentar la capacidad y promover la adopción de estrategias de adaptación al cambio climático y prevención del riesgo.</t>
  </si>
  <si>
    <t>(Número de comités de prevención del riesgo formados para el período / Número total de Istituciones vinculadas y priorizadas por el CIDEA para el período)*100</t>
  </si>
  <si>
    <t xml:space="preserve">Organizar y/o fortalecer dos comités comunitarios de prevención del riesgo en el sector urbano y rural </t>
  </si>
  <si>
    <t xml:space="preserve">Administracion Municipal,.                           CMGRD, Bomberos y Defensa Civil.                 CAR                                   </t>
  </si>
  <si>
    <t>2. LA DIMENSIÓN AMBIENTAL EN LA EDUCACIÓN FORMAL
3. LA DIMENSIÓN AMBIENTAL EN LA EDUCACIÓN NO FORMAL</t>
  </si>
  <si>
    <t>MÁS EDUCACIÓN AMBIENTAL EN NUESTRO MUNICIPIO APULO</t>
  </si>
  <si>
    <t xml:space="preserve">Un Cambio sano de conciencia </t>
  </si>
  <si>
    <t>Promover y brindar el apoyo para la formulacion, implementacion y seguimiento de proyectos ambientales  (PROCEDA y PRAES) en el municipio de Apulo</t>
  </si>
  <si>
    <t>Cumplimiento de las ordenenes contenidas en la Sentencia de Descontaminacion del Rio Bogotà</t>
  </si>
  <si>
    <t>(Número de PRAES y PROCEDAS solicitados / Número de PRAES y PROCEDAS ejectados)*100</t>
  </si>
  <si>
    <t>Realizar el   seguimiento a la implementacion de los PRAES y PROCEDA del municipio de Apulo</t>
  </si>
  <si>
    <t>CAR-  Secretaria de Ambiente del dpto.</t>
  </si>
  <si>
    <t>FORTALECIMIENTO INSTITUCIONAL</t>
  </si>
  <si>
    <t>Cidea</t>
  </si>
  <si>
    <t>Cumplir con el 100% de las actividades propuestas para el fortalecimiento del PTEA</t>
  </si>
  <si>
    <t>CIDEA planificador conocedor de la problemática y oferta ambiental del territorio, aportando a la sostenibilidad de los recursos naturales</t>
  </si>
  <si>
    <t xml:space="preserve">Número de acciones realizadas para el fortalecimiento del CIDEA/ Número de acciones propuestas para el fortalecimiento del CIDEA.*100% </t>
  </si>
  <si>
    <t>1. REACTIVAR EL CIDEA
2. ARMONIZAR INSTRUMENTOS DE PLANIFICACIÓN TERRITORIAL CON ESTRATEGIAS DE LA PNEA
3. CONSTRUIR EL PTEA 2020 - 2023
4. REALIZAR SEGUIMIENTO Y EVALUACION DE LAS METAS DEL PTEA</t>
  </si>
  <si>
    <t>CIDEA</t>
  </si>
  <si>
    <t>CAR</t>
  </si>
  <si>
    <t xml:space="preserve">
4. FORMACIÓN DE EDUCADORAS/ES Y/O DINAMIZADORAS/ES AMBIENTALES</t>
  </si>
  <si>
    <t>MEDIO AMBIENTE, PARA TODAS LAS GENERACIONES</t>
  </si>
  <si>
    <t>Educacion Ambiental</t>
  </si>
  <si>
    <t>Realizar como mínimo dos (2) capacitaciones anuales integrando a los Promotores Ambientales.</t>
  </si>
  <si>
    <t>Comunidad capacitada en temas de:Cambio climatico y Sentencia Rio Bogotà</t>
  </si>
  <si>
    <t>(Número de capacitaciones ejecutadas para el período / Número total de capacitaciones planeadas para el período)*100</t>
  </si>
  <si>
    <t>Llevar a cabo actividades a traves de los Promotores Ambientales del municipio capacitando a la comunidad en general  a traves del Kit de herramientas educativas entregado por la car.</t>
  </si>
  <si>
    <t>Administracion Municipal                                   Promotores Ambientales</t>
  </si>
  <si>
    <t xml:space="preserve">DISFRUTANDO DE UN AMBIENTE SANO Y SOSTENIBLE
</t>
  </si>
  <si>
    <t xml:space="preserve">Producción mas Limpia </t>
  </si>
  <si>
    <t>Realizar como mínimo dos (2) capacitaciones anuales a productores agricolas en manejo adecuado de productos agroquimicos.</t>
  </si>
  <si>
    <t>Productores capacitados en el uso responsable de productos agroquimicos.</t>
  </si>
  <si>
    <t>Capacitaciones a productores agricolas en manejo adecuado de productos agroquimicos donde se traten como mínimo los siguientes temas: Productos Agropecuarios prohibidos, Protección personal (utilización de indumentaria adecuada); calibración de equipos aspersores y dosificación; y correcta aplicación de los productos en campo.</t>
  </si>
  <si>
    <t>Administración municipal</t>
  </si>
  <si>
    <t>Realizar por lo mínimo dos (2) capacitaciones anuales a productores agropecuarios en prácticas agrícolas y pecuarias sostenibles con el medioambiente.</t>
  </si>
  <si>
    <t>Productores implementando practicas de conservación de suelos y manejo sostenible de sistemas agropecuarios.</t>
  </si>
  <si>
    <t>Capacitaciones a productores agropecuarios en prácticas agrícolas y pecuarias sostenibles con el medio ambiente, donde se incluyan temas de conservación y manejo de suelos  (Rotación de cultivos, labranza minima, implementación de sistemas silvopastoriles y agroforestales).</t>
  </si>
  <si>
    <t>APOYO INSTITUCIONAL</t>
  </si>
  <si>
    <t>Apoyar como mínimo dos (2) actividades anuales dirigidas a promover la cultura ambiental en el territorio</t>
  </si>
  <si>
    <t>Vincular a la Policía  y el ejercito Nacional en acciones educativo ambientales dirigidas a difrentes actores sociales del Municipio.</t>
  </si>
  <si>
    <t>Número de actividades apoyadas en educaión ambiental</t>
  </si>
  <si>
    <t xml:space="preserve"> Apoyar acciones educativo-ambientales desarrolladas por los PRAE, los PROCEDA, las emisoras comunitarias, los grupos ecológicos y las propuestas de ecoturismo, entre otros.
 Desarrollar estrategias que contribuyan a la comprensión de la normatividad ambiental y sus mecanismos de aplicación y de control, por parte de los ciudadanos.
</t>
  </si>
  <si>
    <t>Policía y ejercito Nacional</t>
  </si>
  <si>
    <t>Munciipio, CAR</t>
  </si>
  <si>
    <t>SIGAM</t>
  </si>
  <si>
    <t>Articular el componente educactivo dentro del Sistema de Gestión Ambiental Municipal - SIGAM</t>
  </si>
  <si>
    <t>Presentar como mínimo dos (2) informes en el cuatrenio al Consejo Ambiental Municipal- (CAM) sobre la gestión adelantada por el CIDEA en cumplimiento del PTEA 2020 . 2023</t>
  </si>
  <si>
    <t>Articulación del componente educativo dentro del plan de acción de la agenda ambiental municipal del SIGAM y las funciones ambientales de los actores que hacen parte del acuerdo de adopción del Consejo Ambiental Municipal.</t>
  </si>
  <si>
    <t>Número de informes presentados por el CIDEA ante el Consejo Ambiental Municipal del SIGAM - Apulo</t>
  </si>
  <si>
    <t>Socializar en reunión del CAM los proyectos en educación ambiental implementados en el territorio. O en su defecto remitir informe de gestión del CIDEA  al Consejo Ambiental Municipal del SIGAM</t>
  </si>
  <si>
    <t>CULTURA Y TURISMO</t>
  </si>
  <si>
    <t>Fortalecimiento de la lectura ambiental y el ecoturismo</t>
  </si>
  <si>
    <t>Implememtar el 100% de las actividades propuestas para fortalecer la promoción de lectura enfocada a valores ambientales, así como la formación en ecoturismo.</t>
  </si>
  <si>
    <t xml:space="preserve">Vincular a la Biblioteca municipal para llevar a cabo actividades de lectura con tematicas ambientales incentivando el cuidado y usio eficiente de los recursos naturales a los niños y adolescentes de nuestro municipio .                                                                                                                                                              Vincular al ICTRD para realizar salidas a diferentes rutas turisticas del municpio con los niños pertenencientes a la estrategia Bicicar y  Cuidadores del agua, fomentando el cuidado y proteccion de los R.N.                                              </t>
  </si>
  <si>
    <t>Número de actividades ejecutadas que promuevan la formación en promoción de lectura y ecoturismo/Número de actividades propuestas *100</t>
  </si>
  <si>
    <t>1.  Implementar estrategias de promoción de lectura y escritura utilizando la comunicación asertiva para el fomento de los valores ambientales.
2. Formar,  capacitar y sensibilizar en ecoturismo a los actores locales, que ejercen esta actividad</t>
  </si>
  <si>
    <t>Administracion Municipal.                                                          Biblioteca Municipal                                                                     ICTRD</t>
  </si>
  <si>
    <t>CAR                                                                                           SECRETARIA DE AMBIENTE</t>
  </si>
  <si>
    <t>EDUCACIÓN FORMAL</t>
  </si>
  <si>
    <t>PRAE FORTALECIDO</t>
  </si>
  <si>
    <t>Apoyar como mínimo la implementación de un (1) PRAE</t>
  </si>
  <si>
    <t>Consolidación del PRAE como herramienta para la formación de valores culturales y ambientales en la comunidad educativa de las instituciones públicas y privadas del municipio, incluyendo la incorporación de la dimensión ambiental en las mallas curriculares del PEI.</t>
  </si>
  <si>
    <t>Número de PRAE apoyados en las instituciones educativas privadas y públicas</t>
  </si>
  <si>
    <t>Cococer los PRAE de las instituciones educativas
Definir DOS (2) PRAE y apoyar las actividades planeadas para la implementación .</t>
  </si>
  <si>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</si>
  <si>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</si>
  <si>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</si>
  <si>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</si>
  <si>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“PACTO POR COLOMBIA, PACTO POR LA EQUIDAD” 2018-2022</t>
  </si>
  <si>
    <t>PLAN DE DESARROLLO DEPARTAMENTAL 2020-2024 "CUNDINAMARCA, ¡REGIÓN QUE PROGRESA!"</t>
  </si>
  <si>
    <t xml:space="preserve">POMCA RÍO BOGOTÁ "RESOLUCIÓN CAR 957 08 DE ABRIL DE 2019" </t>
  </si>
  <si>
    <t>PLAN DE DESARROLLO MUNICIPAL 2020-2023 “POR APULO VAMOS A LOGRARLO” ACUERDO No. 006 DE 2020</t>
  </si>
  <si>
    <t>PROGRAMA DE EJECUCIÓN   EOT APULO  2015  -  2027 ESTA EN PROCESO DE APROBACIÓN</t>
  </si>
  <si>
    <t>PROGRAMA DE USO EFICIENTE Y AHORRO DEL AGUA - PUEAA (Resolución No. 1257 del 10 de julio del 2018)</t>
  </si>
  <si>
    <t>PLAN DE SANEAMIENTO Y MANEJO DE VERTIMIENTOS - PSMV (Resolucion 2236 del 22 julio 2019)</t>
  </si>
  <si>
    <t>PLAN DE GESTIÓN INTEGRAL DE RESIDUOS SÓLIDOS - PGIRS (Decreto 080 del 27 diciembre 2017)</t>
  </si>
  <si>
    <t>PLAN MUNICIPAL DE GESTIÓN DEL RIESGO DE DESASTRES - PMGR (ENERO DE 2019)</t>
  </si>
  <si>
    <t>AGENDA AMBIENTAL (2015 - 2027)</t>
  </si>
  <si>
    <t>PTEA APULO "2020-2023"</t>
  </si>
  <si>
    <t>ESTRATEGIAS</t>
  </si>
  <si>
    <t xml:space="preserve">LINEA ESTRATEGICA PGAR </t>
  </si>
  <si>
    <t>METAS PGAR PLAN DE ACCIÒN 2012 - 2023</t>
  </si>
  <si>
    <t>EJE TEMÁTICO CAR 2020-2023</t>
  </si>
  <si>
    <t>PROYECTOS PLAN DE ACCIÒN 2020-2023</t>
  </si>
  <si>
    <t>METAS</t>
  </si>
  <si>
    <t>ODS</t>
  </si>
  <si>
    <t xml:space="preserve">NUMERAL </t>
  </si>
  <si>
    <t>META ODS</t>
  </si>
  <si>
    <t>META INTERMEDIA NACIONAL</t>
  </si>
  <si>
    <t>INDICADOR ODS</t>
  </si>
  <si>
    <t>PACTO</t>
  </si>
  <si>
    <t>LINEA</t>
  </si>
  <si>
    <t>ESTRATEGIA</t>
  </si>
  <si>
    <t>LINEA ESTRATEGICA</t>
  </si>
  <si>
    <t>PROGRAMA</t>
  </si>
  <si>
    <t>SUBPROGRAMA</t>
  </si>
  <si>
    <t>PROYECTO</t>
  </si>
  <si>
    <t>CAPITULO</t>
  </si>
  <si>
    <t>ARTICULO</t>
  </si>
  <si>
    <t>LOZALIZACIÓN</t>
  </si>
  <si>
    <t>OBJETIVO</t>
  </si>
  <si>
    <t>ACCIONES</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</si>
  <si>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</si>
  <si>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</si>
  <si>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</si>
  <si>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</si>
  <si>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</si>
  <si>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</si>
  <si>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</si>
  <si>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</si>
  <si>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</si>
  <si>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</si>
  <si>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</si>
  <si>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</si>
  <si>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</si>
  <si>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</si>
  <si>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</si>
  <si>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</si>
  <si>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</si>
  <si>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</si>
  <si>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</si>
  <si>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</si>
  <si>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Incluir temáticas y campañas de reciclaje y uso eficiente y ahorro de agua en los Planes y Programas de los PROCEDA, CIDEA, PRAE y PEI. (Porcentaje de estrategias de educación ambiental desarrolladas)</t>
  </si>
  <si>
    <t>Apulo apuesta por el cuidado, conservación y protección de sus recursos naturales</t>
  </si>
  <si>
    <t>NO SE DESCRIBE EL PROYECTO</t>
  </si>
  <si>
    <t>Mantener el programa de educación ambiental dirigidos a la comunidad en general para la protección de recursos naturales (en atención a las propuestas de la CAR) en correspondencia al POMCA del Río Bogotá</t>
  </si>
  <si>
    <t xml:space="preserve">PROGRAMA 4. FORTALECIMIENTO INSTITUCIONAL Y COMUNAL PARA
REDUCCIÓN DEL RIESGO Y MEJOR DESARROLLO ECONÓMICO
SOSTENIBLE EN EL MUNICIPIO DE APULO </t>
  </si>
  <si>
    <t xml:space="preserve">Cohesión y articulación
interinstitucional para la
gestión del riesgo y
desastres </t>
  </si>
  <si>
    <t>Fortalecimiento institucional en Talento Humano para la
coordinación, ejecución y seguimiento de los procesos de
gestión del riesgo y desastres en el municipio.</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</si>
  <si>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</si>
  <si>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</si>
  <si>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</si>
  <si>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</si>
  <si>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</si>
  <si>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</si>
  <si>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</si>
  <si>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</si>
  <si>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Inventariar y analizar el 100% de los programas y proyectos de los PROCEDA, CIDEA, PRAE y PEI (Porcentaje de Planes y Programas de educación ambiental revisados)</t>
  </si>
  <si>
    <t>Realizar acompañamiento y seguimiento al 100% de los proyectos de los PROCEDA, CIDEA, PRAE y PEI, formulados y campañas para reciclaje y uso eficiente y ahorro de agua. (Porcentaje de PROCEDA, CIDEA, PRAE Y PEI con acompañamiento y seguimiento)</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</si>
  <si>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</si>
  <si>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</si>
  <si>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</si>
  <si>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</si>
  <si>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</si>
  <si>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</si>
  <si>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</si>
  <si>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</si>
  <si>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</si>
  <si>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</si>
  <si>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</si>
  <si>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</si>
  <si>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</si>
  <si>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</si>
  <si>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</si>
  <si>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</si>
  <si>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No Aplica</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</si>
  <si>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</si>
  <si>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</si>
  <si>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</si>
  <si>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</si>
  <si>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</si>
  <si>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</si>
  <si>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</si>
  <si>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</si>
  <si>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</si>
  <si>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</si>
  <si>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</si>
  <si>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</si>
  <si>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</si>
  <si>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</si>
  <si>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</si>
  <si>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</si>
  <si>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</si>
  <si>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</si>
  <si>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</si>
  <si>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</si>
  <si>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</si>
  <si>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</si>
  <si>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</si>
  <si>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1.1.4. Manejo integrado de microcuencas abastecedoras de agua</t>
  </si>
  <si>
    <t>Recuperación y enriquecimiento forestal de las áreas de microcuencas abastecedoras de la Cuenca (Número de hectáreas incrementadas de coberturas boscosas. Número de hectáreas conservadas)</t>
  </si>
  <si>
    <t xml:space="preserve">ESTRUCTURA DE PROTECCION AMBIENTAL </t>
  </si>
  <si>
    <t>Protección y reforestación zonas de nacimientos de agua para abastecieminto de acueductos</t>
  </si>
  <si>
    <t>Zona Rurales de Apulo y sus áreas colindantes de los municipios de Anapoima, Tocaima y Viotá.</t>
  </si>
  <si>
    <t>Protección  y conservación de los R.N. del área para la preservación del patrimonio ecológico.</t>
  </si>
  <si>
    <t xml:space="preserve">Realizar un proyecto en donde sean participes la  comunidad educativa, las Juntas de acción de los acueductos rurales y la comunidad en general  para reforestar, cuidar y preservar los nacimientos de agua y las fuentes hídricas en general.C41 </t>
  </si>
  <si>
    <t>Proyecto para reforestar, cuidar y preservar los nacimientos de agua y las fuentes hídricas en general.</t>
  </si>
  <si>
    <t>Ecosistemas Estratégicos y sostenibilidad del Territorio en la cuenca.</t>
  </si>
  <si>
    <t>2.1.3.Fortalecimiento de ecosistemas estratégicos protegidos mediante conservación y preservación de hábitats</t>
  </si>
  <si>
    <t>Sensibilizar a través de talleres a las comunidades asentadas en las áreas de trabajos sobre la importancia de cuidar la vegetación nativa (Sensibilizar a través de talleres a las comunidades asentadas en las áreas de trabajos sobre la importancia de cuidar la vegetación nativa)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</si>
  <si>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</si>
  <si>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</si>
  <si>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</si>
  <si>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</si>
  <si>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</si>
  <si>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</si>
  <si>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</si>
  <si>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</si>
  <si>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</si>
  <si>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</si>
  <si>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</si>
  <si>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</si>
  <si>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</si>
  <si>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Orientación ambiental productiva de la cuenca.</t>
  </si>
  <si>
    <t>5.3.2. Agricultura Transitoria y Sostenibilidad</t>
  </si>
  <si>
    <t>Establecer asociaciones de productores con enfoque transicional hacia la agroecología que lleven a la adopción de prácticas, su replicación y la inserción en negocios verdes/orgánicos nacionales e internacionales con ventajas en la generación de ingresos y conservación de la base productiva.
Al igual que construir un modelo de transferencia/asistencia técnica de base tecno-científica en el ámbito orgánico que llegue al 100% de las asociaciones participantes dentro de los municipios y fincas (productores) priorizados productores en las áreas priorizadas teniendo en cuenta procesos de reconversión agroecológica en ecosistemas de alta montaña con una visión de sosteniblidad. (No. Asociaciones establecidas y funcionando.
No. de pequeños productores que participan de forma activa en procesos de cambio técnico.
Área cultivada/Área total priorizada que asume el enfoque de producción agroecológico/orgánico.
No. de productores que se vinculan activamente al proceso/Total de productores identificados como negocio verde.)</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</si>
  <si>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</si>
  <si>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</si>
  <si>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</si>
  <si>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</si>
  <si>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</si>
  <si>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</si>
  <si>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</si>
  <si>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</si>
  <si>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</si>
  <si>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</si>
  <si>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</si>
  <si>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</si>
  <si>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</si>
  <si>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Recolección,
transporte y
transferencia de residuos
sólidos</t>
  </si>
  <si>
    <t>Gestión de
Recolección y
transporte</t>
  </si>
  <si>
    <t>Programa de educación
enfocada en presentación y
almacenamiento de residuos
sólidos.</t>
  </si>
  <si>
    <t>Mejorar el nivel de vida de la comunidad en el área rural y urbana del municipio, garantizando la prestación de servicios públicos necesarios.</t>
  </si>
  <si>
    <t>Construir y ampliar las redes de acueducto y alcantarillado a lo largo de todas las JAC, para garantizar el recurso hídrico en cada uno de los hogares.</t>
  </si>
  <si>
    <t>Realizar campaña de manejo del agua y manejo de desechos para evitar taponamiento del alcantarillado</t>
  </si>
  <si>
    <t>Aprovechamiento</t>
  </si>
  <si>
    <t>Sensibilización,
educación y
capacitación</t>
  </si>
  <si>
    <t>Elaboración, preparación y
ejecución de talleres dirigidos al
personal de diferentes sectores:
entidades públicas – privadas,
administración municipal,
usuarios del servicio público de
aseo, recicladores e
instituciones educativas del
municipio.</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</si>
  <si>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</si>
  <si>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</si>
  <si>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</si>
  <si>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</si>
  <si>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</si>
  <si>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</si>
  <si>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</si>
  <si>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</si>
  <si>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</si>
  <si>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</si>
  <si>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</si>
  <si>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</si>
  <si>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</si>
  <si>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</si>
  <si>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</si>
  <si>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</si>
  <si>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</si>
  <si>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</si>
  <si>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</si>
  <si>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Población de la microcuenca capacitada en manejo de residuos sólidos y líquidos (Número de talleres realizados)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</si>
  <si>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</si>
  <si>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</si>
  <si>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</si>
  <si>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</si>
  <si>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</si>
  <si>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</si>
  <si>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</si>
  <si>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</si>
  <si>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</si>
  <si>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</si>
  <si>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</si>
  <si>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</si>
  <si>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</si>
  <si>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</si>
  <si>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</si>
  <si>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</si>
  <si>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</si>
  <si>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</si>
  <si>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</si>
  <si>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</si>
  <si>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</si>
  <si>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</si>
  <si>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mínimo dos (2) alianzas o convenios interinstitucionales (academia, institutos o centros de investigación, secretaría de ciencia y tecnología, entre otros)</t>
  </si>
  <si>
    <t>Gestionar recursos externos con mínimo dos (2) organismos multilaterales, Fondo de Regalías o COLCIENCIAS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</si>
  <si>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</si>
  <si>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</si>
  <si>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</si>
  <si>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</si>
  <si>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</si>
  <si>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</si>
  <si>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</si>
  <si>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</si>
  <si>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</si>
  <si>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</si>
  <si>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</si>
  <si>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Rehabilitación y recuperación de fuentes hídricas con el dragado y limpieza de cauces</t>
  </si>
  <si>
    <t>Rio Bogotá, Apulo y Calandaima</t>
  </si>
  <si>
    <t>PROGRAMA 4. FORTALECIMIENTO INSTITUCIONAL Y COMUNAL PARA REDUCCIÓN DEL RIESGO Y MEJOR D</t>
  </si>
  <si>
    <t xml:space="preserve">Fortalecimiento de la
comunidad educativa en
prevención y reducción del
riesgo 
</t>
  </si>
  <si>
    <t>Apoyo a la Instituciones educativas del municipio en la
formulación y ejecución de los Planes de Gestión del Riesgo
en sus instituciones</t>
  </si>
  <si>
    <t>GESTION DEL RIESGO Y CAMBIO CLIMATICO</t>
  </si>
  <si>
    <t>Proyectos para la producción y recuperación de coberturas vegetales y boscosas con el predominio de especies nativas que promuevan la conectividad ecológica de la cuenca y la protección de fauna.</t>
  </si>
  <si>
    <t>Zona de protección rural</t>
  </si>
  <si>
    <t>Capacitación a docentes de las instituciones educativas del
municipio en educación ambiental y gestión del riesgo</t>
  </si>
  <si>
    <t>Concientizar por medio de actividades educativas a los usuarios del acueducto en cada uno de los proyectos que compone el Programa de Uso Eficiente y Ahorro del Agua, durante los cinco (5) años de ejecución</t>
  </si>
  <si>
    <t>EDUCACION AMBIENTAL</t>
  </si>
  <si>
    <t>Capacitaciones anuales en uso eficiente y ahorro del agua dirigida a los niños de las instituciones educativas suscritas al acueducto y/o área de influencia</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</si>
  <si>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</si>
  <si>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</si>
  <si>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</si>
  <si>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</si>
  <si>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</si>
  <si>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</si>
  <si>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</si>
  <si>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</si>
  <si>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</si>
  <si>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</si>
  <si>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Integral del Riesgo de Desastres y Adaptación al Cambio Climático: hacia un territorio seguro y ambientalmente sostenible en la cuenca del Río Bogotá.</t>
  </si>
  <si>
    <t>4.3.1. Ajuste y actualización de los Planes Municipales de Gestión de Riesgo y estrategias de respuesta a emergencias en todos los municipios de la cuenca del Río Bogotá</t>
  </si>
  <si>
    <t>Efectuar jornadas anuales de difusión de los PMGR y simulacros de emergencias en todos los municipios. (Número de talleres de difusión y de simulacros realizados.)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</si>
  <si>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</si>
  <si>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</si>
  <si>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</si>
  <si>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</si>
  <si>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</si>
  <si>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</si>
  <si>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</si>
  <si>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</si>
  <si>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</si>
  <si>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</si>
  <si>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</si>
  <si>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</si>
  <si>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</si>
  <si>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</si>
  <si>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</si>
  <si>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</si>
  <si>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</si>
  <si>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</si>
  <si>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Educación Ambiental)</t>
  </si>
  <si>
    <t>Realizar actividades de participación comunitaria  (charlas, talleres)  a la  niñez y juventud Apuleña para que hagan uso racional de los R.N. y los protejan como recurso vital para el  futuro.</t>
  </si>
  <si>
    <t>Concienciar a la comunidad Apuleña de la importancia del manejo razonable y adecuado de los R.N. para garantizar a futuras generaciones la sostenibilidad de los R.N.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</si>
  <si>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</si>
  <si>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</si>
  <si>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</si>
  <si>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</si>
  <si>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</si>
  <si>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</si>
  <si>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</si>
  <si>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</si>
  <si>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</si>
  <si>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</si>
  <si>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</si>
  <si>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</si>
  <si>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</si>
  <si>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</si>
  <si>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</si>
  <si>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</si>
  <si>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</si>
  <si>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</si>
  <si>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</si>
  <si>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</si>
  <si>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REHABILITACIÓN DEL RIO BOGOTA (Sentencia Rio Bogotá)</t>
  </si>
  <si>
    <t>Proyectos para el uso eficiente y de ahorro del agua como elemento integrante y preponderante para la conservación y protección de los procesos hidrológicos, eco sistémicos y de biodiversidad</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</si>
  <si>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</si>
  <si>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</si>
  <si>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</si>
  <si>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</si>
  <si>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</si>
  <si>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</si>
  <si>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</si>
  <si>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</si>
  <si>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Programa de Gobernanza y gestión pública del agua en la cuenca del río Bogotá.</t>
  </si>
  <si>
    <t>Construyendo Cultura de Cuidado y Protección del río Bogotá</t>
  </si>
  <si>
    <t>Inventariar y analizar el 100% de los programas y proyectos de los PROCEDA, CIDEA, PRAE y PEI</t>
  </si>
  <si>
    <t>Incluir temáticas y campañas de reciclaje y uso eficiente y ahorro de agua en los Planes y Programas de los PROCEDA, CIDEA, PRAE y PEI.</t>
  </si>
  <si>
    <t>Realizar acompañamiento y seguimiento al 100% de los proyectos de los PROCEDA, CIDEA, PRAE y PEI, formulados y campañas para reciclaje y uso eficiente y ahorro de agua.</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</si>
  <si>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</si>
  <si>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</si>
  <si>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</si>
  <si>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</si>
  <si>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</si>
  <si>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</si>
  <si>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</si>
  <si>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</si>
  <si>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</si>
  <si>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</si>
  <si>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</si>
  <si>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</si>
  <si>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</si>
  <si>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</si>
  <si>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</si>
  <si>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</si>
  <si>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</si>
  <si>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</si>
  <si>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</si>
  <si>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</si>
  <si>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</si>
  <si>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</si>
  <si>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</si>
  <si>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</si>
  <si>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</si>
  <si>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</si>
  <si>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</si>
  <si>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</si>
  <si>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</si>
  <si>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</si>
  <si>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</si>
  <si>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</si>
  <si>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</si>
  <si>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</si>
  <si>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</si>
  <si>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</si>
  <si>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</si>
  <si>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</si>
  <si>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</si>
  <si>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</si>
  <si>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</si>
  <si>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</si>
  <si>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</si>
  <si>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DISFRUTANDO DE UN AMBIENTE SANO Y SOSTENIBLE</t>
  </si>
  <si>
    <t>Consecución de predios disponibles para la realización de conectividad. (Número de pequeños productores y Número de predios vinculados a producción bajo criterios de sostenibilidad de conservación/total de predios considerados inicialmente.
Número de productores que participan en convenios y/o alianzas productivas con enfoque orgánico.
% Área de producción hortícola vinculada a nuevos esquemas de producción y negocios vedes con enfoque agroecológico y sosteniblidad.)</t>
  </si>
  <si>
    <t>Inclusión productiva de pequeños productiva de pequeños productores rurales</t>
  </si>
  <si>
    <t xml:space="preserve">Implementar un programa anual para el desarrollo producciones limpias y buenas prácticas agropecuarias </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</si>
  <si>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</si>
  <si>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</si>
  <si>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</si>
  <si>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</si>
  <si>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</si>
  <si>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</si>
  <si>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</si>
  <si>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</si>
  <si>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</si>
  <si>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2.2.2. Protección de la estructura ecológica principal (EEP) que sustentan la oferta de biodiversidad y los servicios ecosistémicos, para la cuenca del río Bogotá</t>
  </si>
  <si>
    <t>Por lo menos 300 has en un proyecto tipo guardianes del ecosistema con las comunidades rurales para garantizar la conservación y el autocontrol frente a problemáticas de quemas, mal manejo de suelos y humedales, deforestación, caza y tráfico de fauna y flora. (Número de proyectos fortalecidos)</t>
  </si>
  <si>
    <t>Realizar por lo mínimo dos (2) capacitaciones anuales a productores agropecuarios en prácticas agrícolas y pecuarias sostenibles con el medioambiente</t>
  </si>
  <si>
    <t>Integrar nuevas alternativas económicas promisorias para el Municipio.</t>
  </si>
  <si>
    <t>Capacitar al campesino en la adopción de nuevas técnicas agropecuarias, acorde a las características hidroclimaticas del Municipio, para evitar la pérdida de sus cultivos.</t>
  </si>
  <si>
    <t>Realizar dos (2) jornadas de capacitacion teorico-practicas sobre nuevas tecnicas agropecuarias</t>
  </si>
  <si>
    <t>5.3.3. Conservación de suelo y agua en actividades de producción agropecuaria</t>
  </si>
  <si>
    <t xml:space="preserve">Intervenir 200 hectáreas con actividades de agricultura y ganadería de conservación y/o técnicas de bioingeniería del suelo. ((Número de hectáreas intervenidas/Número hectáreas planificadas).
Implementar actividades de agricultura y/o ganadería de conservación en 400 Fincas Modelo. (Número de fincas modelo).
</t>
  </si>
  <si>
    <t>5.2.1. Promover prácticas productivas sostenibles en el sector pecuario</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</si>
  <si>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(Porcentaje de municipios con adopción en buenas practicas).
Establecer círculos de excelencia de productores ganaderos con enfoque agroecológico que lleven a la adopción de prácticas sostenibles, su replicación y la inserción en negocios verdes/orgánicos nacionales e internacionales con ventajas en la generación de ingresos y conservación de la base productiva. Construir un modelo de transferencia/asistencia técnica de base tecno-científica en el ámbito agroecológico que llegue al 100% de los participantes dentro de los municipios y fincas priorizadas para el área. (No. círculos de excelencia establecidas y activos. - Número de modelos de transferencia tecnológica).
Contar con un plan general y específico de trabajo con cada municipio priorizado.
Reducción de niveles de erosión en cada municipio priorizado. (Número de planes sectoriales.
Área en erosión por municipio incluida en planes y programas / Áreas de erosión en cada municipio priorizado.)</t>
  </si>
  <si>
    <t>Formular e implementar proyectos en materia silvopastoril para los productores ganaderos del municipio</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</si>
  <si>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</si>
  <si>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</si>
  <si>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</si>
  <si>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Realizar jornadas de reforestación plántulas nativas que ayuden a disminuir los gases de efecto invernadero, durante el periodo de gobierno</t>
  </si>
  <si>
    <t>PROYECTO DE ZONAS DE MANEJO ESPECIAL</t>
  </si>
  <si>
    <t>Promover actividades de reforestación de las rondas hídricas</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</si>
  <si>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</si>
  <si>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</si>
  <si>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</si>
  <si>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</si>
  <si>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</si>
  <si>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 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</si>
  <si>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</si>
  <si>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</si>
  <si>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</si>
  <si>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</si>
  <si>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</si>
  <si>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</si>
  <si>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</si>
  <si>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</si>
  <si>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196. Intervenir 30000 unidades productivas agropecuarias con el fortalecimiento de cadenas productivas a través de estrategias tecnológicas, programas de riego intrapredial y de producción en ambientes controlados, mano de obra calificada y soporte empresarial</t>
  </si>
  <si>
    <t>5.2.2. Actividad pecuaria y sostenibilidad</t>
  </si>
  <si>
    <t>Establecer círculos de excelencia de productores ganaderos con enfoque orgánico que lleven a la adopción de prácticas, su replicación y la inserción en negocios verdes/orgánicos nacionales e internacionales con ventajas en la generación de ingresos y conservación de la base productiva. Construir un modelo de transferencia/asistencia técnica de base tecno-científica en el ámbito orgánico que llegue al 100% de los participantes dentro de los municipios y fincas priorizadas para el área. (No. círculos de excelencia establecidas y activos.
No. de pequeños productores que participan de forma activa en procesos de cambio técnico adoptando prácticas.
Área cultivada/Área total priorizada que asume el enfoque de producción agroecológico/orgánico.)</t>
  </si>
  <si>
    <t>Sensibilización y apropiación del territorio para el mejoramiento y manejo sostenible de los sistemas productivos de la microcuenca (Numero de talleres realizados)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</si>
  <si>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</si>
  <si>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</si>
  <si>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</si>
  <si>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</si>
  <si>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</si>
  <si>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</si>
  <si>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</si>
  <si>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</si>
  <si>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</si>
  <si>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</si>
  <si>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</si>
  <si>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</si>
  <si>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</si>
  <si>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</si>
  <si>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</si>
  <si>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</si>
  <si>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</si>
  <si>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</si>
  <si>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</si>
  <si>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</si>
  <si>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</si>
  <si>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</si>
  <si>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</si>
  <si>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</si>
  <si>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5.4.1. Apoyo técnico y seguimiento a la gestión socioambiental de actividades minero industriales.</t>
  </si>
  <si>
    <t>Plan de capacitación directivo y técnica bajo buenas prácticas ambientales y eficientes que llegue al 100% de los PMI participantes del proceso. (Número de Planes de Capacitación).</t>
  </si>
  <si>
    <t>5.4.2. Armonización de las actividades mineras con las categorías de protección y conservación de la zonificación ambiental del POMCA</t>
  </si>
  <si>
    <t>Diagnóstico dirigido a nivel socioeconómico y tecnológico para el sector en los municipios priorizados, que permita la toma de decisiones gerenciales y así orientar acciones de cambio tecnológico y de procesos que redunden en el beneficio operativo y ambiental. (Número de diagnósticos realizados).
Contar con un plan general y específico de trabajo en industria extractiva bajo ecoeficiencia (programas, proyectos, acciones) para cada municipio priorizado. (Numero de mesas de trabajo).
Plan de capacitación técnica bajo buenas prácticas productivas y ecoeficiencia dirigida al sector que llegue al 100% de las empresas participantes del proceso. (Porcentaje de empresas participantes).
Crear un banco de empresas que incorporarán a ajustes bajo ecoeficiencia. (Número de emprendimientos priorizados).
Poner en marcha el plan de ecoeficiencia en cada municipio priorizado, disminuyendo la afectación al medio y con mejoras productivas apoyando el desarrollo de las iniciativas . (Poner en marcha el plan de ecoeficiencia en cada municipio priorizado, disminuyendo la afectación al medio y con mejoras productivas apoyando el desarrollo de las iniciativas).</t>
  </si>
  <si>
    <t>319. Articular con el sector privado una estrategia de responsabilidad ambiental empresarial</t>
  </si>
  <si>
    <t>5.1.1. Optimización de procesos industriales para la reducción de contaminantes críticos en Pymes de metalurgia</t>
  </si>
  <si>
    <t>Contar con un plan general y específico de trabajo en galvanoplastia bajo PML-Ecoeficencia (programas, proyectos, acciones). (2 mesas de trabajo por Mesa de trabajo interinstitucional construida).
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
Banco de Pymes que de manera proyectiva se incorporarán a ajustes bajo PML-Ecoeficiencia. (No. de procesos de cambio adoptados efectivamente).
Poner en marcha el plan de ecoeficiencia-PML en cada municipio priorizado, disminuyendo la afectación al medio y con mejoras productivas apoyando el desarrollo de las iniciativas. (Porcentaje de municipios priorizados con implementación de los planes de ecoeficiencia-PML).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</si>
  <si>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</si>
  <si>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</si>
  <si>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</si>
  <si>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</si>
  <si>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</si>
  <si>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</si>
  <si>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</si>
  <si>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5.1.2.PML y Curtiembres en la CRB, municipio de Villapinzón, Chocontá y Localidad de Tunjuelito en Bogotá</t>
  </si>
  <si>
    <t>Contar con un diagnóstico dirigido a nivel socioeconómico y tecnológico para el sector en los municipios priorizados, que permita la toma de decisiones gerenciales y así orientar acciones de cambio tecnológico que redunden en el beneficio operativo y ambiental. (Documento diagnóstico).
Contar con un plan general y específico de trabajo en curtiembres bajo PML-Ecoeficiencia (programas, proyectos, acciones) para cada municipio priorizado. (Porcentaje de municipios priorizados con plan).
Plan de capacitación técnica bajo buenas prácticas productivas y PML dirigida al sector que llegue al 100% de las empresas participantes del proceso. (Porcentaje de empresas con capacitación).
Base de datos de empresarios que de manera proyectiva se incorporarán a ajustes bajo PML-Ecoeficiencia. (Base de datos en funcionamiento).</t>
  </si>
  <si>
    <t>Desarrollar por lo menos un (1) proyecto ciudadano de educación ambiental orientado en el manejo de los residuos sólidos aprovechables</t>
  </si>
  <si>
    <t>Inclusión de
recicladores</t>
  </si>
  <si>
    <t xml:space="preserve">Asociación de
población
recicladora
como
prestadora del
servicio público
de aseo en la
actividad de
aprovechamien
to </t>
  </si>
  <si>
    <t xml:space="preserve">Involucrar a los recicladores en
programa de recolección puerta
a puerta de materiales
reciclables, tanto a nivel de
hogar como de empresas,
mercados u oficinas que
posibilite la recolección de
materiales en mejores
condiciones y contribuya a
disminuir la cantidad de
residuos conducidos a
disposición final. </t>
  </si>
  <si>
    <t>Mantener la ejecución del programa ciclo reciclo en conjunción con la CAR</t>
  </si>
  <si>
    <t>Promover mínimo dos (2) mecanismos o espacios de articulación o intervención, para compartir conocimiento.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</si>
  <si>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</si>
  <si>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</si>
  <si>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</si>
  <si>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</si>
  <si>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</si>
  <si>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</si>
  <si>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Efectuar jornadas anuales de difusión de los PMGR y simulacros de emergencias en todos los municipios. (Número de talleres de difusión y de simulacros realizados).</t>
  </si>
  <si>
    <t xml:space="preserve">Organización y fomento
Comunitario en
prevención del riesgo </t>
  </si>
  <si>
    <t>Promoción, capacitación, organización e Implementación de
Comités Comunitarios para la Gestión del Riesgo, en barrios
y veredas del municipio</t>
  </si>
  <si>
    <t>4.1.3. Creación de un Sistema Integrado de Información para la Gestión del Riesgo de Desastres y el Cambio Climático de la Cuenca del Río Bogotá (SIGR-CC Cuenca Río Bogotá)</t>
  </si>
  <si>
    <t>Diseñar y aplicar 5 estrategias para lograr amplia y adecuada utilización del Sistema de Información para la Gestión del Riesgo y el cambio climático de la Cuenca del Río Bogotá por parte de los diferentes actores internos y externos. (Número de estrategias de socialización y divulgación de las herramientas, aplicativos y usos de la información disponibles en el sistema integrado de información para la gestión del riesgo de la cuenca del Río Bogotá.)</t>
  </si>
  <si>
    <t>Reducción del Riesgo
por Sequias o Veranos
prolongados</t>
  </si>
  <si>
    <t xml:space="preserve">Realizar campañas de alerta pretemporadas de verano y las
medidas a tomar para mitigar la amenaza </t>
  </si>
  <si>
    <t>4.2.1. Capacitación técnica de funcionarios municipales en gestión del riesgo de desastres</t>
  </si>
  <si>
    <t>Consolidar un modelo pedagógico específico para mejorar las competencias técnicas de los miembros de los comités locales de Gestión del Riesgo de Desastres. (Documento con modelo pedagógico para adelantar los cursos de capacitación)</t>
  </si>
  <si>
    <t>Divulgación y capacitación sobre prácticas agrícolas
sostenibles</t>
  </si>
  <si>
    <t>Dictar 6 cursos anuales de gestión de riesgo de 40 horas de duración cada uno, durante 5 años, agrupando en cada curso personal de 7 a 8 municipios con características homogéneas. (Número de cursos dictados.)</t>
  </si>
  <si>
    <t xml:space="preserve">PROGRAMA 2. REDUCCION DEL RIESGO PARA CONTRIBUIR AL
DESARROLLO ECONOMICO Y SOSTENIBLE DEL MUNICIPIO DE APULO </t>
  </si>
  <si>
    <t>Reducción del Riesgo por Fenómenos Hidrometeorológicos, Geológicos y Aglomeración en Publico</t>
  </si>
  <si>
    <t>Conformación y Organización de comités de alerta, reacción y ayuda con líderes comunitarios y juntas de acción comunal</t>
  </si>
  <si>
    <t>4.2.2. Sistemas comunitarios de alertas tempranas en la Cuenca del Río Bogotá</t>
  </si>
  <si>
    <t>Aplicar el modelo de alertas tempranas comunitarias en 4 sitios de la cuenca. (Número de sistemas de alerta comunitaria implementados.)</t>
  </si>
  <si>
    <t xml:space="preserve">Reducción del Riesgo
por Fenómenos
Hidrometeorológicos,
Geológicos y
Aglomeración en
Publico 
</t>
  </si>
  <si>
    <t xml:space="preserve">Elaboración y ejecución de un programas de capacitación anual
sobre alertas temporadas de incendios forestales </t>
  </si>
  <si>
    <t>Involucrar minimo al 10% de los actores de la comunidad en el desarrollo de las alertas tempranas en los 4 sitios piloto seleccionados. (Número de personas involucradas en cada prototipo de SCAT.)</t>
  </si>
  <si>
    <t xml:space="preserve">Realizar campañas de capacitación a los agricultores sobre las
técnicas y control de quemas para fomento de cultivos agrícolas </t>
  </si>
  <si>
    <t>Realizar el análisis de los resultados de aplicación de los 4 prototipos de SCAT implementados. (Número de sistemas de alerta temprana evaluados a partir de los resultados obtenidos)</t>
  </si>
  <si>
    <t xml:space="preserve">Fortalecimiento del
CMGRD y Organismos de
Socorro en el municipio.
</t>
  </si>
  <si>
    <t>Capacitación en gestión de proyectos en conocimiento y
reducción del riesgo</t>
  </si>
  <si>
    <t>4.3.2. Fortalecimiento de los organismos de apoyo de atención de emergencias en la la Cuenca del río Bogotá para la prevención y atención de emergencias por incendios forestales.</t>
  </si>
  <si>
    <t>Realizar 20 cursos de capacitación y actualización de personal de bomberos delegados de todos los municipios de la cuenca, en temática de atención de incendios forestales y de trabajo coordinado con los municipios vecinos. (Número de cursos dictados)</t>
  </si>
  <si>
    <t xml:space="preserve">Capacitación en gestión del riesgo al CMGRD y
empleados públicos del nivel municipal </t>
  </si>
  <si>
    <t xml:space="preserve">Capacitación en fenómenos amenazantes y vulnerabilidad
local
</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</si>
  <si>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</si>
  <si>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</si>
  <si>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Aprovechamiento
</t>
  </si>
  <si>
    <t>Experiencia
piloto de
recolección,
transporte y
aprovechamien
to de los
residuos
orgánicos
provenientes
de la plaza de
mercado y
residuos de
corte de césped
y poda de
árboles</t>
  </si>
  <si>
    <t>Capacitar a la población
generadora de residuos
orgánicos de la plaza de
mercado en la separación y presentación de los residuos
orgánicos</t>
  </si>
  <si>
    <t>Dar a conocer a la comunidad en general todos los acuerdos municipales que han sido aprobados por el concejo municipal.</t>
  </si>
  <si>
    <t>Realizar campañas, y divulgar en los medios masivos las normas ambientales que rigen al municipio</t>
  </si>
  <si>
    <t>Realizar cuatro (4) camapañas informativas y de cocientizacion sobre las normas ambientales del municipio</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</si>
  <si>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</si>
  <si>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</si>
  <si>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</si>
  <si>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</si>
  <si>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</si>
  <si>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</si>
  <si>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</si>
  <si>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</si>
  <si>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</si>
  <si>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</si>
  <si>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Por lo menos 500 has en dos proyectos formulados y con iniciativas piloto, para identificar nuevas áreas para impulsar proyectos de turismo sostenible, ecoturismo, turismo de naturaleza o turismo de aventura. (Número de proyectos o iniciativas identificadas y fortalecidas)</t>
  </si>
  <si>
    <t>5.3.1. Desarrollo de formas de turismo ligado a la naturaleza: Cluster Bogotá y Zona de Influencia CRB</t>
  </si>
  <si>
    <t>Contar con cartografía actualizada dirigida a orientar acciones y planificación de proyectos de turismo ligado a la naturaleza y su inclusión en un sistema de información geográfica. Construcción de un moldeo regional que permita un enfoque integral de los atractivos y su interconexión, accesibilidad. (Números de diagnósticos)</t>
  </si>
  <si>
    <t>Contar con un plan general y específico de trabajo en turismo de naturaleza con cada municipio priorizado. Realizar capacitaciones y campañas dirigidas al turista, las comunidades y los tours operadores priorizados. (Planes de transferencia validados y operativos por municipio con incidencia veredal. No. de talleres/capacitaciones adelantados y satisfactorios. Seguimiento/Monitoreo a planes. Informes y Documentación.)</t>
  </si>
  <si>
    <t>Poner en marcha el plan de turismo de naturaleza con cada municipio priorizado en focos nodales priorizados que lleven a la dinamización del mismo, apoyando el desarrollo de proyectos piloto. (Número de Municipios con Plan de turismo de naturaleza)</t>
  </si>
  <si>
    <t>Contar con un banco de iniciativas documentadas que en forma integral respondan a rutas, circuitos y senderos evaluados en términos de capacidad de carga y en sentido socioeconómico. (Banco de iniciativas en funcionamiento)</t>
  </si>
  <si>
    <t>Caminatas de recolección de residuos sólidos en la ronda de la fuente hídrica de abastecimiento</t>
  </si>
  <si>
    <t>Limpieza de riberaS</t>
  </si>
  <si>
    <t>Recolección de residuos en riberas de ríos del municipio.</t>
  </si>
  <si>
    <t>3.Llevar un control y/o registro de actividades, incluyendo actores municipales que intervienen en la acción, cantidad (peso) de residuos retirados de las riberas, fecha y duración de la actividad</t>
  </si>
  <si>
    <t xml:space="preserve">Implementar un proyecto piloto de aprovechamiento y uso eficiente de aguas lluvias </t>
  </si>
  <si>
    <t>Campañas educativas con operarios y  usuarios de la empresa de acueducto, alcantarillado y aseo EMPOAPULO S.A. E.S.P</t>
  </si>
  <si>
    <t>Realizar acompañamiento y seguimiento al 100 de los proyectos de los PROCEDA, CIDEA, PRAE y PEI, formulados y campañas para reciclaje y uso eficiente y ahorro de agua.</t>
  </si>
  <si>
    <t>Realizar actividades de uso de aguas lluvias y reusó de agua en los cinco (5) años de ejecución del PUEAA</t>
  </si>
  <si>
    <t>PROYECTO DE USO DE AGUAS LLUVIAS Y REÚSO DEL AGUA</t>
  </si>
  <si>
    <t>Establecer un (1) modelo de recolección de aguas lluvias para que sea implementado por los suscriptores</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</si>
  <si>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</si>
  <si>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</si>
  <si>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</si>
  <si>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</si>
  <si>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</si>
  <si>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</si>
  <si>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</si>
  <si>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</si>
  <si>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</si>
  <si>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</si>
  <si>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</si>
  <si>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</si>
  <si>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Incluir dentro de las acciones de la estrategia acciones y medidas para la trasformación de conflictos relacionados con el recurso hídrico. (Número de Planes y Programas articulados con la metodología para la transformación de conflictos)</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</si>
  <si>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</si>
  <si>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</si>
  <si>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</si>
  <si>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</si>
  <si>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</si>
  <si>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</si>
  <si>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</si>
  <si>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</si>
  <si>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Población capacitada en la importancia de la conservación de las microcuencas abastecedoras (Numero de talleres realizados)</t>
  </si>
  <si>
    <t>1.1.5. Promoviendo el Eco desarrollo de la Cuenca</t>
  </si>
  <si>
    <t>Sensibilización al 100% de los actores sobre la importancia y el papel de conservación y protección de las coberturas naturales (Porcentaje de actores sensibilizados).
Fomentar las iniciativas voluntarias para la conservación mediante la firma de acuerdos con los actores de la Cuenca (Número de acuerdos firmados de iniciativas voluntarias para la conservación).</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</si>
  <si>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</si>
  <si>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</si>
  <si>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</si>
  <si>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</si>
  <si>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</si>
  <si>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</si>
  <si>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</si>
  <si>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</si>
  <si>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</si>
  <si>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</si>
  <si>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</si>
  <si>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</si>
  <si>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</si>
  <si>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</si>
  <si>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</si>
  <si>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1.2.1. Participación integral y corresponsabilidad con el río Bogotá</t>
  </si>
  <si>
    <t>Lograr la participación de mínimo el 40% de los actores identificados en el proceso del POMCA (primeros 2 años), e incrementar dicha participación en un 10% anualmente, para llegar a mínimo un 70% de participación para el 2027. (Número de participantes asistentes/ número de actores convocados).
Capacitar al 100% de los Consejeros de Cuenca, en temas que fortalezcan su accionar como consejeros de Cuenca. (Porcentaje de consejeros capacitados).</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</si>
  <si>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</si>
  <si>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</si>
  <si>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</si>
  <si>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</si>
  <si>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</si>
  <si>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</si>
  <si>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 xml:space="preserve">Divulgación de medidas de
reducción, reutilización y
reciclaje de residuos a través de
las facturas distribuidas a los
usuarios del servicio público de
aseo. </t>
  </si>
  <si>
    <t>280. Implementar 2 proyectos de recuperación de ecosistemas lagunares en el departamento.</t>
  </si>
  <si>
    <t>Con las acciones diseñadas por el Gobierno nacional, en 2022, 8.573.951 personas tendrán acceso a soluciones de agua potable, mientras que 8.516.482 personas tendrán soluciones adecuadas para el manejo de aguas residuales en la zona rural del país.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</si>
  <si>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</si>
  <si>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</si>
  <si>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12. Producción y Consumo responsables</t>
  </si>
  <si>
    <t>Sensibilización, educación y capacitación</t>
  </si>
  <si>
    <t>Desarrollar campañas de
sensibilización para divulgar
mediante medios masivos de
información y radio</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</si>
  <si>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</si>
  <si>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</si>
  <si>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</si>
  <si>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</si>
  <si>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</si>
  <si>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</si>
  <si>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</si>
  <si>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</si>
  <si>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</si>
  <si>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</si>
  <si>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</si>
  <si>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</si>
  <si>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</si>
  <si>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</si>
  <si>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</si>
  <si>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</si>
  <si>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</si>
  <si>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</si>
  <si>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</si>
  <si>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</si>
  <si>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</si>
  <si>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</si>
  <si>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</si>
  <si>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</si>
  <si>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</si>
  <si>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N/A</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</si>
  <si>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</si>
  <si>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</si>
  <si>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</si>
  <si>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</si>
  <si>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</si>
  <si>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</si>
  <si>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</si>
  <si>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</si>
  <si>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</si>
  <si>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</si>
  <si>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</si>
  <si>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</si>
  <si>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</si>
  <si>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</si>
  <si>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</si>
  <si>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</si>
  <si>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</si>
  <si>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</si>
  <si>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</si>
  <si>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</si>
  <si>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</si>
  <si>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</si>
  <si>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</si>
  <si>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</si>
  <si>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</si>
  <si>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</si>
  <si>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191. Impulsar 1200 proyectos productivos de mujeres u organizaciones de mujeres,  mediante el fortalecimiento técnico, económico y productivo.</t>
  </si>
  <si>
    <t>Plan de capacitación técnica bajo buenas prácticas productivas y PML dirigida al sector que llegue al 100% de las empresas participantes del proceso. (No. de participantes que al final de los talleres y capacitaciones aprueban la formación de tipo técnico-operativo. Niveles de participación y listados de asistencia.)</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</si>
  <si>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</si>
  <si>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</si>
  <si>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Población vulnerable Mujer y Género</t>
  </si>
  <si>
    <t>Implememtar al 100% las acciones de corto plazo de la política pública de  mujer y equidad de género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</si>
  <si>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</si>
  <si>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</si>
  <si>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Adoptar medidas urgentes y significativas para reducir la degradación de los hábitats naturales, detener la pérdida de la diversidad biológica y para 2020, proteger las especies amenazadas y evitar su extinción.</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</si>
  <si>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</si>
  <si>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</si>
  <si>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 xml:space="preserve">Limpieza de
playas
costeras y
ribereñas </t>
  </si>
  <si>
    <t>Recolección de
residuos en
riberas de ríos
del municipio</t>
  </si>
  <si>
    <t>Incluir dentro de la prestación
del servicio público de aseo, la
realización de campañas
jornadas periódicas de limpieza
de riberas con diferentes
actores municipales (población,
Secretarias de Desarrollo
Sostenible ambiente, empresa
de servicio de acueducto,
alcantarillado y aseo).</t>
  </si>
  <si>
    <t>Realizar e implementar el plan de mitigación y adaptación al cambio climático</t>
  </si>
  <si>
    <r>
      <rPr>
        <sz val="11"/>
        <color theme="1"/>
        <rFont val="Arial"/>
        <family val="2"/>
      </rPr>
      <t>SOPORTES DE VERIFICACIÓN</t>
    </r>
    <r>
      <rPr>
        <b/>
        <sz val="11"/>
        <color theme="1"/>
        <rFont val="Arial"/>
        <family val="2"/>
      </rPr>
      <t xml:space="preserve">
</t>
    </r>
    <r>
      <rPr>
        <sz val="11"/>
        <color theme="1"/>
        <rFont val="Arial"/>
        <family val="2"/>
      </rPr>
      <t xml:space="preserve">(Actas, Informes de Actividades, Listados de Asistencia, Registro Fotográfico o videográfico) </t>
    </r>
  </si>
  <si>
    <r>
      <t xml:space="preserve">CUMPLIMIENTO DE METAS EN FUNCIÓN DE LAS ACTIVIDADES DEL PTEA
</t>
    </r>
    <r>
      <rPr>
        <sz val="11"/>
        <color theme="1"/>
        <rFont val="Arial"/>
        <family val="2"/>
      </rPr>
      <t>(Actividades Desarrollar  / Actividades Planificadas )*100</t>
    </r>
  </si>
  <si>
    <t>POR MEDIO DE LA CUAL SE IMPULSA EL DESARROLLO BAlO EN CARBONO DEL PAÍS MEDIANTE EL ESTABLECIMIENTO DE METAS Y MEDIDAS MÍNIMAS EN MATERIA DE CARBONO NEU"rRALIDAD y RESILIENCIA CLIMÁTICA y SE DICTAN OTRAS DISPOSICIONES</t>
  </si>
  <si>
    <t xml:space="preserve">TITULO </t>
  </si>
  <si>
    <t xml:space="preserve">CAPITULO </t>
  </si>
  <si>
    <t xml:space="preserve">ARTICULOS </t>
  </si>
  <si>
    <t>TITULO II</t>
  </si>
  <si>
    <t xml:space="preserve"> Metas Nacionales para la Carbono Neutralidad, la Resiliencia</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</si>
  <si>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CMNUCC, o cualquiera que
lo actualice o sustituya</t>
  </si>
  <si>
    <t>TITULO I</t>
  </si>
  <si>
    <t xml:space="preserve">ARTÍCULO 3. Pilares de la transición a la carbono neutralidad, la
resiliencia climática y el desarrollo bajo en carbono. La transición hacia la
carbono neutralidad, la resiliencia climática y el desarrollo bajo en carbono se
sustenta en los siguientes pilares: 2.   La transición justa de la fuerza laboral que contribuya con la transformación
de la economía hacia mecanismos de producción sostenibles, y que apunte a
la reconversión de empleos verdes que otorguen calidad de vida e inclusión
social. </t>
  </si>
  <si>
    <t>Municipio de Apulo</t>
  </si>
  <si>
    <t xml:space="preserve">TOTAL ACTIVIDADES ARTICULADAS POR ESTRATEGIA </t>
  </si>
  <si>
    <t>1. Apulo, todos comprometidos con el Agua</t>
  </si>
  <si>
    <t>2. Juntos con las 3Rs</t>
  </si>
  <si>
    <t>3. Gestion del Riesgo y Cambio Climatico</t>
  </si>
  <si>
    <t xml:space="preserve">4. Un Cambio sano de conciencia </t>
  </si>
  <si>
    <t>5. Cidea</t>
  </si>
  <si>
    <t>6. Educacion Ambiental</t>
  </si>
  <si>
    <t xml:space="preserve">7. Producción mas Limpia </t>
  </si>
  <si>
    <t>8. Educacion Ambiental</t>
  </si>
  <si>
    <t>9. Articular el componente educactivo dentro del Sistema de Gestión Ambiental Municipal - SIGAM</t>
  </si>
  <si>
    <t>10. Fortalecimiento de la lectura ambiental y el ecoturismo</t>
  </si>
  <si>
    <t>11. PRAE FORTALECIDO</t>
  </si>
  <si>
    <t>Acta, informe, material fotografico ID 9352</t>
  </si>
  <si>
    <t>Mesa de trabajo con la Secretaria Técnica del CIDEA de Apulo 23 de febrero de 2023 desarrollando la siguiente agenda Retroalimentación de la gestión ejecutada e inicio de procesos de planeación en educación ambiental para la vigencia 2023, Diagnostico a través de Matriz DOFA del PTEA, Socialización y actualización de actores y equipo de trabajo del PTEA – CIDEA, Diligenciamiento Instrumento de Revisión y Análisis PTEA y porcentaje de avance, Planeación y cronograma de Reuniones del Comité CIDEA</t>
  </si>
  <si>
    <t>23 de febrero 2023</t>
  </si>
  <si>
    <t>Acta, informe, material fotografico ID 892</t>
  </si>
  <si>
    <t>Jornada de Capacitacion Virtual a los Integrantes del CIDEA de Apulo en el Proceso de Formulacion de Proyectos Ciudadanos de Educacion Ambiental PROCEDAS 10 de marzo de 2023</t>
  </si>
  <si>
    <t>Acta, informe, material fotografico ID 1268</t>
  </si>
  <si>
    <t>Mesa de Trabajo con la Institución Educativa Antonio Nariño del Municipio de Apulo para la Articulación de Acciones en el Marco del PTEA del CIDEA y la Socialización de las Estrategias de la Política Nacional de Educación Ambiental con un Componente y/o enfoque de Inclusión desde su PRAE 22 de marzo de 2023</t>
  </si>
  <si>
    <t>22 de marzo de 2023</t>
  </si>
  <si>
    <t xml:space="preserve">20
</t>
  </si>
  <si>
    <t>listado de asistencia , material fotografico ID 1396</t>
  </si>
  <si>
    <t>Segunda sesion Ordinaria CIDEA Apulo</t>
  </si>
  <si>
    <t>Acta, informe, material fotografico ID 1402</t>
  </si>
  <si>
    <t>27 de abril de 2023</t>
  </si>
  <si>
    <t>Jornada Académica Evento Regional sobre Prevención y Gestión del Riesgo por Amenaza Volcánica 15 de mayo de 2023</t>
  </si>
  <si>
    <t>15 de mayo de 2023</t>
  </si>
  <si>
    <t xml:space="preserve">masivo </t>
  </si>
  <si>
    <t>Acta, informe, material fotografico ID 1608</t>
  </si>
  <si>
    <t>Foro Ambiental Regional en cumplimiento de la sentencia del río Bogotá 26 de mayo de 2023</t>
  </si>
  <si>
    <t>Acta, informe, material fotografico ID 1614</t>
  </si>
  <si>
    <t>Acta, informe, material fotografico ID 1616</t>
  </si>
  <si>
    <t xml:space="preserve">La salida pedagogica fue en el lugar conocido como barrio la agronomica casco urbano del municipio donde se evidencio la relacion que hay entre la salud y el ambiente </t>
  </si>
  <si>
    <t>Acta, lista de asistencia y material fotografico</t>
  </si>
  <si>
    <t xml:space="preserve">se llevo a cabo Jornada de limpieza en la ronda del rio apulo con apoyo de la comunidad e integrantes del Comite </t>
  </si>
  <si>
    <t xml:space="preserve">Desarrollo de campaña de ahorro y uso de agua a los funcionarios de la admon municipal </t>
  </si>
  <si>
    <t xml:space="preserve">se llevo a cabo Jornada de formacion y capacitacion a comunidad y la asociacion de recuperadores ASORECICLE y recuperadores en general </t>
  </si>
  <si>
    <t>En este momento se encuentra en formulacion del proyecto a traves de la profesional Angy Olivera</t>
  </si>
  <si>
    <t>26 de marzo de 2023</t>
  </si>
  <si>
    <t xml:space="preserve">La empresa de aseo Empoapulo llevo a cabo la socializacion de las rutas selectiva para el area urbana y rural </t>
  </si>
  <si>
    <t xml:space="preserve">Se llevo a cabo proceso de formacion a los promotores ambientales en temas de ecosistemas y residuos solidos </t>
  </si>
  <si>
    <t xml:space="preserve">Acta, informe, material fotografico </t>
  </si>
  <si>
    <t>A traves de los profesionales de la secretaria de ambiente y agricultura de la alcaldia de apulo han venido reaalizando capacitaciones en el manejo adecuado de agroquimicos a las personas que realiza dicha actividad economica</t>
  </si>
  <si>
    <t xml:space="preserve">marzo 15 de 2023 </t>
  </si>
  <si>
    <t>abril 18 de 2023</t>
  </si>
  <si>
    <t>Se llevo proceso de formulacion del Proceda a cargo de la pasante del area ambiental denominado Proyecto Ciudadano de Educacion Ambiental en el Manejo de Residuos Solidos Urbanos</t>
  </si>
  <si>
    <t>agosto 15 de 2023</t>
  </si>
  <si>
    <t>documento digital</t>
  </si>
  <si>
    <t xml:space="preserve">En estos momentos se cuenta con el documento radicado y socializado ante el Concejo Municipal de Apulo y se encuentra en revision para su posterior aprobacion </t>
  </si>
  <si>
    <t>19 de agosto de 2023</t>
  </si>
  <si>
    <t>docuemnto radicado ante el Concejo Municipal de Apulo</t>
  </si>
  <si>
    <t xml:space="preserve">Jornada de Formación y Capacitación Regional sobre Turismo de Naturaleza 30 de mayo de 2023
Se llevo a cabo concurso de fauna apuleña con la participacion de la Biblioteca Municipal y comunidad en general </t>
  </si>
  <si>
    <t>30 de mayo de 2023
7 de febrero de 2023
17 de abril de 2023</t>
  </si>
  <si>
    <t xml:space="preserve">6 de junio de 2023
agosto 2 de 2023 </t>
  </si>
  <si>
    <t>16 de junio de 2023
30 de julio de 2023</t>
  </si>
  <si>
    <t>16 de junio de 2023
29 de junio de 2023</t>
  </si>
  <si>
    <t>21 de abril de 2023
29 de junio de 2023</t>
  </si>
  <si>
    <t xml:space="preserve">Jornada de Implementación Proceso de Siembra en la Ronda Hídrica Rio Calandaima CIDEA de Apulo 21 de abril de 2023
Se realizo jornada de reforestacion con especies nativas en el lugar de bocatoma del acueducto 
</t>
  </si>
  <si>
    <t>2 de mayo 2023
21 de abril de 2023
6 de junio de 2023</t>
  </si>
  <si>
    <t>31 de agosto de 2023
septiembre 8 de 2023</t>
  </si>
  <si>
    <t>Informe de la jornada por parte de la admon municipal</t>
  </si>
  <si>
    <t>documento terminado</t>
  </si>
  <si>
    <t>31 de marzo de 2023
28 de abril de 2023
26 de mayo de 2023</t>
  </si>
  <si>
    <t xml:space="preserve">tercera sesion del Cidea </t>
  </si>
  <si>
    <t>6 de septiembre del 2023</t>
  </si>
  <si>
    <t>acta y material fotografico</t>
  </si>
  <si>
    <t>16 de junio de 2023
25 de julio de 2023</t>
  </si>
  <si>
    <t>10 de marzo de 2023
septiembre 5 de 2023</t>
  </si>
  <si>
    <t>Acuerdo Municipal 006 28 de AGOSTO  2023</t>
  </si>
  <si>
    <t>cuarta sesion del comité</t>
  </si>
  <si>
    <t>5 de noviembre 2023</t>
  </si>
  <si>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</si>
  <si>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</si>
  <si>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</si>
  <si>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</si>
  <si>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</si>
  <si>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</si>
  <si>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</si>
  <si>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</si>
  <si>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</si>
  <si>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</si>
  <si>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</si>
  <si>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Cultura del Árbol - Legalidad Ambiental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</si>
  <si>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</si>
  <si>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</si>
  <si>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Biodiversidad - Legalidad Ambiental</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</si>
  <si>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</si>
  <si>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</si>
  <si>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Gestión del Riesgo - Legalidad Ambiental</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</si>
  <si>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</si>
  <si>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</si>
  <si>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CIDEA -  BIODIVERSIDAD - Legalidad Ambiental</t>
  </si>
  <si>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</si>
  <si>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</si>
  <si>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</si>
  <si>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</si>
  <si>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</si>
  <si>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CIDEA -  BIODIVERSIDAD - LLUVIA (RED DE PROTECTORES DEL AGUA) - Cambio climático - Legalidad Ambiental</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</si>
  <si>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</si>
  <si>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</si>
  <si>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</si>
  <si>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</si>
  <si>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</si>
  <si>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LLUVIA PARA LA VIDA - Legalidad Ambiental</t>
  </si>
  <si>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</si>
  <si>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</si>
  <si>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</si>
  <si>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Gestión del Riesgo</t>
  </si>
  <si>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</si>
  <si>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</si>
  <si>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</si>
  <si>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Cultura del árbol - Legalidad Ambiental</t>
  </si>
  <si>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</si>
  <si>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</si>
  <si>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</si>
  <si>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</si>
  <si>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</si>
  <si>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</si>
  <si>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</si>
  <si>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CIDEA - CAMBIO CLIMÁTICO</t>
  </si>
  <si>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</si>
  <si>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</si>
  <si>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</si>
  <si>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CIDEA PRAE</t>
  </si>
  <si>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</si>
  <si>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</si>
  <si>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GESTIÓN DEL CONOCIMIENTO</t>
  </si>
  <si>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</si>
  <si>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</si>
  <si>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</si>
  <si>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</si>
  <si>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</si>
  <si>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</si>
  <si>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CAMBIO CLIMÁTICO - BIODIVERSIDAD - CULTURA DEL ÁRBOL - LEGALIDAD AMBIENTAL</t>
  </si>
  <si>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</si>
  <si>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</si>
  <si>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</si>
  <si>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</si>
  <si>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</si>
  <si>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</si>
  <si>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</si>
  <si>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</si>
  <si>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</si>
  <si>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CULTURA DEL ÁRBOL - Legalidad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</si>
  <si>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</si>
  <si>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</si>
  <si>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</si>
  <si>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</si>
  <si>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Gestión del Riesgo - Gestión del Conocimiento</t>
  </si>
  <si>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</si>
  <si>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</si>
  <si>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Ciclo Re Ciclo - Cambio Climático</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</si>
  <si>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</si>
  <si>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</si>
  <si>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</si>
  <si>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</si>
  <si>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Legalidad Ambiental</t>
  </si>
  <si>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</si>
  <si>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</si>
  <si>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</si>
  <si>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</si>
  <si>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Conflictos Socio Ambientales - Legalidad Ambiental</t>
  </si>
  <si>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</si>
  <si>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</si>
  <si>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Cambio Climático</t>
  </si>
  <si>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</si>
  <si>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</si>
  <si>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</si>
  <si>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</si>
  <si>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</si>
  <si>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</si>
  <si>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</si>
  <si>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</si>
  <si>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Movilidad Sostenible</t>
  </si>
  <si>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</si>
  <si>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</si>
  <si>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</si>
  <si>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</si>
  <si>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</si>
  <si>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</si>
  <si>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</si>
  <si>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</si>
  <si>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</si>
  <si>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</si>
  <si>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</si>
  <si>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</si>
  <si>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</si>
  <si>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</si>
  <si>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</si>
  <si>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Lluvia para la vida - Legalidad Ambiental</t>
  </si>
  <si>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</si>
  <si>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</si>
  <si>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</si>
  <si>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</si>
  <si>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</si>
  <si>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</si>
  <si>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</si>
  <si>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Cambio Climático y Gestión del Riesgo</t>
  </si>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</sst>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3" formatCode="_-* #,##0.00_-;\-* #,##0.00_-;_-* &quot;-&quot;??_-;_-@_-"/>
    <numFmt numFmtId="164" formatCode="_(&quot;$&quot;\ * #,##0.00_);_(&quot;$&quot;\ * \(#,##0.00\);_(&quot;$&quot;\ * &quot;-&quot;??_);_(@_)"/>
    <numFmt numFmtId="165" formatCode="d/m/yyyy"/>
    <numFmt numFmtId="166" formatCode="_-&quot;$&quot;\ * #,##0_-;\-&quot;$&quot;\ * #,##0_-;_-&quot;$&quot;\ * &quot;-&quot;_-;_-@"/>
    <numFmt numFmtId="167" formatCode="#,##0_ ;\-#,##0\ "/>
  </numFmts>
  <fonts count="6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name val="Arial"/>
      <family val="2"/>
    </font>
    <font>
      <sz val="11"/>
      <color theme="1"/>
      <name val="Calibri"/>
      <family val="2"/>
    </font>
    <font>
      <u/>
      <sz val="11"/>
      <color rgb="FF0563C1"/>
      <name val="Calibri"/>
      <family val="2"/>
    </font>
    <font>
      <sz val="11"/>
      <color rgb="FF000000"/>
      <name val="Calibri"/>
      <family val="2"/>
    </font>
    <font>
      <u/>
      <sz val="11"/>
      <color rgb="FF0563C1"/>
      <name val="Calibri"/>
      <family val="2"/>
    </font>
    <font>
      <u/>
      <sz val="11"/>
      <color rgb="FF0563C1"/>
      <name val="Arial"/>
      <family val="2"/>
    </font>
    <font>
      <u/>
      <sz val="11"/>
      <color rgb="FF000000"/>
      <name val="Calibri"/>
      <family val="2"/>
    </font>
    <font>
      <sz val="11"/>
      <color rgb="FF000000"/>
      <name val="Arial"/>
      <family val="2"/>
    </font>
    <font>
      <sz val="11"/>
      <color rgb="FF222222"/>
      <name val="Arial"/>
      <family val="2"/>
    </font>
    <font>
      <sz val="11"/>
      <color rgb="FF222222"/>
      <name val="Calibri"/>
      <family val="2"/>
    </font>
    <font>
      <u/>
      <sz val="11"/>
      <color theme="10"/>
      <name val="Arial"/>
      <family val="2"/>
    </font>
    <font>
      <sz val="12"/>
      <color theme="1"/>
      <name val="Arial"/>
      <family val="2"/>
    </font>
    <font>
      <sz val="11"/>
      <color theme="1"/>
      <name val="Calibri"/>
      <family val="2"/>
    </font>
    <font>
      <sz val="12"/>
      <color theme="0"/>
      <name val="Arial"/>
      <family val="2"/>
    </font>
    <font>
      <sz val="18"/>
      <color theme="0"/>
      <name val="Arial"/>
      <family val="2"/>
    </font>
    <font>
      <b/>
      <sz val="24"/>
      <color rgb="FFFFFFFF"/>
      <name val="Arial"/>
      <family val="2"/>
    </font>
    <font>
      <b/>
      <sz val="12"/>
      <color theme="0"/>
      <name val="Arial"/>
      <family val="2"/>
    </font>
    <font>
      <b/>
      <sz val="14"/>
      <color theme="0"/>
      <name val="Arial"/>
      <family val="2"/>
    </font>
    <font>
      <sz val="14"/>
      <color theme="0"/>
      <name val="Arial"/>
      <family val="2"/>
    </font>
    <font>
      <b/>
      <sz val="18"/>
      <color theme="0"/>
      <name val="Arial"/>
      <family val="2"/>
    </font>
    <font>
      <b/>
      <sz val="14"/>
      <color theme="1"/>
      <name val="Arial"/>
      <family val="2"/>
    </font>
    <font>
      <b/>
      <sz val="26"/>
      <color theme="1"/>
      <name val="Arial"/>
      <family val="2"/>
    </font>
    <font>
      <b/>
      <sz val="26"/>
      <name val="Arial"/>
      <family val="2"/>
    </font>
    <font>
      <b/>
      <sz val="48"/>
      <color theme="1"/>
      <name val="Arial"/>
      <family val="2"/>
    </font>
    <font>
      <b/>
      <sz val="18"/>
      <color theme="1"/>
      <name val="Arial"/>
      <family val="2"/>
    </font>
    <font>
      <b/>
      <sz val="11"/>
      <name val="Arial"/>
      <family val="2"/>
    </font>
    <font>
      <sz val="16"/>
      <color theme="1"/>
      <name val="Calibri"/>
      <family val="2"/>
    </font>
    <font>
      <sz val="11"/>
      <color theme="10"/>
      <name val="Arial"/>
      <family val="2"/>
    </font>
    <font>
      <sz val="11"/>
      <color theme="1"/>
      <name val="Arial"/>
      <family val="2"/>
    </font>
    <font>
      <sz val="12"/>
      <name val="Arial"/>
      <family val="2"/>
    </font>
    <font>
      <b/>
      <sz val="11"/>
      <name val="Calibri"/>
      <family val="2"/>
    </font>
    <font>
      <b/>
      <sz val="12"/>
      <name val="Calibri"/>
      <family val="2"/>
    </font>
    <font>
      <b/>
      <sz val="12"/>
      <color theme="1"/>
      <name val="Arial"/>
      <family val="2"/>
    </font>
    <font>
      <b/>
      <sz val="20"/>
      <color theme="1"/>
      <name val="Arial"/>
      <family val="2"/>
    </font>
    <font>
      <sz val="18"/>
      <color theme="1"/>
      <name val="Arial"/>
      <family val="2"/>
    </font>
    <font>
      <sz val="11"/>
      <color rgb="FF000000"/>
      <name val="Calibri"/>
      <family val="2"/>
    </font>
    <font>
      <sz val="12"/>
      <color rgb="FF000000"/>
      <name val="Tahoma"/>
      <family val="2"/>
    </font>
    <font>
      <b/>
      <sz val="11"/>
      <color theme="0"/>
      <name val="Calibri"/>
      <family val="2"/>
      <scheme val="minor"/>
    </font>
    <font>
      <sz val="11"/>
      <color rgb="FFFF0000"/>
      <name val="Calibri"/>
      <family val="2"/>
      <scheme val="minor"/>
    </font>
    <font>
      <b/>
      <sz val="11"/>
      <color theme="1"/>
      <name val="Arial"/>
      <family val="2"/>
    </font>
    <font>
      <b/>
      <sz val="11"/>
      <color rgb="FFC00000"/>
      <name val="Arial"/>
      <family val="2"/>
    </font>
    <font>
      <sz val="11"/>
      <name val="Calibri"/>
      <family val="2"/>
      <scheme val="minor"/>
    </font>
    <font>
      <b/>
      <sz val="12"/>
      <color theme="0"/>
      <name val="Calibri"/>
      <family val="2"/>
      <scheme val="minor"/>
    </font>
    <font>
      <b/>
      <sz val="12"/>
      <name val="Arial"/>
      <family val="2"/>
    </font>
    <font>
      <sz val="12"/>
      <color rgb="FF000000"/>
      <name val="Arial"/>
      <family val="2"/>
    </font>
    <font>
      <sz val="12"/>
      <color theme="0"/>
      <name val="Calibri"/>
      <family val="2"/>
      <scheme val="minor"/>
    </font>
    <font>
      <sz val="10"/>
      <name val="Arial"/>
      <family val="2"/>
    </font>
    <font>
      <b/>
      <sz val="32"/>
      <color theme="1"/>
      <name val="Calibri"/>
      <family val="2"/>
      <scheme val="minor"/>
    </font>
    <font>
      <sz val="11"/>
      <color rgb="FF000000"/>
      <name val="Calibri"/>
      <family val="2"/>
      <charset val="1"/>
    </font>
    <font>
      <b/>
      <sz val="11"/>
      <color rgb="FF6F6F6E"/>
      <name val="Calibri"/>
      <family val="2"/>
      <scheme val="minor"/>
    </font>
    <font>
      <b/>
      <sz val="11"/>
      <color rgb="FFFF0000"/>
      <name val="Arial"/>
      <family val="2"/>
    </font>
    <font>
      <sz val="11"/>
      <color rgb="FFFF0000"/>
      <name val="Arial"/>
      <family val="2"/>
    </font>
    <font>
      <b/>
      <sz val="12"/>
      <color rgb="FFFF0000"/>
      <name val="Arial"/>
      <family val="2"/>
    </font>
    <font>
      <sz val="10"/>
      <color theme="1"/>
      <name val="Calibri"/>
      <family val="2"/>
      <scheme val="minor"/>
    </font>
    <font>
      <b/>
      <sz val="36"/>
      <color theme="1"/>
      <name val="Calibri"/>
      <family val="2"/>
    </font>
    <font>
      <sz val="10"/>
      <color theme="1"/>
      <name val="Arial"/>
      <family val="2"/>
    </font>
    <font>
      <b/>
      <sz val="10"/>
      <color theme="1"/>
      <name val="Arial"/>
      <family val="2"/>
    </font>
  </fonts>
  <fills count="49">
    <fill>
      <patternFill patternType="none"/>
    </fill>
    <fill>
      <patternFill patternType="gray125"/>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008080"/>
        <bgColor indexed="64"/>
      </patternFill>
    </fill>
    <fill>
      <patternFill patternType="solid">
        <fgColor rgb="FF008080"/>
        <bgColor rgb="FF93C47D"/>
      </patternFill>
    </fill>
    <fill>
      <patternFill patternType="solid">
        <fgColor rgb="FF008080"/>
        <bgColor rgb="FF009999"/>
      </patternFill>
    </fill>
    <fill>
      <patternFill patternType="solid">
        <fgColor rgb="FF008080"/>
        <bgColor rgb="FF00FF00"/>
      </patternFill>
    </fill>
    <fill>
      <patternFill patternType="solid">
        <fgColor rgb="FFCCCC00"/>
        <bgColor rgb="FFFFF2CC"/>
      </patternFill>
    </fill>
    <fill>
      <patternFill patternType="solid">
        <fgColor rgb="FFCC3300"/>
        <bgColor rgb="FFDEEAF6"/>
      </patternFill>
    </fill>
    <fill>
      <patternFill patternType="solid">
        <fgColor rgb="FFCC3300"/>
        <bgColor indexed="64"/>
      </patternFill>
    </fill>
    <fill>
      <patternFill patternType="solid">
        <fgColor rgb="FFFFFF00"/>
        <bgColor indexed="64"/>
      </patternFill>
    </fill>
    <fill>
      <patternFill patternType="solid">
        <fgColor theme="0"/>
        <bgColor rgb="FF00B050"/>
      </patternFill>
    </fill>
    <fill>
      <patternFill patternType="solid">
        <fgColor theme="0"/>
        <bgColor indexed="64"/>
      </patternFill>
    </fill>
    <fill>
      <patternFill patternType="solid">
        <fgColor rgb="FFFFFF00"/>
        <bgColor rgb="FFFF0000"/>
      </patternFill>
    </fill>
    <fill>
      <patternFill patternType="solid">
        <fgColor rgb="FFFFC000"/>
        <bgColor rgb="FFFFFF00"/>
      </patternFill>
    </fill>
    <fill>
      <patternFill patternType="solid">
        <fgColor theme="9" tint="0.59999389629810485"/>
        <bgColor indexed="64"/>
      </patternFill>
    </fill>
    <fill>
      <patternFill patternType="solid">
        <fgColor theme="9" tint="0.59999389629810485"/>
        <bgColor rgb="FF006666"/>
      </patternFill>
    </fill>
    <fill>
      <patternFill patternType="solid">
        <fgColor rgb="FFFF000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rgb="FF0058B0"/>
        <bgColor indexed="64"/>
      </patternFill>
    </fill>
    <fill>
      <patternFill patternType="solid">
        <fgColor theme="5"/>
        <bgColor indexed="64"/>
      </patternFill>
    </fill>
    <fill>
      <patternFill patternType="solid">
        <fgColor rgb="FFA50021"/>
        <bgColor indexed="64"/>
      </patternFill>
    </fill>
    <fill>
      <patternFill patternType="solid">
        <fgColor theme="5" tint="-0.249977111117893"/>
        <bgColor indexed="64"/>
      </patternFill>
    </fill>
    <fill>
      <patternFill patternType="solid">
        <fgColor rgb="FFEF8747"/>
        <bgColor indexed="64"/>
      </patternFill>
    </fill>
    <fill>
      <patternFill patternType="solid">
        <fgColor rgb="FFA6B612"/>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rgb="FF009999"/>
        <bgColor indexed="64"/>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rgb="FFFEF2CB"/>
      </patternFill>
    </fill>
    <fill>
      <patternFill patternType="solid">
        <fgColor theme="8" tint="0.79998168889431442"/>
        <bgColor rgb="FFFFFFFF"/>
      </patternFill>
    </fill>
    <fill>
      <patternFill patternType="solid">
        <fgColor rgb="FFECECEC"/>
        <bgColor indexed="64"/>
      </patternFill>
    </fill>
    <fill>
      <patternFill patternType="solid">
        <fgColor rgb="FFCC0000"/>
        <bgColor indexed="64"/>
      </patternFill>
    </fill>
    <fill>
      <patternFill patternType="solid">
        <fgColor rgb="FF66FF66"/>
        <bgColor indexed="64"/>
      </patternFill>
    </fill>
  </fills>
  <borders count="6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522B57"/>
      </left>
      <right style="thin">
        <color rgb="FF522B57"/>
      </right>
      <top style="thin">
        <color rgb="FF522B57"/>
      </top>
      <bottom style="thin">
        <color rgb="FF522B57"/>
      </bottom>
      <diagonal/>
    </border>
    <border>
      <left style="thin">
        <color rgb="FF000000"/>
      </left>
      <right/>
      <top style="thin">
        <color indexed="64"/>
      </top>
      <bottom/>
      <diagonal/>
    </border>
  </borders>
  <cellStyleXfs count="18">
    <xf numFmtId="0" fontId="0" fillId="0" borderId="0"/>
    <xf numFmtId="0" fontId="15" fillId="0" borderId="0" applyNumberFormat="0" applyFill="0" applyBorder="0" applyAlignment="0" applyProtection="0"/>
    <xf numFmtId="0" fontId="33" fillId="0" borderId="21"/>
    <xf numFmtId="0" fontId="3" fillId="0" borderId="21"/>
    <xf numFmtId="0" fontId="51" fillId="0" borderId="21"/>
    <xf numFmtId="0" fontId="51" fillId="0" borderId="21"/>
    <xf numFmtId="43" fontId="51" fillId="0" borderId="21" applyFont="0" applyFill="0" applyBorder="0" applyAlignment="0" applyProtection="0"/>
    <xf numFmtId="43" fontId="51" fillId="0" borderId="21" applyFont="0" applyFill="0" applyBorder="0" applyAlignment="0" applyProtection="0"/>
    <xf numFmtId="164" fontId="51" fillId="0" borderId="21" applyFont="0" applyFill="0" applyBorder="0" applyAlignment="0" applyProtection="0"/>
    <xf numFmtId="164" fontId="51" fillId="0" borderId="21" applyFont="0" applyFill="0" applyBorder="0" applyAlignment="0" applyProtection="0"/>
    <xf numFmtId="0" fontId="53" fillId="0" borderId="21"/>
    <xf numFmtId="9" fontId="51" fillId="0" borderId="21" applyFont="0" applyFill="0" applyBorder="0" applyAlignment="0" applyProtection="0"/>
    <xf numFmtId="9" fontId="51" fillId="0" borderId="21" applyFont="0" applyFill="0" applyBorder="0" applyAlignment="0" applyProtection="0"/>
    <xf numFmtId="42" fontId="33" fillId="0" borderId="21" applyFont="0" applyFill="0" applyBorder="0" applyAlignment="0" applyProtection="0"/>
    <xf numFmtId="0" fontId="15" fillId="0" borderId="21" applyNumberFormat="0" applyFill="0" applyBorder="0" applyAlignment="0" applyProtection="0"/>
    <xf numFmtId="0" fontId="54" fillId="46" borderId="61">
      <alignment horizontal="center" vertical="center" wrapText="1"/>
    </xf>
    <xf numFmtId="0" fontId="33" fillId="0" borderId="21"/>
    <xf numFmtId="0" fontId="1" fillId="0" borderId="21"/>
  </cellStyleXfs>
  <cellXfs count="427">
    <xf numFmtId="0" fontId="0" fillId="0" borderId="0" xfId="0" applyFont="1" applyAlignment="1"/>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6" fillId="0" borderId="19" xfId="0" applyFont="1" applyBorder="1" applyAlignment="1">
      <alignment horizontal="center" vertical="center"/>
    </xf>
    <xf numFmtId="9" fontId="6" fillId="0" borderId="12" xfId="0" applyNumberFormat="1" applyFont="1" applyBorder="1" applyAlignment="1">
      <alignment horizontal="center" vertical="center"/>
    </xf>
    <xf numFmtId="9" fontId="6" fillId="0" borderId="1" xfId="0" applyNumberFormat="1" applyFont="1" applyBorder="1" applyAlignment="1">
      <alignment horizontal="center" vertical="center"/>
    </xf>
    <xf numFmtId="0" fontId="4" fillId="0" borderId="0" xfId="0" applyFont="1"/>
    <xf numFmtId="0" fontId="9" fillId="0" borderId="19" xfId="0" applyFont="1" applyBorder="1" applyAlignment="1">
      <alignment horizontal="center" vertical="center" wrapText="1"/>
    </xf>
    <xf numFmtId="165" fontId="8" fillId="0" borderId="19" xfId="0" applyNumberFormat="1" applyFont="1" applyBorder="1" applyAlignment="1">
      <alignment horizontal="center" vertical="center"/>
    </xf>
    <xf numFmtId="165" fontId="8" fillId="0" borderId="15" xfId="0" applyNumberFormat="1" applyFont="1" applyBorder="1" applyAlignment="1">
      <alignment horizontal="center" vertical="center"/>
    </xf>
    <xf numFmtId="0" fontId="10" fillId="0" borderId="19" xfId="0" applyFont="1" applyBorder="1" applyAlignment="1">
      <alignment horizontal="center" vertical="center" wrapText="1"/>
    </xf>
    <xf numFmtId="0" fontId="6" fillId="0" borderId="4" xfId="0" applyFont="1" applyBorder="1" applyAlignment="1">
      <alignment horizontal="center" vertical="center" wrapText="1"/>
    </xf>
    <xf numFmtId="0" fontId="4" fillId="5" borderId="18"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165" fontId="6"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165" fontId="8" fillId="0" borderId="3" xfId="0" applyNumberFormat="1" applyFont="1" applyBorder="1" applyAlignment="1">
      <alignment horizontal="center" vertical="center"/>
    </xf>
    <xf numFmtId="0" fontId="8" fillId="6" borderId="0" xfId="0" applyFont="1" applyFill="1" applyAlignment="1">
      <alignment horizontal="center" vertical="center"/>
    </xf>
    <xf numFmtId="0" fontId="8" fillId="6" borderId="18" xfId="0" applyFont="1" applyFill="1" applyBorder="1" applyAlignment="1">
      <alignment horizontal="center" vertical="center"/>
    </xf>
    <xf numFmtId="0" fontId="8" fillId="6" borderId="23" xfId="0" applyFont="1" applyFill="1" applyBorder="1" applyAlignment="1">
      <alignment horizontal="center" vertical="center" wrapText="1"/>
    </xf>
    <xf numFmtId="0" fontId="8" fillId="6" borderId="18" xfId="0" applyFont="1" applyFill="1" applyBorder="1" applyAlignment="1">
      <alignment horizontal="center" vertical="center" wrapText="1"/>
    </xf>
    <xf numFmtId="165" fontId="8" fillId="0" borderId="0" xfId="0" applyNumberFormat="1" applyFont="1" applyAlignment="1">
      <alignment horizontal="center" vertical="center"/>
    </xf>
    <xf numFmtId="165" fontId="6" fillId="0" borderId="4"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165" fontId="0" fillId="0" borderId="4" xfId="0" applyNumberFormat="1" applyFont="1" applyBorder="1" applyAlignment="1">
      <alignment horizontal="center" vertical="center"/>
    </xf>
    <xf numFmtId="0" fontId="8" fillId="0" borderId="0" xfId="0" applyFont="1" applyAlignment="1">
      <alignment horizontal="center" vertical="center"/>
    </xf>
    <xf numFmtId="0" fontId="11"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0" fontId="8" fillId="0" borderId="13" xfId="0" applyFont="1" applyBorder="1" applyAlignment="1">
      <alignment horizontal="center" vertical="center"/>
    </xf>
    <xf numFmtId="0" fontId="12" fillId="0" borderId="0" xfId="0" applyFont="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12" fillId="0" borderId="4" xfId="0" applyFont="1" applyBorder="1" applyAlignment="1">
      <alignment horizontal="center" vertical="center" wrapText="1"/>
    </xf>
    <xf numFmtId="165" fontId="6" fillId="0" borderId="4" xfId="0" applyNumberFormat="1" applyFont="1" applyBorder="1" applyAlignment="1">
      <alignment horizontal="center" vertical="center"/>
    </xf>
    <xf numFmtId="0" fontId="8" fillId="0" borderId="2" xfId="0" applyFont="1" applyBorder="1" applyAlignment="1">
      <alignment horizontal="center" vertical="center"/>
    </xf>
    <xf numFmtId="0" fontId="13" fillId="6" borderId="25"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8" fillId="0" borderId="15" xfId="0" applyFont="1" applyBorder="1" applyAlignment="1">
      <alignment horizontal="center" vertical="center" wrapText="1"/>
    </xf>
    <xf numFmtId="165" fontId="6" fillId="0" borderId="0" xfId="0" applyNumberFormat="1" applyFont="1" applyAlignment="1">
      <alignment horizontal="center" vertical="center" wrapText="1"/>
    </xf>
    <xf numFmtId="0" fontId="14" fillId="6" borderId="18" xfId="0" applyFont="1" applyFill="1" applyBorder="1" applyAlignment="1">
      <alignment horizontal="center" vertical="center" wrapText="1"/>
    </xf>
    <xf numFmtId="165" fontId="0" fillId="0" borderId="4" xfId="0" applyNumberFormat="1" applyFont="1" applyBorder="1" applyAlignment="1">
      <alignment horizontal="center" vertical="center"/>
    </xf>
    <xf numFmtId="9" fontId="6" fillId="0" borderId="4" xfId="0" applyNumberFormat="1" applyFont="1" applyBorder="1" applyAlignment="1">
      <alignment horizontal="center" vertical="center"/>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9" xfId="0" applyFont="1" applyBorder="1" applyAlignment="1">
      <alignment horizontal="center" vertical="center" wrapText="1"/>
    </xf>
    <xf numFmtId="0" fontId="21" fillId="12" borderId="16"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17" fillId="0" borderId="4" xfId="0" applyFont="1" applyBorder="1" applyAlignment="1">
      <alignment horizontal="center" vertical="center"/>
    </xf>
    <xf numFmtId="0" fontId="15" fillId="0" borderId="4" xfId="1" applyBorder="1" applyAlignment="1">
      <alignment horizontal="center" vertical="center"/>
    </xf>
    <xf numFmtId="0" fontId="17" fillId="0" borderId="4" xfId="0" applyFont="1" applyBorder="1" applyAlignment="1">
      <alignment horizontal="center" vertical="center" wrapText="1"/>
    </xf>
    <xf numFmtId="0" fontId="30" fillId="0" borderId="0" xfId="0" applyFont="1" applyAlignment="1"/>
    <xf numFmtId="0" fontId="17" fillId="0" borderId="0" xfId="0" applyFont="1"/>
    <xf numFmtId="1" fontId="31" fillId="5" borderId="4" xfId="0" applyNumberFormat="1" applyFont="1" applyFill="1" applyBorder="1" applyAlignment="1">
      <alignment horizontal="center" vertical="center" wrapText="1"/>
    </xf>
    <xf numFmtId="1" fontId="31" fillId="0"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xf>
    <xf numFmtId="0" fontId="21" fillId="8" borderId="23" xfId="0" applyFont="1" applyFill="1" applyBorder="1" applyAlignment="1">
      <alignment horizontal="center" vertical="center" wrapText="1"/>
    </xf>
    <xf numFmtId="0" fontId="21" fillId="12" borderId="21" xfId="0" applyFont="1" applyFill="1" applyBorder="1" applyAlignment="1">
      <alignment horizontal="center" vertical="center" wrapText="1"/>
    </xf>
    <xf numFmtId="9" fontId="8" fillId="0" borderId="19" xfId="0" applyNumberFormat="1" applyFont="1" applyBorder="1" applyAlignment="1">
      <alignment horizontal="center" vertical="center"/>
    </xf>
    <xf numFmtId="0" fontId="21" fillId="12" borderId="35" xfId="0" applyFont="1" applyFill="1" applyBorder="1" applyAlignment="1">
      <alignment horizontal="center" vertical="center" wrapText="1"/>
    </xf>
    <xf numFmtId="0" fontId="32" fillId="0" borderId="29" xfId="1"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29" xfId="0" applyFont="1" applyFill="1" applyBorder="1" applyAlignment="1">
      <alignment horizontal="center" vertical="center"/>
    </xf>
    <xf numFmtId="165"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7" fillId="0" borderId="19" xfId="0" applyNumberFormat="1" applyFont="1" applyFill="1" applyBorder="1" applyAlignment="1">
      <alignment horizontal="center" vertical="center" wrapText="1"/>
    </xf>
    <xf numFmtId="165" fontId="17" fillId="0" borderId="4" xfId="0" applyNumberFormat="1" applyFont="1" applyFill="1" applyBorder="1" applyAlignment="1">
      <alignment horizontal="center" vertical="center"/>
    </xf>
    <xf numFmtId="0" fontId="6" fillId="14" borderId="4" xfId="0" applyFont="1" applyFill="1" applyBorder="1" applyAlignment="1">
      <alignment horizontal="center" vertical="center" wrapText="1"/>
    </xf>
    <xf numFmtId="165" fontId="6" fillId="14" borderId="19" xfId="0" applyNumberFormat="1" applyFont="1" applyFill="1" applyBorder="1" applyAlignment="1">
      <alignment horizontal="center" vertical="center" wrapText="1"/>
    </xf>
    <xf numFmtId="165" fontId="6" fillId="14" borderId="4" xfId="0" applyNumberFormat="1" applyFont="1" applyFill="1" applyBorder="1" applyAlignment="1">
      <alignment horizontal="center" vertical="center"/>
    </xf>
    <xf numFmtId="0" fontId="17" fillId="14" borderId="4" xfId="0" applyFont="1" applyFill="1" applyBorder="1" applyAlignment="1">
      <alignment horizontal="center" vertical="center" wrapText="1"/>
    </xf>
    <xf numFmtId="165" fontId="17" fillId="14" borderId="4" xfId="0" applyNumberFormat="1" applyFont="1" applyFill="1" applyBorder="1" applyAlignment="1">
      <alignment horizontal="center" vertical="center" wrapText="1"/>
    </xf>
    <xf numFmtId="1" fontId="34" fillId="15" borderId="29" xfId="0" applyNumberFormat="1" applyFont="1" applyFill="1" applyBorder="1" applyAlignment="1">
      <alignment horizontal="center" vertical="center" wrapText="1"/>
    </xf>
    <xf numFmtId="0" fontId="34" fillId="16" borderId="29" xfId="0" applyFont="1" applyFill="1" applyBorder="1" applyAlignment="1">
      <alignment horizontal="center" vertical="center"/>
    </xf>
    <xf numFmtId="0" fontId="40" fillId="0" borderId="23" xfId="0" applyFont="1" applyBorder="1" applyAlignment="1">
      <alignment horizontal="center" vertical="center"/>
    </xf>
    <xf numFmtId="1" fontId="34" fillId="0" borderId="29"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41" fillId="0" borderId="0" xfId="0" applyFont="1" applyAlignment="1">
      <alignment horizontal="center"/>
    </xf>
    <xf numFmtId="0" fontId="15" fillId="0" borderId="4" xfId="1" applyBorder="1" applyAlignment="1">
      <alignment horizontal="center" vertical="center" wrapText="1"/>
    </xf>
    <xf numFmtId="0" fontId="15" fillId="0" borderId="1" xfId="1" applyBorder="1" applyAlignment="1">
      <alignment horizontal="center" vertical="center" wrapText="1"/>
    </xf>
    <xf numFmtId="0" fontId="33" fillId="24" borderId="21" xfId="3" applyFont="1" applyFill="1" applyBorder="1" applyAlignment="1">
      <alignment horizontal="center" vertical="center" wrapText="1"/>
    </xf>
    <xf numFmtId="0" fontId="33" fillId="24" borderId="21" xfId="3" applyFont="1" applyFill="1" applyAlignment="1">
      <alignment horizontal="center" vertical="center" wrapText="1"/>
    </xf>
    <xf numFmtId="0" fontId="33" fillId="24" borderId="53" xfId="3" applyFont="1" applyFill="1" applyBorder="1" applyAlignment="1">
      <alignment horizontal="center" vertical="center" wrapText="1"/>
    </xf>
    <xf numFmtId="0" fontId="33" fillId="24" borderId="54" xfId="3" applyFont="1" applyFill="1" applyBorder="1" applyAlignment="1">
      <alignment horizontal="center" vertical="center" wrapText="1"/>
    </xf>
    <xf numFmtId="0" fontId="33" fillId="24" borderId="29" xfId="3" applyFont="1" applyFill="1" applyBorder="1" applyAlignment="1">
      <alignment horizontal="center" vertical="center" wrapText="1"/>
    </xf>
    <xf numFmtId="0" fontId="33" fillId="24" borderId="56" xfId="3" applyFont="1" applyFill="1" applyBorder="1" applyAlignment="1">
      <alignment horizontal="center" vertical="center" wrapText="1"/>
    </xf>
    <xf numFmtId="0" fontId="33" fillId="24" borderId="35" xfId="3" applyFont="1" applyFill="1" applyBorder="1" applyAlignment="1">
      <alignment horizontal="center" vertical="center" wrapText="1"/>
    </xf>
    <xf numFmtId="0" fontId="30" fillId="24" borderId="55" xfId="3" applyFont="1" applyFill="1" applyBorder="1" applyAlignment="1">
      <alignment horizontal="center" vertical="center" wrapText="1"/>
    </xf>
    <xf numFmtId="0" fontId="33" fillId="24" borderId="42" xfId="3" applyFont="1" applyFill="1" applyBorder="1" applyAlignment="1">
      <alignment horizontal="center" vertical="center" wrapText="1"/>
    </xf>
    <xf numFmtId="0" fontId="45" fillId="24" borderId="21" xfId="3" applyFont="1" applyFill="1" applyBorder="1" applyAlignment="1">
      <alignment horizontal="center" vertical="center" wrapText="1"/>
    </xf>
    <xf numFmtId="0" fontId="44" fillId="24" borderId="55" xfId="3" applyFont="1" applyFill="1" applyBorder="1" applyAlignment="1">
      <alignment horizontal="center" vertical="center" wrapText="1"/>
    </xf>
    <xf numFmtId="0" fontId="46" fillId="24" borderId="55" xfId="3" applyFont="1" applyFill="1" applyBorder="1" applyAlignment="1">
      <alignment horizontal="center" vertical="center" wrapText="1"/>
    </xf>
    <xf numFmtId="0" fontId="46" fillId="24" borderId="29" xfId="3" applyFont="1" applyFill="1" applyBorder="1" applyAlignment="1">
      <alignment horizontal="center" vertical="center" wrapText="1"/>
    </xf>
    <xf numFmtId="0" fontId="46" fillId="24" borderId="56" xfId="3" applyFont="1" applyFill="1" applyBorder="1" applyAlignment="1">
      <alignment horizontal="center" vertical="center" wrapText="1"/>
    </xf>
    <xf numFmtId="0" fontId="46" fillId="24" borderId="21" xfId="3" applyFont="1" applyFill="1" applyBorder="1" applyAlignment="1">
      <alignment horizontal="center" vertical="center" wrapText="1"/>
    </xf>
    <xf numFmtId="0" fontId="33" fillId="24" borderId="55" xfId="3" applyFont="1" applyFill="1" applyBorder="1" applyAlignment="1">
      <alignment horizontal="center" vertical="center" wrapText="1"/>
    </xf>
    <xf numFmtId="0" fontId="33" fillId="24" borderId="57" xfId="3" applyFont="1" applyFill="1" applyBorder="1" applyAlignment="1">
      <alignment horizontal="center" vertical="center" wrapText="1"/>
    </xf>
    <xf numFmtId="0" fontId="46" fillId="24" borderId="55" xfId="3" applyFont="1" applyFill="1" applyBorder="1" applyAlignment="1">
      <alignment vertical="center" wrapText="1"/>
    </xf>
    <xf numFmtId="0" fontId="46" fillId="24" borderId="58" xfId="3" applyFont="1" applyFill="1" applyBorder="1" applyAlignment="1">
      <alignment horizontal="center" vertical="center" wrapText="1"/>
    </xf>
    <xf numFmtId="0" fontId="46" fillId="24" borderId="59" xfId="3" applyFont="1" applyFill="1" applyBorder="1" applyAlignment="1">
      <alignment horizontal="center" vertical="center" wrapText="1"/>
    </xf>
    <xf numFmtId="0" fontId="46" fillId="24" borderId="60" xfId="3" applyFont="1" applyFill="1" applyBorder="1" applyAlignment="1">
      <alignment horizontal="center" vertical="center" wrapText="1"/>
    </xf>
    <xf numFmtId="0" fontId="47" fillId="7" borderId="29" xfId="3" applyFont="1" applyFill="1" applyBorder="1" applyAlignment="1">
      <alignment horizontal="center" vertical="center" wrapText="1"/>
    </xf>
    <xf numFmtId="0" fontId="3" fillId="0" borderId="21" xfId="3"/>
    <xf numFmtId="0" fontId="47" fillId="36" borderId="29" xfId="3" applyFont="1" applyFill="1" applyBorder="1" applyAlignment="1">
      <alignment horizontal="center" vertical="center" wrapText="1"/>
    </xf>
    <xf numFmtId="0" fontId="47" fillId="25" borderId="29" xfId="3" applyFont="1" applyFill="1" applyBorder="1" applyAlignment="1">
      <alignment horizontal="center" vertical="center" wrapText="1"/>
    </xf>
    <xf numFmtId="0" fontId="47" fillId="26" borderId="29" xfId="3" applyFont="1" applyFill="1" applyBorder="1" applyAlignment="1">
      <alignment horizontal="center" vertical="center" wrapText="1"/>
    </xf>
    <xf numFmtId="0" fontId="47" fillId="37" borderId="29" xfId="3" applyFont="1" applyFill="1" applyBorder="1" applyAlignment="1">
      <alignment horizontal="center" vertical="center" wrapText="1"/>
    </xf>
    <xf numFmtId="0" fontId="47" fillId="38" borderId="29" xfId="3" applyFont="1" applyFill="1" applyBorder="1" applyAlignment="1">
      <alignment horizontal="center" vertical="center" wrapText="1"/>
    </xf>
    <xf numFmtId="0" fontId="21" fillId="30" borderId="29" xfId="3" applyFont="1" applyFill="1" applyBorder="1" applyAlignment="1">
      <alignment horizontal="center" vertical="center" wrapText="1"/>
    </xf>
    <xf numFmtId="0" fontId="21" fillId="31" borderId="29" xfId="3" applyFont="1" applyFill="1" applyBorder="1" applyAlignment="1">
      <alignment horizontal="center" vertical="center" wrapText="1"/>
    </xf>
    <xf numFmtId="0" fontId="21" fillId="31" borderId="29" xfId="3" applyFont="1" applyFill="1" applyBorder="1" applyAlignment="1">
      <alignment horizontal="center" vertical="center"/>
    </xf>
    <xf numFmtId="0" fontId="21" fillId="32" borderId="31" xfId="3" applyFont="1" applyFill="1" applyBorder="1" applyAlignment="1">
      <alignment horizontal="center" vertical="center" wrapText="1"/>
    </xf>
    <xf numFmtId="0" fontId="21" fillId="32" borderId="29" xfId="3" applyFont="1" applyFill="1" applyBorder="1" applyAlignment="1">
      <alignment horizontal="center" vertical="center" wrapText="1"/>
    </xf>
    <xf numFmtId="0" fontId="21" fillId="32" borderId="29" xfId="3" applyFont="1" applyFill="1" applyBorder="1" applyAlignment="1">
      <alignment horizontal="center" vertical="center"/>
    </xf>
    <xf numFmtId="0" fontId="21" fillId="29" borderId="29" xfId="3" applyFont="1" applyFill="1" applyBorder="1" applyAlignment="1">
      <alignment horizontal="center" vertical="center" wrapText="1"/>
    </xf>
    <xf numFmtId="0" fontId="21" fillId="29" borderId="29" xfId="3" applyFont="1" applyFill="1" applyBorder="1" applyAlignment="1">
      <alignment horizontal="center" vertical="center"/>
    </xf>
    <xf numFmtId="0" fontId="21" fillId="33" borderId="29" xfId="3" applyFont="1" applyFill="1" applyBorder="1" applyAlignment="1">
      <alignment horizontal="center" vertical="center" wrapText="1"/>
    </xf>
    <xf numFmtId="0" fontId="21" fillId="33" borderId="29" xfId="3" applyFont="1" applyFill="1" applyBorder="1" applyAlignment="1">
      <alignment horizontal="center" vertical="center"/>
    </xf>
    <xf numFmtId="0" fontId="21" fillId="34" borderId="29" xfId="3" applyFont="1" applyFill="1" applyBorder="1" applyAlignment="1">
      <alignment horizontal="center" vertical="center" wrapText="1"/>
    </xf>
    <xf numFmtId="0" fontId="21" fillId="34" borderId="29" xfId="3" applyFont="1" applyFill="1" applyBorder="1" applyAlignment="1">
      <alignment horizontal="center" vertical="center"/>
    </xf>
    <xf numFmtId="0" fontId="21" fillId="35" borderId="29" xfId="3" applyFont="1" applyFill="1" applyBorder="1" applyAlignment="1">
      <alignment horizontal="center" vertical="center"/>
    </xf>
    <xf numFmtId="0" fontId="21" fillId="28" borderId="29" xfId="3" applyFont="1" applyFill="1" applyBorder="1" applyAlignment="1">
      <alignment horizontal="center" vertical="center" wrapText="1"/>
    </xf>
    <xf numFmtId="0" fontId="21" fillId="39" borderId="42" xfId="3" applyFont="1" applyFill="1" applyBorder="1" applyAlignment="1">
      <alignment horizontal="center" vertical="center" wrapText="1"/>
    </xf>
    <xf numFmtId="0" fontId="48" fillId="40" borderId="29" xfId="3" applyFont="1" applyFill="1" applyBorder="1" applyAlignment="1">
      <alignment horizontal="center" vertical="center" wrapText="1"/>
    </xf>
    <xf numFmtId="0" fontId="34" fillId="40" borderId="29" xfId="3" applyFont="1" applyFill="1" applyBorder="1" applyAlignment="1">
      <alignment horizontal="justify" vertical="center" wrapText="1"/>
    </xf>
    <xf numFmtId="0" fontId="16" fillId="40" borderId="29" xfId="3" applyFont="1" applyFill="1" applyBorder="1" applyAlignment="1">
      <alignment horizontal="center" vertical="center" wrapText="1"/>
    </xf>
    <xf numFmtId="0" fontId="16" fillId="40" borderId="29" xfId="3" applyFont="1" applyFill="1" applyBorder="1" applyAlignment="1">
      <alignment horizontal="justify" vertical="center" wrapText="1"/>
    </xf>
    <xf numFmtId="0" fontId="16" fillId="41" borderId="29" xfId="3" applyFont="1" applyFill="1" applyBorder="1" applyAlignment="1">
      <alignment horizontal="center" vertical="center" wrapText="1"/>
    </xf>
    <xf numFmtId="0" fontId="16" fillId="41" borderId="29" xfId="3" applyFont="1" applyFill="1" applyBorder="1" applyAlignment="1">
      <alignment horizontal="justify" vertical="center" wrapText="1"/>
    </xf>
    <xf numFmtId="0" fontId="16" fillId="42" borderId="29" xfId="3" applyFont="1" applyFill="1" applyBorder="1" applyAlignment="1">
      <alignment horizontal="justify" vertical="center" wrapText="1"/>
    </xf>
    <xf numFmtId="0" fontId="16" fillId="43" borderId="29" xfId="3" applyFont="1" applyFill="1" applyBorder="1" applyAlignment="1">
      <alignment horizontal="center" vertical="center" wrapText="1"/>
    </xf>
    <xf numFmtId="0" fontId="16" fillId="43" borderId="29" xfId="3" applyFont="1" applyFill="1" applyBorder="1" applyAlignment="1">
      <alignment horizontal="justify" vertical="center" wrapText="1"/>
    </xf>
    <xf numFmtId="0" fontId="49" fillId="44" borderId="29" xfId="3" applyFont="1" applyFill="1" applyBorder="1" applyAlignment="1">
      <alignment horizontal="justify" vertical="center" wrapText="1"/>
    </xf>
    <xf numFmtId="0" fontId="3" fillId="0" borderId="21" xfId="3" applyAlignment="1">
      <alignment vertical="center"/>
    </xf>
    <xf numFmtId="0" fontId="16" fillId="22" borderId="29" xfId="3" applyFont="1" applyFill="1" applyBorder="1" applyAlignment="1">
      <alignment horizontal="justify" vertical="center"/>
    </xf>
    <xf numFmtId="0" fontId="18" fillId="31" borderId="29" xfId="3" applyFont="1" applyFill="1" applyBorder="1" applyAlignment="1">
      <alignment vertical="center" wrapText="1"/>
    </xf>
    <xf numFmtId="0" fontId="18" fillId="31" borderId="29" xfId="3" applyFont="1" applyFill="1" applyBorder="1" applyAlignment="1">
      <alignment horizontal="center" vertical="center" wrapText="1"/>
    </xf>
    <xf numFmtId="0" fontId="21" fillId="35" borderId="29" xfId="3" applyFont="1" applyFill="1" applyBorder="1" applyAlignment="1">
      <alignment horizontal="justify" vertical="center"/>
    </xf>
    <xf numFmtId="0" fontId="34" fillId="40" borderId="29" xfId="3" applyFont="1" applyFill="1" applyBorder="1" applyAlignment="1">
      <alignment horizontal="center" vertical="center" wrapText="1"/>
    </xf>
    <xf numFmtId="0" fontId="16" fillId="45" borderId="29" xfId="3" applyFont="1" applyFill="1" applyBorder="1" applyAlignment="1">
      <alignment horizontal="justify" vertical="center" wrapText="1"/>
    </xf>
    <xf numFmtId="0" fontId="16" fillId="42" borderId="29" xfId="3" applyFont="1" applyFill="1" applyBorder="1" applyAlignment="1">
      <alignment horizontal="center" vertical="center" wrapText="1"/>
    </xf>
    <xf numFmtId="0" fontId="16" fillId="42" borderId="29" xfId="3" applyFont="1" applyFill="1" applyBorder="1" applyAlignment="1">
      <alignment horizontal="center" vertical="center"/>
    </xf>
    <xf numFmtId="0" fontId="50" fillId="31" borderId="29" xfId="3" applyFont="1" applyFill="1" applyBorder="1" applyAlignment="1">
      <alignment vertical="center"/>
    </xf>
    <xf numFmtId="0" fontId="49" fillId="40" borderId="29" xfId="3" applyFont="1" applyFill="1" applyBorder="1" applyAlignment="1">
      <alignment horizontal="justify" vertical="center" wrapText="1"/>
    </xf>
    <xf numFmtId="0" fontId="34" fillId="41" borderId="29" xfId="3" applyFont="1" applyFill="1" applyBorder="1" applyAlignment="1">
      <alignment horizontal="center" vertical="center" wrapText="1"/>
    </xf>
    <xf numFmtId="0" fontId="34" fillId="41" borderId="29" xfId="3" applyFont="1" applyFill="1" applyBorder="1" applyAlignment="1">
      <alignment horizontal="justify" vertical="center" wrapText="1"/>
    </xf>
    <xf numFmtId="0" fontId="34" fillId="42" borderId="29" xfId="3" applyFont="1" applyFill="1" applyBorder="1" applyAlignment="1">
      <alignment horizontal="justify" vertical="center" wrapText="1"/>
    </xf>
    <xf numFmtId="0" fontId="34" fillId="43" borderId="29" xfId="3" applyFont="1" applyFill="1" applyBorder="1" applyAlignment="1">
      <alignment horizontal="justify" vertical="center" wrapText="1"/>
    </xf>
    <xf numFmtId="0" fontId="16" fillId="22" borderId="29" xfId="3" applyFont="1" applyFill="1" applyBorder="1" applyAlignment="1">
      <alignment horizontal="center" vertical="center"/>
    </xf>
    <xf numFmtId="0" fontId="16" fillId="22" borderId="29" xfId="3" applyFont="1" applyFill="1" applyBorder="1" applyAlignment="1">
      <alignment horizontal="center" vertical="center" wrapText="1"/>
    </xf>
    <xf numFmtId="0" fontId="16" fillId="22" borderId="29" xfId="3" applyFont="1" applyFill="1" applyBorder="1" applyAlignment="1">
      <alignment horizontal="justify" vertical="center" wrapText="1"/>
    </xf>
    <xf numFmtId="0" fontId="18" fillId="33" borderId="29" xfId="3" applyFont="1" applyFill="1" applyBorder="1" applyAlignment="1">
      <alignment vertical="center" wrapText="1"/>
    </xf>
    <xf numFmtId="0" fontId="50" fillId="31" borderId="29" xfId="3" applyFont="1" applyFill="1" applyBorder="1" applyAlignment="1">
      <alignment vertical="center" wrapText="1"/>
    </xf>
    <xf numFmtId="0" fontId="16" fillId="43" borderId="29" xfId="3" applyFont="1" applyFill="1" applyBorder="1" applyAlignment="1">
      <alignment vertical="center" wrapText="1"/>
    </xf>
    <xf numFmtId="0" fontId="16" fillId="43" borderId="29" xfId="3" applyNumberFormat="1" applyFont="1" applyFill="1" applyBorder="1" applyAlignment="1">
      <alignment horizontal="justify" vertical="center" wrapText="1"/>
    </xf>
    <xf numFmtId="0" fontId="16" fillId="42" borderId="29" xfId="3" applyFont="1" applyFill="1" applyBorder="1" applyAlignment="1">
      <alignment horizontal="justify" vertical="center"/>
    </xf>
    <xf numFmtId="0" fontId="21" fillId="33" borderId="29" xfId="3" applyFont="1" applyFill="1" applyBorder="1" applyAlignment="1">
      <alignment vertical="center" wrapText="1"/>
    </xf>
    <xf numFmtId="0" fontId="37" fillId="40" borderId="29" xfId="3" applyFont="1" applyFill="1" applyBorder="1" applyAlignment="1">
      <alignment horizontal="center" vertical="center" wrapText="1"/>
    </xf>
    <xf numFmtId="0" fontId="34" fillId="40" borderId="29" xfId="4" applyFont="1" applyFill="1" applyBorder="1" applyAlignment="1">
      <alignment horizontal="justify" vertical="center" wrapText="1"/>
    </xf>
    <xf numFmtId="0" fontId="21" fillId="39" borderId="29" xfId="3" applyFont="1" applyFill="1" applyBorder="1" applyAlignment="1">
      <alignment horizontal="center" vertical="center" wrapText="1"/>
    </xf>
    <xf numFmtId="0" fontId="49" fillId="41" borderId="29" xfId="3" applyFont="1" applyFill="1" applyBorder="1" applyAlignment="1">
      <alignment horizontal="center" vertical="center" wrapText="1"/>
    </xf>
    <xf numFmtId="0" fontId="21" fillId="33" borderId="29" xfId="3" applyFont="1" applyFill="1" applyBorder="1" applyAlignment="1">
      <alignment vertical="center"/>
    </xf>
    <xf numFmtId="0" fontId="21" fillId="33" borderId="29" xfId="3" applyFont="1" applyFill="1" applyBorder="1" applyAlignment="1">
      <alignment horizontal="justify" vertical="center"/>
    </xf>
    <xf numFmtId="0" fontId="16" fillId="40" borderId="29" xfId="3" applyFont="1" applyFill="1" applyBorder="1" applyAlignment="1">
      <alignment horizontal="justify" vertical="top" wrapText="1"/>
    </xf>
    <xf numFmtId="0" fontId="34" fillId="40" borderId="29" xfId="5" applyFont="1" applyFill="1" applyBorder="1" applyAlignment="1">
      <alignment horizontal="justify" vertical="center" wrapText="1"/>
    </xf>
    <xf numFmtId="0" fontId="16" fillId="43" borderId="29" xfId="3" applyFont="1" applyFill="1" applyBorder="1" applyAlignment="1">
      <alignment horizontal="center" vertical="center"/>
    </xf>
    <xf numFmtId="0" fontId="34" fillId="45" borderId="29" xfId="3" applyFont="1" applyFill="1" applyBorder="1" applyAlignment="1">
      <alignment horizontal="justify" vertical="center" wrapText="1"/>
    </xf>
    <xf numFmtId="0" fontId="34" fillId="42" borderId="29" xfId="3" applyFont="1" applyFill="1" applyBorder="1" applyAlignment="1">
      <alignment horizontal="center" vertical="center" wrapText="1"/>
    </xf>
    <xf numFmtId="0" fontId="18" fillId="31" borderId="29" xfId="3" applyFont="1" applyFill="1" applyBorder="1" applyAlignment="1">
      <alignment wrapText="1"/>
    </xf>
    <xf numFmtId="0" fontId="16" fillId="41" borderId="29" xfId="3" applyFont="1" applyFill="1" applyBorder="1" applyAlignment="1">
      <alignment horizontal="center" vertical="center"/>
    </xf>
    <xf numFmtId="0" fontId="21" fillId="39" borderId="38" xfId="3" applyFont="1" applyFill="1" applyBorder="1" applyAlignment="1">
      <alignment horizontal="center" vertical="center" wrapText="1"/>
    </xf>
    <xf numFmtId="0" fontId="52" fillId="0" borderId="21" xfId="3" applyFont="1" applyAlignment="1">
      <alignment horizontal="center" vertical="center" textRotation="90"/>
    </xf>
    <xf numFmtId="0" fontId="3" fillId="0" borderId="21" xfId="3" applyFont="1" applyAlignment="1">
      <alignment horizontal="center"/>
    </xf>
    <xf numFmtId="0" fontId="3" fillId="0" borderId="21" xfId="3" applyFont="1" applyAlignment="1">
      <alignment horizontal="left"/>
    </xf>
    <xf numFmtId="0" fontId="3" fillId="0" borderId="21" xfId="3" applyFont="1"/>
    <xf numFmtId="0" fontId="18" fillId="0" borderId="21" xfId="3" applyFont="1"/>
    <xf numFmtId="0" fontId="3" fillId="0" borderId="21" xfId="3" applyFill="1" applyBorder="1" applyAlignment="1">
      <alignment vertical="center" wrapText="1"/>
    </xf>
    <xf numFmtId="0" fontId="3" fillId="0" borderId="21" xfId="3" applyAlignment="1">
      <alignment vertical="center" wrapText="1"/>
    </xf>
    <xf numFmtId="0" fontId="3" fillId="0" borderId="21" xfId="3" applyFont="1" applyAlignment="1">
      <alignment vertical="center" textRotation="90" wrapText="1"/>
    </xf>
    <xf numFmtId="0" fontId="3" fillId="0" borderId="21" xfId="3" applyFont="1" applyAlignment="1">
      <alignment vertical="center" wrapText="1"/>
    </xf>
    <xf numFmtId="0" fontId="3" fillId="0" borderId="21" xfId="3" applyFont="1" applyBorder="1" applyAlignment="1">
      <alignment vertical="center" wrapText="1"/>
    </xf>
    <xf numFmtId="0" fontId="5" fillId="0" borderId="21" xfId="4" applyFont="1" applyBorder="1" applyAlignment="1">
      <alignment vertical="center" wrapText="1"/>
    </xf>
    <xf numFmtId="0" fontId="3" fillId="0" borderId="21" xfId="3" applyFont="1" applyBorder="1"/>
    <xf numFmtId="0" fontId="3" fillId="0" borderId="21" xfId="3" applyBorder="1"/>
    <xf numFmtId="0" fontId="3" fillId="0" borderId="21" xfId="3" applyBorder="1" applyAlignment="1">
      <alignment horizontal="left" vertical="center"/>
    </xf>
    <xf numFmtId="0" fontId="3" fillId="0" borderId="21" xfId="3" applyAlignment="1">
      <alignment horizontal="left" vertical="center"/>
    </xf>
    <xf numFmtId="0" fontId="18" fillId="0" borderId="21" xfId="3" applyFont="1" applyAlignment="1">
      <alignment horizontal="left" vertical="center"/>
    </xf>
    <xf numFmtId="0" fontId="3" fillId="0" borderId="21" xfId="3" applyBorder="1" applyAlignment="1">
      <alignment vertical="center" wrapText="1"/>
    </xf>
    <xf numFmtId="0" fontId="3" fillId="0" borderId="21" xfId="3" applyBorder="1" applyAlignment="1">
      <alignment wrapText="1"/>
    </xf>
    <xf numFmtId="0" fontId="3" fillId="0" borderId="21" xfId="3" applyFont="1" applyAlignment="1">
      <alignment horizontal="center" vertical="center"/>
    </xf>
    <xf numFmtId="0" fontId="3" fillId="0" borderId="21" xfId="3" applyFont="1" applyAlignment="1">
      <alignment horizontal="left" vertical="center"/>
    </xf>
    <xf numFmtId="0" fontId="3" fillId="0" borderId="21" xfId="3" applyFont="1" applyBorder="1" applyAlignment="1">
      <alignment horizontal="left" vertical="center"/>
    </xf>
    <xf numFmtId="0" fontId="3" fillId="0" borderId="21" xfId="3" applyFont="1" applyBorder="1" applyAlignment="1">
      <alignment horizontal="left" vertical="center" wrapText="1"/>
    </xf>
    <xf numFmtId="0" fontId="33" fillId="0" borderId="21" xfId="3" applyFont="1" applyFill="1" applyBorder="1" applyAlignment="1">
      <alignment vertical="center" wrapText="1"/>
    </xf>
    <xf numFmtId="0" fontId="3" fillId="0" borderId="21" xfId="3" applyFont="1" applyAlignment="1">
      <alignment horizontal="center" vertical="center" wrapText="1"/>
    </xf>
    <xf numFmtId="0" fontId="33" fillId="0" borderId="21" xfId="2"/>
    <xf numFmtId="0" fontId="4" fillId="17" borderId="29" xfId="2" applyFont="1" applyFill="1" applyBorder="1" applyAlignment="1">
      <alignment horizontal="center" vertical="center" wrapText="1"/>
    </xf>
    <xf numFmtId="0" fontId="4" fillId="18" borderId="29" xfId="2" applyFont="1" applyFill="1" applyBorder="1" applyAlignment="1">
      <alignment horizontal="center" vertical="center" wrapText="1"/>
    </xf>
    <xf numFmtId="0" fontId="35" fillId="4" borderId="29" xfId="2" applyFont="1" applyFill="1" applyBorder="1" applyAlignment="1">
      <alignment horizontal="center" vertical="center" wrapText="1"/>
    </xf>
    <xf numFmtId="1" fontId="16" fillId="0" borderId="29" xfId="2" applyNumberFormat="1" applyFont="1" applyBorder="1" applyAlignment="1">
      <alignment vertical="center" wrapText="1"/>
    </xf>
    <xf numFmtId="1" fontId="16" fillId="0" borderId="29" xfId="2" applyNumberFormat="1" applyFont="1" applyBorder="1" applyAlignment="1">
      <alignment horizontal="center" vertical="center" wrapText="1"/>
    </xf>
    <xf numFmtId="0" fontId="39" fillId="0" borderId="21" xfId="2" applyFont="1"/>
    <xf numFmtId="0" fontId="33" fillId="21" borderId="21" xfId="2" applyFill="1"/>
    <xf numFmtId="0" fontId="12" fillId="16" borderId="29" xfId="3" applyFont="1" applyFill="1" applyBorder="1" applyAlignment="1">
      <alignment horizontal="center" vertical="center" wrapText="1"/>
    </xf>
    <xf numFmtId="0" fontId="56" fillId="24" borderId="29" xfId="3" applyFont="1" applyFill="1" applyBorder="1" applyAlignment="1">
      <alignment horizontal="center" vertical="center" wrapText="1"/>
    </xf>
    <xf numFmtId="0" fontId="56" fillId="24" borderId="42" xfId="3" applyFont="1" applyFill="1" applyBorder="1" applyAlignment="1">
      <alignment horizontal="center" vertical="center" wrapText="1"/>
    </xf>
    <xf numFmtId="0" fontId="43" fillId="24" borderId="42" xfId="3" applyFont="1" applyFill="1" applyBorder="1" applyAlignment="1">
      <alignment horizontal="center" vertical="center" wrapText="1"/>
    </xf>
    <xf numFmtId="0" fontId="43" fillId="24" borderId="29" xfId="3" applyFont="1" applyFill="1" applyBorder="1" applyAlignment="1">
      <alignment horizontal="center" vertical="center" wrapText="1"/>
    </xf>
    <xf numFmtId="0" fontId="43" fillId="24" borderId="59" xfId="3" applyFont="1" applyFill="1" applyBorder="1" applyAlignment="1">
      <alignment horizontal="center" vertical="center" wrapText="1"/>
    </xf>
    <xf numFmtId="0" fontId="56" fillId="24" borderId="21" xfId="3" applyFont="1" applyFill="1" applyBorder="1" applyAlignment="1">
      <alignment horizontal="center" vertical="center" wrapText="1"/>
    </xf>
    <xf numFmtId="0" fontId="56" fillId="24" borderId="21" xfId="3" applyFont="1" applyFill="1" applyAlignment="1">
      <alignment horizontal="center" vertical="center" wrapText="1"/>
    </xf>
    <xf numFmtId="0" fontId="56" fillId="24" borderId="52" xfId="3" applyFont="1" applyFill="1" applyBorder="1" applyAlignment="1">
      <alignment horizontal="center" vertical="center" wrapText="1"/>
    </xf>
    <xf numFmtId="0" fontId="56" fillId="24" borderId="31" xfId="3" applyFont="1" applyFill="1" applyBorder="1" applyAlignment="1">
      <alignment horizontal="center" vertical="center" wrapText="1"/>
    </xf>
    <xf numFmtId="0" fontId="56" fillId="24" borderId="34" xfId="3" applyFont="1" applyFill="1" applyBorder="1" applyAlignment="1">
      <alignment horizontal="center" vertical="center" wrapText="1"/>
    </xf>
    <xf numFmtId="0" fontId="56" fillId="24" borderId="38" xfId="3" applyFont="1" applyFill="1" applyBorder="1" applyAlignment="1">
      <alignment horizontal="center" vertical="center" wrapText="1"/>
    </xf>
    <xf numFmtId="0" fontId="56" fillId="24" borderId="53" xfId="3" applyFont="1" applyFill="1" applyBorder="1" applyAlignment="1">
      <alignment horizontal="center" vertical="center" wrapText="1"/>
    </xf>
    <xf numFmtId="0" fontId="56" fillId="24" borderId="35" xfId="3" applyFont="1" applyFill="1" applyBorder="1" applyAlignment="1">
      <alignment horizontal="center" vertical="center" wrapText="1"/>
    </xf>
    <xf numFmtId="0" fontId="43" fillId="24" borderId="29" xfId="3" applyFont="1" applyFill="1" applyBorder="1" applyAlignment="1">
      <alignment horizontal="justify" vertical="center" wrapText="1"/>
    </xf>
    <xf numFmtId="0" fontId="3" fillId="16" borderId="29" xfId="3" applyFont="1" applyFill="1" applyBorder="1" applyAlignment="1">
      <alignment horizontal="center" vertical="center" wrapText="1"/>
    </xf>
    <xf numFmtId="1" fontId="16" fillId="0" borderId="42" xfId="2" applyNumberFormat="1" applyFont="1" applyBorder="1" applyAlignment="1">
      <alignment vertical="center" wrapText="1"/>
    </xf>
    <xf numFmtId="0" fontId="57" fillId="14" borderId="29" xfId="0" applyFont="1" applyFill="1" applyBorder="1" applyAlignment="1">
      <alignment horizontal="center" vertical="center" wrapText="1"/>
    </xf>
    <xf numFmtId="0" fontId="57" fillId="14" borderId="29" xfId="0" applyFont="1" applyFill="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29" xfId="0" applyBorder="1" applyAlignment="1">
      <alignment vertical="center"/>
    </xf>
    <xf numFmtId="0" fontId="0" fillId="0" borderId="29" xfId="0" applyBorder="1"/>
    <xf numFmtId="0" fontId="58" fillId="0" borderId="21" xfId="0" applyFont="1" applyBorder="1" applyAlignment="1">
      <alignment horizontal="center" vertical="center" wrapText="1"/>
    </xf>
    <xf numFmtId="166" fontId="44" fillId="20" borderId="29" xfId="2" applyNumberFormat="1" applyFont="1" applyFill="1" applyBorder="1" applyAlignment="1">
      <alignment horizontal="center" vertical="center" wrapText="1"/>
    </xf>
    <xf numFmtId="9" fontId="16" fillId="0" borderId="29" xfId="2" applyNumberFormat="1" applyFont="1" applyBorder="1" applyAlignment="1">
      <alignment horizontal="center" vertical="center" wrapText="1"/>
    </xf>
    <xf numFmtId="0" fontId="16" fillId="0" borderId="29" xfId="2" applyFont="1" applyBorder="1" applyAlignment="1">
      <alignment horizontal="center" vertical="center" wrapText="1"/>
    </xf>
    <xf numFmtId="0" fontId="33" fillId="16" borderId="29" xfId="3" applyFont="1" applyFill="1" applyBorder="1" applyAlignment="1">
      <alignment horizontal="center" vertical="center" wrapText="1"/>
    </xf>
    <xf numFmtId="0" fontId="3" fillId="16" borderId="42" xfId="3" applyFont="1" applyFill="1" applyBorder="1" applyAlignment="1">
      <alignment horizontal="center" vertical="center" wrapText="1"/>
    </xf>
    <xf numFmtId="0" fontId="33" fillId="16" borderId="30" xfId="3" applyFont="1" applyFill="1" applyBorder="1" applyAlignment="1">
      <alignment horizontal="center" vertical="center" wrapText="1"/>
    </xf>
    <xf numFmtId="0" fontId="33" fillId="16" borderId="36" xfId="3" applyFont="1" applyFill="1" applyBorder="1" applyAlignment="1">
      <alignment horizontal="center" vertical="center" wrapText="1"/>
    </xf>
    <xf numFmtId="166" fontId="34" fillId="0" borderId="29" xfId="2" applyNumberFormat="1" applyFont="1" applyBorder="1" applyAlignment="1">
      <alignment horizontal="center" vertical="center" wrapText="1"/>
    </xf>
    <xf numFmtId="167" fontId="34" fillId="0" borderId="29" xfId="2" applyNumberFormat="1" applyFont="1" applyBorder="1" applyAlignment="1">
      <alignment horizontal="center" vertical="center" wrapText="1"/>
    </xf>
    <xf numFmtId="0" fontId="36" fillId="0" borderId="29" xfId="2" applyFont="1" applyBorder="1" applyAlignment="1">
      <alignment horizontal="center" vertical="center" wrapText="1"/>
    </xf>
    <xf numFmtId="1" fontId="16" fillId="0" borderId="42" xfId="2" applyNumberFormat="1" applyFont="1" applyBorder="1" applyAlignment="1">
      <alignment horizontal="center" vertical="center" wrapText="1"/>
    </xf>
    <xf numFmtId="166" fontId="34" fillId="0" borderId="42" xfId="2" applyNumberFormat="1" applyFont="1" applyBorder="1" applyAlignment="1">
      <alignment horizontal="center" vertical="center" wrapText="1"/>
    </xf>
    <xf numFmtId="0" fontId="16" fillId="0" borderId="42" xfId="2" applyFont="1" applyBorder="1" applyAlignment="1">
      <alignment horizontal="center" vertical="center" wrapText="1"/>
    </xf>
    <xf numFmtId="9" fontId="16" fillId="0" borderId="42" xfId="2" applyNumberFormat="1" applyFont="1" applyBorder="1" applyAlignment="1">
      <alignment horizontal="center" vertical="center" wrapText="1"/>
    </xf>
    <xf numFmtId="167" fontId="34" fillId="0" borderId="42" xfId="2" applyNumberFormat="1" applyFont="1" applyBorder="1" applyAlignment="1">
      <alignment horizontal="center" vertical="center" wrapText="1"/>
    </xf>
    <xf numFmtId="0" fontId="36" fillId="0" borderId="42" xfId="2" applyFont="1" applyBorder="1" applyAlignment="1">
      <alignment horizontal="center" vertical="center" wrapText="1"/>
    </xf>
    <xf numFmtId="0" fontId="3" fillId="16" borderId="36" xfId="3" applyFont="1" applyFill="1" applyBorder="1" applyAlignment="1">
      <alignment horizontal="center" vertical="center" wrapText="1"/>
    </xf>
    <xf numFmtId="0" fontId="3" fillId="16" borderId="42" xfId="3" applyFont="1" applyFill="1" applyBorder="1" applyAlignment="1">
      <alignment horizontal="justify" vertical="center" wrapText="1"/>
    </xf>
    <xf numFmtId="0" fontId="16" fillId="0" borderId="29" xfId="2" applyFont="1" applyBorder="1" applyAlignment="1">
      <alignment horizontal="center" vertical="center" wrapText="1"/>
    </xf>
    <xf numFmtId="0" fontId="4" fillId="0" borderId="17" xfId="16" applyFont="1" applyBorder="1" applyAlignment="1">
      <alignment horizontal="center" vertical="center" wrapText="1"/>
    </xf>
    <xf numFmtId="0" fontId="33" fillId="0" borderId="29" xfId="2" applyBorder="1" applyAlignment="1">
      <alignment horizontal="center" vertical="center"/>
    </xf>
    <xf numFmtId="0" fontId="33" fillId="16" borderId="29" xfId="3" applyFont="1" applyFill="1" applyBorder="1" applyAlignment="1">
      <alignment horizontal="center" vertical="center" wrapText="1"/>
    </xf>
    <xf numFmtId="0" fontId="2" fillId="16" borderId="42" xfId="3" applyFont="1" applyFill="1" applyBorder="1" applyAlignment="1">
      <alignment horizontal="center" vertical="center" wrapText="1"/>
    </xf>
    <xf numFmtId="0" fontId="2" fillId="16" borderId="29" xfId="3" applyFont="1" applyFill="1" applyBorder="1" applyAlignment="1">
      <alignment horizontal="center" vertical="center" wrapText="1"/>
    </xf>
    <xf numFmtId="0" fontId="33" fillId="16" borderId="29" xfId="3" applyFont="1" applyFill="1" applyBorder="1" applyAlignment="1">
      <alignment horizontal="center" vertical="center" wrapText="1"/>
    </xf>
    <xf numFmtId="9" fontId="16" fillId="0" borderId="42" xfId="2" applyNumberFormat="1" applyFont="1" applyBorder="1" applyAlignment="1">
      <alignment horizontal="center" vertical="center" wrapText="1"/>
    </xf>
    <xf numFmtId="9" fontId="16" fillId="0" borderId="35" xfId="2" applyNumberFormat="1" applyFont="1" applyBorder="1" applyAlignment="1">
      <alignment horizontal="center" vertical="center" wrapText="1"/>
    </xf>
    <xf numFmtId="0" fontId="16" fillId="0" borderId="30" xfId="2" applyFont="1" applyBorder="1" applyAlignment="1">
      <alignment horizontal="center" vertical="center" wrapText="1"/>
    </xf>
    <xf numFmtId="0" fontId="16" fillId="0" borderId="29" xfId="2" applyFont="1" applyBorder="1" applyAlignment="1">
      <alignment horizontal="center" vertical="center" wrapText="1"/>
    </xf>
    <xf numFmtId="9" fontId="16" fillId="0" borderId="29" xfId="2" applyNumberFormat="1" applyFont="1" applyBorder="1" applyAlignment="1">
      <alignment horizontal="center" vertical="center" wrapText="1"/>
    </xf>
    <xf numFmtId="9" fontId="59" fillId="0" borderId="29" xfId="2" applyNumberFormat="1" applyFont="1" applyBorder="1" applyAlignment="1">
      <alignment horizontal="center" vertical="top"/>
    </xf>
    <xf numFmtId="0" fontId="16" fillId="0" borderId="62"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29" xfId="2" applyFont="1" applyBorder="1" applyAlignment="1">
      <alignment horizontal="center" vertical="center"/>
    </xf>
    <xf numFmtId="0" fontId="33" fillId="16" borderId="30" xfId="3" applyFont="1" applyFill="1" applyBorder="1" applyAlignment="1">
      <alignment horizontal="center" vertical="center" wrapText="1"/>
    </xf>
    <xf numFmtId="0" fontId="33" fillId="16" borderId="29" xfId="3" applyFont="1" applyFill="1" applyBorder="1" applyAlignment="1">
      <alignment horizontal="center" vertical="center" wrapText="1"/>
    </xf>
    <xf numFmtId="0" fontId="3" fillId="16" borderId="36" xfId="3" applyFont="1" applyFill="1" applyBorder="1" applyAlignment="1">
      <alignment horizontal="center" vertical="center" wrapText="1"/>
    </xf>
    <xf numFmtId="0" fontId="3" fillId="16" borderId="40" xfId="3" applyFont="1" applyFill="1" applyBorder="1" applyAlignment="1">
      <alignment horizontal="center" vertical="center" wrapText="1"/>
    </xf>
    <xf numFmtId="0" fontId="3" fillId="16" borderId="39" xfId="3" applyFont="1" applyFill="1" applyBorder="1" applyAlignment="1">
      <alignment horizontal="center" vertical="center" wrapText="1"/>
    </xf>
    <xf numFmtId="0" fontId="2" fillId="16" borderId="29" xfId="3" applyFont="1" applyFill="1" applyBorder="1" applyAlignment="1">
      <alignment horizontal="center" vertical="center" wrapText="1"/>
    </xf>
    <xf numFmtId="0" fontId="3" fillId="16" borderId="29" xfId="3" applyFont="1" applyFill="1" applyBorder="1" applyAlignment="1">
      <alignment horizontal="center" vertical="center" wrapText="1"/>
    </xf>
    <xf numFmtId="167" fontId="34" fillId="0" borderId="42" xfId="2" applyNumberFormat="1" applyFont="1" applyBorder="1" applyAlignment="1">
      <alignment horizontal="center" vertical="center" wrapText="1"/>
    </xf>
    <xf numFmtId="167" fontId="34" fillId="0" borderId="35" xfId="2" applyNumberFormat="1" applyFont="1" applyBorder="1" applyAlignment="1">
      <alignment horizontal="center" vertical="center" wrapText="1"/>
    </xf>
    <xf numFmtId="0" fontId="38" fillId="20" borderId="30" xfId="2" applyFont="1" applyFill="1" applyBorder="1" applyAlignment="1">
      <alignment horizontal="center" vertical="center" wrapText="1"/>
    </xf>
    <xf numFmtId="0" fontId="38" fillId="20" borderId="32" xfId="2" applyFont="1" applyFill="1" applyBorder="1" applyAlignment="1">
      <alignment horizontal="center" vertical="center" wrapText="1"/>
    </xf>
    <xf numFmtId="0" fontId="38" fillId="20" borderId="31" xfId="2" applyFont="1" applyFill="1" applyBorder="1" applyAlignment="1">
      <alignment horizontal="center" vertical="center" wrapText="1"/>
    </xf>
    <xf numFmtId="166" fontId="44" fillId="20" borderId="30" xfId="2" applyNumberFormat="1" applyFont="1" applyFill="1" applyBorder="1" applyAlignment="1">
      <alignment horizontal="center" vertical="center" wrapText="1"/>
    </xf>
    <xf numFmtId="166" fontId="44" fillId="20" borderId="36" xfId="2" applyNumberFormat="1" applyFont="1" applyFill="1" applyBorder="1" applyAlignment="1">
      <alignment horizontal="center" vertical="center" wrapText="1"/>
    </xf>
    <xf numFmtId="166" fontId="44" fillId="20" borderId="29" xfId="2" applyNumberFormat="1" applyFont="1" applyFill="1" applyBorder="1" applyAlignment="1">
      <alignment horizontal="center" vertical="center" wrapText="1"/>
    </xf>
    <xf numFmtId="42" fontId="44" fillId="19" borderId="29" xfId="13" applyFont="1" applyFill="1" applyBorder="1" applyAlignment="1">
      <alignment horizontal="center" vertical="center" wrapText="1"/>
    </xf>
    <xf numFmtId="0" fontId="44" fillId="20" borderId="29" xfId="2" applyFont="1" applyFill="1" applyBorder="1" applyAlignment="1">
      <alignment horizontal="center" vertical="center" wrapText="1"/>
    </xf>
    <xf numFmtId="0" fontId="4" fillId="20" borderId="29" xfId="2" applyFont="1" applyFill="1" applyBorder="1" applyAlignment="1">
      <alignment horizontal="center" vertical="center" wrapText="1"/>
    </xf>
    <xf numFmtId="0" fontId="33" fillId="19" borderId="29" xfId="2" applyFill="1" applyBorder="1"/>
    <xf numFmtId="0" fontId="21" fillId="30" borderId="30" xfId="3" applyFont="1" applyFill="1" applyBorder="1" applyAlignment="1">
      <alignment horizontal="center" vertical="center" wrapText="1"/>
    </xf>
    <xf numFmtId="0" fontId="21" fillId="30" borderId="32" xfId="3" applyFont="1" applyFill="1" applyBorder="1" applyAlignment="1">
      <alignment horizontal="center" vertical="center" wrapText="1"/>
    </xf>
    <xf numFmtId="0" fontId="21" fillId="30" borderId="31" xfId="3" applyFont="1" applyFill="1" applyBorder="1" applyAlignment="1">
      <alignment horizontal="center" vertical="center" wrapText="1"/>
    </xf>
    <xf numFmtId="0" fontId="0" fillId="14" borderId="29" xfId="0" applyFill="1" applyBorder="1" applyAlignment="1">
      <alignment horizontal="center" wrapText="1"/>
    </xf>
    <xf numFmtId="0" fontId="47" fillId="25" borderId="30" xfId="3" applyFont="1" applyFill="1" applyBorder="1" applyAlignment="1">
      <alignment horizontal="center" vertical="center" wrapText="1"/>
    </xf>
    <xf numFmtId="0" fontId="47" fillId="25" borderId="31" xfId="3" applyFont="1" applyFill="1" applyBorder="1" applyAlignment="1">
      <alignment horizontal="center" vertical="center" wrapText="1"/>
    </xf>
    <xf numFmtId="0" fontId="47" fillId="26" borderId="30" xfId="3" applyFont="1" applyFill="1" applyBorder="1" applyAlignment="1">
      <alignment horizontal="center" vertical="center" wrapText="1"/>
    </xf>
    <xf numFmtId="0" fontId="47" fillId="26" borderId="32" xfId="3" applyFont="1" applyFill="1" applyBorder="1" applyAlignment="1">
      <alignment horizontal="center" vertical="center" wrapText="1"/>
    </xf>
    <xf numFmtId="0" fontId="47" fillId="26" borderId="31" xfId="3" applyFont="1" applyFill="1" applyBorder="1" applyAlignment="1">
      <alignment horizontal="center" vertical="center" wrapText="1"/>
    </xf>
    <xf numFmtId="0" fontId="47" fillId="27" borderId="39" xfId="3" applyFont="1" applyFill="1" applyBorder="1" applyAlignment="1">
      <alignment horizontal="center" vertical="center" wrapText="1"/>
    </xf>
    <xf numFmtId="0" fontId="47" fillId="27" borderId="33" xfId="3" applyFont="1" applyFill="1" applyBorder="1" applyAlignment="1">
      <alignment horizontal="center" vertical="center" wrapText="1"/>
    </xf>
    <xf numFmtId="0" fontId="47" fillId="27" borderId="34" xfId="3" applyFont="1" applyFill="1" applyBorder="1" applyAlignment="1">
      <alignment horizontal="center" vertical="center" wrapText="1"/>
    </xf>
    <xf numFmtId="0" fontId="47" fillId="28" borderId="39" xfId="3" applyFont="1" applyFill="1" applyBorder="1" applyAlignment="1">
      <alignment horizontal="center" vertical="center" wrapText="1"/>
    </xf>
    <xf numFmtId="0" fontId="47" fillId="28" borderId="33" xfId="3" applyFont="1" applyFill="1" applyBorder="1" applyAlignment="1">
      <alignment horizontal="center" vertical="center" wrapText="1"/>
    </xf>
    <xf numFmtId="0" fontId="47" fillId="28" borderId="34" xfId="3" applyFont="1" applyFill="1" applyBorder="1" applyAlignment="1">
      <alignment horizontal="center" vertical="center" wrapText="1"/>
    </xf>
    <xf numFmtId="0" fontId="47" fillId="29" borderId="30" xfId="3" applyFont="1" applyFill="1" applyBorder="1" applyAlignment="1">
      <alignment horizontal="center" vertical="center" wrapText="1"/>
    </xf>
    <xf numFmtId="0" fontId="47" fillId="29" borderId="32" xfId="3" applyFont="1" applyFill="1" applyBorder="1" applyAlignment="1">
      <alignment horizontal="center" vertical="center" wrapText="1"/>
    </xf>
    <xf numFmtId="0" fontId="47" fillId="29" borderId="31" xfId="3" applyFont="1" applyFill="1" applyBorder="1" applyAlignment="1">
      <alignment horizontal="center" vertical="center" wrapText="1"/>
    </xf>
    <xf numFmtId="0" fontId="21" fillId="35" borderId="30" xfId="3" applyFont="1" applyFill="1" applyBorder="1" applyAlignment="1">
      <alignment horizontal="center" vertical="center"/>
    </xf>
    <xf numFmtId="0" fontId="21" fillId="35" borderId="32" xfId="3" applyFont="1" applyFill="1" applyBorder="1" applyAlignment="1">
      <alignment horizontal="center" vertical="center"/>
    </xf>
    <xf numFmtId="0" fontId="21" fillId="35" borderId="31" xfId="3" applyFont="1" applyFill="1" applyBorder="1" applyAlignment="1">
      <alignment horizontal="center" vertical="center"/>
    </xf>
    <xf numFmtId="0" fontId="21" fillId="28" borderId="29" xfId="3" applyFont="1" applyFill="1" applyBorder="1" applyAlignment="1">
      <alignment horizontal="center" vertical="center" wrapText="1"/>
    </xf>
    <xf numFmtId="0" fontId="21" fillId="31" borderId="30" xfId="3" applyFont="1" applyFill="1" applyBorder="1" applyAlignment="1">
      <alignment horizontal="center" vertical="center" wrapText="1"/>
    </xf>
    <xf numFmtId="0" fontId="21" fillId="31" borderId="32" xfId="3" applyFont="1" applyFill="1" applyBorder="1" applyAlignment="1">
      <alignment horizontal="center" vertical="center" wrapText="1"/>
    </xf>
    <xf numFmtId="0" fontId="21" fillId="31" borderId="31" xfId="3" applyFont="1" applyFill="1" applyBorder="1" applyAlignment="1">
      <alignment horizontal="center" vertical="center" wrapText="1"/>
    </xf>
    <xf numFmtId="0" fontId="21" fillId="32" borderId="30" xfId="3" applyFont="1" applyFill="1" applyBorder="1" applyAlignment="1">
      <alignment horizontal="center" vertical="center" wrapText="1"/>
    </xf>
    <xf numFmtId="0" fontId="21" fillId="32" borderId="32" xfId="3" applyFont="1" applyFill="1" applyBorder="1" applyAlignment="1">
      <alignment horizontal="center" vertical="center" wrapText="1"/>
    </xf>
    <xf numFmtId="0" fontId="21" fillId="32" borderId="31" xfId="3" applyFont="1" applyFill="1" applyBorder="1" applyAlignment="1">
      <alignment horizontal="center" vertical="center" wrapText="1"/>
    </xf>
    <xf numFmtId="0" fontId="42" fillId="29" borderId="40" xfId="3" applyFont="1" applyFill="1" applyBorder="1" applyAlignment="1">
      <alignment horizontal="center" vertical="center" wrapText="1"/>
    </xf>
    <xf numFmtId="0" fontId="42" fillId="29" borderId="21" xfId="3" applyFont="1" applyFill="1" applyBorder="1" applyAlignment="1">
      <alignment horizontal="center" vertical="center" wrapText="1"/>
    </xf>
    <xf numFmtId="0" fontId="21" fillId="33" borderId="30" xfId="3" applyFont="1" applyFill="1" applyBorder="1" applyAlignment="1">
      <alignment horizontal="center" vertical="center" wrapText="1"/>
    </xf>
    <xf numFmtId="0" fontId="21" fillId="33" borderId="32" xfId="3" applyFont="1" applyFill="1" applyBorder="1" applyAlignment="1">
      <alignment horizontal="center" vertical="center" wrapText="1"/>
    </xf>
    <xf numFmtId="0" fontId="21" fillId="33" borderId="31" xfId="3" applyFont="1" applyFill="1" applyBorder="1" applyAlignment="1">
      <alignment horizontal="center" vertical="center" wrapText="1"/>
    </xf>
    <xf numFmtId="0" fontId="21" fillId="34" borderId="30" xfId="3" applyFont="1" applyFill="1" applyBorder="1" applyAlignment="1">
      <alignment horizontal="center" vertical="center" wrapText="1"/>
    </xf>
    <xf numFmtId="0" fontId="21" fillId="34" borderId="32" xfId="3" applyFont="1" applyFill="1" applyBorder="1" applyAlignment="1">
      <alignment horizontal="center" vertical="center" wrapText="1"/>
    </xf>
    <xf numFmtId="0" fontId="21" fillId="34" borderId="31" xfId="3" applyFont="1" applyFill="1" applyBorder="1" applyAlignment="1">
      <alignment horizontal="center" vertical="center" wrapText="1"/>
    </xf>
    <xf numFmtId="0" fontId="30" fillId="24" borderId="55" xfId="3" applyFont="1" applyFill="1" applyBorder="1" applyAlignment="1">
      <alignment horizontal="center" vertical="top" wrapText="1"/>
    </xf>
    <xf numFmtId="0" fontId="56" fillId="24" borderId="38" xfId="3" applyFont="1" applyFill="1" applyBorder="1" applyAlignment="1">
      <alignment horizontal="center" vertical="center" wrapText="1"/>
    </xf>
    <xf numFmtId="0" fontId="56" fillId="24" borderId="41" xfId="3" applyFont="1" applyFill="1" applyBorder="1" applyAlignment="1">
      <alignment horizontal="center" vertical="center" wrapText="1"/>
    </xf>
    <xf numFmtId="0" fontId="56" fillId="24" borderId="29" xfId="3" applyFont="1" applyFill="1" applyBorder="1" applyAlignment="1">
      <alignment horizontal="center" vertical="center" wrapText="1"/>
    </xf>
    <xf numFmtId="0" fontId="33" fillId="24" borderId="55" xfId="3" applyFont="1" applyFill="1" applyBorder="1" applyAlignment="1">
      <alignment horizontal="center" vertical="center" wrapText="1"/>
    </xf>
    <xf numFmtId="0" fontId="56" fillId="24" borderId="42" xfId="3" applyFont="1" applyFill="1" applyBorder="1" applyAlignment="1">
      <alignment horizontal="center" vertical="center" wrapText="1"/>
    </xf>
    <xf numFmtId="0" fontId="55" fillId="23" borderId="44" xfId="3" applyFont="1" applyFill="1" applyBorder="1" applyAlignment="1">
      <alignment horizontal="center" vertical="center" wrapText="1"/>
    </xf>
    <xf numFmtId="0" fontId="55" fillId="23" borderId="50" xfId="3" applyFont="1" applyFill="1" applyBorder="1" applyAlignment="1">
      <alignment horizontal="center" vertical="center" wrapText="1"/>
    </xf>
    <xf numFmtId="0" fontId="30" fillId="23" borderId="44" xfId="3" applyFont="1" applyFill="1" applyBorder="1" applyAlignment="1">
      <alignment horizontal="center" vertical="center" wrapText="1"/>
    </xf>
    <xf numFmtId="0" fontId="30" fillId="23" borderId="50" xfId="3" applyFont="1" applyFill="1" applyBorder="1" applyAlignment="1">
      <alignment horizontal="center" vertical="center" wrapText="1"/>
    </xf>
    <xf numFmtId="0" fontId="44" fillId="24" borderId="51" xfId="3" applyFont="1" applyFill="1" applyBorder="1" applyAlignment="1">
      <alignment horizontal="center" vertical="center" wrapText="1"/>
    </xf>
    <xf numFmtId="0" fontId="44" fillId="24" borderId="55" xfId="3" applyFont="1" applyFill="1" applyBorder="1" applyAlignment="1">
      <alignment horizontal="center" vertical="center" wrapText="1"/>
    </xf>
    <xf numFmtId="0" fontId="56" fillId="24" borderId="35" xfId="3" applyFont="1" applyFill="1" applyBorder="1" applyAlignment="1">
      <alignment horizontal="center" vertical="center" wrapText="1"/>
    </xf>
    <xf numFmtId="0" fontId="44" fillId="23" borderId="43" xfId="3" applyFont="1" applyFill="1" applyBorder="1" applyAlignment="1">
      <alignment horizontal="center" vertical="center" wrapText="1"/>
    </xf>
    <xf numFmtId="0" fontId="44" fillId="23" borderId="47" xfId="3" applyFont="1" applyFill="1" applyBorder="1" applyAlignment="1">
      <alignment horizontal="center" vertical="center" wrapText="1"/>
    </xf>
    <xf numFmtId="0" fontId="55" fillId="23" borderId="48" xfId="3" applyFont="1" applyFill="1" applyBorder="1" applyAlignment="1">
      <alignment horizontal="center" vertical="center" wrapText="1"/>
    </xf>
    <xf numFmtId="0" fontId="55" fillId="23" borderId="45" xfId="3" applyFont="1" applyFill="1" applyBorder="1" applyAlignment="1">
      <alignment horizontal="center" vertical="center" wrapText="1"/>
    </xf>
    <xf numFmtId="0" fontId="55" fillId="23" borderId="49" xfId="3" applyFont="1" applyFill="1" applyBorder="1" applyAlignment="1">
      <alignment horizontal="center" vertical="center" wrapText="1"/>
    </xf>
    <xf numFmtId="0" fontId="30" fillId="23" borderId="46" xfId="3" applyFont="1" applyFill="1" applyBorder="1" applyAlignment="1">
      <alignment horizontal="center" vertical="center" wrapText="1"/>
    </xf>
    <xf numFmtId="0" fontId="30" fillId="23" borderId="37" xfId="3" applyFont="1" applyFill="1" applyBorder="1" applyAlignment="1">
      <alignment horizontal="center" vertical="center" wrapText="1"/>
    </xf>
    <xf numFmtId="0" fontId="22" fillId="8" borderId="30"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3" fillId="13" borderId="2" xfId="0" applyFont="1" applyFill="1" applyBorder="1"/>
    <xf numFmtId="0" fontId="23" fillId="13" borderId="3" xfId="0" applyFont="1" applyFill="1" applyBorder="1"/>
    <xf numFmtId="9" fontId="26" fillId="0" borderId="20" xfId="0" applyNumberFormat="1" applyFont="1" applyFill="1" applyBorder="1" applyAlignment="1">
      <alignment horizontal="center" vertical="center"/>
    </xf>
    <xf numFmtId="0" fontId="27" fillId="0" borderId="21" xfId="0" applyFont="1" applyFill="1" applyBorder="1"/>
    <xf numFmtId="0" fontId="27" fillId="0" borderId="22" xfId="0" applyFont="1" applyFill="1" applyBorder="1"/>
    <xf numFmtId="0" fontId="27" fillId="0" borderId="10" xfId="0" applyFont="1" applyFill="1" applyBorder="1"/>
    <xf numFmtId="0" fontId="26" fillId="0" borderId="0" xfId="0" applyFont="1" applyFill="1" applyAlignment="1"/>
    <xf numFmtId="0" fontId="27" fillId="0" borderId="11" xfId="0" applyFont="1" applyFill="1" applyBorder="1"/>
    <xf numFmtId="0" fontId="27" fillId="0" borderId="12" xfId="0" applyFont="1" applyFill="1" applyBorder="1"/>
    <xf numFmtId="0" fontId="27" fillId="0" borderId="13" xfId="0" applyFont="1" applyFill="1" applyBorder="1"/>
    <xf numFmtId="0" fontId="27" fillId="0" borderId="15" xfId="0" applyFont="1" applyFill="1" applyBorder="1"/>
    <xf numFmtId="9" fontId="26" fillId="0" borderId="5" xfId="0" applyNumberFormat="1" applyFont="1" applyFill="1" applyBorder="1" applyAlignment="1">
      <alignment horizontal="center" vertical="center"/>
    </xf>
    <xf numFmtId="0" fontId="27" fillId="0" borderId="6" xfId="0" applyFont="1" applyFill="1" applyBorder="1"/>
    <xf numFmtId="0" fontId="27" fillId="0" borderId="7" xfId="0" applyFont="1" applyFill="1" applyBorder="1"/>
    <xf numFmtId="9" fontId="26" fillId="0" borderId="5" xfId="0" applyNumberFormat="1" applyFont="1" applyFill="1" applyBorder="1" applyAlignment="1">
      <alignment horizontal="center" vertical="center" wrapText="1"/>
    </xf>
    <xf numFmtId="0" fontId="27" fillId="0" borderId="8" xfId="0" applyFont="1" applyFill="1" applyBorder="1"/>
    <xf numFmtId="0" fontId="27" fillId="0" borderId="9" xfId="0" applyFont="1" applyFill="1" applyBorder="1"/>
    <xf numFmtId="0" fontId="27" fillId="0" borderId="24" xfId="0" applyFont="1" applyFill="1" applyBorder="1"/>
    <xf numFmtId="0" fontId="22" fillId="12" borderId="28" xfId="0" applyFont="1" applyFill="1" applyBorder="1" applyAlignment="1">
      <alignment horizontal="center" vertical="center" wrapText="1"/>
    </xf>
    <xf numFmtId="0" fontId="20" fillId="9" borderId="21" xfId="0" applyFont="1" applyFill="1" applyBorder="1" applyAlignment="1">
      <alignment horizontal="center" vertical="center"/>
    </xf>
    <xf numFmtId="9" fontId="28" fillId="0" borderId="14" xfId="0" applyNumberFormat="1" applyFont="1" applyBorder="1" applyAlignment="1">
      <alignment horizontal="center" vertical="top"/>
    </xf>
    <xf numFmtId="9" fontId="28" fillId="0" borderId="20" xfId="0" applyNumberFormat="1" applyFont="1" applyBorder="1" applyAlignment="1">
      <alignment horizontal="center" vertical="top"/>
    </xf>
    <xf numFmtId="0" fontId="23" fillId="13" borderId="28" xfId="0" applyFont="1" applyFill="1" applyBorder="1"/>
    <xf numFmtId="0" fontId="25" fillId="11" borderId="29" xfId="0" applyFont="1" applyFill="1" applyBorder="1" applyAlignment="1">
      <alignment horizontal="center" vertical="center" wrapText="1"/>
    </xf>
    <xf numFmtId="0" fontId="25" fillId="11" borderId="29" xfId="0" applyFont="1" applyFill="1" applyBorder="1" applyAlignment="1">
      <alignment horizontal="center" vertical="center"/>
    </xf>
    <xf numFmtId="0" fontId="21" fillId="12" borderId="40"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21" fillId="12" borderId="41" xfId="0" applyFont="1" applyFill="1" applyBorder="1" applyAlignment="1">
      <alignment horizontal="center" vertical="center" wrapText="1"/>
    </xf>
    <xf numFmtId="0" fontId="21" fillId="12" borderId="39"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34"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38" xfId="0" applyFont="1" applyFill="1" applyBorder="1" applyAlignment="1">
      <alignment horizontal="center" vertical="center" wrapText="1"/>
    </xf>
    <xf numFmtId="0" fontId="22" fillId="8" borderId="39"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9" borderId="36" xfId="0" applyFont="1" applyFill="1" applyBorder="1" applyAlignment="1">
      <alignment horizontal="center" vertical="center" wrapText="1"/>
    </xf>
    <xf numFmtId="0" fontId="22" fillId="9" borderId="37" xfId="0" applyFont="1" applyFill="1" applyBorder="1" applyAlignment="1">
      <alignment horizontal="center" vertical="center" wrapText="1"/>
    </xf>
    <xf numFmtId="0" fontId="22" fillId="9" borderId="38" xfId="0" applyFont="1" applyFill="1" applyBorder="1" applyAlignment="1">
      <alignment horizontal="center" vertical="center" wrapText="1"/>
    </xf>
    <xf numFmtId="0" fontId="22" fillId="9" borderId="39" xfId="0" applyFont="1" applyFill="1" applyBorder="1" applyAlignment="1">
      <alignment horizontal="center" vertical="center" wrapText="1"/>
    </xf>
    <xf numFmtId="0" fontId="22" fillId="9" borderId="33" xfId="0" applyFont="1" applyFill="1" applyBorder="1" applyAlignment="1">
      <alignment horizontal="center" vertical="center" wrapText="1"/>
    </xf>
    <xf numFmtId="0" fontId="22" fillId="9" borderId="34" xfId="0" applyFont="1" applyFill="1" applyBorder="1" applyAlignment="1">
      <alignment horizontal="center" vertical="center" wrapText="1"/>
    </xf>
    <xf numFmtId="0" fontId="29" fillId="11" borderId="33" xfId="0" applyFont="1" applyFill="1" applyBorder="1" applyAlignment="1">
      <alignment horizontal="center" vertical="center" wrapText="1"/>
    </xf>
    <xf numFmtId="0" fontId="29" fillId="11" borderId="34" xfId="0" applyFont="1" applyFill="1" applyBorder="1" applyAlignment="1">
      <alignment horizontal="center" vertical="center" wrapText="1"/>
    </xf>
    <xf numFmtId="0" fontId="19" fillId="7" borderId="30" xfId="0" applyFont="1" applyFill="1" applyBorder="1" applyAlignment="1">
      <alignment horizontal="center" vertical="center"/>
    </xf>
    <xf numFmtId="0" fontId="19" fillId="7" borderId="32" xfId="0" applyFont="1" applyFill="1" applyBorder="1" applyAlignment="1">
      <alignment horizontal="center" vertical="center"/>
    </xf>
    <xf numFmtId="0" fontId="22" fillId="8" borderId="29" xfId="0" applyFont="1" applyFill="1" applyBorder="1" applyAlignment="1">
      <alignment horizontal="center" vertical="center" wrapText="1"/>
    </xf>
    <xf numFmtId="0" fontId="23" fillId="7" borderId="29" xfId="0" applyFont="1" applyFill="1" applyBorder="1"/>
    <xf numFmtId="0" fontId="22" fillId="8" borderId="29" xfId="0" applyFont="1" applyFill="1" applyBorder="1" applyAlignment="1">
      <alignment horizontal="center" vertical="center"/>
    </xf>
    <xf numFmtId="0" fontId="23" fillId="7" borderId="30" xfId="0" applyFont="1" applyFill="1" applyBorder="1"/>
    <xf numFmtId="0" fontId="24" fillId="12" borderId="28" xfId="0" applyFont="1" applyFill="1" applyBorder="1" applyAlignment="1">
      <alignment horizontal="center" vertical="center" wrapText="1"/>
    </xf>
    <xf numFmtId="0" fontId="19" fillId="13" borderId="2" xfId="0" applyFont="1" applyFill="1" applyBorder="1"/>
    <xf numFmtId="0" fontId="19" fillId="13" borderId="28" xfId="0" applyFont="1" applyFill="1" applyBorder="1"/>
    <xf numFmtId="0" fontId="21" fillId="39" borderId="29" xfId="17" applyFont="1" applyFill="1" applyBorder="1" applyAlignment="1">
      <alignment horizontal="center" vertical="center" wrapText="1"/>
    </xf>
    <xf numFmtId="0" fontId="21" fillId="47" borderId="40" xfId="17" applyFont="1" applyFill="1" applyBorder="1" applyAlignment="1">
      <alignment horizontal="center" vertical="center"/>
    </xf>
    <xf numFmtId="0" fontId="21" fillId="47" borderId="21" xfId="17" applyFont="1" applyFill="1" applyBorder="1" applyAlignment="1">
      <alignment horizontal="center" vertical="center"/>
    </xf>
    <xf numFmtId="0" fontId="1" fillId="0" borderId="21" xfId="17"/>
    <xf numFmtId="0" fontId="21" fillId="39" borderId="29" xfId="17" applyFont="1" applyFill="1" applyBorder="1" applyAlignment="1">
      <alignment horizontal="center" vertical="center"/>
    </xf>
    <xf numFmtId="0" fontId="21" fillId="47" borderId="39" xfId="17" applyFont="1" applyFill="1" applyBorder="1" applyAlignment="1">
      <alignment horizontal="center" vertical="center"/>
    </xf>
    <xf numFmtId="0" fontId="21" fillId="47" borderId="33" xfId="17" applyFont="1" applyFill="1" applyBorder="1" applyAlignment="1">
      <alignment horizontal="center" vertical="center"/>
    </xf>
    <xf numFmtId="0" fontId="1" fillId="0" borderId="29" xfId="17" applyFill="1" applyBorder="1" applyAlignment="1">
      <alignment vertical="center" wrapText="1"/>
    </xf>
    <xf numFmtId="0" fontId="60" fillId="0" borderId="29" xfId="17" applyFont="1" applyFill="1" applyBorder="1" applyAlignment="1">
      <alignment horizontal="justify" vertical="center" wrapText="1"/>
    </xf>
    <xf numFmtId="0" fontId="60" fillId="48" borderId="29" xfId="17" applyFont="1" applyFill="1" applyBorder="1" applyAlignment="1">
      <alignment horizontal="justify" vertical="center" wrapText="1"/>
    </xf>
    <xf numFmtId="0" fontId="1" fillId="0" borderId="29" xfId="17" applyBorder="1"/>
    <xf numFmtId="0" fontId="60" fillId="14" borderId="29" xfId="17" applyFont="1" applyFill="1" applyBorder="1" applyAlignment="1">
      <alignment horizontal="justify" vertical="center" wrapText="1"/>
    </xf>
    <xf numFmtId="0" fontId="1" fillId="0" borderId="29" xfId="17" applyFill="1" applyBorder="1" applyAlignment="1">
      <alignment horizontal="center" vertical="center" wrapText="1"/>
    </xf>
    <xf numFmtId="0" fontId="60" fillId="0" borderId="29" xfId="17" applyFont="1" applyFill="1" applyBorder="1" applyAlignment="1">
      <alignment horizontal="center" vertical="center" wrapText="1"/>
    </xf>
    <xf numFmtId="0" fontId="1" fillId="48" borderId="29" xfId="17" applyFill="1" applyBorder="1" applyAlignment="1">
      <alignment vertical="center" wrapText="1"/>
    </xf>
    <xf numFmtId="0" fontId="1" fillId="14" borderId="29" xfId="17" applyFill="1" applyBorder="1" applyAlignment="1">
      <alignment vertical="center" wrapText="1"/>
    </xf>
    <xf numFmtId="0" fontId="1" fillId="0" borderId="21" xfId="17" applyAlignment="1">
      <alignment vertical="center"/>
    </xf>
  </cellXfs>
  <cellStyles count="18">
    <cellStyle name="Hipervínculo" xfId="1" builtinId="8"/>
    <cellStyle name="Hipervínculo 2" xfId="14" xr:uid="{00000000-0005-0000-0000-000001000000}"/>
    <cellStyle name="KPT04" xfId="15" xr:uid="{00000000-0005-0000-0000-000002000000}"/>
    <cellStyle name="Millares 2" xfId="6" xr:uid="{00000000-0005-0000-0000-000003000000}"/>
    <cellStyle name="Millares 3" xfId="7" xr:uid="{00000000-0005-0000-0000-000004000000}"/>
    <cellStyle name="Moneda [0] 2" xfId="13" xr:uid="{00000000-0005-0000-0000-000005000000}"/>
    <cellStyle name="Moneda 2" xfId="8" xr:uid="{00000000-0005-0000-0000-000006000000}"/>
    <cellStyle name="Moneda 3" xfId="9" xr:uid="{00000000-0005-0000-0000-000007000000}"/>
    <cellStyle name="Normal" xfId="0" builtinId="0"/>
    <cellStyle name="Normal 16" xfId="4" xr:uid="{00000000-0005-0000-0000-000009000000}"/>
    <cellStyle name="Normal 2" xfId="2" xr:uid="{00000000-0005-0000-0000-00000A000000}"/>
    <cellStyle name="Normal 3" xfId="3" xr:uid="{00000000-0005-0000-0000-00000B000000}"/>
    <cellStyle name="Normal 4" xfId="10" xr:uid="{00000000-0005-0000-0000-00000C000000}"/>
    <cellStyle name="Normal 5" xfId="5" xr:uid="{00000000-0005-0000-0000-00000D000000}"/>
    <cellStyle name="Normal 6" xfId="17" xr:uid="{4739D5D9-B21F-43D5-8740-40E3B8734E2A}"/>
    <cellStyle name="Normal 7" xfId="16" xr:uid="{00000000-0005-0000-0000-00000E000000}"/>
    <cellStyle name="Porcentaje 2" xfId="11" xr:uid="{00000000-0005-0000-0000-00000F000000}"/>
    <cellStyle name="Porcentual 2" xfId="12" xr:uid="{00000000-0005-0000-0000-000010000000}"/>
  </cellStyles>
  <dxfs count="15">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theme="9"/>
          <bgColor theme="9"/>
        </patternFill>
      </fill>
    </dxf>
    <dxf>
      <fill>
        <patternFill patternType="solid">
          <fgColor rgb="FFFFC000"/>
          <bgColor rgb="FFFFC000"/>
        </patternFill>
      </fill>
    </dxf>
    <dxf>
      <fill>
        <patternFill>
          <fgColor rgb="FFFFFF00"/>
          <bgColor rgb="FFFFFF00"/>
        </patternFill>
      </fill>
    </dxf>
    <dxf>
      <fill>
        <patternFill>
          <fgColor rgb="FFFFFF00"/>
          <bgColor rgb="FFFFFF00"/>
        </patternFill>
      </fill>
    </dxf>
    <dxf>
      <fill>
        <patternFill patternType="solid">
          <fgColor rgb="FFFFC000"/>
          <bgColor rgb="FFFFC000"/>
        </patternFill>
      </fill>
    </dxf>
    <dxf>
      <fill>
        <patternFill patternType="solid">
          <fgColor theme="9"/>
          <bgColor theme="9"/>
        </patternFill>
      </fill>
    </dxf>
  </dxfs>
  <tableStyles count="0" defaultTableStyle="TableStyleMedium2" defaultPivotStyle="PivotStyleLight16"/>
  <colors>
    <mruColors>
      <color rgb="FFD66B00"/>
      <color rgb="FFFF8A15"/>
      <color rgb="FFCC3300"/>
      <color rgb="FF00FF00"/>
      <color rgb="FF99CC00"/>
      <color rgb="FF6699CC"/>
      <color rgb="FFCCCC00"/>
      <color rgb="FFFF9933"/>
      <color rgb="FF00B8B4"/>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esarrolloambiental@apulo-cundinamarca.gov.co" TargetMode="External"/><Relationship Id="rId2" Type="http://schemas.openxmlformats.org/officeDocument/2006/relationships/hyperlink" Target="mailto:dgambal@car.gov.co-ymedinapoveda@gmail.com" TargetMode="External"/><Relationship Id="rId1" Type="http://schemas.openxmlformats.org/officeDocument/2006/relationships/hyperlink" Target="mailto:consultorambiental82@gmail.com" TargetMode="External"/><Relationship Id="rId5" Type="http://schemas.openxmlformats.org/officeDocument/2006/relationships/printerSettings" Target="../printerSettings/printerSettings4.bin"/><Relationship Id="rId4" Type="http://schemas.openxmlformats.org/officeDocument/2006/relationships/hyperlink" Target="mailto:alcaldia@apulo-cundinamarca.gov.c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602C-B17C-4635-98CD-17B54FC00216}">
  <dimension ref="A1:K48"/>
  <sheetViews>
    <sheetView zoomScale="70" zoomScaleNormal="70" workbookViewId="0">
      <pane xSplit="1" ySplit="2" topLeftCell="B3" activePane="bottomRight" state="frozen"/>
      <selection pane="topRight" activeCell="B1" sqref="B1"/>
      <selection pane="bottomLeft" activeCell="A3" sqref="A3"/>
      <selection pane="bottomRight" sqref="A1:E1"/>
    </sheetView>
  </sheetViews>
  <sheetFormatPr baseColWidth="10" defaultColWidth="9.375" defaultRowHeight="15" x14ac:dyDescent="0.25"/>
  <cols>
    <col min="1" max="1" width="21.875" style="413" customWidth="1"/>
    <col min="2" max="2" width="22.75" style="413" customWidth="1"/>
    <col min="3" max="3" width="24.375" style="413" customWidth="1"/>
    <col min="4" max="4" width="37.125" style="413" customWidth="1"/>
    <col min="5" max="5" width="96.625" style="413" customWidth="1"/>
    <col min="6" max="6" width="26.875" style="413" hidden="1" customWidth="1"/>
    <col min="7" max="7" width="27.625" style="413" hidden="1" customWidth="1"/>
    <col min="8" max="8" width="21.75" style="413" hidden="1" customWidth="1"/>
    <col min="9" max="9" width="18.375" style="413" hidden="1" customWidth="1"/>
    <col min="10" max="10" width="20.25" style="413" hidden="1" customWidth="1"/>
    <col min="11" max="11" width="17.75" style="413" hidden="1" customWidth="1"/>
    <col min="12" max="16384" width="9.375" style="413"/>
  </cols>
  <sheetData>
    <row r="1" spans="1:11" ht="58.5" customHeight="1" x14ac:dyDescent="0.25">
      <c r="A1" s="410" t="s">
        <v>1118</v>
      </c>
      <c r="B1" s="410"/>
      <c r="C1" s="410"/>
      <c r="D1" s="410"/>
      <c r="E1" s="410"/>
      <c r="F1" s="411" t="s">
        <v>1119</v>
      </c>
      <c r="G1" s="412"/>
      <c r="H1" s="412"/>
      <c r="I1" s="412"/>
      <c r="J1" s="412"/>
      <c r="K1" s="412"/>
    </row>
    <row r="2" spans="1:11" ht="15.75" x14ac:dyDescent="0.25">
      <c r="A2" s="414" t="s">
        <v>1120</v>
      </c>
      <c r="B2" s="414" t="s">
        <v>442</v>
      </c>
      <c r="C2" s="414" t="s">
        <v>1121</v>
      </c>
      <c r="D2" s="414" t="s">
        <v>1122</v>
      </c>
      <c r="E2" s="414" t="s">
        <v>1123</v>
      </c>
      <c r="F2" s="415"/>
      <c r="G2" s="416"/>
      <c r="H2" s="416"/>
      <c r="I2" s="416"/>
      <c r="J2" s="416"/>
      <c r="K2" s="416"/>
    </row>
    <row r="3" spans="1:11" ht="231.75" customHeight="1" x14ac:dyDescent="0.25">
      <c r="A3" s="417" t="s">
        <v>1124</v>
      </c>
      <c r="B3" s="417" t="s">
        <v>1125</v>
      </c>
      <c r="C3" s="417" t="s">
        <v>1126</v>
      </c>
      <c r="D3" s="417" t="s">
        <v>1127</v>
      </c>
      <c r="E3" s="418" t="s">
        <v>1128</v>
      </c>
      <c r="F3" s="417" t="s">
        <v>1129</v>
      </c>
      <c r="G3" s="419" t="s">
        <v>511</v>
      </c>
      <c r="H3" s="419" t="s">
        <v>940</v>
      </c>
      <c r="I3" s="420"/>
      <c r="J3" s="420"/>
      <c r="K3" s="420"/>
    </row>
    <row r="4" spans="1:11" ht="163.5" customHeight="1" x14ac:dyDescent="0.25">
      <c r="A4" s="417" t="s">
        <v>1124</v>
      </c>
      <c r="B4" s="417" t="s">
        <v>1125</v>
      </c>
      <c r="C4" s="417" t="s">
        <v>1126</v>
      </c>
      <c r="D4" s="417" t="s">
        <v>1130</v>
      </c>
      <c r="E4" s="418" t="s">
        <v>1131</v>
      </c>
      <c r="F4" s="417" t="s">
        <v>1132</v>
      </c>
      <c r="G4" s="419" t="s">
        <v>888</v>
      </c>
      <c r="H4" s="419" t="s">
        <v>940</v>
      </c>
      <c r="I4" s="420"/>
      <c r="J4" s="420"/>
      <c r="K4" s="420"/>
    </row>
    <row r="5" spans="1:11" ht="269.25" customHeight="1" x14ac:dyDescent="0.25">
      <c r="A5" s="417" t="s">
        <v>1124</v>
      </c>
      <c r="B5" s="417" t="s">
        <v>1125</v>
      </c>
      <c r="C5" s="417" t="s">
        <v>1126</v>
      </c>
      <c r="D5" s="417" t="s">
        <v>1133</v>
      </c>
      <c r="E5" s="418" t="s">
        <v>1134</v>
      </c>
      <c r="F5" s="417" t="s">
        <v>1135</v>
      </c>
      <c r="G5" s="419" t="s">
        <v>641</v>
      </c>
      <c r="H5" s="419" t="s">
        <v>940</v>
      </c>
      <c r="I5" s="420"/>
      <c r="J5" s="420"/>
      <c r="K5" s="420"/>
    </row>
    <row r="6" spans="1:11" ht="209.25" customHeight="1" x14ac:dyDescent="0.25">
      <c r="A6" s="417" t="s">
        <v>1124</v>
      </c>
      <c r="B6" s="417" t="s">
        <v>1125</v>
      </c>
      <c r="C6" s="417" t="s">
        <v>1126</v>
      </c>
      <c r="D6" s="417" t="s">
        <v>1136</v>
      </c>
      <c r="E6" s="418" t="s">
        <v>1137</v>
      </c>
      <c r="F6" s="417" t="s">
        <v>1138</v>
      </c>
      <c r="G6" s="419" t="s">
        <v>888</v>
      </c>
      <c r="H6" s="419" t="s">
        <v>940</v>
      </c>
      <c r="I6" s="420"/>
      <c r="J6" s="420"/>
      <c r="K6" s="420"/>
    </row>
    <row r="7" spans="1:11" ht="57" hidden="1" customHeight="1" x14ac:dyDescent="0.25">
      <c r="A7" s="417" t="s">
        <v>1124</v>
      </c>
      <c r="B7" s="417" t="s">
        <v>1125</v>
      </c>
      <c r="C7" s="417" t="s">
        <v>1126</v>
      </c>
      <c r="D7" s="417" t="s">
        <v>1139</v>
      </c>
      <c r="E7" s="421" t="s">
        <v>1140</v>
      </c>
      <c r="F7" s="420"/>
      <c r="G7" s="420"/>
      <c r="H7" s="420"/>
      <c r="I7" s="420"/>
      <c r="J7" s="420"/>
      <c r="K7" s="420"/>
    </row>
    <row r="8" spans="1:11" ht="166.5" customHeight="1" x14ac:dyDescent="0.25">
      <c r="A8" s="417" t="s">
        <v>1124</v>
      </c>
      <c r="B8" s="417" t="s">
        <v>1125</v>
      </c>
      <c r="C8" s="417" t="s">
        <v>1141</v>
      </c>
      <c r="D8" s="417" t="s">
        <v>1142</v>
      </c>
      <c r="E8" s="418" t="s">
        <v>1143</v>
      </c>
      <c r="F8" s="417" t="s">
        <v>1144</v>
      </c>
      <c r="G8" s="419" t="s">
        <v>451</v>
      </c>
      <c r="H8" s="419" t="s">
        <v>888</v>
      </c>
      <c r="I8" s="419" t="s">
        <v>1145</v>
      </c>
      <c r="J8" s="419" t="s">
        <v>641</v>
      </c>
      <c r="K8" s="419" t="s">
        <v>940</v>
      </c>
    </row>
    <row r="9" spans="1:11" ht="173.25" customHeight="1" x14ac:dyDescent="0.25">
      <c r="A9" s="417" t="s">
        <v>1124</v>
      </c>
      <c r="B9" s="417" t="s">
        <v>1125</v>
      </c>
      <c r="C9" s="417" t="s">
        <v>1141</v>
      </c>
      <c r="D9" s="417" t="s">
        <v>1146</v>
      </c>
      <c r="E9" s="418" t="s">
        <v>1147</v>
      </c>
      <c r="F9" s="417" t="s">
        <v>363</v>
      </c>
      <c r="G9" s="419" t="s">
        <v>451</v>
      </c>
      <c r="H9" s="420"/>
      <c r="I9" s="420"/>
      <c r="J9" s="420"/>
      <c r="K9" s="420"/>
    </row>
    <row r="10" spans="1:11" ht="117" customHeight="1" x14ac:dyDescent="0.25">
      <c r="A10" s="417" t="s">
        <v>1124</v>
      </c>
      <c r="B10" s="417" t="s">
        <v>1125</v>
      </c>
      <c r="C10" s="417" t="s">
        <v>1141</v>
      </c>
      <c r="D10" s="417" t="s">
        <v>1148</v>
      </c>
      <c r="E10" s="418" t="s">
        <v>1149</v>
      </c>
      <c r="F10" s="417" t="s">
        <v>1150</v>
      </c>
      <c r="G10" s="419" t="s">
        <v>1145</v>
      </c>
      <c r="H10" s="419" t="s">
        <v>940</v>
      </c>
      <c r="I10" s="420"/>
      <c r="J10" s="420"/>
      <c r="K10" s="420"/>
    </row>
    <row r="11" spans="1:11" ht="108.75" customHeight="1" x14ac:dyDescent="0.25">
      <c r="A11" s="417" t="s">
        <v>1124</v>
      </c>
      <c r="B11" s="417" t="s">
        <v>1125</v>
      </c>
      <c r="C11" s="417" t="s">
        <v>1151</v>
      </c>
      <c r="D11" s="417" t="s">
        <v>1152</v>
      </c>
      <c r="E11" s="418" t="s">
        <v>1153</v>
      </c>
      <c r="F11" s="417" t="s">
        <v>1154</v>
      </c>
      <c r="G11" s="419" t="s">
        <v>641</v>
      </c>
      <c r="H11" s="420"/>
      <c r="I11" s="420"/>
      <c r="J11" s="420"/>
      <c r="K11" s="420"/>
    </row>
    <row r="12" spans="1:11" ht="147.75" customHeight="1" x14ac:dyDescent="0.25">
      <c r="A12" s="417" t="s">
        <v>1124</v>
      </c>
      <c r="B12" s="417" t="s">
        <v>1125</v>
      </c>
      <c r="C12" s="417" t="s">
        <v>1155</v>
      </c>
      <c r="D12" s="417" t="s">
        <v>1156</v>
      </c>
      <c r="E12" s="418" t="s">
        <v>1157</v>
      </c>
      <c r="F12" s="417" t="s">
        <v>1158</v>
      </c>
      <c r="G12" s="419" t="s">
        <v>511</v>
      </c>
      <c r="H12" s="419" t="s">
        <v>940</v>
      </c>
      <c r="I12" s="420"/>
      <c r="J12" s="420"/>
      <c r="K12" s="420"/>
    </row>
    <row r="13" spans="1:11" ht="246.75" customHeight="1" x14ac:dyDescent="0.25">
      <c r="A13" s="417" t="s">
        <v>1159</v>
      </c>
      <c r="B13" s="417" t="s">
        <v>1160</v>
      </c>
      <c r="C13" s="417" t="s">
        <v>1161</v>
      </c>
      <c r="D13" s="417" t="s">
        <v>1162</v>
      </c>
      <c r="E13" s="418" t="s">
        <v>1163</v>
      </c>
      <c r="F13" s="417" t="s">
        <v>1150</v>
      </c>
      <c r="G13" s="419" t="s">
        <v>1145</v>
      </c>
      <c r="H13" s="419" t="s">
        <v>940</v>
      </c>
      <c r="I13" s="420"/>
      <c r="J13" s="420"/>
      <c r="K13" s="420"/>
    </row>
    <row r="14" spans="1:11" ht="176.25" customHeight="1" x14ac:dyDescent="0.25">
      <c r="A14" s="417" t="s">
        <v>1159</v>
      </c>
      <c r="B14" s="417" t="s">
        <v>1160</v>
      </c>
      <c r="C14" s="417" t="s">
        <v>1161</v>
      </c>
      <c r="D14" s="417" t="s">
        <v>1164</v>
      </c>
      <c r="E14" s="418" t="s">
        <v>1165</v>
      </c>
      <c r="F14" s="417" t="s">
        <v>1166</v>
      </c>
      <c r="G14" s="419" t="s">
        <v>451</v>
      </c>
      <c r="H14" s="419" t="s">
        <v>641</v>
      </c>
      <c r="I14" s="420"/>
      <c r="J14" s="420"/>
      <c r="K14" s="420"/>
    </row>
    <row r="15" spans="1:11" ht="183" customHeight="1" x14ac:dyDescent="0.25">
      <c r="A15" s="417" t="s">
        <v>1159</v>
      </c>
      <c r="B15" s="417" t="s">
        <v>1160</v>
      </c>
      <c r="C15" s="417" t="s">
        <v>1167</v>
      </c>
      <c r="D15" s="417" t="s">
        <v>1168</v>
      </c>
      <c r="E15" s="418" t="s">
        <v>1169</v>
      </c>
      <c r="F15" s="417" t="s">
        <v>1170</v>
      </c>
      <c r="G15" s="419" t="s">
        <v>451</v>
      </c>
      <c r="H15" s="420"/>
      <c r="I15" s="420"/>
      <c r="J15" s="420"/>
      <c r="K15" s="420"/>
    </row>
    <row r="16" spans="1:11" ht="138" customHeight="1" x14ac:dyDescent="0.25">
      <c r="A16" s="417" t="s">
        <v>1159</v>
      </c>
      <c r="B16" s="417" t="s">
        <v>1160</v>
      </c>
      <c r="C16" s="417" t="s">
        <v>1167</v>
      </c>
      <c r="D16" s="417" t="s">
        <v>1171</v>
      </c>
      <c r="E16" s="418" t="s">
        <v>1172</v>
      </c>
      <c r="F16" s="417" t="s">
        <v>1173</v>
      </c>
      <c r="G16" s="419" t="s">
        <v>1174</v>
      </c>
      <c r="H16" s="420"/>
      <c r="I16" s="420"/>
      <c r="J16" s="420"/>
      <c r="K16" s="420"/>
    </row>
    <row r="17" spans="1:11" ht="138" hidden="1" customHeight="1" x14ac:dyDescent="0.25">
      <c r="A17" s="417" t="s">
        <v>1159</v>
      </c>
      <c r="B17" s="417" t="s">
        <v>1160</v>
      </c>
      <c r="C17" s="417" t="s">
        <v>1167</v>
      </c>
      <c r="D17" s="417" t="s">
        <v>1175</v>
      </c>
      <c r="E17" s="421" t="s">
        <v>1176</v>
      </c>
      <c r="F17" s="420"/>
      <c r="G17" s="420"/>
      <c r="H17" s="420"/>
      <c r="I17" s="420"/>
      <c r="J17" s="420"/>
      <c r="K17" s="420"/>
    </row>
    <row r="18" spans="1:11" ht="138" customHeight="1" x14ac:dyDescent="0.25">
      <c r="A18" s="417" t="s">
        <v>1159</v>
      </c>
      <c r="B18" s="417" t="s">
        <v>1160</v>
      </c>
      <c r="C18" s="417" t="s">
        <v>1177</v>
      </c>
      <c r="D18" s="417" t="s">
        <v>1178</v>
      </c>
      <c r="E18" s="418" t="s">
        <v>1179</v>
      </c>
      <c r="F18" s="417" t="s">
        <v>1180</v>
      </c>
      <c r="G18" s="419" t="s">
        <v>641</v>
      </c>
      <c r="H18" s="419" t="s">
        <v>888</v>
      </c>
      <c r="I18" s="419" t="s">
        <v>511</v>
      </c>
      <c r="J18" s="419" t="s">
        <v>940</v>
      </c>
      <c r="K18" s="420"/>
    </row>
    <row r="19" spans="1:11" ht="86.25" hidden="1" customHeight="1" x14ac:dyDescent="0.25">
      <c r="A19" s="417" t="s">
        <v>1181</v>
      </c>
      <c r="B19" s="417" t="s">
        <v>1182</v>
      </c>
      <c r="C19" s="422" t="s">
        <v>993</v>
      </c>
      <c r="D19" s="422" t="s">
        <v>993</v>
      </c>
      <c r="E19" s="423" t="s">
        <v>993</v>
      </c>
      <c r="F19" s="420"/>
      <c r="G19" s="420"/>
      <c r="H19" s="420"/>
      <c r="I19" s="420"/>
      <c r="J19" s="420"/>
      <c r="K19" s="420"/>
    </row>
    <row r="20" spans="1:11" ht="108.75" hidden="1" customHeight="1" x14ac:dyDescent="0.25">
      <c r="A20" s="417" t="s">
        <v>1183</v>
      </c>
      <c r="B20" s="417" t="s">
        <v>1184</v>
      </c>
      <c r="C20" s="417" t="s">
        <v>1185</v>
      </c>
      <c r="D20" s="417" t="s">
        <v>1186</v>
      </c>
      <c r="E20" s="421" t="s">
        <v>1187</v>
      </c>
      <c r="F20" s="420"/>
      <c r="G20" s="420"/>
      <c r="H20" s="420"/>
      <c r="I20" s="420"/>
      <c r="J20" s="420"/>
      <c r="K20" s="420"/>
    </row>
    <row r="21" spans="1:11" ht="197.25" customHeight="1" x14ac:dyDescent="0.25">
      <c r="A21" s="417" t="s">
        <v>1183</v>
      </c>
      <c r="B21" s="417" t="s">
        <v>1184</v>
      </c>
      <c r="C21" s="417" t="s">
        <v>1185</v>
      </c>
      <c r="D21" s="417" t="s">
        <v>1188</v>
      </c>
      <c r="E21" s="418" t="s">
        <v>1189</v>
      </c>
      <c r="F21" s="417" t="s">
        <v>1190</v>
      </c>
      <c r="G21" s="419" t="s">
        <v>511</v>
      </c>
      <c r="H21" s="419" t="s">
        <v>940</v>
      </c>
      <c r="I21" s="420"/>
      <c r="J21" s="420"/>
      <c r="K21" s="420"/>
    </row>
    <row r="22" spans="1:11" ht="197.25" customHeight="1" x14ac:dyDescent="0.25">
      <c r="A22" s="417" t="s">
        <v>1183</v>
      </c>
      <c r="B22" s="417" t="s">
        <v>1184</v>
      </c>
      <c r="C22" s="417" t="s">
        <v>1185</v>
      </c>
      <c r="D22" s="417" t="s">
        <v>1191</v>
      </c>
      <c r="E22" s="418" t="s">
        <v>1192</v>
      </c>
      <c r="F22" s="417" t="s">
        <v>1173</v>
      </c>
      <c r="G22" s="419" t="s">
        <v>603</v>
      </c>
      <c r="H22" s="420"/>
      <c r="I22" s="420"/>
      <c r="J22" s="420"/>
      <c r="K22" s="420"/>
    </row>
    <row r="23" spans="1:11" ht="197.25" customHeight="1" x14ac:dyDescent="0.25">
      <c r="A23" s="417" t="s">
        <v>1183</v>
      </c>
      <c r="B23" s="417" t="s">
        <v>1184</v>
      </c>
      <c r="C23" s="417" t="s">
        <v>1185</v>
      </c>
      <c r="D23" s="417" t="s">
        <v>1193</v>
      </c>
      <c r="E23" s="418" t="s">
        <v>1194</v>
      </c>
      <c r="F23" s="417" t="s">
        <v>1195</v>
      </c>
      <c r="G23" s="419" t="s">
        <v>641</v>
      </c>
      <c r="H23" s="419" t="s">
        <v>603</v>
      </c>
      <c r="I23" s="420"/>
      <c r="J23" s="420"/>
      <c r="K23" s="420"/>
    </row>
    <row r="24" spans="1:11" ht="197.25" customHeight="1" x14ac:dyDescent="0.25">
      <c r="A24" s="417" t="s">
        <v>1183</v>
      </c>
      <c r="B24" s="417" t="s">
        <v>1184</v>
      </c>
      <c r="C24" s="417" t="s">
        <v>1185</v>
      </c>
      <c r="D24" s="417" t="s">
        <v>1196</v>
      </c>
      <c r="E24" s="418" t="s">
        <v>1197</v>
      </c>
      <c r="F24" s="417" t="s">
        <v>1198</v>
      </c>
      <c r="G24" s="419" t="s">
        <v>551</v>
      </c>
      <c r="H24" s="419" t="s">
        <v>641</v>
      </c>
      <c r="I24" s="420"/>
      <c r="J24" s="420"/>
      <c r="K24" s="420"/>
    </row>
    <row r="25" spans="1:11" ht="197.25" hidden="1" customHeight="1" x14ac:dyDescent="0.25">
      <c r="A25" s="417" t="s">
        <v>1183</v>
      </c>
      <c r="B25" s="417" t="s">
        <v>1184</v>
      </c>
      <c r="C25" s="417" t="s">
        <v>1185</v>
      </c>
      <c r="D25" s="417" t="s">
        <v>1199</v>
      </c>
      <c r="E25" s="421" t="s">
        <v>1200</v>
      </c>
      <c r="F25" s="420"/>
      <c r="G25" s="420"/>
      <c r="H25" s="420"/>
      <c r="I25" s="420"/>
      <c r="J25" s="420"/>
      <c r="K25" s="420"/>
    </row>
    <row r="26" spans="1:11" ht="135.75" customHeight="1" x14ac:dyDescent="0.25">
      <c r="A26" s="417" t="s">
        <v>1183</v>
      </c>
      <c r="B26" s="417" t="s">
        <v>1184</v>
      </c>
      <c r="C26" s="417" t="s">
        <v>1185</v>
      </c>
      <c r="D26" s="417" t="s">
        <v>1201</v>
      </c>
      <c r="E26" s="418" t="s">
        <v>1202</v>
      </c>
      <c r="F26" s="417" t="s">
        <v>1203</v>
      </c>
      <c r="G26" s="419" t="s">
        <v>940</v>
      </c>
      <c r="H26" s="420"/>
      <c r="I26" s="420"/>
      <c r="J26" s="420"/>
      <c r="K26" s="420"/>
    </row>
    <row r="27" spans="1:11" ht="197.25" hidden="1" customHeight="1" x14ac:dyDescent="0.25">
      <c r="A27" s="417" t="s">
        <v>1183</v>
      </c>
      <c r="B27" s="417" t="s">
        <v>1184</v>
      </c>
      <c r="C27" s="417" t="s">
        <v>1185</v>
      </c>
      <c r="D27" s="417" t="s">
        <v>1204</v>
      </c>
      <c r="E27" s="421" t="s">
        <v>1205</v>
      </c>
      <c r="F27" s="420"/>
      <c r="G27" s="420"/>
      <c r="H27" s="420"/>
      <c r="I27" s="420"/>
      <c r="J27" s="420"/>
      <c r="K27" s="420"/>
    </row>
    <row r="28" spans="1:11" ht="197.25" customHeight="1" x14ac:dyDescent="0.25">
      <c r="A28" s="417" t="s">
        <v>1183</v>
      </c>
      <c r="B28" s="417" t="s">
        <v>1184</v>
      </c>
      <c r="C28" s="417" t="s">
        <v>1185</v>
      </c>
      <c r="D28" s="417" t="s">
        <v>1206</v>
      </c>
      <c r="E28" s="418" t="s">
        <v>1207</v>
      </c>
      <c r="F28" s="417" t="s">
        <v>1208</v>
      </c>
      <c r="G28" s="424" t="s">
        <v>947</v>
      </c>
      <c r="H28" s="420"/>
      <c r="I28" s="420"/>
      <c r="J28" s="420"/>
      <c r="K28" s="420"/>
    </row>
    <row r="29" spans="1:11" ht="197.25" customHeight="1" x14ac:dyDescent="0.25">
      <c r="A29" s="417" t="s">
        <v>1183</v>
      </c>
      <c r="B29" s="417" t="s">
        <v>1184</v>
      </c>
      <c r="C29" s="417" t="s">
        <v>1185</v>
      </c>
      <c r="D29" s="417" t="s">
        <v>1209</v>
      </c>
      <c r="E29" s="418" t="s">
        <v>1210</v>
      </c>
      <c r="F29" s="417" t="s">
        <v>1211</v>
      </c>
      <c r="G29" s="419" t="s">
        <v>641</v>
      </c>
      <c r="H29" s="420"/>
      <c r="I29" s="420"/>
      <c r="J29" s="420"/>
      <c r="K29" s="420"/>
    </row>
    <row r="30" spans="1:11" ht="197.25" customHeight="1" x14ac:dyDescent="0.25">
      <c r="A30" s="417" t="s">
        <v>1183</v>
      </c>
      <c r="B30" s="417" t="s">
        <v>1184</v>
      </c>
      <c r="C30" s="417" t="s">
        <v>1185</v>
      </c>
      <c r="D30" s="417" t="s">
        <v>1212</v>
      </c>
      <c r="E30" s="418" t="s">
        <v>1213</v>
      </c>
      <c r="F30" s="417" t="s">
        <v>1211</v>
      </c>
      <c r="G30" s="419" t="s">
        <v>641</v>
      </c>
      <c r="H30" s="420"/>
      <c r="I30" s="420"/>
      <c r="J30" s="420"/>
      <c r="K30" s="420"/>
    </row>
    <row r="31" spans="1:11" ht="197.25" customHeight="1" x14ac:dyDescent="0.25">
      <c r="A31" s="417" t="s">
        <v>1183</v>
      </c>
      <c r="B31" s="417" t="s">
        <v>1184</v>
      </c>
      <c r="C31" s="417" t="s">
        <v>1185</v>
      </c>
      <c r="D31" s="417" t="s">
        <v>1214</v>
      </c>
      <c r="E31" s="418" t="s">
        <v>1215</v>
      </c>
      <c r="F31" s="417" t="s">
        <v>1132</v>
      </c>
      <c r="G31" s="419" t="s">
        <v>888</v>
      </c>
      <c r="H31" s="419" t="s">
        <v>940</v>
      </c>
      <c r="I31" s="420"/>
      <c r="J31" s="420"/>
      <c r="K31" s="420"/>
    </row>
    <row r="32" spans="1:11" ht="197.25" hidden="1" customHeight="1" x14ac:dyDescent="0.25">
      <c r="A32" s="417" t="s">
        <v>1183</v>
      </c>
      <c r="B32" s="417" t="s">
        <v>1184</v>
      </c>
      <c r="C32" s="417" t="s">
        <v>1185</v>
      </c>
      <c r="D32" s="417" t="s">
        <v>1216</v>
      </c>
      <c r="E32" s="421" t="s">
        <v>1217</v>
      </c>
      <c r="F32" s="420"/>
      <c r="G32" s="420"/>
      <c r="H32" s="420"/>
      <c r="I32" s="420"/>
      <c r="J32" s="420"/>
      <c r="K32" s="420"/>
    </row>
    <row r="33" spans="1:11" ht="147.75" customHeight="1" x14ac:dyDescent="0.25">
      <c r="A33" s="417" t="s">
        <v>1183</v>
      </c>
      <c r="B33" s="417" t="s">
        <v>1184</v>
      </c>
      <c r="C33" s="417" t="s">
        <v>1185</v>
      </c>
      <c r="D33" s="417" t="s">
        <v>1218</v>
      </c>
      <c r="E33" s="418" t="s">
        <v>1219</v>
      </c>
      <c r="F33" s="417" t="s">
        <v>1220</v>
      </c>
      <c r="G33" s="419" t="s">
        <v>1221</v>
      </c>
      <c r="H33" s="419" t="s">
        <v>501</v>
      </c>
      <c r="I33" s="420"/>
      <c r="J33" s="420"/>
      <c r="K33" s="420"/>
    </row>
    <row r="34" spans="1:11" ht="197.25" hidden="1" customHeight="1" x14ac:dyDescent="0.25">
      <c r="A34" s="417" t="s">
        <v>1183</v>
      </c>
      <c r="B34" s="417" t="s">
        <v>1184</v>
      </c>
      <c r="C34" s="417" t="s">
        <v>1222</v>
      </c>
      <c r="D34" s="417" t="s">
        <v>1223</v>
      </c>
      <c r="E34" s="421" t="s">
        <v>1224</v>
      </c>
      <c r="F34" s="420"/>
      <c r="G34" s="420"/>
      <c r="H34" s="420"/>
      <c r="I34" s="420"/>
      <c r="J34" s="420"/>
      <c r="K34" s="420"/>
    </row>
    <row r="35" spans="1:11" ht="146.25" hidden="1" customHeight="1" x14ac:dyDescent="0.25">
      <c r="A35" s="417" t="s">
        <v>1225</v>
      </c>
      <c r="B35" s="417" t="s">
        <v>1226</v>
      </c>
      <c r="C35" s="417" t="s">
        <v>1227</v>
      </c>
      <c r="D35" s="417" t="s">
        <v>1228</v>
      </c>
      <c r="E35" s="421" t="s">
        <v>1229</v>
      </c>
      <c r="F35" s="420"/>
      <c r="G35" s="420"/>
      <c r="H35" s="420"/>
      <c r="I35" s="420"/>
      <c r="J35" s="420"/>
      <c r="K35" s="420"/>
    </row>
    <row r="36" spans="1:11" ht="146.25" customHeight="1" x14ac:dyDescent="0.25">
      <c r="A36" s="417" t="s">
        <v>1225</v>
      </c>
      <c r="B36" s="417" t="s">
        <v>1226</v>
      </c>
      <c r="C36" s="417" t="s">
        <v>1227</v>
      </c>
      <c r="D36" s="417" t="s">
        <v>1230</v>
      </c>
      <c r="E36" s="418" t="s">
        <v>1231</v>
      </c>
      <c r="F36" s="417" t="s">
        <v>1132</v>
      </c>
      <c r="G36" s="419" t="s">
        <v>888</v>
      </c>
      <c r="H36" s="418"/>
      <c r="I36" s="420"/>
      <c r="J36" s="420"/>
      <c r="K36" s="420"/>
    </row>
    <row r="37" spans="1:11" ht="261.75" hidden="1" customHeight="1" x14ac:dyDescent="0.25">
      <c r="A37" s="417" t="s">
        <v>1225</v>
      </c>
      <c r="B37" s="417" t="s">
        <v>1226</v>
      </c>
      <c r="C37" s="417" t="s">
        <v>1227</v>
      </c>
      <c r="D37" s="417" t="s">
        <v>1232</v>
      </c>
      <c r="E37" s="421" t="s">
        <v>1233</v>
      </c>
      <c r="F37" s="420"/>
      <c r="G37" s="420"/>
      <c r="H37" s="420"/>
      <c r="I37" s="420"/>
      <c r="J37" s="420"/>
      <c r="K37" s="420"/>
    </row>
    <row r="38" spans="1:11" ht="123.75" customHeight="1" x14ac:dyDescent="0.25">
      <c r="A38" s="417" t="s">
        <v>1225</v>
      </c>
      <c r="B38" s="417" t="s">
        <v>1226</v>
      </c>
      <c r="C38" s="417" t="s">
        <v>1227</v>
      </c>
      <c r="D38" s="417" t="s">
        <v>1234</v>
      </c>
      <c r="E38" s="418" t="s">
        <v>1235</v>
      </c>
      <c r="F38" s="417" t="s">
        <v>1236</v>
      </c>
      <c r="G38" s="419" t="s">
        <v>1145</v>
      </c>
      <c r="H38" s="419" t="s">
        <v>940</v>
      </c>
      <c r="I38" s="420"/>
      <c r="J38" s="420"/>
      <c r="K38" s="420"/>
    </row>
    <row r="39" spans="1:11" ht="173.25" customHeight="1" x14ac:dyDescent="0.25">
      <c r="A39" s="417" t="s">
        <v>1225</v>
      </c>
      <c r="B39" s="417" t="s">
        <v>1226</v>
      </c>
      <c r="C39" s="417" t="s">
        <v>1227</v>
      </c>
      <c r="D39" s="417" t="s">
        <v>1237</v>
      </c>
      <c r="E39" s="418" t="s">
        <v>1238</v>
      </c>
      <c r="F39" s="417" t="s">
        <v>363</v>
      </c>
      <c r="G39" s="419" t="s">
        <v>451</v>
      </c>
      <c r="H39" s="420"/>
      <c r="I39" s="420"/>
      <c r="J39" s="420"/>
      <c r="K39" s="420"/>
    </row>
    <row r="40" spans="1:11" ht="178.5" hidden="1" customHeight="1" x14ac:dyDescent="0.25">
      <c r="A40" s="417" t="s">
        <v>1225</v>
      </c>
      <c r="B40" s="417" t="s">
        <v>1226</v>
      </c>
      <c r="C40" s="417" t="s">
        <v>1227</v>
      </c>
      <c r="D40" s="417" t="s">
        <v>1239</v>
      </c>
      <c r="E40" s="421" t="s">
        <v>1240</v>
      </c>
      <c r="F40" s="420"/>
      <c r="G40" s="420"/>
      <c r="H40" s="420"/>
      <c r="I40" s="420"/>
      <c r="J40" s="420"/>
      <c r="K40" s="420"/>
    </row>
    <row r="41" spans="1:11" ht="173.25" customHeight="1" x14ac:dyDescent="0.25">
      <c r="A41" s="417" t="s">
        <v>1225</v>
      </c>
      <c r="B41" s="417" t="s">
        <v>1226</v>
      </c>
      <c r="C41" s="417" t="s">
        <v>1241</v>
      </c>
      <c r="D41" s="417" t="s">
        <v>1242</v>
      </c>
      <c r="E41" s="418" t="s">
        <v>1243</v>
      </c>
      <c r="F41" s="417" t="s">
        <v>1244</v>
      </c>
      <c r="G41" s="419" t="s">
        <v>641</v>
      </c>
      <c r="H41" s="420"/>
      <c r="I41" s="420"/>
      <c r="J41" s="420"/>
      <c r="K41" s="420"/>
    </row>
    <row r="42" spans="1:11" ht="138.75" hidden="1" customHeight="1" x14ac:dyDescent="0.25">
      <c r="A42" s="417" t="s">
        <v>1225</v>
      </c>
      <c r="B42" s="417" t="s">
        <v>1226</v>
      </c>
      <c r="C42" s="417" t="s">
        <v>1245</v>
      </c>
      <c r="D42" s="425" t="s">
        <v>1246</v>
      </c>
      <c r="E42" s="421" t="s">
        <v>1247</v>
      </c>
    </row>
    <row r="43" spans="1:11" ht="102.75" hidden="1" customHeight="1" x14ac:dyDescent="0.25">
      <c r="A43" s="417" t="s">
        <v>1248</v>
      </c>
      <c r="B43" s="417" t="s">
        <v>1249</v>
      </c>
      <c r="C43" s="422" t="s">
        <v>993</v>
      </c>
      <c r="D43" s="422" t="s">
        <v>993</v>
      </c>
      <c r="E43" s="423" t="s">
        <v>993</v>
      </c>
    </row>
    <row r="44" spans="1:11" ht="102.75" hidden="1" customHeight="1" x14ac:dyDescent="0.25">
      <c r="A44" s="417" t="s">
        <v>1250</v>
      </c>
      <c r="B44" s="417" t="s">
        <v>1251</v>
      </c>
      <c r="C44" s="422" t="s">
        <v>993</v>
      </c>
      <c r="D44" s="422" t="s">
        <v>993</v>
      </c>
      <c r="E44" s="422" t="s">
        <v>993</v>
      </c>
    </row>
    <row r="45" spans="1:11" x14ac:dyDescent="0.25">
      <c r="A45" s="426"/>
      <c r="B45" s="426"/>
      <c r="C45" s="426"/>
      <c r="D45" s="426"/>
    </row>
    <row r="46" spans="1:11" x14ac:dyDescent="0.25">
      <c r="A46" s="426"/>
      <c r="B46" s="426"/>
      <c r="C46" s="426"/>
      <c r="D46" s="426"/>
    </row>
    <row r="47" spans="1:11" x14ac:dyDescent="0.25">
      <c r="A47" s="426"/>
      <c r="B47" s="426"/>
      <c r="C47" s="426"/>
      <c r="D47" s="426"/>
    </row>
    <row r="48" spans="1:11" x14ac:dyDescent="0.25">
      <c r="A48" s="426"/>
      <c r="B48" s="426"/>
      <c r="C48" s="426"/>
      <c r="D48" s="426"/>
    </row>
  </sheetData>
  <mergeCells count="2">
    <mergeCell ref="A1:E1"/>
    <mergeCell ref="F1: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263"/>
  <sheetViews>
    <sheetView zoomScale="80" zoomScaleNormal="80" workbookViewId="0">
      <pane xSplit="1" ySplit="2" topLeftCell="V5" activePane="bottomRight" state="frozen"/>
      <selection pane="topRight" activeCell="B1" sqref="B1"/>
      <selection pane="bottomLeft" activeCell="A3" sqref="A3"/>
      <selection pane="bottomRight" activeCell="X5" sqref="X5"/>
    </sheetView>
  </sheetViews>
  <sheetFormatPr baseColWidth="10" defaultRowHeight="15.75" x14ac:dyDescent="0.25"/>
  <cols>
    <col min="1" max="1" width="38.625" style="187" customWidth="1"/>
    <col min="2" max="2" width="44.5" style="188" customWidth="1"/>
    <col min="3" max="3" width="79.375" style="190" customWidth="1"/>
    <col min="4" max="4" width="26.5" style="190" customWidth="1"/>
    <col min="5" max="5" width="33.625" style="190" customWidth="1"/>
    <col min="6" max="6" width="35.375" style="190" customWidth="1"/>
    <col min="7" max="7" width="86.25" style="190" customWidth="1"/>
    <col min="8" max="8" width="36.25" style="118" customWidth="1"/>
    <col min="9" max="11" width="40.5" style="118" customWidth="1"/>
    <col min="12" max="12" width="44.25" style="118" customWidth="1"/>
    <col min="13" max="14" width="40.5" style="118" customWidth="1"/>
    <col min="15" max="15" width="99.25" style="118" customWidth="1"/>
    <col min="16" max="16" width="19.125" style="118" customWidth="1"/>
    <col min="17" max="17" width="18" style="118" customWidth="1"/>
    <col min="18" max="18" width="22.625" style="118" customWidth="1"/>
    <col min="19" max="19" width="40.5" style="118" customWidth="1"/>
    <col min="20" max="20" width="36.125" style="118" customWidth="1"/>
    <col min="21" max="21" width="36.375" style="118" customWidth="1"/>
    <col min="22" max="22" width="99.25" style="118" customWidth="1"/>
    <col min="23" max="23" width="27.875" style="191" customWidth="1"/>
    <col min="24" max="24" width="29.875" style="191" customWidth="1"/>
    <col min="25" max="25" width="45.375" style="191" customWidth="1"/>
    <col min="26" max="26" width="34.125" style="118" customWidth="1"/>
    <col min="27" max="27" width="40.125" style="118" customWidth="1"/>
    <col min="28" max="28" width="47.875" style="118" customWidth="1"/>
    <col min="29" max="29" width="30" style="118" customWidth="1"/>
    <col min="30" max="30" width="47.375" style="118" customWidth="1"/>
    <col min="31" max="31" width="43.75" style="118" customWidth="1"/>
    <col min="32" max="32" width="40.875" style="118" customWidth="1"/>
    <col min="33" max="33" width="31.125" style="118" customWidth="1"/>
    <col min="34" max="34" width="39.125" style="118" customWidth="1"/>
    <col min="35" max="35" width="59.875" style="118" customWidth="1"/>
    <col min="36" max="36" width="55" style="118" customWidth="1"/>
    <col min="37" max="37" width="50" style="118" customWidth="1"/>
    <col min="38" max="38" width="34.25" style="118" customWidth="1"/>
    <col min="39" max="39" width="39.125" style="118" customWidth="1"/>
    <col min="40" max="40" width="50.375" style="118" customWidth="1"/>
    <col min="41" max="41" width="41.375" style="118" customWidth="1"/>
    <col min="42" max="42" width="40.875" style="118" customWidth="1"/>
    <col min="43" max="43" width="43.375" style="118" customWidth="1"/>
    <col min="44" max="44" width="31.75" style="118" customWidth="1"/>
    <col min="45" max="45" width="35.75" style="118" customWidth="1"/>
    <col min="46" max="46" width="53" style="118" customWidth="1"/>
    <col min="47" max="48" width="18.25" style="118" customWidth="1"/>
    <col min="49" max="49" width="27.25" style="118" customWidth="1"/>
    <col min="50" max="16384" width="11" style="118"/>
  </cols>
  <sheetData>
    <row r="1" spans="1:49" ht="63.75" customHeight="1" x14ac:dyDescent="0.25">
      <c r="A1" s="117" t="s">
        <v>409</v>
      </c>
      <c r="B1" s="301" t="s">
        <v>410</v>
      </c>
      <c r="C1" s="302"/>
      <c r="D1" s="303" t="s">
        <v>411</v>
      </c>
      <c r="E1" s="304"/>
      <c r="F1" s="304"/>
      <c r="G1" s="305"/>
      <c r="H1" s="306" t="s">
        <v>412</v>
      </c>
      <c r="I1" s="307"/>
      <c r="J1" s="307"/>
      <c r="K1" s="307"/>
      <c r="L1" s="308"/>
      <c r="M1" s="309" t="s">
        <v>413</v>
      </c>
      <c r="N1" s="310"/>
      <c r="O1" s="311"/>
      <c r="P1" s="312" t="s">
        <v>414</v>
      </c>
      <c r="Q1" s="313"/>
      <c r="R1" s="313"/>
      <c r="S1" s="314"/>
      <c r="T1" s="297" t="s">
        <v>415</v>
      </c>
      <c r="U1" s="298"/>
      <c r="V1" s="299"/>
      <c r="W1" s="319" t="s">
        <v>416</v>
      </c>
      <c r="X1" s="320"/>
      <c r="Y1" s="321"/>
      <c r="Z1" s="322" t="s">
        <v>417</v>
      </c>
      <c r="AA1" s="323"/>
      <c r="AB1" s="324"/>
      <c r="AC1" s="325" t="s">
        <v>418</v>
      </c>
      <c r="AD1" s="326"/>
      <c r="AE1" s="326"/>
      <c r="AF1" s="319" t="s">
        <v>419</v>
      </c>
      <c r="AG1" s="320"/>
      <c r="AH1" s="321"/>
      <c r="AI1" s="327" t="s">
        <v>420</v>
      </c>
      <c r="AJ1" s="328"/>
      <c r="AK1" s="329"/>
      <c r="AL1" s="330" t="s">
        <v>421</v>
      </c>
      <c r="AM1" s="331"/>
      <c r="AN1" s="332"/>
      <c r="AO1" s="315" t="s">
        <v>422</v>
      </c>
      <c r="AP1" s="316"/>
      <c r="AQ1" s="317"/>
      <c r="AR1" s="318" t="s">
        <v>423</v>
      </c>
      <c r="AS1" s="318"/>
      <c r="AT1" s="318"/>
      <c r="AU1" s="300" t="s">
        <v>1037</v>
      </c>
      <c r="AV1" s="300"/>
      <c r="AW1" s="300"/>
    </row>
    <row r="2" spans="1:49" ht="75" customHeight="1" x14ac:dyDescent="0.25">
      <c r="A2" s="119" t="s">
        <v>424</v>
      </c>
      <c r="B2" s="120" t="s">
        <v>425</v>
      </c>
      <c r="C2" s="120" t="s">
        <v>426</v>
      </c>
      <c r="D2" s="121" t="s">
        <v>427</v>
      </c>
      <c r="E2" s="121" t="s">
        <v>428</v>
      </c>
      <c r="F2" s="121" t="s">
        <v>429</v>
      </c>
      <c r="G2" s="121" t="s">
        <v>296</v>
      </c>
      <c r="H2" s="122" t="s">
        <v>430</v>
      </c>
      <c r="I2" s="122" t="s">
        <v>431</v>
      </c>
      <c r="J2" s="122" t="s">
        <v>432</v>
      </c>
      <c r="K2" s="122" t="s">
        <v>433</v>
      </c>
      <c r="L2" s="122" t="s">
        <v>434</v>
      </c>
      <c r="M2" s="123" t="s">
        <v>435</v>
      </c>
      <c r="N2" s="123" t="s">
        <v>436</v>
      </c>
      <c r="O2" s="123" t="s">
        <v>437</v>
      </c>
      <c r="P2" s="120" t="s">
        <v>438</v>
      </c>
      <c r="Q2" s="120" t="s">
        <v>439</v>
      </c>
      <c r="R2" s="120" t="s">
        <v>440</v>
      </c>
      <c r="S2" s="120" t="s">
        <v>429</v>
      </c>
      <c r="T2" s="124" t="s">
        <v>439</v>
      </c>
      <c r="U2" s="124" t="s">
        <v>441</v>
      </c>
      <c r="V2" s="124" t="s">
        <v>190</v>
      </c>
      <c r="W2" s="125" t="s">
        <v>439</v>
      </c>
      <c r="X2" s="125" t="s">
        <v>441</v>
      </c>
      <c r="Y2" s="126" t="s">
        <v>190</v>
      </c>
      <c r="Z2" s="127" t="s">
        <v>442</v>
      </c>
      <c r="AA2" s="128" t="s">
        <v>443</v>
      </c>
      <c r="AB2" s="129" t="s">
        <v>444</v>
      </c>
      <c r="AC2" s="130" t="s">
        <v>445</v>
      </c>
      <c r="AD2" s="130" t="s">
        <v>441</v>
      </c>
      <c r="AE2" s="131" t="s">
        <v>190</v>
      </c>
      <c r="AF2" s="125" t="s">
        <v>439</v>
      </c>
      <c r="AG2" s="125" t="s">
        <v>441</v>
      </c>
      <c r="AH2" s="126" t="s">
        <v>190</v>
      </c>
      <c r="AI2" s="132" t="s">
        <v>439</v>
      </c>
      <c r="AJ2" s="132" t="s">
        <v>441</v>
      </c>
      <c r="AK2" s="133" t="s">
        <v>190</v>
      </c>
      <c r="AL2" s="134" t="s">
        <v>439</v>
      </c>
      <c r="AM2" s="134" t="s">
        <v>440</v>
      </c>
      <c r="AN2" s="135" t="s">
        <v>446</v>
      </c>
      <c r="AO2" s="136" t="s">
        <v>439</v>
      </c>
      <c r="AP2" s="136" t="s">
        <v>441</v>
      </c>
      <c r="AQ2" s="136" t="s">
        <v>190</v>
      </c>
      <c r="AR2" s="137" t="s">
        <v>439</v>
      </c>
      <c r="AS2" s="137" t="s">
        <v>441</v>
      </c>
      <c r="AT2" s="137" t="s">
        <v>190</v>
      </c>
      <c r="AU2" s="236" t="s">
        <v>1038</v>
      </c>
      <c r="AV2" s="236" t="s">
        <v>1039</v>
      </c>
      <c r="AW2" s="237" t="s">
        <v>1040</v>
      </c>
    </row>
    <row r="3" spans="1:49" s="149" customFormat="1" ht="251.25" customHeight="1" x14ac:dyDescent="0.2">
      <c r="A3" s="138" t="s">
        <v>3</v>
      </c>
      <c r="B3" s="139" t="s">
        <v>447</v>
      </c>
      <c r="C3" s="140" t="s">
        <v>448</v>
      </c>
      <c r="D3" s="141" t="s">
        <v>449</v>
      </c>
      <c r="E3" s="141" t="s">
        <v>450</v>
      </c>
      <c r="F3" s="142" t="s">
        <v>451</v>
      </c>
      <c r="G3" s="142" t="s">
        <v>452</v>
      </c>
      <c r="H3" s="143" t="s">
        <v>453</v>
      </c>
      <c r="I3" s="143" t="s">
        <v>454</v>
      </c>
      <c r="J3" s="144" t="s">
        <v>455</v>
      </c>
      <c r="K3" s="144" t="s">
        <v>456</v>
      </c>
      <c r="L3" s="144" t="s">
        <v>457</v>
      </c>
      <c r="M3" s="145" t="s">
        <v>458</v>
      </c>
      <c r="N3" s="145" t="s">
        <v>459</v>
      </c>
      <c r="O3" s="145" t="s">
        <v>460</v>
      </c>
      <c r="P3" s="146" t="s">
        <v>461</v>
      </c>
      <c r="Q3" s="146" t="s">
        <v>462</v>
      </c>
      <c r="R3" s="146" t="s">
        <v>463</v>
      </c>
      <c r="S3" s="147" t="s">
        <v>464</v>
      </c>
      <c r="T3" s="148" t="s">
        <v>465</v>
      </c>
      <c r="U3" s="148" t="s">
        <v>466</v>
      </c>
      <c r="V3" s="148" t="s">
        <v>467</v>
      </c>
      <c r="W3" s="125" t="s">
        <v>468</v>
      </c>
      <c r="X3" s="125" t="s">
        <v>469</v>
      </c>
      <c r="Y3" s="125" t="s">
        <v>470</v>
      </c>
      <c r="Z3" s="127" t="s">
        <v>67</v>
      </c>
      <c r="AA3" s="127" t="s">
        <v>67</v>
      </c>
      <c r="AB3" s="127" t="s">
        <v>67</v>
      </c>
      <c r="AC3" s="130" t="s">
        <v>67</v>
      </c>
      <c r="AD3" s="130" t="s">
        <v>67</v>
      </c>
      <c r="AE3" s="130" t="s">
        <v>67</v>
      </c>
      <c r="AF3" s="125" t="s">
        <v>67</v>
      </c>
      <c r="AG3" s="125" t="s">
        <v>67</v>
      </c>
      <c r="AH3" s="125" t="s">
        <v>67</v>
      </c>
      <c r="AI3" s="132" t="s">
        <v>67</v>
      </c>
      <c r="AJ3" s="132" t="s">
        <v>67</v>
      </c>
      <c r="AK3" s="132" t="s">
        <v>67</v>
      </c>
      <c r="AL3" s="134" t="s">
        <v>471</v>
      </c>
      <c r="AM3" s="134" t="s">
        <v>472</v>
      </c>
      <c r="AN3" s="134" t="s">
        <v>473</v>
      </c>
      <c r="AO3" s="136" t="s">
        <v>67</v>
      </c>
      <c r="AP3" s="136" t="s">
        <v>67</v>
      </c>
      <c r="AQ3" s="136" t="s">
        <v>67</v>
      </c>
      <c r="AR3" s="137" t="s">
        <v>357</v>
      </c>
      <c r="AS3" s="137" t="s">
        <v>363</v>
      </c>
      <c r="AT3" s="137" t="s">
        <v>359</v>
      </c>
      <c r="AU3" s="238" t="s">
        <v>1041</v>
      </c>
      <c r="AV3" s="239" t="s">
        <v>1042</v>
      </c>
      <c r="AW3" s="240" t="s">
        <v>1043</v>
      </c>
    </row>
    <row r="4" spans="1:49" s="149" customFormat="1" ht="245.25" customHeight="1" x14ac:dyDescent="0.2">
      <c r="A4" s="138" t="s">
        <v>3</v>
      </c>
      <c r="B4" s="139" t="s">
        <v>447</v>
      </c>
      <c r="C4" s="140" t="s">
        <v>448</v>
      </c>
      <c r="D4" s="141" t="s">
        <v>449</v>
      </c>
      <c r="E4" s="141" t="s">
        <v>450</v>
      </c>
      <c r="F4" s="142" t="s">
        <v>451</v>
      </c>
      <c r="G4" s="142" t="s">
        <v>452</v>
      </c>
      <c r="H4" s="143" t="s">
        <v>453</v>
      </c>
      <c r="I4" s="143" t="s">
        <v>474</v>
      </c>
      <c r="J4" s="144" t="s">
        <v>475</v>
      </c>
      <c r="K4" s="144" t="s">
        <v>456</v>
      </c>
      <c r="L4" s="144" t="s">
        <v>476</v>
      </c>
      <c r="M4" s="145" t="s">
        <v>458</v>
      </c>
      <c r="N4" s="145" t="s">
        <v>459</v>
      </c>
      <c r="O4" s="145" t="s">
        <v>477</v>
      </c>
      <c r="P4" s="146" t="s">
        <v>478</v>
      </c>
      <c r="Q4" s="146" t="s">
        <v>479</v>
      </c>
      <c r="R4" s="146" t="s">
        <v>480</v>
      </c>
      <c r="S4" s="147" t="s">
        <v>481</v>
      </c>
      <c r="T4" s="148" t="s">
        <v>465</v>
      </c>
      <c r="U4" s="148" t="s">
        <v>466</v>
      </c>
      <c r="V4" s="148" t="s">
        <v>467</v>
      </c>
      <c r="W4" s="125" t="s">
        <v>468</v>
      </c>
      <c r="X4" s="125" t="s">
        <v>469</v>
      </c>
      <c r="Y4" s="125" t="s">
        <v>470</v>
      </c>
      <c r="Z4" s="127" t="s">
        <v>67</v>
      </c>
      <c r="AA4" s="127" t="s">
        <v>67</v>
      </c>
      <c r="AB4" s="127" t="s">
        <v>67</v>
      </c>
      <c r="AC4" s="130" t="s">
        <v>67</v>
      </c>
      <c r="AD4" s="130" t="s">
        <v>67</v>
      </c>
      <c r="AE4" s="130" t="s">
        <v>67</v>
      </c>
      <c r="AF4" s="125" t="s">
        <v>67</v>
      </c>
      <c r="AG4" s="125" t="s">
        <v>67</v>
      </c>
      <c r="AH4" s="125" t="s">
        <v>67</v>
      </c>
      <c r="AI4" s="132" t="s">
        <v>67</v>
      </c>
      <c r="AJ4" s="132" t="s">
        <v>67</v>
      </c>
      <c r="AK4" s="132" t="s">
        <v>67</v>
      </c>
      <c r="AL4" s="134" t="s">
        <v>67</v>
      </c>
      <c r="AM4" s="134" t="s">
        <v>67</v>
      </c>
      <c r="AN4" s="134" t="s">
        <v>67</v>
      </c>
      <c r="AO4" s="136" t="s">
        <v>67</v>
      </c>
      <c r="AP4" s="136" t="s">
        <v>67</v>
      </c>
      <c r="AQ4" s="136" t="s">
        <v>67</v>
      </c>
      <c r="AR4" s="137" t="s">
        <v>357</v>
      </c>
      <c r="AS4" s="137" t="s">
        <v>363</v>
      </c>
      <c r="AT4" s="137" t="s">
        <v>359</v>
      </c>
      <c r="AU4" s="238" t="s">
        <v>1041</v>
      </c>
      <c r="AV4" s="239" t="s">
        <v>1042</v>
      </c>
      <c r="AW4" s="240" t="s">
        <v>1043</v>
      </c>
    </row>
    <row r="5" spans="1:49" s="149" customFormat="1" ht="245.25" customHeight="1" x14ac:dyDescent="0.2">
      <c r="A5" s="138" t="s">
        <v>3</v>
      </c>
      <c r="B5" s="139" t="s">
        <v>447</v>
      </c>
      <c r="C5" s="140" t="s">
        <v>448</v>
      </c>
      <c r="D5" s="141" t="s">
        <v>449</v>
      </c>
      <c r="E5" s="141" t="s">
        <v>450</v>
      </c>
      <c r="F5" s="142" t="s">
        <v>451</v>
      </c>
      <c r="G5" s="142" t="s">
        <v>452</v>
      </c>
      <c r="H5" s="143" t="s">
        <v>453</v>
      </c>
      <c r="I5" s="143" t="s">
        <v>474</v>
      </c>
      <c r="J5" s="144" t="s">
        <v>475</v>
      </c>
      <c r="K5" s="144" t="s">
        <v>456</v>
      </c>
      <c r="L5" s="144" t="s">
        <v>476</v>
      </c>
      <c r="M5" s="145" t="s">
        <v>458</v>
      </c>
      <c r="N5" s="145" t="s">
        <v>459</v>
      </c>
      <c r="O5" s="145" t="s">
        <v>477</v>
      </c>
      <c r="P5" s="146" t="s">
        <v>478</v>
      </c>
      <c r="Q5" s="146" t="s">
        <v>479</v>
      </c>
      <c r="R5" s="146" t="s">
        <v>480</v>
      </c>
      <c r="S5" s="147" t="s">
        <v>481</v>
      </c>
      <c r="T5" s="148" t="s">
        <v>465</v>
      </c>
      <c r="U5" s="148" t="s">
        <v>466</v>
      </c>
      <c r="V5" s="148" t="s">
        <v>482</v>
      </c>
      <c r="W5" s="125" t="s">
        <v>468</v>
      </c>
      <c r="X5" s="125" t="s">
        <v>469</v>
      </c>
      <c r="Y5" s="125" t="s">
        <v>470</v>
      </c>
      <c r="Z5" s="127" t="s">
        <v>67</v>
      </c>
      <c r="AA5" s="127" t="s">
        <v>67</v>
      </c>
      <c r="AB5" s="127" t="s">
        <v>67</v>
      </c>
      <c r="AC5" s="130" t="s">
        <v>67</v>
      </c>
      <c r="AD5" s="130" t="s">
        <v>67</v>
      </c>
      <c r="AE5" s="130" t="s">
        <v>67</v>
      </c>
      <c r="AF5" s="125" t="s">
        <v>67</v>
      </c>
      <c r="AG5" s="125" t="s">
        <v>67</v>
      </c>
      <c r="AH5" s="125" t="s">
        <v>67</v>
      </c>
      <c r="AI5" s="132" t="s">
        <v>67</v>
      </c>
      <c r="AJ5" s="132" t="s">
        <v>67</v>
      </c>
      <c r="AK5" s="132" t="s">
        <v>67</v>
      </c>
      <c r="AL5" s="134" t="s">
        <v>67</v>
      </c>
      <c r="AM5" s="134" t="s">
        <v>67</v>
      </c>
      <c r="AN5" s="134" t="s">
        <v>67</v>
      </c>
      <c r="AO5" s="136" t="s">
        <v>67</v>
      </c>
      <c r="AP5" s="136" t="s">
        <v>67</v>
      </c>
      <c r="AQ5" s="136" t="s">
        <v>67</v>
      </c>
      <c r="AR5" s="137" t="s">
        <v>357</v>
      </c>
      <c r="AS5" s="137" t="s">
        <v>363</v>
      </c>
      <c r="AT5" s="137" t="s">
        <v>359</v>
      </c>
      <c r="AU5" s="241"/>
      <c r="AV5" s="241"/>
      <c r="AW5" s="241"/>
    </row>
    <row r="6" spans="1:49" s="149" customFormat="1" ht="245.25" customHeight="1" x14ac:dyDescent="0.2">
      <c r="A6" s="138" t="s">
        <v>3</v>
      </c>
      <c r="B6" s="139" t="s">
        <v>447</v>
      </c>
      <c r="C6" s="140" t="s">
        <v>448</v>
      </c>
      <c r="D6" s="141" t="s">
        <v>449</v>
      </c>
      <c r="E6" s="141" t="s">
        <v>450</v>
      </c>
      <c r="F6" s="142" t="s">
        <v>451</v>
      </c>
      <c r="G6" s="142" t="s">
        <v>452</v>
      </c>
      <c r="H6" s="143" t="s">
        <v>453</v>
      </c>
      <c r="I6" s="143" t="s">
        <v>474</v>
      </c>
      <c r="J6" s="144" t="s">
        <v>475</v>
      </c>
      <c r="K6" s="144" t="s">
        <v>456</v>
      </c>
      <c r="L6" s="144" t="s">
        <v>476</v>
      </c>
      <c r="M6" s="145" t="s">
        <v>458</v>
      </c>
      <c r="N6" s="145" t="s">
        <v>459</v>
      </c>
      <c r="O6" s="145" t="s">
        <v>477</v>
      </c>
      <c r="P6" s="146" t="s">
        <v>478</v>
      </c>
      <c r="Q6" s="146" t="s">
        <v>479</v>
      </c>
      <c r="R6" s="146" t="s">
        <v>480</v>
      </c>
      <c r="S6" s="147" t="s">
        <v>481</v>
      </c>
      <c r="T6" s="148" t="s">
        <v>465</v>
      </c>
      <c r="U6" s="148" t="s">
        <v>466</v>
      </c>
      <c r="V6" s="148" t="s">
        <v>483</v>
      </c>
      <c r="W6" s="125" t="s">
        <v>468</v>
      </c>
      <c r="X6" s="125" t="s">
        <v>469</v>
      </c>
      <c r="Y6" s="125" t="s">
        <v>470</v>
      </c>
      <c r="Z6" s="127" t="s">
        <v>67</v>
      </c>
      <c r="AA6" s="127" t="s">
        <v>67</v>
      </c>
      <c r="AB6" s="127" t="s">
        <v>67</v>
      </c>
      <c r="AC6" s="130" t="s">
        <v>67</v>
      </c>
      <c r="AD6" s="130" t="s">
        <v>67</v>
      </c>
      <c r="AE6" s="130" t="s">
        <v>67</v>
      </c>
      <c r="AF6" s="125" t="s">
        <v>67</v>
      </c>
      <c r="AG6" s="125" t="s">
        <v>67</v>
      </c>
      <c r="AH6" s="125" t="s">
        <v>67</v>
      </c>
      <c r="AI6" s="132" t="s">
        <v>67</v>
      </c>
      <c r="AJ6" s="132" t="s">
        <v>67</v>
      </c>
      <c r="AK6" s="132" t="s">
        <v>67</v>
      </c>
      <c r="AL6" s="134" t="s">
        <v>67</v>
      </c>
      <c r="AM6" s="134" t="s">
        <v>67</v>
      </c>
      <c r="AN6" s="134" t="s">
        <v>67</v>
      </c>
      <c r="AO6" s="136" t="s">
        <v>67</v>
      </c>
      <c r="AP6" s="136" t="s">
        <v>67</v>
      </c>
      <c r="AQ6" s="136" t="s">
        <v>67</v>
      </c>
      <c r="AR6" s="137" t="s">
        <v>357</v>
      </c>
      <c r="AS6" s="137" t="s">
        <v>363</v>
      </c>
      <c r="AT6" s="137" t="s">
        <v>359</v>
      </c>
      <c r="AU6" s="241"/>
      <c r="AV6" s="241"/>
      <c r="AW6" s="241"/>
    </row>
    <row r="7" spans="1:49" s="149" customFormat="1" ht="226.5" customHeight="1" x14ac:dyDescent="0.2">
      <c r="A7" s="138" t="s">
        <v>4</v>
      </c>
      <c r="B7" s="139" t="s">
        <v>447</v>
      </c>
      <c r="C7" s="142" t="s">
        <v>484</v>
      </c>
      <c r="D7" s="141" t="s">
        <v>485</v>
      </c>
      <c r="E7" s="141" t="s">
        <v>486</v>
      </c>
      <c r="F7" s="142" t="s">
        <v>487</v>
      </c>
      <c r="G7" s="142" t="s">
        <v>488</v>
      </c>
      <c r="H7" s="143" t="s">
        <v>489</v>
      </c>
      <c r="I7" s="143" t="s">
        <v>490</v>
      </c>
      <c r="J7" s="144" t="s">
        <v>491</v>
      </c>
      <c r="K7" s="143" t="s">
        <v>492</v>
      </c>
      <c r="L7" s="144" t="s">
        <v>493</v>
      </c>
      <c r="M7" s="145" t="s">
        <v>494</v>
      </c>
      <c r="N7" s="145" t="s">
        <v>495</v>
      </c>
      <c r="O7" s="145" t="s">
        <v>496</v>
      </c>
      <c r="P7" s="146" t="s">
        <v>478</v>
      </c>
      <c r="Q7" s="146" t="s">
        <v>497</v>
      </c>
      <c r="R7" s="146" t="s">
        <v>498</v>
      </c>
      <c r="S7" s="147" t="s">
        <v>499</v>
      </c>
      <c r="T7" s="150" t="s">
        <v>500</v>
      </c>
      <c r="U7" s="150" t="s">
        <v>500</v>
      </c>
      <c r="V7" s="150" t="s">
        <v>500</v>
      </c>
      <c r="W7" s="151" t="s">
        <v>468</v>
      </c>
      <c r="X7" s="125" t="s">
        <v>469</v>
      </c>
      <c r="Y7" s="152" t="s">
        <v>470</v>
      </c>
      <c r="Z7" s="127" t="s">
        <v>67</v>
      </c>
      <c r="AA7" s="127" t="s">
        <v>67</v>
      </c>
      <c r="AB7" s="127" t="s">
        <v>67</v>
      </c>
      <c r="AC7" s="130" t="s">
        <v>67</v>
      </c>
      <c r="AD7" s="130" t="s">
        <v>67</v>
      </c>
      <c r="AE7" s="130" t="s">
        <v>67</v>
      </c>
      <c r="AF7" s="125" t="s">
        <v>67</v>
      </c>
      <c r="AG7" s="125" t="s">
        <v>67</v>
      </c>
      <c r="AH7" s="125" t="s">
        <v>67</v>
      </c>
      <c r="AI7" s="132" t="s">
        <v>67</v>
      </c>
      <c r="AJ7" s="132" t="s">
        <v>67</v>
      </c>
      <c r="AK7" s="132" t="s">
        <v>67</v>
      </c>
      <c r="AL7" s="134" t="s">
        <v>67</v>
      </c>
      <c r="AM7" s="134" t="s">
        <v>67</v>
      </c>
      <c r="AN7" s="134" t="s">
        <v>67</v>
      </c>
      <c r="AO7" s="136" t="s">
        <v>67</v>
      </c>
      <c r="AP7" s="136" t="s">
        <v>67</v>
      </c>
      <c r="AQ7" s="136" t="s">
        <v>67</v>
      </c>
      <c r="AR7" s="137" t="s">
        <v>403</v>
      </c>
      <c r="AS7" s="137" t="s">
        <v>404</v>
      </c>
      <c r="AT7" s="137" t="s">
        <v>405</v>
      </c>
      <c r="AU7" s="241"/>
      <c r="AV7" s="241"/>
      <c r="AW7" s="241"/>
    </row>
    <row r="8" spans="1:49" s="149" customFormat="1" ht="293.25" customHeight="1" x14ac:dyDescent="0.2">
      <c r="A8" s="138" t="s">
        <v>4</v>
      </c>
      <c r="B8" s="139" t="s">
        <v>447</v>
      </c>
      <c r="C8" s="142" t="s">
        <v>484</v>
      </c>
      <c r="D8" s="141" t="s">
        <v>485</v>
      </c>
      <c r="E8" s="141" t="s">
        <v>486</v>
      </c>
      <c r="F8" s="142" t="s">
        <v>501</v>
      </c>
      <c r="G8" s="142" t="s">
        <v>502</v>
      </c>
      <c r="H8" s="143" t="s">
        <v>489</v>
      </c>
      <c r="I8" s="143" t="s">
        <v>503</v>
      </c>
      <c r="J8" s="144" t="s">
        <v>504</v>
      </c>
      <c r="K8" s="144" t="s">
        <v>505</v>
      </c>
      <c r="L8" s="144" t="s">
        <v>506</v>
      </c>
      <c r="M8" s="145" t="s">
        <v>494</v>
      </c>
      <c r="N8" s="145" t="s">
        <v>495</v>
      </c>
      <c r="O8" s="145" t="s">
        <v>507</v>
      </c>
      <c r="P8" s="146" t="s">
        <v>478</v>
      </c>
      <c r="Q8" s="146" t="s">
        <v>497</v>
      </c>
      <c r="R8" s="146" t="s">
        <v>498</v>
      </c>
      <c r="S8" s="147" t="s">
        <v>499</v>
      </c>
      <c r="T8" s="150" t="s">
        <v>500</v>
      </c>
      <c r="U8" s="150" t="s">
        <v>500</v>
      </c>
      <c r="V8" s="150" t="s">
        <v>500</v>
      </c>
      <c r="W8" s="151" t="s">
        <v>468</v>
      </c>
      <c r="X8" s="125" t="s">
        <v>469</v>
      </c>
      <c r="Y8" s="152" t="s">
        <v>470</v>
      </c>
      <c r="Z8" s="127" t="s">
        <v>67</v>
      </c>
      <c r="AA8" s="127" t="s">
        <v>67</v>
      </c>
      <c r="AB8" s="127" t="s">
        <v>67</v>
      </c>
      <c r="AC8" s="130" t="s">
        <v>67</v>
      </c>
      <c r="AD8" s="130" t="s">
        <v>67</v>
      </c>
      <c r="AE8" s="130" t="s">
        <v>67</v>
      </c>
      <c r="AF8" s="125" t="s">
        <v>67</v>
      </c>
      <c r="AG8" s="125" t="s">
        <v>67</v>
      </c>
      <c r="AH8" s="125" t="s">
        <v>67</v>
      </c>
      <c r="AI8" s="132" t="s">
        <v>67</v>
      </c>
      <c r="AJ8" s="132" t="s">
        <v>67</v>
      </c>
      <c r="AK8" s="132" t="s">
        <v>67</v>
      </c>
      <c r="AL8" s="134" t="s">
        <v>67</v>
      </c>
      <c r="AM8" s="134" t="s">
        <v>67</v>
      </c>
      <c r="AN8" s="134" t="s">
        <v>67</v>
      </c>
      <c r="AO8" s="136" t="s">
        <v>67</v>
      </c>
      <c r="AP8" s="136" t="s">
        <v>67</v>
      </c>
      <c r="AQ8" s="136" t="s">
        <v>67</v>
      </c>
      <c r="AR8" s="137" t="s">
        <v>403</v>
      </c>
      <c r="AS8" s="137" t="s">
        <v>404</v>
      </c>
      <c r="AT8" s="137" t="s">
        <v>405</v>
      </c>
      <c r="AU8" s="241"/>
      <c r="AV8" s="241"/>
      <c r="AW8" s="241"/>
    </row>
    <row r="9" spans="1:49" s="149" customFormat="1" ht="307.5" customHeight="1" x14ac:dyDescent="0.2">
      <c r="A9" s="138" t="s">
        <v>4</v>
      </c>
      <c r="B9" s="139" t="s">
        <v>508</v>
      </c>
      <c r="C9" s="142" t="s">
        <v>509</v>
      </c>
      <c r="D9" s="141" t="s">
        <v>449</v>
      </c>
      <c r="E9" s="141" t="s">
        <v>510</v>
      </c>
      <c r="F9" s="142" t="s">
        <v>511</v>
      </c>
      <c r="G9" s="142" t="s">
        <v>512</v>
      </c>
      <c r="H9" s="143" t="s">
        <v>513</v>
      </c>
      <c r="I9" s="143" t="s">
        <v>514</v>
      </c>
      <c r="J9" s="144" t="s">
        <v>515</v>
      </c>
      <c r="K9" s="144" t="s">
        <v>516</v>
      </c>
      <c r="L9" s="144" t="s">
        <v>517</v>
      </c>
      <c r="M9" s="145" t="s">
        <v>518</v>
      </c>
      <c r="N9" s="145" t="s">
        <v>519</v>
      </c>
      <c r="O9" s="145" t="s">
        <v>520</v>
      </c>
      <c r="P9" s="146" t="s">
        <v>461</v>
      </c>
      <c r="Q9" s="146" t="s">
        <v>521</v>
      </c>
      <c r="R9" s="146" t="s">
        <v>522</v>
      </c>
      <c r="S9" s="147" t="s">
        <v>523</v>
      </c>
      <c r="T9" s="148" t="s">
        <v>465</v>
      </c>
      <c r="U9" s="148" t="s">
        <v>524</v>
      </c>
      <c r="V9" s="148" t="s">
        <v>525</v>
      </c>
      <c r="W9" s="125" t="s">
        <v>468</v>
      </c>
      <c r="X9" s="125" t="s">
        <v>469</v>
      </c>
      <c r="Y9" s="125" t="s">
        <v>470</v>
      </c>
      <c r="Z9" s="127" t="s">
        <v>526</v>
      </c>
      <c r="AA9" s="127" t="s">
        <v>527</v>
      </c>
      <c r="AB9" s="127" t="s">
        <v>528</v>
      </c>
      <c r="AC9" s="130" t="s">
        <v>67</v>
      </c>
      <c r="AD9" s="130" t="s">
        <v>67</v>
      </c>
      <c r="AE9" s="130" t="s">
        <v>67</v>
      </c>
      <c r="AF9" s="125" t="s">
        <v>67</v>
      </c>
      <c r="AG9" s="125" t="s">
        <v>67</v>
      </c>
      <c r="AH9" s="125" t="s">
        <v>67</v>
      </c>
      <c r="AI9" s="132" t="s">
        <v>67</v>
      </c>
      <c r="AJ9" s="132" t="s">
        <v>67</v>
      </c>
      <c r="AK9" s="132" t="s">
        <v>67</v>
      </c>
      <c r="AL9" s="134" t="s">
        <v>67</v>
      </c>
      <c r="AM9" s="134" t="s">
        <v>67</v>
      </c>
      <c r="AN9" s="134" t="s">
        <v>67</v>
      </c>
      <c r="AO9" s="153" t="s">
        <v>529</v>
      </c>
      <c r="AP9" s="153" t="s">
        <v>530</v>
      </c>
      <c r="AQ9" s="153" t="s">
        <v>531</v>
      </c>
      <c r="AR9" s="137" t="s">
        <v>403</v>
      </c>
      <c r="AS9" s="137" t="s">
        <v>404</v>
      </c>
      <c r="AT9" s="137" t="s">
        <v>405</v>
      </c>
      <c r="AU9" s="241"/>
      <c r="AV9" s="241"/>
      <c r="AW9" s="241"/>
    </row>
    <row r="10" spans="1:49" s="149" customFormat="1" ht="307.5" customHeight="1" x14ac:dyDescent="0.2">
      <c r="A10" s="138" t="s">
        <v>4</v>
      </c>
      <c r="B10" s="139" t="s">
        <v>508</v>
      </c>
      <c r="C10" s="142" t="s">
        <v>509</v>
      </c>
      <c r="D10" s="141" t="s">
        <v>449</v>
      </c>
      <c r="E10" s="141" t="s">
        <v>510</v>
      </c>
      <c r="F10" s="142" t="s">
        <v>511</v>
      </c>
      <c r="G10" s="142" t="s">
        <v>512</v>
      </c>
      <c r="H10" s="143" t="s">
        <v>513</v>
      </c>
      <c r="I10" s="143" t="s">
        <v>514</v>
      </c>
      <c r="J10" s="144" t="s">
        <v>515</v>
      </c>
      <c r="K10" s="144" t="s">
        <v>516</v>
      </c>
      <c r="L10" s="144" t="s">
        <v>517</v>
      </c>
      <c r="M10" s="145" t="s">
        <v>518</v>
      </c>
      <c r="N10" s="145" t="s">
        <v>519</v>
      </c>
      <c r="O10" s="145" t="s">
        <v>520</v>
      </c>
      <c r="P10" s="146" t="s">
        <v>461</v>
      </c>
      <c r="Q10" s="146" t="s">
        <v>521</v>
      </c>
      <c r="R10" s="146" t="s">
        <v>522</v>
      </c>
      <c r="S10" s="147" t="s">
        <v>523</v>
      </c>
      <c r="T10" s="148" t="s">
        <v>532</v>
      </c>
      <c r="U10" s="148" t="s">
        <v>533</v>
      </c>
      <c r="V10" s="148" t="s">
        <v>534</v>
      </c>
      <c r="W10" s="125" t="s">
        <v>468</v>
      </c>
      <c r="X10" s="125" t="s">
        <v>469</v>
      </c>
      <c r="Y10" s="125" t="s">
        <v>470</v>
      </c>
      <c r="Z10" s="127" t="s">
        <v>526</v>
      </c>
      <c r="AA10" s="127" t="s">
        <v>527</v>
      </c>
      <c r="AB10" s="127" t="s">
        <v>528</v>
      </c>
      <c r="AC10" s="130" t="s">
        <v>67</v>
      </c>
      <c r="AD10" s="130" t="s">
        <v>67</v>
      </c>
      <c r="AE10" s="130" t="s">
        <v>67</v>
      </c>
      <c r="AF10" s="125" t="s">
        <v>67</v>
      </c>
      <c r="AG10" s="125" t="s">
        <v>67</v>
      </c>
      <c r="AH10" s="125" t="s">
        <v>67</v>
      </c>
      <c r="AI10" s="132" t="s">
        <v>67</v>
      </c>
      <c r="AJ10" s="132" t="s">
        <v>67</v>
      </c>
      <c r="AK10" s="132" t="s">
        <v>67</v>
      </c>
      <c r="AL10" s="134" t="s">
        <v>67</v>
      </c>
      <c r="AM10" s="134" t="s">
        <v>67</v>
      </c>
      <c r="AN10" s="134" t="s">
        <v>67</v>
      </c>
      <c r="AO10" s="153" t="s">
        <v>529</v>
      </c>
      <c r="AP10" s="153" t="s">
        <v>530</v>
      </c>
      <c r="AQ10" s="153" t="s">
        <v>531</v>
      </c>
      <c r="AR10" s="137" t="s">
        <v>403</v>
      </c>
      <c r="AS10" s="137" t="s">
        <v>404</v>
      </c>
      <c r="AT10" s="137" t="s">
        <v>405</v>
      </c>
      <c r="AU10" s="241"/>
      <c r="AV10" s="241"/>
      <c r="AW10" s="241"/>
    </row>
    <row r="11" spans="1:49" s="149" customFormat="1" ht="399.75" customHeight="1" x14ac:dyDescent="0.2">
      <c r="A11" s="138" t="s">
        <v>4</v>
      </c>
      <c r="B11" s="139" t="s">
        <v>508</v>
      </c>
      <c r="C11" s="142" t="s">
        <v>509</v>
      </c>
      <c r="D11" s="141" t="s">
        <v>449</v>
      </c>
      <c r="E11" s="141" t="s">
        <v>510</v>
      </c>
      <c r="F11" s="142" t="s">
        <v>535</v>
      </c>
      <c r="G11" s="142" t="s">
        <v>536</v>
      </c>
      <c r="H11" s="143" t="s">
        <v>537</v>
      </c>
      <c r="I11" s="143" t="s">
        <v>538</v>
      </c>
      <c r="J11" s="144" t="s">
        <v>539</v>
      </c>
      <c r="K11" s="144" t="s">
        <v>540</v>
      </c>
      <c r="L11" s="144" t="s">
        <v>541</v>
      </c>
      <c r="M11" s="145" t="s">
        <v>494</v>
      </c>
      <c r="N11" s="145" t="s">
        <v>542</v>
      </c>
      <c r="O11" s="145" t="s">
        <v>543</v>
      </c>
      <c r="P11" s="146" t="s">
        <v>544</v>
      </c>
      <c r="Q11" s="146" t="s">
        <v>545</v>
      </c>
      <c r="R11" s="146" t="s">
        <v>546</v>
      </c>
      <c r="S11" s="147" t="s">
        <v>547</v>
      </c>
      <c r="T11" s="148" t="s">
        <v>548</v>
      </c>
      <c r="U11" s="148" t="s">
        <v>549</v>
      </c>
      <c r="V11" s="148" t="s">
        <v>550</v>
      </c>
      <c r="W11" s="125" t="s">
        <v>468</v>
      </c>
      <c r="X11" s="125" t="s">
        <v>469</v>
      </c>
      <c r="Y11" s="125" t="s">
        <v>470</v>
      </c>
      <c r="Z11" s="127" t="s">
        <v>67</v>
      </c>
      <c r="AA11" s="127" t="s">
        <v>67</v>
      </c>
      <c r="AB11" s="127" t="s">
        <v>67</v>
      </c>
      <c r="AC11" s="130" t="s">
        <v>67</v>
      </c>
      <c r="AD11" s="130" t="s">
        <v>67</v>
      </c>
      <c r="AE11" s="130" t="s">
        <v>67</v>
      </c>
      <c r="AF11" s="125" t="s">
        <v>67</v>
      </c>
      <c r="AG11" s="125" t="s">
        <v>67</v>
      </c>
      <c r="AH11" s="125" t="s">
        <v>67</v>
      </c>
      <c r="AI11" s="132" t="s">
        <v>67</v>
      </c>
      <c r="AJ11" s="132" t="s">
        <v>67</v>
      </c>
      <c r="AK11" s="132" t="s">
        <v>67</v>
      </c>
      <c r="AL11" s="134" t="s">
        <v>67</v>
      </c>
      <c r="AM11" s="134" t="s">
        <v>67</v>
      </c>
      <c r="AN11" s="134" t="s">
        <v>67</v>
      </c>
      <c r="AO11" s="136" t="s">
        <v>67</v>
      </c>
      <c r="AP11" s="136" t="s">
        <v>67</v>
      </c>
      <c r="AQ11" s="136" t="s">
        <v>67</v>
      </c>
      <c r="AR11" s="137" t="s">
        <v>403</v>
      </c>
      <c r="AS11" s="137" t="s">
        <v>404</v>
      </c>
      <c r="AT11" s="137" t="s">
        <v>405</v>
      </c>
      <c r="AU11" s="241"/>
      <c r="AV11" s="241"/>
      <c r="AW11" s="241"/>
    </row>
    <row r="12" spans="1:49" s="149" customFormat="1" ht="409.5" customHeight="1" x14ac:dyDescent="0.2">
      <c r="A12" s="138" t="s">
        <v>4</v>
      </c>
      <c r="B12" s="139" t="s">
        <v>508</v>
      </c>
      <c r="C12" s="142" t="s">
        <v>509</v>
      </c>
      <c r="D12" s="141" t="s">
        <v>449</v>
      </c>
      <c r="E12" s="141" t="s">
        <v>510</v>
      </c>
      <c r="F12" s="142" t="s">
        <v>551</v>
      </c>
      <c r="G12" s="142" t="s">
        <v>552</v>
      </c>
      <c r="H12" s="143" t="s">
        <v>553</v>
      </c>
      <c r="I12" s="143" t="s">
        <v>554</v>
      </c>
      <c r="J12" s="144" t="s">
        <v>555</v>
      </c>
      <c r="K12" s="143" t="s">
        <v>500</v>
      </c>
      <c r="L12" s="144" t="s">
        <v>556</v>
      </c>
      <c r="M12" s="145" t="s">
        <v>557</v>
      </c>
      <c r="N12" s="145" t="s">
        <v>558</v>
      </c>
      <c r="O12" s="145" t="s">
        <v>559</v>
      </c>
      <c r="P12" s="146" t="s">
        <v>560</v>
      </c>
      <c r="Q12" s="146" t="s">
        <v>561</v>
      </c>
      <c r="R12" s="146" t="s">
        <v>562</v>
      </c>
      <c r="S12" s="147" t="s">
        <v>563</v>
      </c>
      <c r="T12" s="148" t="s">
        <v>465</v>
      </c>
      <c r="U12" s="148" t="s">
        <v>466</v>
      </c>
      <c r="V12" s="148" t="s">
        <v>467</v>
      </c>
      <c r="W12" s="125" t="s">
        <v>468</v>
      </c>
      <c r="X12" s="125" t="s">
        <v>469</v>
      </c>
      <c r="Y12" s="125" t="s">
        <v>470</v>
      </c>
      <c r="Z12" s="127" t="s">
        <v>67</v>
      </c>
      <c r="AA12" s="127" t="s">
        <v>67</v>
      </c>
      <c r="AB12" s="127" t="s">
        <v>67</v>
      </c>
      <c r="AC12" s="130" t="s">
        <v>67</v>
      </c>
      <c r="AD12" s="130" t="s">
        <v>67</v>
      </c>
      <c r="AE12" s="130" t="s">
        <v>67</v>
      </c>
      <c r="AF12" s="125" t="s">
        <v>67</v>
      </c>
      <c r="AG12" s="125" t="s">
        <v>67</v>
      </c>
      <c r="AH12" s="125" t="s">
        <v>67</v>
      </c>
      <c r="AI12" s="132" t="s">
        <v>564</v>
      </c>
      <c r="AJ12" s="132" t="s">
        <v>565</v>
      </c>
      <c r="AK12" s="132" t="s">
        <v>566</v>
      </c>
      <c r="AL12" s="134" t="s">
        <v>67</v>
      </c>
      <c r="AM12" s="134" t="s">
        <v>67</v>
      </c>
      <c r="AN12" s="134" t="s">
        <v>67</v>
      </c>
      <c r="AO12" s="153" t="s">
        <v>567</v>
      </c>
      <c r="AP12" s="153" t="s">
        <v>568</v>
      </c>
      <c r="AQ12" s="153" t="s">
        <v>569</v>
      </c>
      <c r="AR12" s="137" t="s">
        <v>320</v>
      </c>
      <c r="AS12" s="137" t="s">
        <v>321</v>
      </c>
      <c r="AT12" s="137" t="s">
        <v>322</v>
      </c>
      <c r="AU12" s="241"/>
      <c r="AV12" s="241"/>
      <c r="AW12" s="241"/>
    </row>
    <row r="13" spans="1:49" s="149" customFormat="1" ht="409.5" customHeight="1" x14ac:dyDescent="0.2">
      <c r="A13" s="138" t="s">
        <v>4</v>
      </c>
      <c r="B13" s="139" t="s">
        <v>508</v>
      </c>
      <c r="C13" s="142" t="s">
        <v>509</v>
      </c>
      <c r="D13" s="141" t="s">
        <v>449</v>
      </c>
      <c r="E13" s="141" t="s">
        <v>510</v>
      </c>
      <c r="F13" s="142" t="s">
        <v>551</v>
      </c>
      <c r="G13" s="142" t="s">
        <v>552</v>
      </c>
      <c r="H13" s="143" t="s">
        <v>553</v>
      </c>
      <c r="I13" s="143" t="s">
        <v>554</v>
      </c>
      <c r="J13" s="144" t="s">
        <v>555</v>
      </c>
      <c r="K13" s="143" t="s">
        <v>500</v>
      </c>
      <c r="L13" s="144" t="s">
        <v>556</v>
      </c>
      <c r="M13" s="145" t="s">
        <v>557</v>
      </c>
      <c r="N13" s="145" t="s">
        <v>558</v>
      </c>
      <c r="O13" s="145" t="s">
        <v>559</v>
      </c>
      <c r="P13" s="146" t="s">
        <v>560</v>
      </c>
      <c r="Q13" s="146" t="s">
        <v>561</v>
      </c>
      <c r="R13" s="146" t="s">
        <v>562</v>
      </c>
      <c r="S13" s="147" t="s">
        <v>563</v>
      </c>
      <c r="T13" s="148" t="s">
        <v>465</v>
      </c>
      <c r="U13" s="148" t="s">
        <v>466</v>
      </c>
      <c r="V13" s="148" t="s">
        <v>482</v>
      </c>
      <c r="W13" s="125" t="s">
        <v>468</v>
      </c>
      <c r="X13" s="125" t="s">
        <v>469</v>
      </c>
      <c r="Y13" s="125" t="s">
        <v>470</v>
      </c>
      <c r="Z13" s="127" t="s">
        <v>67</v>
      </c>
      <c r="AA13" s="127" t="s">
        <v>67</v>
      </c>
      <c r="AB13" s="127" t="s">
        <v>67</v>
      </c>
      <c r="AC13" s="130" t="s">
        <v>67</v>
      </c>
      <c r="AD13" s="130" t="s">
        <v>67</v>
      </c>
      <c r="AE13" s="130" t="s">
        <v>67</v>
      </c>
      <c r="AF13" s="125" t="s">
        <v>67</v>
      </c>
      <c r="AG13" s="125" t="s">
        <v>67</v>
      </c>
      <c r="AH13" s="125" t="s">
        <v>67</v>
      </c>
      <c r="AI13" s="132" t="s">
        <v>570</v>
      </c>
      <c r="AJ13" s="132" t="s">
        <v>571</v>
      </c>
      <c r="AK13" s="132" t="s">
        <v>572</v>
      </c>
      <c r="AL13" s="134" t="s">
        <v>67</v>
      </c>
      <c r="AM13" s="134" t="s">
        <v>67</v>
      </c>
      <c r="AN13" s="134" t="s">
        <v>67</v>
      </c>
      <c r="AO13" s="153" t="s">
        <v>567</v>
      </c>
      <c r="AP13" s="153" t="s">
        <v>568</v>
      </c>
      <c r="AQ13" s="153" t="s">
        <v>569</v>
      </c>
      <c r="AR13" s="137" t="s">
        <v>320</v>
      </c>
      <c r="AS13" s="137" t="s">
        <v>321</v>
      </c>
      <c r="AT13" s="137" t="s">
        <v>322</v>
      </c>
      <c r="AU13" s="241"/>
      <c r="AV13" s="241"/>
      <c r="AW13" s="241"/>
    </row>
    <row r="14" spans="1:49" s="149" customFormat="1" ht="409.5" customHeight="1" x14ac:dyDescent="0.2">
      <c r="A14" s="138" t="s">
        <v>4</v>
      </c>
      <c r="B14" s="139" t="s">
        <v>508</v>
      </c>
      <c r="C14" s="142" t="s">
        <v>509</v>
      </c>
      <c r="D14" s="141" t="s">
        <v>449</v>
      </c>
      <c r="E14" s="141" t="s">
        <v>510</v>
      </c>
      <c r="F14" s="142" t="s">
        <v>551</v>
      </c>
      <c r="G14" s="142" t="s">
        <v>552</v>
      </c>
      <c r="H14" s="143" t="s">
        <v>553</v>
      </c>
      <c r="I14" s="143" t="s">
        <v>554</v>
      </c>
      <c r="J14" s="144" t="s">
        <v>555</v>
      </c>
      <c r="K14" s="143" t="s">
        <v>500</v>
      </c>
      <c r="L14" s="144" t="s">
        <v>556</v>
      </c>
      <c r="M14" s="145" t="s">
        <v>557</v>
      </c>
      <c r="N14" s="145" t="s">
        <v>558</v>
      </c>
      <c r="O14" s="145" t="s">
        <v>559</v>
      </c>
      <c r="P14" s="146" t="s">
        <v>560</v>
      </c>
      <c r="Q14" s="146" t="s">
        <v>561</v>
      </c>
      <c r="R14" s="146" t="s">
        <v>562</v>
      </c>
      <c r="S14" s="147" t="s">
        <v>563</v>
      </c>
      <c r="T14" s="148" t="s">
        <v>465</v>
      </c>
      <c r="U14" s="148" t="s">
        <v>466</v>
      </c>
      <c r="V14" s="148" t="s">
        <v>483</v>
      </c>
      <c r="W14" s="125" t="s">
        <v>468</v>
      </c>
      <c r="X14" s="125" t="s">
        <v>469</v>
      </c>
      <c r="Y14" s="125" t="s">
        <v>470</v>
      </c>
      <c r="Z14" s="127" t="s">
        <v>67</v>
      </c>
      <c r="AA14" s="127" t="s">
        <v>67</v>
      </c>
      <c r="AB14" s="127" t="s">
        <v>67</v>
      </c>
      <c r="AC14" s="130" t="s">
        <v>67</v>
      </c>
      <c r="AD14" s="130" t="s">
        <v>67</v>
      </c>
      <c r="AE14" s="130" t="s">
        <v>67</v>
      </c>
      <c r="AF14" s="125" t="s">
        <v>67</v>
      </c>
      <c r="AG14" s="125" t="s">
        <v>67</v>
      </c>
      <c r="AH14" s="125" t="s">
        <v>67</v>
      </c>
      <c r="AI14" s="132" t="s">
        <v>570</v>
      </c>
      <c r="AJ14" s="132" t="s">
        <v>571</v>
      </c>
      <c r="AK14" s="132" t="s">
        <v>572</v>
      </c>
      <c r="AL14" s="134" t="s">
        <v>67</v>
      </c>
      <c r="AM14" s="134" t="s">
        <v>67</v>
      </c>
      <c r="AN14" s="134" t="s">
        <v>67</v>
      </c>
      <c r="AO14" s="153" t="s">
        <v>567</v>
      </c>
      <c r="AP14" s="153" t="s">
        <v>568</v>
      </c>
      <c r="AQ14" s="153" t="s">
        <v>569</v>
      </c>
      <c r="AR14" s="137" t="s">
        <v>320</v>
      </c>
      <c r="AS14" s="137" t="s">
        <v>321</v>
      </c>
      <c r="AT14" s="137" t="s">
        <v>322</v>
      </c>
      <c r="AU14" s="241"/>
      <c r="AV14" s="241"/>
      <c r="AW14" s="241"/>
    </row>
    <row r="15" spans="1:49" s="149" customFormat="1" ht="409.5" customHeight="1" x14ac:dyDescent="0.2">
      <c r="A15" s="138" t="s">
        <v>4</v>
      </c>
      <c r="B15" s="139" t="s">
        <v>508</v>
      </c>
      <c r="C15" s="142" t="s">
        <v>509</v>
      </c>
      <c r="D15" s="141" t="s">
        <v>449</v>
      </c>
      <c r="E15" s="141" t="s">
        <v>510</v>
      </c>
      <c r="F15" s="142" t="s">
        <v>551</v>
      </c>
      <c r="G15" s="142" t="s">
        <v>573</v>
      </c>
      <c r="H15" s="143" t="s">
        <v>574</v>
      </c>
      <c r="I15" s="143" t="s">
        <v>575</v>
      </c>
      <c r="J15" s="144" t="s">
        <v>576</v>
      </c>
      <c r="K15" s="144" t="s">
        <v>577</v>
      </c>
      <c r="L15" s="144" t="s">
        <v>578</v>
      </c>
      <c r="M15" s="145" t="s">
        <v>579</v>
      </c>
      <c r="N15" s="145" t="s">
        <v>495</v>
      </c>
      <c r="O15" s="145" t="s">
        <v>580</v>
      </c>
      <c r="P15" s="146" t="s">
        <v>461</v>
      </c>
      <c r="Q15" s="146" t="s">
        <v>521</v>
      </c>
      <c r="R15" s="146" t="s">
        <v>581</v>
      </c>
      <c r="S15" s="147" t="s">
        <v>582</v>
      </c>
      <c r="T15" s="148" t="s">
        <v>465</v>
      </c>
      <c r="U15" s="148" t="s">
        <v>466</v>
      </c>
      <c r="V15" s="148" t="s">
        <v>467</v>
      </c>
      <c r="W15" s="125" t="s">
        <v>468</v>
      </c>
      <c r="X15" s="125" t="s">
        <v>469</v>
      </c>
      <c r="Y15" s="125" t="s">
        <v>470</v>
      </c>
      <c r="Z15" s="127" t="s">
        <v>67</v>
      </c>
      <c r="AA15" s="127" t="s">
        <v>67</v>
      </c>
      <c r="AB15" s="127" t="s">
        <v>67</v>
      </c>
      <c r="AC15" s="130" t="s">
        <v>67</v>
      </c>
      <c r="AD15" s="130" t="s">
        <v>67</v>
      </c>
      <c r="AE15" s="130" t="s">
        <v>67</v>
      </c>
      <c r="AF15" s="125" t="s">
        <v>67</v>
      </c>
      <c r="AG15" s="125" t="s">
        <v>67</v>
      </c>
      <c r="AH15" s="125" t="s">
        <v>67</v>
      </c>
      <c r="AI15" s="132" t="s">
        <v>570</v>
      </c>
      <c r="AJ15" s="132" t="s">
        <v>571</v>
      </c>
      <c r="AK15" s="132" t="s">
        <v>572</v>
      </c>
      <c r="AL15" s="134" t="s">
        <v>67</v>
      </c>
      <c r="AM15" s="134" t="s">
        <v>67</v>
      </c>
      <c r="AN15" s="134" t="s">
        <v>67</v>
      </c>
      <c r="AO15" s="153" t="s">
        <v>567</v>
      </c>
      <c r="AP15" s="153" t="s">
        <v>568</v>
      </c>
      <c r="AQ15" s="153" t="s">
        <v>569</v>
      </c>
      <c r="AR15" s="137" t="s">
        <v>320</v>
      </c>
      <c r="AS15" s="137" t="s">
        <v>321</v>
      </c>
      <c r="AT15" s="137" t="s">
        <v>322</v>
      </c>
      <c r="AU15" s="241"/>
      <c r="AV15" s="241"/>
      <c r="AW15" s="241"/>
    </row>
    <row r="16" spans="1:49" s="149" customFormat="1" ht="409.5" customHeight="1" x14ac:dyDescent="0.2">
      <c r="A16" s="138" t="s">
        <v>4</v>
      </c>
      <c r="B16" s="139" t="s">
        <v>508</v>
      </c>
      <c r="C16" s="142" t="s">
        <v>509</v>
      </c>
      <c r="D16" s="141" t="s">
        <v>449</v>
      </c>
      <c r="E16" s="141" t="s">
        <v>510</v>
      </c>
      <c r="F16" s="142" t="s">
        <v>551</v>
      </c>
      <c r="G16" s="142" t="s">
        <v>573</v>
      </c>
      <c r="H16" s="143" t="s">
        <v>574</v>
      </c>
      <c r="I16" s="143" t="s">
        <v>575</v>
      </c>
      <c r="J16" s="144" t="s">
        <v>576</v>
      </c>
      <c r="K16" s="144" t="s">
        <v>577</v>
      </c>
      <c r="L16" s="144" t="s">
        <v>578</v>
      </c>
      <c r="M16" s="145" t="s">
        <v>579</v>
      </c>
      <c r="N16" s="145" t="s">
        <v>495</v>
      </c>
      <c r="O16" s="145" t="s">
        <v>580</v>
      </c>
      <c r="P16" s="146" t="s">
        <v>461</v>
      </c>
      <c r="Q16" s="146" t="s">
        <v>521</v>
      </c>
      <c r="R16" s="146" t="s">
        <v>581</v>
      </c>
      <c r="S16" s="147" t="s">
        <v>582</v>
      </c>
      <c r="T16" s="148" t="s">
        <v>465</v>
      </c>
      <c r="U16" s="148" t="s">
        <v>466</v>
      </c>
      <c r="V16" s="148" t="s">
        <v>482</v>
      </c>
      <c r="W16" s="125" t="s">
        <v>468</v>
      </c>
      <c r="X16" s="125" t="s">
        <v>469</v>
      </c>
      <c r="Y16" s="125" t="s">
        <v>470</v>
      </c>
      <c r="Z16" s="127" t="s">
        <v>67</v>
      </c>
      <c r="AA16" s="127" t="s">
        <v>67</v>
      </c>
      <c r="AB16" s="127" t="s">
        <v>67</v>
      </c>
      <c r="AC16" s="130" t="s">
        <v>67</v>
      </c>
      <c r="AD16" s="130" t="s">
        <v>67</v>
      </c>
      <c r="AE16" s="130" t="s">
        <v>67</v>
      </c>
      <c r="AF16" s="125" t="s">
        <v>67</v>
      </c>
      <c r="AG16" s="125" t="s">
        <v>67</v>
      </c>
      <c r="AH16" s="125" t="s">
        <v>67</v>
      </c>
      <c r="AI16" s="132" t="s">
        <v>570</v>
      </c>
      <c r="AJ16" s="132" t="s">
        <v>571</v>
      </c>
      <c r="AK16" s="132" t="s">
        <v>572</v>
      </c>
      <c r="AL16" s="134" t="s">
        <v>67</v>
      </c>
      <c r="AM16" s="134" t="s">
        <v>67</v>
      </c>
      <c r="AN16" s="134" t="s">
        <v>67</v>
      </c>
      <c r="AO16" s="153" t="s">
        <v>567</v>
      </c>
      <c r="AP16" s="153" t="s">
        <v>568</v>
      </c>
      <c r="AQ16" s="153" t="s">
        <v>569</v>
      </c>
      <c r="AR16" s="137" t="s">
        <v>320</v>
      </c>
      <c r="AS16" s="137" t="s">
        <v>321</v>
      </c>
      <c r="AT16" s="137" t="s">
        <v>322</v>
      </c>
      <c r="AU16" s="241"/>
      <c r="AV16" s="241"/>
      <c r="AW16" s="241"/>
    </row>
    <row r="17" spans="1:49" s="149" customFormat="1" ht="409.5" customHeight="1" x14ac:dyDescent="0.2">
      <c r="A17" s="138" t="s">
        <v>4</v>
      </c>
      <c r="B17" s="139" t="s">
        <v>508</v>
      </c>
      <c r="C17" s="142" t="s">
        <v>509</v>
      </c>
      <c r="D17" s="141" t="s">
        <v>449</v>
      </c>
      <c r="E17" s="141" t="s">
        <v>510</v>
      </c>
      <c r="F17" s="142" t="s">
        <v>551</v>
      </c>
      <c r="G17" s="142" t="s">
        <v>573</v>
      </c>
      <c r="H17" s="143" t="s">
        <v>574</v>
      </c>
      <c r="I17" s="143" t="s">
        <v>575</v>
      </c>
      <c r="J17" s="144" t="s">
        <v>576</v>
      </c>
      <c r="K17" s="144" t="s">
        <v>577</v>
      </c>
      <c r="L17" s="144" t="s">
        <v>578</v>
      </c>
      <c r="M17" s="145" t="s">
        <v>579</v>
      </c>
      <c r="N17" s="145" t="s">
        <v>495</v>
      </c>
      <c r="O17" s="145" t="s">
        <v>580</v>
      </c>
      <c r="P17" s="146" t="s">
        <v>461</v>
      </c>
      <c r="Q17" s="146" t="s">
        <v>521</v>
      </c>
      <c r="R17" s="146" t="s">
        <v>581</v>
      </c>
      <c r="S17" s="147" t="s">
        <v>582</v>
      </c>
      <c r="T17" s="148" t="s">
        <v>465</v>
      </c>
      <c r="U17" s="148" t="s">
        <v>466</v>
      </c>
      <c r="V17" s="148" t="s">
        <v>483</v>
      </c>
      <c r="W17" s="125" t="s">
        <v>468</v>
      </c>
      <c r="X17" s="125" t="s">
        <v>469</v>
      </c>
      <c r="Y17" s="125" t="s">
        <v>470</v>
      </c>
      <c r="Z17" s="127" t="s">
        <v>67</v>
      </c>
      <c r="AA17" s="127" t="s">
        <v>67</v>
      </c>
      <c r="AB17" s="127" t="s">
        <v>67</v>
      </c>
      <c r="AC17" s="130" t="s">
        <v>67</v>
      </c>
      <c r="AD17" s="130" t="s">
        <v>67</v>
      </c>
      <c r="AE17" s="130" t="s">
        <v>67</v>
      </c>
      <c r="AF17" s="125" t="s">
        <v>67</v>
      </c>
      <c r="AG17" s="125" t="s">
        <v>67</v>
      </c>
      <c r="AH17" s="125" t="s">
        <v>67</v>
      </c>
      <c r="AI17" s="132" t="s">
        <v>570</v>
      </c>
      <c r="AJ17" s="132" t="s">
        <v>571</v>
      </c>
      <c r="AK17" s="132" t="s">
        <v>572</v>
      </c>
      <c r="AL17" s="134" t="s">
        <v>67</v>
      </c>
      <c r="AM17" s="134" t="s">
        <v>67</v>
      </c>
      <c r="AN17" s="134" t="s">
        <v>67</v>
      </c>
      <c r="AO17" s="153" t="s">
        <v>567</v>
      </c>
      <c r="AP17" s="153" t="s">
        <v>568</v>
      </c>
      <c r="AQ17" s="153" t="s">
        <v>569</v>
      </c>
      <c r="AR17" s="137" t="s">
        <v>320</v>
      </c>
      <c r="AS17" s="137" t="s">
        <v>321</v>
      </c>
      <c r="AT17" s="137" t="s">
        <v>322</v>
      </c>
      <c r="AU17" s="241"/>
      <c r="AV17" s="241"/>
      <c r="AW17" s="241"/>
    </row>
    <row r="18" spans="1:49" s="149" customFormat="1" ht="409.5" customHeight="1" x14ac:dyDescent="0.2">
      <c r="A18" s="138" t="s">
        <v>4</v>
      </c>
      <c r="B18" s="139" t="s">
        <v>508</v>
      </c>
      <c r="C18" s="142" t="s">
        <v>509</v>
      </c>
      <c r="D18" s="141" t="s">
        <v>449</v>
      </c>
      <c r="E18" s="141" t="s">
        <v>510</v>
      </c>
      <c r="F18" s="142" t="s">
        <v>551</v>
      </c>
      <c r="G18" s="142" t="s">
        <v>552</v>
      </c>
      <c r="H18" s="143" t="s">
        <v>583</v>
      </c>
      <c r="I18" s="143" t="s">
        <v>584</v>
      </c>
      <c r="J18" s="144" t="s">
        <v>585</v>
      </c>
      <c r="K18" s="144" t="s">
        <v>586</v>
      </c>
      <c r="L18" s="144" t="s">
        <v>587</v>
      </c>
      <c r="M18" s="145" t="s">
        <v>588</v>
      </c>
      <c r="N18" s="145" t="s">
        <v>495</v>
      </c>
      <c r="O18" s="145" t="s">
        <v>589</v>
      </c>
      <c r="P18" s="146" t="s">
        <v>461</v>
      </c>
      <c r="Q18" s="146" t="s">
        <v>462</v>
      </c>
      <c r="R18" s="146" t="s">
        <v>590</v>
      </c>
      <c r="S18" s="147" t="s">
        <v>591</v>
      </c>
      <c r="T18" s="148" t="s">
        <v>465</v>
      </c>
      <c r="U18" s="148" t="s">
        <v>524</v>
      </c>
      <c r="V18" s="148" t="s">
        <v>592</v>
      </c>
      <c r="W18" s="125" t="s">
        <v>468</v>
      </c>
      <c r="X18" s="125" t="s">
        <v>469</v>
      </c>
      <c r="Y18" s="125" t="s">
        <v>470</v>
      </c>
      <c r="Z18" s="127" t="s">
        <v>67</v>
      </c>
      <c r="AA18" s="127" t="s">
        <v>67</v>
      </c>
      <c r="AB18" s="127" t="s">
        <v>67</v>
      </c>
      <c r="AC18" s="130" t="s">
        <v>67</v>
      </c>
      <c r="AD18" s="130" t="s">
        <v>67</v>
      </c>
      <c r="AE18" s="130" t="s">
        <v>67</v>
      </c>
      <c r="AF18" s="125" t="s">
        <v>67</v>
      </c>
      <c r="AG18" s="125" t="s">
        <v>67</v>
      </c>
      <c r="AH18" s="125" t="s">
        <v>67</v>
      </c>
      <c r="AI18" s="132" t="s">
        <v>570</v>
      </c>
      <c r="AJ18" s="132" t="s">
        <v>571</v>
      </c>
      <c r="AK18" s="132" t="s">
        <v>572</v>
      </c>
      <c r="AL18" s="134" t="s">
        <v>67</v>
      </c>
      <c r="AM18" s="134" t="s">
        <v>67</v>
      </c>
      <c r="AN18" s="134" t="s">
        <v>67</v>
      </c>
      <c r="AO18" s="153" t="s">
        <v>567</v>
      </c>
      <c r="AP18" s="153" t="s">
        <v>568</v>
      </c>
      <c r="AQ18" s="153" t="s">
        <v>569</v>
      </c>
      <c r="AR18" s="137" t="s">
        <v>320</v>
      </c>
      <c r="AS18" s="137" t="s">
        <v>321</v>
      </c>
      <c r="AT18" s="137" t="s">
        <v>322</v>
      </c>
      <c r="AU18" s="241"/>
      <c r="AV18" s="241"/>
      <c r="AW18" s="241"/>
    </row>
    <row r="19" spans="1:49" s="149" customFormat="1" ht="342" customHeight="1" x14ac:dyDescent="0.2">
      <c r="A19" s="138" t="s">
        <v>4</v>
      </c>
      <c r="B19" s="139" t="s">
        <v>508</v>
      </c>
      <c r="C19" s="142" t="s">
        <v>509</v>
      </c>
      <c r="D19" s="141" t="s">
        <v>449</v>
      </c>
      <c r="E19" s="141" t="s">
        <v>510</v>
      </c>
      <c r="F19" s="142" t="s">
        <v>551</v>
      </c>
      <c r="G19" s="142" t="s">
        <v>552</v>
      </c>
      <c r="H19" s="143" t="s">
        <v>537</v>
      </c>
      <c r="I19" s="143" t="s">
        <v>593</v>
      </c>
      <c r="J19" s="144" t="s">
        <v>594</v>
      </c>
      <c r="K19" s="143" t="s">
        <v>500</v>
      </c>
      <c r="L19" s="144" t="s">
        <v>595</v>
      </c>
      <c r="M19" s="145" t="s">
        <v>596</v>
      </c>
      <c r="N19" s="145" t="s">
        <v>495</v>
      </c>
      <c r="O19" s="145" t="s">
        <v>597</v>
      </c>
      <c r="P19" s="146" t="s">
        <v>478</v>
      </c>
      <c r="Q19" s="146" t="s">
        <v>598</v>
      </c>
      <c r="R19" s="146" t="s">
        <v>599</v>
      </c>
      <c r="S19" s="147" t="s">
        <v>600</v>
      </c>
      <c r="T19" s="148" t="s">
        <v>465</v>
      </c>
      <c r="U19" s="148" t="s">
        <v>524</v>
      </c>
      <c r="V19" s="148" t="s">
        <v>592</v>
      </c>
      <c r="W19" s="125" t="s">
        <v>468</v>
      </c>
      <c r="X19" s="125" t="s">
        <v>469</v>
      </c>
      <c r="Y19" s="125" t="s">
        <v>470</v>
      </c>
      <c r="Z19" s="127" t="s">
        <v>67</v>
      </c>
      <c r="AA19" s="127" t="s">
        <v>67</v>
      </c>
      <c r="AB19" s="127" t="s">
        <v>67</v>
      </c>
      <c r="AC19" s="130" t="s">
        <v>67</v>
      </c>
      <c r="AD19" s="130" t="s">
        <v>67</v>
      </c>
      <c r="AE19" s="130" t="s">
        <v>67</v>
      </c>
      <c r="AF19" s="125" t="s">
        <v>67</v>
      </c>
      <c r="AG19" s="125" t="s">
        <v>67</v>
      </c>
      <c r="AH19" s="125" t="s">
        <v>67</v>
      </c>
      <c r="AI19" s="132" t="s">
        <v>570</v>
      </c>
      <c r="AJ19" s="132" t="s">
        <v>571</v>
      </c>
      <c r="AK19" s="132" t="s">
        <v>572</v>
      </c>
      <c r="AL19" s="134" t="s">
        <v>67</v>
      </c>
      <c r="AM19" s="134" t="s">
        <v>67</v>
      </c>
      <c r="AN19" s="134" t="s">
        <v>67</v>
      </c>
      <c r="AO19" s="153" t="s">
        <v>567</v>
      </c>
      <c r="AP19" s="153" t="s">
        <v>568</v>
      </c>
      <c r="AQ19" s="153" t="s">
        <v>569</v>
      </c>
      <c r="AR19" s="137" t="s">
        <v>320</v>
      </c>
      <c r="AS19" s="137" t="s">
        <v>321</v>
      </c>
      <c r="AT19" s="137" t="s">
        <v>322</v>
      </c>
      <c r="AU19" s="241"/>
      <c r="AV19" s="241"/>
      <c r="AW19" s="241"/>
    </row>
    <row r="20" spans="1:49" ht="312.75" customHeight="1" x14ac:dyDescent="0.25">
      <c r="A20" s="138" t="s">
        <v>4</v>
      </c>
      <c r="B20" s="139" t="s">
        <v>601</v>
      </c>
      <c r="C20" s="140" t="s">
        <v>602</v>
      </c>
      <c r="D20" s="154" t="s">
        <v>449</v>
      </c>
      <c r="E20" s="154" t="s">
        <v>450</v>
      </c>
      <c r="F20" s="140" t="s">
        <v>603</v>
      </c>
      <c r="G20" s="140" t="s">
        <v>604</v>
      </c>
      <c r="H20" s="143" t="s">
        <v>605</v>
      </c>
      <c r="I20" s="143" t="s">
        <v>606</v>
      </c>
      <c r="J20" s="144" t="s">
        <v>607</v>
      </c>
      <c r="K20" s="143" t="s">
        <v>500</v>
      </c>
      <c r="L20" s="144" t="s">
        <v>608</v>
      </c>
      <c r="M20" s="145" t="s">
        <v>609</v>
      </c>
      <c r="N20" s="145" t="s">
        <v>610</v>
      </c>
      <c r="O20" s="145" t="s">
        <v>611</v>
      </c>
      <c r="P20" s="146" t="s">
        <v>544</v>
      </c>
      <c r="Q20" s="146" t="s">
        <v>545</v>
      </c>
      <c r="R20" s="146" t="s">
        <v>612</v>
      </c>
      <c r="S20" s="147" t="s">
        <v>613</v>
      </c>
      <c r="T20" s="148" t="s">
        <v>465</v>
      </c>
      <c r="U20" s="148" t="s">
        <v>614</v>
      </c>
      <c r="V20" s="148" t="s">
        <v>615</v>
      </c>
      <c r="W20" s="125" t="s">
        <v>468</v>
      </c>
      <c r="X20" s="125" t="s">
        <v>469</v>
      </c>
      <c r="Y20" s="125" t="s">
        <v>470</v>
      </c>
      <c r="Z20" s="127" t="s">
        <v>67</v>
      </c>
      <c r="AA20" s="127" t="s">
        <v>67</v>
      </c>
      <c r="AB20" s="127" t="s">
        <v>67</v>
      </c>
      <c r="AC20" s="130" t="s">
        <v>67</v>
      </c>
      <c r="AD20" s="130" t="s">
        <v>67</v>
      </c>
      <c r="AE20" s="130" t="s">
        <v>67</v>
      </c>
      <c r="AF20" s="125" t="s">
        <v>67</v>
      </c>
      <c r="AG20" s="125" t="s">
        <v>67</v>
      </c>
      <c r="AH20" s="125" t="s">
        <v>67</v>
      </c>
      <c r="AI20" s="132" t="s">
        <v>67</v>
      </c>
      <c r="AJ20" s="132" t="s">
        <v>67</v>
      </c>
      <c r="AK20" s="132" t="s">
        <v>67</v>
      </c>
      <c r="AL20" s="134" t="s">
        <v>67</v>
      </c>
      <c r="AM20" s="134" t="s">
        <v>67</v>
      </c>
      <c r="AN20" s="134" t="s">
        <v>67</v>
      </c>
      <c r="AO20" s="136" t="s">
        <v>67</v>
      </c>
      <c r="AP20" s="136" t="s">
        <v>67</v>
      </c>
      <c r="AQ20" s="136" t="s">
        <v>67</v>
      </c>
      <c r="AR20" s="137" t="s">
        <v>67</v>
      </c>
      <c r="AS20" s="137" t="s">
        <v>67</v>
      </c>
      <c r="AT20" s="137" t="s">
        <v>67</v>
      </c>
      <c r="AU20" s="242"/>
      <c r="AV20" s="242"/>
      <c r="AW20" s="242"/>
    </row>
    <row r="21" spans="1:49" ht="327" customHeight="1" x14ac:dyDescent="0.25">
      <c r="A21" s="138" t="s">
        <v>4</v>
      </c>
      <c r="B21" s="139" t="s">
        <v>601</v>
      </c>
      <c r="C21" s="140" t="s">
        <v>602</v>
      </c>
      <c r="D21" s="154" t="s">
        <v>449</v>
      </c>
      <c r="E21" s="154" t="s">
        <v>450</v>
      </c>
      <c r="F21" s="140" t="s">
        <v>603</v>
      </c>
      <c r="G21" s="140" t="s">
        <v>604</v>
      </c>
      <c r="H21" s="143" t="s">
        <v>605</v>
      </c>
      <c r="I21" s="143" t="s">
        <v>606</v>
      </c>
      <c r="J21" s="144" t="s">
        <v>607</v>
      </c>
      <c r="K21" s="143" t="s">
        <v>500</v>
      </c>
      <c r="L21" s="144" t="s">
        <v>608</v>
      </c>
      <c r="M21" s="145" t="s">
        <v>609</v>
      </c>
      <c r="N21" s="145" t="s">
        <v>610</v>
      </c>
      <c r="O21" s="145" t="s">
        <v>611</v>
      </c>
      <c r="P21" s="146" t="s">
        <v>544</v>
      </c>
      <c r="Q21" s="146" t="s">
        <v>545</v>
      </c>
      <c r="R21" s="146" t="s">
        <v>612</v>
      </c>
      <c r="S21" s="147" t="s">
        <v>613</v>
      </c>
      <c r="T21" s="148" t="s">
        <v>465</v>
      </c>
      <c r="U21" s="148" t="s">
        <v>614</v>
      </c>
      <c r="V21" s="148" t="s">
        <v>616</v>
      </c>
      <c r="W21" s="125" t="s">
        <v>468</v>
      </c>
      <c r="X21" s="125" t="s">
        <v>469</v>
      </c>
      <c r="Y21" s="125" t="s">
        <v>470</v>
      </c>
      <c r="Z21" s="127" t="s">
        <v>67</v>
      </c>
      <c r="AA21" s="127" t="s">
        <v>67</v>
      </c>
      <c r="AB21" s="127" t="s">
        <v>67</v>
      </c>
      <c r="AC21" s="130" t="s">
        <v>67</v>
      </c>
      <c r="AD21" s="130" t="s">
        <v>67</v>
      </c>
      <c r="AE21" s="130" t="s">
        <v>67</v>
      </c>
      <c r="AF21" s="125" t="s">
        <v>67</v>
      </c>
      <c r="AG21" s="125" t="s">
        <v>67</v>
      </c>
      <c r="AH21" s="125" t="s">
        <v>67</v>
      </c>
      <c r="AI21" s="132" t="s">
        <v>67</v>
      </c>
      <c r="AJ21" s="132" t="s">
        <v>67</v>
      </c>
      <c r="AK21" s="132" t="s">
        <v>67</v>
      </c>
      <c r="AL21" s="134" t="s">
        <v>67</v>
      </c>
      <c r="AM21" s="134" t="s">
        <v>67</v>
      </c>
      <c r="AN21" s="134" t="s">
        <v>67</v>
      </c>
      <c r="AO21" s="136" t="s">
        <v>67</v>
      </c>
      <c r="AP21" s="136" t="s">
        <v>67</v>
      </c>
      <c r="AQ21" s="136" t="s">
        <v>67</v>
      </c>
      <c r="AR21" s="137" t="s">
        <v>67</v>
      </c>
      <c r="AS21" s="137" t="s">
        <v>67</v>
      </c>
      <c r="AT21" s="137" t="s">
        <v>67</v>
      </c>
      <c r="AU21" s="242"/>
      <c r="AV21" s="242"/>
      <c r="AW21" s="242"/>
    </row>
    <row r="22" spans="1:49" ht="327" customHeight="1" x14ac:dyDescent="0.25">
      <c r="A22" s="138" t="s">
        <v>4</v>
      </c>
      <c r="B22" s="139" t="s">
        <v>601</v>
      </c>
      <c r="C22" s="140" t="s">
        <v>448</v>
      </c>
      <c r="D22" s="154" t="s">
        <v>449</v>
      </c>
      <c r="E22" s="154" t="s">
        <v>450</v>
      </c>
      <c r="F22" s="140" t="s">
        <v>451</v>
      </c>
      <c r="G22" s="140" t="s">
        <v>452</v>
      </c>
      <c r="H22" s="143" t="s">
        <v>453</v>
      </c>
      <c r="I22" s="143" t="s">
        <v>617</v>
      </c>
      <c r="J22" s="144" t="s">
        <v>618</v>
      </c>
      <c r="K22" s="144" t="s">
        <v>456</v>
      </c>
      <c r="L22" s="144" t="s">
        <v>619</v>
      </c>
      <c r="M22" s="145" t="s">
        <v>494</v>
      </c>
      <c r="N22" s="145" t="s">
        <v>459</v>
      </c>
      <c r="O22" s="145" t="s">
        <v>620</v>
      </c>
      <c r="P22" s="146" t="s">
        <v>560</v>
      </c>
      <c r="Q22" s="146" t="s">
        <v>561</v>
      </c>
      <c r="R22" s="146" t="s">
        <v>562</v>
      </c>
      <c r="S22" s="147" t="s">
        <v>563</v>
      </c>
      <c r="T22" s="148" t="s">
        <v>465</v>
      </c>
      <c r="U22" s="148" t="s">
        <v>466</v>
      </c>
      <c r="V22" s="148" t="s">
        <v>467</v>
      </c>
      <c r="W22" s="125" t="s">
        <v>468</v>
      </c>
      <c r="X22" s="125" t="s">
        <v>469</v>
      </c>
      <c r="Y22" s="125" t="s">
        <v>470</v>
      </c>
      <c r="Z22" s="127" t="s">
        <v>67</v>
      </c>
      <c r="AA22" s="127" t="s">
        <v>67</v>
      </c>
      <c r="AB22" s="127" t="s">
        <v>67</v>
      </c>
      <c r="AC22" s="130" t="s">
        <v>67</v>
      </c>
      <c r="AD22" s="130" t="s">
        <v>67</v>
      </c>
      <c r="AE22" s="130" t="s">
        <v>67</v>
      </c>
      <c r="AF22" s="125" t="s">
        <v>67</v>
      </c>
      <c r="AG22" s="125" t="s">
        <v>67</v>
      </c>
      <c r="AH22" s="125" t="s">
        <v>67</v>
      </c>
      <c r="AI22" s="132" t="s">
        <v>67</v>
      </c>
      <c r="AJ22" s="132" t="s">
        <v>67</v>
      </c>
      <c r="AK22" s="132" t="s">
        <v>67</v>
      </c>
      <c r="AL22" s="134" t="s">
        <v>67</v>
      </c>
      <c r="AM22" s="134" t="s">
        <v>67</v>
      </c>
      <c r="AN22" s="134" t="s">
        <v>67</v>
      </c>
      <c r="AO22" s="136" t="s">
        <v>67</v>
      </c>
      <c r="AP22" s="136" t="s">
        <v>67</v>
      </c>
      <c r="AQ22" s="136" t="s">
        <v>67</v>
      </c>
      <c r="AR22" s="137" t="s">
        <v>67</v>
      </c>
      <c r="AS22" s="137" t="s">
        <v>67</v>
      </c>
      <c r="AT22" s="137" t="s">
        <v>67</v>
      </c>
      <c r="AU22" s="242"/>
      <c r="AV22" s="242"/>
      <c r="AW22" s="242"/>
    </row>
    <row r="23" spans="1:49" ht="327" customHeight="1" x14ac:dyDescent="0.25">
      <c r="A23" s="138" t="s">
        <v>4</v>
      </c>
      <c r="B23" s="139" t="s">
        <v>601</v>
      </c>
      <c r="C23" s="140" t="s">
        <v>448</v>
      </c>
      <c r="D23" s="154" t="s">
        <v>449</v>
      </c>
      <c r="E23" s="154" t="s">
        <v>450</v>
      </c>
      <c r="F23" s="140" t="s">
        <v>451</v>
      </c>
      <c r="G23" s="140" t="s">
        <v>452</v>
      </c>
      <c r="H23" s="143" t="s">
        <v>453</v>
      </c>
      <c r="I23" s="143" t="s">
        <v>617</v>
      </c>
      <c r="J23" s="144" t="s">
        <v>618</v>
      </c>
      <c r="K23" s="144" t="s">
        <v>456</v>
      </c>
      <c r="L23" s="144" t="s">
        <v>619</v>
      </c>
      <c r="M23" s="145" t="s">
        <v>494</v>
      </c>
      <c r="N23" s="145" t="s">
        <v>459</v>
      </c>
      <c r="O23" s="145" t="s">
        <v>620</v>
      </c>
      <c r="P23" s="146" t="s">
        <v>560</v>
      </c>
      <c r="Q23" s="146" t="s">
        <v>561</v>
      </c>
      <c r="R23" s="146" t="s">
        <v>562</v>
      </c>
      <c r="S23" s="147" t="s">
        <v>563</v>
      </c>
      <c r="T23" s="148" t="s">
        <v>465</v>
      </c>
      <c r="U23" s="148" t="s">
        <v>466</v>
      </c>
      <c r="V23" s="148" t="s">
        <v>482</v>
      </c>
      <c r="W23" s="125" t="s">
        <v>468</v>
      </c>
      <c r="X23" s="125" t="s">
        <v>469</v>
      </c>
      <c r="Y23" s="125" t="s">
        <v>470</v>
      </c>
      <c r="Z23" s="127" t="s">
        <v>67</v>
      </c>
      <c r="AA23" s="127" t="s">
        <v>67</v>
      </c>
      <c r="AB23" s="127" t="s">
        <v>67</v>
      </c>
      <c r="AC23" s="130" t="s">
        <v>67</v>
      </c>
      <c r="AD23" s="130" t="s">
        <v>67</v>
      </c>
      <c r="AE23" s="130" t="s">
        <v>67</v>
      </c>
      <c r="AF23" s="125" t="s">
        <v>67</v>
      </c>
      <c r="AG23" s="125" t="s">
        <v>67</v>
      </c>
      <c r="AH23" s="125" t="s">
        <v>67</v>
      </c>
      <c r="AI23" s="132" t="s">
        <v>67</v>
      </c>
      <c r="AJ23" s="132" t="s">
        <v>67</v>
      </c>
      <c r="AK23" s="132" t="s">
        <v>67</v>
      </c>
      <c r="AL23" s="134" t="s">
        <v>67</v>
      </c>
      <c r="AM23" s="134" t="s">
        <v>67</v>
      </c>
      <c r="AN23" s="134" t="s">
        <v>67</v>
      </c>
      <c r="AO23" s="136" t="s">
        <v>67</v>
      </c>
      <c r="AP23" s="136" t="s">
        <v>67</v>
      </c>
      <c r="AQ23" s="136" t="s">
        <v>67</v>
      </c>
      <c r="AR23" s="137" t="s">
        <v>67</v>
      </c>
      <c r="AS23" s="137" t="s">
        <v>67</v>
      </c>
      <c r="AT23" s="137" t="s">
        <v>67</v>
      </c>
      <c r="AU23" s="242"/>
      <c r="AV23" s="242"/>
      <c r="AW23" s="242"/>
    </row>
    <row r="24" spans="1:49" ht="327" customHeight="1" x14ac:dyDescent="0.25">
      <c r="A24" s="138" t="s">
        <v>4</v>
      </c>
      <c r="B24" s="139" t="s">
        <v>601</v>
      </c>
      <c r="C24" s="140" t="s">
        <v>448</v>
      </c>
      <c r="D24" s="154" t="s">
        <v>449</v>
      </c>
      <c r="E24" s="154" t="s">
        <v>450</v>
      </c>
      <c r="F24" s="140" t="s">
        <v>451</v>
      </c>
      <c r="G24" s="140" t="s">
        <v>452</v>
      </c>
      <c r="H24" s="143" t="s">
        <v>453</v>
      </c>
      <c r="I24" s="143" t="s">
        <v>617</v>
      </c>
      <c r="J24" s="144" t="s">
        <v>618</v>
      </c>
      <c r="K24" s="144" t="s">
        <v>456</v>
      </c>
      <c r="L24" s="144" t="s">
        <v>619</v>
      </c>
      <c r="M24" s="145" t="s">
        <v>494</v>
      </c>
      <c r="N24" s="145" t="s">
        <v>459</v>
      </c>
      <c r="O24" s="145" t="s">
        <v>620</v>
      </c>
      <c r="P24" s="146" t="s">
        <v>560</v>
      </c>
      <c r="Q24" s="146" t="s">
        <v>561</v>
      </c>
      <c r="R24" s="146" t="s">
        <v>562</v>
      </c>
      <c r="S24" s="147" t="s">
        <v>563</v>
      </c>
      <c r="T24" s="148" t="s">
        <v>465</v>
      </c>
      <c r="U24" s="148" t="s">
        <v>466</v>
      </c>
      <c r="V24" s="148" t="s">
        <v>483</v>
      </c>
      <c r="W24" s="125" t="s">
        <v>468</v>
      </c>
      <c r="X24" s="125" t="s">
        <v>469</v>
      </c>
      <c r="Y24" s="125" t="s">
        <v>470</v>
      </c>
      <c r="Z24" s="127" t="s">
        <v>67</v>
      </c>
      <c r="AA24" s="127" t="s">
        <v>67</v>
      </c>
      <c r="AB24" s="127" t="s">
        <v>67</v>
      </c>
      <c r="AC24" s="130" t="s">
        <v>67</v>
      </c>
      <c r="AD24" s="130" t="s">
        <v>67</v>
      </c>
      <c r="AE24" s="130" t="s">
        <v>67</v>
      </c>
      <c r="AF24" s="125" t="s">
        <v>67</v>
      </c>
      <c r="AG24" s="125" t="s">
        <v>67</v>
      </c>
      <c r="AH24" s="125" t="s">
        <v>67</v>
      </c>
      <c r="AI24" s="132" t="s">
        <v>67</v>
      </c>
      <c r="AJ24" s="132" t="s">
        <v>67</v>
      </c>
      <c r="AK24" s="132" t="s">
        <v>67</v>
      </c>
      <c r="AL24" s="134" t="s">
        <v>67</v>
      </c>
      <c r="AM24" s="134" t="s">
        <v>67</v>
      </c>
      <c r="AN24" s="134" t="s">
        <v>67</v>
      </c>
      <c r="AO24" s="136" t="s">
        <v>67</v>
      </c>
      <c r="AP24" s="136" t="s">
        <v>67</v>
      </c>
      <c r="AQ24" s="136" t="s">
        <v>67</v>
      </c>
      <c r="AR24" s="137" t="s">
        <v>67</v>
      </c>
      <c r="AS24" s="137" t="s">
        <v>67</v>
      </c>
      <c r="AT24" s="137" t="s">
        <v>67</v>
      </c>
      <c r="AU24" s="242"/>
      <c r="AV24" s="242"/>
      <c r="AW24" s="242"/>
    </row>
    <row r="25" spans="1:49" ht="243" customHeight="1" x14ac:dyDescent="0.25">
      <c r="A25" s="138" t="s">
        <v>4</v>
      </c>
      <c r="B25" s="139" t="s">
        <v>447</v>
      </c>
      <c r="C25" s="140" t="s">
        <v>448</v>
      </c>
      <c r="D25" s="141" t="s">
        <v>449</v>
      </c>
      <c r="E25" s="141" t="s">
        <v>450</v>
      </c>
      <c r="F25" s="142" t="s">
        <v>621</v>
      </c>
      <c r="G25" s="142" t="s">
        <v>622</v>
      </c>
      <c r="H25" s="143" t="s">
        <v>623</v>
      </c>
      <c r="I25" s="143" t="s">
        <v>624</v>
      </c>
      <c r="J25" s="144" t="s">
        <v>625</v>
      </c>
      <c r="K25" s="143" t="s">
        <v>500</v>
      </c>
      <c r="L25" s="144" t="s">
        <v>626</v>
      </c>
      <c r="M25" s="145" t="s">
        <v>557</v>
      </c>
      <c r="N25" s="145" t="s">
        <v>558</v>
      </c>
      <c r="O25" s="145" t="s">
        <v>627</v>
      </c>
      <c r="P25" s="146" t="s">
        <v>560</v>
      </c>
      <c r="Q25" s="146" t="s">
        <v>561</v>
      </c>
      <c r="R25" s="146" t="s">
        <v>562</v>
      </c>
      <c r="S25" s="147" t="s">
        <v>563</v>
      </c>
      <c r="T25" s="148" t="s">
        <v>465</v>
      </c>
      <c r="U25" s="148" t="s">
        <v>466</v>
      </c>
      <c r="V25" s="148" t="s">
        <v>467</v>
      </c>
      <c r="W25" s="125" t="s">
        <v>468</v>
      </c>
      <c r="X25" s="125" t="s">
        <v>469</v>
      </c>
      <c r="Y25" s="125" t="s">
        <v>470</v>
      </c>
      <c r="Z25" s="127" t="s">
        <v>526</v>
      </c>
      <c r="AA25" s="127" t="s">
        <v>628</v>
      </c>
      <c r="AB25" s="127" t="s">
        <v>629</v>
      </c>
      <c r="AC25" s="130" t="s">
        <v>67</v>
      </c>
      <c r="AD25" s="130" t="s">
        <v>67</v>
      </c>
      <c r="AE25" s="130" t="s">
        <v>67</v>
      </c>
      <c r="AF25" s="125" t="s">
        <v>67</v>
      </c>
      <c r="AG25" s="125" t="s">
        <v>67</v>
      </c>
      <c r="AH25" s="125" t="s">
        <v>67</v>
      </c>
      <c r="AI25" s="132" t="s">
        <v>67</v>
      </c>
      <c r="AJ25" s="132" t="s">
        <v>67</v>
      </c>
      <c r="AK25" s="132" t="s">
        <v>67</v>
      </c>
      <c r="AL25" s="134" t="s">
        <v>630</v>
      </c>
      <c r="AM25" s="134" t="s">
        <v>631</v>
      </c>
      <c r="AN25" s="134" t="s">
        <v>632</v>
      </c>
      <c r="AO25" s="136" t="s">
        <v>67</v>
      </c>
      <c r="AP25" s="136" t="s">
        <v>67</v>
      </c>
      <c r="AQ25" s="136" t="s">
        <v>67</v>
      </c>
      <c r="AR25" s="137" t="s">
        <v>300</v>
      </c>
      <c r="AS25" s="137" t="s">
        <v>301</v>
      </c>
      <c r="AT25" s="137" t="s">
        <v>302</v>
      </c>
      <c r="AU25" s="238" t="s">
        <v>1041</v>
      </c>
      <c r="AV25" s="239" t="s">
        <v>1042</v>
      </c>
      <c r="AW25" s="240" t="s">
        <v>1043</v>
      </c>
    </row>
    <row r="26" spans="1:49" ht="243" customHeight="1" x14ac:dyDescent="0.25">
      <c r="A26" s="138" t="s">
        <v>4</v>
      </c>
      <c r="B26" s="139" t="s">
        <v>447</v>
      </c>
      <c r="C26" s="140" t="s">
        <v>448</v>
      </c>
      <c r="D26" s="141" t="s">
        <v>449</v>
      </c>
      <c r="E26" s="141" t="s">
        <v>450</v>
      </c>
      <c r="F26" s="142" t="s">
        <v>621</v>
      </c>
      <c r="G26" s="142" t="s">
        <v>622</v>
      </c>
      <c r="H26" s="143" t="s">
        <v>623</v>
      </c>
      <c r="I26" s="143" t="s">
        <v>624</v>
      </c>
      <c r="J26" s="144" t="s">
        <v>625</v>
      </c>
      <c r="K26" s="143" t="s">
        <v>500</v>
      </c>
      <c r="L26" s="144" t="s">
        <v>626</v>
      </c>
      <c r="M26" s="145" t="s">
        <v>557</v>
      </c>
      <c r="N26" s="145" t="s">
        <v>558</v>
      </c>
      <c r="O26" s="145" t="s">
        <v>627</v>
      </c>
      <c r="P26" s="146" t="s">
        <v>560</v>
      </c>
      <c r="Q26" s="146" t="s">
        <v>561</v>
      </c>
      <c r="R26" s="146" t="s">
        <v>562</v>
      </c>
      <c r="S26" s="147" t="s">
        <v>563</v>
      </c>
      <c r="T26" s="148" t="s">
        <v>465</v>
      </c>
      <c r="U26" s="148" t="s">
        <v>466</v>
      </c>
      <c r="V26" s="148" t="s">
        <v>482</v>
      </c>
      <c r="W26" s="125" t="s">
        <v>468</v>
      </c>
      <c r="X26" s="125" t="s">
        <v>469</v>
      </c>
      <c r="Y26" s="125" t="s">
        <v>470</v>
      </c>
      <c r="Z26" s="127" t="s">
        <v>633</v>
      </c>
      <c r="AA26" s="127" t="s">
        <v>634</v>
      </c>
      <c r="AB26" s="127" t="s">
        <v>635</v>
      </c>
      <c r="AC26" s="130" t="s">
        <v>67</v>
      </c>
      <c r="AD26" s="130" t="s">
        <v>67</v>
      </c>
      <c r="AE26" s="130" t="s">
        <v>67</v>
      </c>
      <c r="AF26" s="125" t="s">
        <v>67</v>
      </c>
      <c r="AG26" s="125" t="s">
        <v>67</v>
      </c>
      <c r="AH26" s="125" t="s">
        <v>67</v>
      </c>
      <c r="AI26" s="132" t="s">
        <v>67</v>
      </c>
      <c r="AJ26" s="132" t="s">
        <v>67</v>
      </c>
      <c r="AK26" s="132" t="s">
        <v>67</v>
      </c>
      <c r="AL26" s="134" t="s">
        <v>630</v>
      </c>
      <c r="AM26" s="134" t="s">
        <v>631</v>
      </c>
      <c r="AN26" s="134" t="s">
        <v>636</v>
      </c>
      <c r="AO26" s="136" t="s">
        <v>67</v>
      </c>
      <c r="AP26" s="136" t="s">
        <v>67</v>
      </c>
      <c r="AQ26" s="136" t="s">
        <v>67</v>
      </c>
      <c r="AR26" s="137" t="s">
        <v>300</v>
      </c>
      <c r="AS26" s="137" t="s">
        <v>301</v>
      </c>
      <c r="AT26" s="137" t="s">
        <v>302</v>
      </c>
      <c r="AU26" s="242"/>
      <c r="AV26" s="242"/>
      <c r="AW26" s="242"/>
    </row>
    <row r="27" spans="1:49" ht="243" customHeight="1" x14ac:dyDescent="0.25">
      <c r="A27" s="138" t="s">
        <v>4</v>
      </c>
      <c r="B27" s="139" t="s">
        <v>447</v>
      </c>
      <c r="C27" s="140" t="s">
        <v>448</v>
      </c>
      <c r="D27" s="141" t="s">
        <v>449</v>
      </c>
      <c r="E27" s="141" t="s">
        <v>450</v>
      </c>
      <c r="F27" s="142" t="s">
        <v>621</v>
      </c>
      <c r="G27" s="142" t="s">
        <v>622</v>
      </c>
      <c r="H27" s="143" t="s">
        <v>623</v>
      </c>
      <c r="I27" s="143" t="s">
        <v>624</v>
      </c>
      <c r="J27" s="144" t="s">
        <v>625</v>
      </c>
      <c r="K27" s="143" t="s">
        <v>500</v>
      </c>
      <c r="L27" s="144" t="s">
        <v>626</v>
      </c>
      <c r="M27" s="145" t="s">
        <v>557</v>
      </c>
      <c r="N27" s="145" t="s">
        <v>558</v>
      </c>
      <c r="O27" s="145" t="s">
        <v>627</v>
      </c>
      <c r="P27" s="146" t="s">
        <v>560</v>
      </c>
      <c r="Q27" s="146" t="s">
        <v>561</v>
      </c>
      <c r="R27" s="146" t="s">
        <v>562</v>
      </c>
      <c r="S27" s="147" t="s">
        <v>563</v>
      </c>
      <c r="T27" s="148" t="s">
        <v>465</v>
      </c>
      <c r="U27" s="148" t="s">
        <v>466</v>
      </c>
      <c r="V27" s="148" t="s">
        <v>483</v>
      </c>
      <c r="W27" s="125" t="s">
        <v>468</v>
      </c>
      <c r="X27" s="125" t="s">
        <v>469</v>
      </c>
      <c r="Y27" s="125" t="s">
        <v>470</v>
      </c>
      <c r="Z27" s="127" t="s">
        <v>633</v>
      </c>
      <c r="AA27" s="127" t="s">
        <v>634</v>
      </c>
      <c r="AB27" s="127" t="s">
        <v>635</v>
      </c>
      <c r="AC27" s="130" t="s">
        <v>637</v>
      </c>
      <c r="AD27" s="130" t="s">
        <v>638</v>
      </c>
      <c r="AE27" s="130" t="s">
        <v>639</v>
      </c>
      <c r="AF27" s="125" t="s">
        <v>67</v>
      </c>
      <c r="AG27" s="125" t="s">
        <v>67</v>
      </c>
      <c r="AH27" s="125" t="s">
        <v>67</v>
      </c>
      <c r="AI27" s="132" t="s">
        <v>67</v>
      </c>
      <c r="AJ27" s="132" t="s">
        <v>67</v>
      </c>
      <c r="AK27" s="132" t="s">
        <v>67</v>
      </c>
      <c r="AL27" s="134" t="s">
        <v>630</v>
      </c>
      <c r="AM27" s="134" t="s">
        <v>631</v>
      </c>
      <c r="AN27" s="134" t="s">
        <v>632</v>
      </c>
      <c r="AO27" s="136" t="s">
        <v>67</v>
      </c>
      <c r="AP27" s="136" t="s">
        <v>67</v>
      </c>
      <c r="AQ27" s="136" t="s">
        <v>67</v>
      </c>
      <c r="AR27" s="137" t="s">
        <v>300</v>
      </c>
      <c r="AS27" s="137" t="s">
        <v>301</v>
      </c>
      <c r="AT27" s="137" t="s">
        <v>302</v>
      </c>
      <c r="AU27" s="242"/>
      <c r="AV27" s="242"/>
      <c r="AW27" s="242"/>
    </row>
    <row r="28" spans="1:49" ht="347.25" customHeight="1" x14ac:dyDescent="0.25">
      <c r="A28" s="138" t="s">
        <v>4</v>
      </c>
      <c r="B28" s="139" t="s">
        <v>601</v>
      </c>
      <c r="C28" s="140" t="s">
        <v>640</v>
      </c>
      <c r="D28" s="141" t="s">
        <v>449</v>
      </c>
      <c r="E28" s="141" t="s">
        <v>450</v>
      </c>
      <c r="F28" s="142" t="s">
        <v>641</v>
      </c>
      <c r="G28" s="155" t="s">
        <v>642</v>
      </c>
      <c r="H28" s="143" t="s">
        <v>489</v>
      </c>
      <c r="I28" s="143" t="s">
        <v>490</v>
      </c>
      <c r="J28" s="144" t="s">
        <v>491</v>
      </c>
      <c r="K28" s="144" t="s">
        <v>643</v>
      </c>
      <c r="L28" s="144" t="s">
        <v>644</v>
      </c>
      <c r="M28" s="145" t="s">
        <v>494</v>
      </c>
      <c r="N28" s="145" t="s">
        <v>645</v>
      </c>
      <c r="O28" s="145" t="s">
        <v>646</v>
      </c>
      <c r="P28" s="146" t="s">
        <v>461</v>
      </c>
      <c r="Q28" s="146" t="s">
        <v>647</v>
      </c>
      <c r="R28" s="146" t="s">
        <v>648</v>
      </c>
      <c r="S28" s="147" t="s">
        <v>649</v>
      </c>
      <c r="T28" s="148" t="s">
        <v>650</v>
      </c>
      <c r="U28" s="148" t="s">
        <v>651</v>
      </c>
      <c r="V28" s="148" t="s">
        <v>652</v>
      </c>
      <c r="W28" s="125" t="s">
        <v>468</v>
      </c>
      <c r="X28" s="125" t="s">
        <v>469</v>
      </c>
      <c r="Y28" s="125" t="s">
        <v>470</v>
      </c>
      <c r="Z28" s="127" t="s">
        <v>633</v>
      </c>
      <c r="AA28" s="127" t="s">
        <v>634</v>
      </c>
      <c r="AB28" s="127" t="s">
        <v>635</v>
      </c>
      <c r="AC28" s="130" t="s">
        <v>67</v>
      </c>
      <c r="AD28" s="130" t="s">
        <v>67</v>
      </c>
      <c r="AE28" s="130" t="s">
        <v>67</v>
      </c>
      <c r="AF28" s="125" t="s">
        <v>67</v>
      </c>
      <c r="AG28" s="125" t="s">
        <v>67</v>
      </c>
      <c r="AH28" s="125" t="s">
        <v>67</v>
      </c>
      <c r="AI28" s="132" t="s">
        <v>67</v>
      </c>
      <c r="AJ28" s="132" t="s">
        <v>67</v>
      </c>
      <c r="AK28" s="132" t="s">
        <v>67</v>
      </c>
      <c r="AL28" s="134" t="s">
        <v>630</v>
      </c>
      <c r="AM28" s="134" t="s">
        <v>631</v>
      </c>
      <c r="AN28" s="134" t="s">
        <v>632</v>
      </c>
      <c r="AO28" s="136" t="s">
        <v>67</v>
      </c>
      <c r="AP28" s="136" t="s">
        <v>67</v>
      </c>
      <c r="AQ28" s="136" t="s">
        <v>67</v>
      </c>
      <c r="AR28" s="137" t="s">
        <v>342</v>
      </c>
      <c r="AS28" s="137" t="s">
        <v>485</v>
      </c>
      <c r="AT28" s="137" t="s">
        <v>344</v>
      </c>
      <c r="AU28" s="242"/>
      <c r="AV28" s="242"/>
      <c r="AW28" s="242"/>
    </row>
    <row r="29" spans="1:49" ht="306.75" customHeight="1" x14ac:dyDescent="0.25">
      <c r="A29" s="138" t="s">
        <v>4</v>
      </c>
      <c r="B29" s="139" t="s">
        <v>601</v>
      </c>
      <c r="C29" s="140" t="s">
        <v>653</v>
      </c>
      <c r="D29" s="154" t="s">
        <v>449</v>
      </c>
      <c r="E29" s="154" t="s">
        <v>450</v>
      </c>
      <c r="F29" s="140" t="s">
        <v>654</v>
      </c>
      <c r="G29" s="140" t="s">
        <v>655</v>
      </c>
      <c r="H29" s="143" t="s">
        <v>537</v>
      </c>
      <c r="I29" s="143" t="s">
        <v>656</v>
      </c>
      <c r="J29" s="144" t="s">
        <v>657</v>
      </c>
      <c r="K29" s="143" t="s">
        <v>500</v>
      </c>
      <c r="L29" s="144" t="s">
        <v>658</v>
      </c>
      <c r="M29" s="156" t="s">
        <v>500</v>
      </c>
      <c r="N29" s="157" t="s">
        <v>500</v>
      </c>
      <c r="O29" s="156" t="s">
        <v>500</v>
      </c>
      <c r="P29" s="146" t="s">
        <v>659</v>
      </c>
      <c r="Q29" s="146" t="s">
        <v>561</v>
      </c>
      <c r="R29" s="146" t="s">
        <v>660</v>
      </c>
      <c r="S29" s="147" t="s">
        <v>661</v>
      </c>
      <c r="T29" s="150" t="s">
        <v>500</v>
      </c>
      <c r="U29" s="150" t="s">
        <v>500</v>
      </c>
      <c r="V29" s="150" t="s">
        <v>500</v>
      </c>
      <c r="W29" s="158" t="s">
        <v>67</v>
      </c>
      <c r="X29" s="125" t="s">
        <v>469</v>
      </c>
      <c r="Y29" s="158" t="s">
        <v>67</v>
      </c>
      <c r="Z29" s="127" t="s">
        <v>67</v>
      </c>
      <c r="AA29" s="127" t="s">
        <v>67</v>
      </c>
      <c r="AB29" s="127" t="s">
        <v>67</v>
      </c>
      <c r="AC29" s="130" t="s">
        <v>67</v>
      </c>
      <c r="AD29" s="130" t="s">
        <v>67</v>
      </c>
      <c r="AE29" s="130" t="s">
        <v>67</v>
      </c>
      <c r="AF29" s="125" t="s">
        <v>67</v>
      </c>
      <c r="AG29" s="125" t="s">
        <v>67</v>
      </c>
      <c r="AH29" s="125" t="s">
        <v>67</v>
      </c>
      <c r="AI29" s="132" t="s">
        <v>67</v>
      </c>
      <c r="AJ29" s="132" t="s">
        <v>67</v>
      </c>
      <c r="AK29" s="132" t="s">
        <v>67</v>
      </c>
      <c r="AL29" s="134" t="s">
        <v>67</v>
      </c>
      <c r="AM29" s="134" t="s">
        <v>67</v>
      </c>
      <c r="AN29" s="134" t="s">
        <v>67</v>
      </c>
      <c r="AO29" s="136" t="s">
        <v>67</v>
      </c>
      <c r="AP29" s="136" t="s">
        <v>67</v>
      </c>
      <c r="AQ29" s="136" t="s">
        <v>67</v>
      </c>
      <c r="AR29" s="137" t="s">
        <v>67</v>
      </c>
      <c r="AS29" s="137" t="s">
        <v>67</v>
      </c>
      <c r="AT29" s="137" t="s">
        <v>67</v>
      </c>
      <c r="AU29" s="242"/>
      <c r="AV29" s="242"/>
      <c r="AW29" s="242"/>
    </row>
    <row r="30" spans="1:49" ht="275.25" customHeight="1" x14ac:dyDescent="0.25">
      <c r="A30" s="138" t="s">
        <v>4</v>
      </c>
      <c r="B30" s="139" t="s">
        <v>601</v>
      </c>
      <c r="C30" s="140" t="s">
        <v>602</v>
      </c>
      <c r="D30" s="154" t="s">
        <v>449</v>
      </c>
      <c r="E30" s="154" t="s">
        <v>450</v>
      </c>
      <c r="F30" s="142" t="s">
        <v>662</v>
      </c>
      <c r="G30" s="159" t="s">
        <v>663</v>
      </c>
      <c r="H30" s="143" t="s">
        <v>664</v>
      </c>
      <c r="I30" s="143" t="s">
        <v>665</v>
      </c>
      <c r="J30" s="144" t="s">
        <v>666</v>
      </c>
      <c r="K30" s="143" t="s">
        <v>667</v>
      </c>
      <c r="L30" s="144" t="s">
        <v>476</v>
      </c>
      <c r="M30" s="145" t="s">
        <v>668</v>
      </c>
      <c r="N30" s="145" t="s">
        <v>669</v>
      </c>
      <c r="O30" s="145" t="s">
        <v>670</v>
      </c>
      <c r="P30" s="146" t="s">
        <v>659</v>
      </c>
      <c r="Q30" s="146" t="s">
        <v>561</v>
      </c>
      <c r="R30" s="146" t="s">
        <v>660</v>
      </c>
      <c r="S30" s="147" t="s">
        <v>661</v>
      </c>
      <c r="T30" s="150" t="s">
        <v>500</v>
      </c>
      <c r="U30" s="150" t="s">
        <v>500</v>
      </c>
      <c r="V30" s="150" t="s">
        <v>500</v>
      </c>
      <c r="W30" s="158" t="s">
        <v>67</v>
      </c>
      <c r="X30" s="125" t="s">
        <v>469</v>
      </c>
      <c r="Y30" s="158" t="s">
        <v>67</v>
      </c>
      <c r="Z30" s="127" t="s">
        <v>67</v>
      </c>
      <c r="AA30" s="127" t="s">
        <v>67</v>
      </c>
      <c r="AB30" s="127" t="s">
        <v>67</v>
      </c>
      <c r="AC30" s="130" t="s">
        <v>67</v>
      </c>
      <c r="AD30" s="130" t="s">
        <v>67</v>
      </c>
      <c r="AE30" s="130" t="s">
        <v>67</v>
      </c>
      <c r="AF30" s="125" t="s">
        <v>67</v>
      </c>
      <c r="AG30" s="125" t="s">
        <v>67</v>
      </c>
      <c r="AH30" s="125" t="s">
        <v>67</v>
      </c>
      <c r="AI30" s="132" t="s">
        <v>67</v>
      </c>
      <c r="AJ30" s="132" t="s">
        <v>67</v>
      </c>
      <c r="AK30" s="132" t="s">
        <v>67</v>
      </c>
      <c r="AL30" s="134" t="s">
        <v>67</v>
      </c>
      <c r="AM30" s="134" t="s">
        <v>67</v>
      </c>
      <c r="AN30" s="134" t="s">
        <v>67</v>
      </c>
      <c r="AO30" s="153" t="s">
        <v>671</v>
      </c>
      <c r="AP30" s="153" t="s">
        <v>672</v>
      </c>
      <c r="AQ30" s="153" t="s">
        <v>673</v>
      </c>
      <c r="AR30" s="137" t="s">
        <v>67</v>
      </c>
      <c r="AS30" s="137" t="s">
        <v>67</v>
      </c>
      <c r="AT30" s="137" t="s">
        <v>67</v>
      </c>
      <c r="AU30" s="242"/>
      <c r="AV30" s="242"/>
      <c r="AW30" s="242"/>
    </row>
    <row r="31" spans="1:49" ht="321.75" customHeight="1" x14ac:dyDescent="0.25">
      <c r="A31" s="138" t="s">
        <v>4</v>
      </c>
      <c r="B31" s="139" t="s">
        <v>674</v>
      </c>
      <c r="C31" s="140" t="s">
        <v>675</v>
      </c>
      <c r="D31" s="154" t="s">
        <v>449</v>
      </c>
      <c r="E31" s="154" t="s">
        <v>676</v>
      </c>
      <c r="F31" s="140" t="s">
        <v>677</v>
      </c>
      <c r="G31" s="140" t="s">
        <v>678</v>
      </c>
      <c r="H31" s="143" t="s">
        <v>679</v>
      </c>
      <c r="I31" s="143" t="s">
        <v>680</v>
      </c>
      <c r="J31" s="144" t="s">
        <v>681</v>
      </c>
      <c r="K31" s="144" t="s">
        <v>682</v>
      </c>
      <c r="L31" s="144" t="s">
        <v>683</v>
      </c>
      <c r="M31" s="145" t="s">
        <v>557</v>
      </c>
      <c r="N31" s="145" t="s">
        <v>558</v>
      </c>
      <c r="O31" s="145" t="s">
        <v>684</v>
      </c>
      <c r="P31" s="146" t="s">
        <v>461</v>
      </c>
      <c r="Q31" s="146" t="s">
        <v>521</v>
      </c>
      <c r="R31" s="146" t="s">
        <v>522</v>
      </c>
      <c r="S31" s="147" t="s">
        <v>685</v>
      </c>
      <c r="T31" s="148" t="s">
        <v>532</v>
      </c>
      <c r="U31" s="148" t="s">
        <v>533</v>
      </c>
      <c r="V31" s="148" t="s">
        <v>534</v>
      </c>
      <c r="W31" s="125" t="s">
        <v>468</v>
      </c>
      <c r="X31" s="125" t="s">
        <v>469</v>
      </c>
      <c r="Y31" s="125" t="s">
        <v>470</v>
      </c>
      <c r="Z31" s="127" t="s">
        <v>67</v>
      </c>
      <c r="AA31" s="127" t="s">
        <v>67</v>
      </c>
      <c r="AB31" s="127" t="s">
        <v>67</v>
      </c>
      <c r="AC31" s="130" t="s">
        <v>67</v>
      </c>
      <c r="AD31" s="130" t="s">
        <v>67</v>
      </c>
      <c r="AE31" s="130" t="s">
        <v>67</v>
      </c>
      <c r="AF31" s="125" t="s">
        <v>67</v>
      </c>
      <c r="AG31" s="125" t="s">
        <v>67</v>
      </c>
      <c r="AH31" s="125" t="s">
        <v>67</v>
      </c>
      <c r="AI31" s="132" t="s">
        <v>67</v>
      </c>
      <c r="AJ31" s="132" t="s">
        <v>67</v>
      </c>
      <c r="AK31" s="132" t="s">
        <v>67</v>
      </c>
      <c r="AL31" s="134" t="s">
        <v>67</v>
      </c>
      <c r="AM31" s="134" t="s">
        <v>67</v>
      </c>
      <c r="AN31" s="134" t="s">
        <v>67</v>
      </c>
      <c r="AO31" s="136" t="s">
        <v>67</v>
      </c>
      <c r="AP31" s="136" t="s">
        <v>67</v>
      </c>
      <c r="AQ31" s="136" t="s">
        <v>67</v>
      </c>
      <c r="AR31" s="137" t="s">
        <v>67</v>
      </c>
      <c r="AS31" s="137" t="s">
        <v>67</v>
      </c>
      <c r="AT31" s="137" t="s">
        <v>67</v>
      </c>
      <c r="AU31" s="242"/>
      <c r="AV31" s="242"/>
      <c r="AW31" s="242"/>
    </row>
    <row r="32" spans="1:49" s="149" customFormat="1" ht="299.25" customHeight="1" x14ac:dyDescent="0.2">
      <c r="A32" s="138" t="s">
        <v>4</v>
      </c>
      <c r="B32" s="139" t="s">
        <v>674</v>
      </c>
      <c r="C32" s="140" t="s">
        <v>675</v>
      </c>
      <c r="D32" s="154" t="s">
        <v>449</v>
      </c>
      <c r="E32" s="154" t="s">
        <v>676</v>
      </c>
      <c r="F32" s="140" t="s">
        <v>686</v>
      </c>
      <c r="G32" s="140" t="s">
        <v>687</v>
      </c>
      <c r="H32" s="160" t="s">
        <v>688</v>
      </c>
      <c r="I32" s="160" t="s">
        <v>689</v>
      </c>
      <c r="J32" s="161" t="s">
        <v>690</v>
      </c>
      <c r="K32" s="160" t="s">
        <v>500</v>
      </c>
      <c r="L32" s="161" t="s">
        <v>691</v>
      </c>
      <c r="M32" s="162" t="s">
        <v>596</v>
      </c>
      <c r="N32" s="162" t="s">
        <v>495</v>
      </c>
      <c r="O32" s="162" t="s">
        <v>692</v>
      </c>
      <c r="P32" s="146" t="s">
        <v>659</v>
      </c>
      <c r="Q32" s="146" t="s">
        <v>561</v>
      </c>
      <c r="R32" s="146" t="s">
        <v>660</v>
      </c>
      <c r="S32" s="163" t="s">
        <v>693</v>
      </c>
      <c r="T32" s="164" t="s">
        <v>500</v>
      </c>
      <c r="U32" s="164" t="s">
        <v>500</v>
      </c>
      <c r="V32" s="164" t="s">
        <v>500</v>
      </c>
      <c r="W32" s="158" t="s">
        <v>67</v>
      </c>
      <c r="X32" s="125" t="s">
        <v>469</v>
      </c>
      <c r="Y32" s="158" t="s">
        <v>67</v>
      </c>
      <c r="Z32" s="127" t="s">
        <v>694</v>
      </c>
      <c r="AA32" s="127" t="s">
        <v>695</v>
      </c>
      <c r="AB32" s="127" t="s">
        <v>635</v>
      </c>
      <c r="AC32" s="130" t="s">
        <v>67</v>
      </c>
      <c r="AD32" s="130" t="s">
        <v>67</v>
      </c>
      <c r="AE32" s="130" t="s">
        <v>67</v>
      </c>
      <c r="AF32" s="125" t="s">
        <v>67</v>
      </c>
      <c r="AG32" s="125" t="s">
        <v>67</v>
      </c>
      <c r="AH32" s="125" t="s">
        <v>67</v>
      </c>
      <c r="AI32" s="132" t="s">
        <v>67</v>
      </c>
      <c r="AJ32" s="132" t="s">
        <v>67</v>
      </c>
      <c r="AK32" s="132" t="s">
        <v>67</v>
      </c>
      <c r="AL32" s="134" t="s">
        <v>67</v>
      </c>
      <c r="AM32" s="134" t="s">
        <v>67</v>
      </c>
      <c r="AN32" s="134" t="s">
        <v>67</v>
      </c>
      <c r="AO32" s="153" t="s">
        <v>529</v>
      </c>
      <c r="AP32" s="153" t="s">
        <v>530</v>
      </c>
      <c r="AQ32" s="153" t="s">
        <v>531</v>
      </c>
      <c r="AR32" s="137" t="s">
        <v>300</v>
      </c>
      <c r="AS32" s="137" t="s">
        <v>301</v>
      </c>
      <c r="AT32" s="137" t="s">
        <v>312</v>
      </c>
      <c r="AU32" s="241"/>
      <c r="AV32" s="241"/>
      <c r="AW32" s="241"/>
    </row>
    <row r="33" spans="1:49" ht="310.5" customHeight="1" x14ac:dyDescent="0.25">
      <c r="A33" s="138" t="s">
        <v>4</v>
      </c>
      <c r="B33" s="139" t="s">
        <v>696</v>
      </c>
      <c r="C33" s="142" t="s">
        <v>675</v>
      </c>
      <c r="D33" s="141" t="s">
        <v>449</v>
      </c>
      <c r="E33" s="141" t="s">
        <v>676</v>
      </c>
      <c r="F33" s="142" t="s">
        <v>697</v>
      </c>
      <c r="G33" s="142" t="s">
        <v>698</v>
      </c>
      <c r="H33" s="143" t="s">
        <v>688</v>
      </c>
      <c r="I33" s="143" t="s">
        <v>699</v>
      </c>
      <c r="J33" s="144" t="s">
        <v>700</v>
      </c>
      <c r="K33" s="143" t="s">
        <v>701</v>
      </c>
      <c r="L33" s="144" t="s">
        <v>702</v>
      </c>
      <c r="M33" s="145" t="s">
        <v>557</v>
      </c>
      <c r="N33" s="145" t="s">
        <v>558</v>
      </c>
      <c r="O33" s="145" t="s">
        <v>703</v>
      </c>
      <c r="P33" s="146" t="s">
        <v>461</v>
      </c>
      <c r="Q33" s="146" t="s">
        <v>521</v>
      </c>
      <c r="R33" s="146" t="s">
        <v>522</v>
      </c>
      <c r="S33" s="147" t="s">
        <v>685</v>
      </c>
      <c r="T33" s="165" t="s">
        <v>704</v>
      </c>
      <c r="U33" s="165" t="s">
        <v>705</v>
      </c>
      <c r="V33" s="166" t="s">
        <v>706</v>
      </c>
      <c r="W33" s="125" t="s">
        <v>468</v>
      </c>
      <c r="X33" s="125" t="s">
        <v>469</v>
      </c>
      <c r="Y33" s="125" t="s">
        <v>470</v>
      </c>
      <c r="Z33" s="127" t="s">
        <v>694</v>
      </c>
      <c r="AA33" s="127" t="s">
        <v>695</v>
      </c>
      <c r="AB33" s="127" t="s">
        <v>635</v>
      </c>
      <c r="AC33" s="130" t="s">
        <v>67</v>
      </c>
      <c r="AD33" s="130" t="s">
        <v>67</v>
      </c>
      <c r="AE33" s="130" t="s">
        <v>67</v>
      </c>
      <c r="AF33" s="125" t="s">
        <v>67</v>
      </c>
      <c r="AG33" s="125" t="s">
        <v>67</v>
      </c>
      <c r="AH33" s="125" t="s">
        <v>67</v>
      </c>
      <c r="AI33" s="132" t="s">
        <v>67</v>
      </c>
      <c r="AJ33" s="132" t="s">
        <v>67</v>
      </c>
      <c r="AK33" s="132" t="s">
        <v>67</v>
      </c>
      <c r="AL33" s="134" t="s">
        <v>67</v>
      </c>
      <c r="AM33" s="134" t="s">
        <v>67</v>
      </c>
      <c r="AN33" s="134" t="s">
        <v>67</v>
      </c>
      <c r="AO33" s="136" t="s">
        <v>67</v>
      </c>
      <c r="AP33" s="136" t="s">
        <v>67</v>
      </c>
      <c r="AQ33" s="136" t="s">
        <v>67</v>
      </c>
      <c r="AR33" s="137" t="s">
        <v>67</v>
      </c>
      <c r="AS33" s="137" t="s">
        <v>67</v>
      </c>
      <c r="AT33" s="137" t="s">
        <v>67</v>
      </c>
      <c r="AU33" s="238" t="s">
        <v>1041</v>
      </c>
      <c r="AV33" s="239" t="s">
        <v>1042</v>
      </c>
      <c r="AW33" s="240" t="s">
        <v>1043</v>
      </c>
    </row>
    <row r="34" spans="1:49" ht="310.5" customHeight="1" x14ac:dyDescent="0.25">
      <c r="A34" s="138" t="s">
        <v>4</v>
      </c>
      <c r="B34" s="139" t="s">
        <v>696</v>
      </c>
      <c r="C34" s="142" t="s">
        <v>675</v>
      </c>
      <c r="D34" s="141" t="s">
        <v>449</v>
      </c>
      <c r="E34" s="141" t="s">
        <v>676</v>
      </c>
      <c r="F34" s="142" t="s">
        <v>697</v>
      </c>
      <c r="G34" s="142" t="s">
        <v>698</v>
      </c>
      <c r="H34" s="143" t="s">
        <v>688</v>
      </c>
      <c r="I34" s="143" t="s">
        <v>699</v>
      </c>
      <c r="J34" s="144" t="s">
        <v>700</v>
      </c>
      <c r="K34" s="143" t="s">
        <v>701</v>
      </c>
      <c r="L34" s="144" t="s">
        <v>702</v>
      </c>
      <c r="M34" s="145" t="s">
        <v>557</v>
      </c>
      <c r="N34" s="145" t="s">
        <v>558</v>
      </c>
      <c r="O34" s="145" t="s">
        <v>703</v>
      </c>
      <c r="P34" s="146" t="s">
        <v>461</v>
      </c>
      <c r="Q34" s="146" t="s">
        <v>521</v>
      </c>
      <c r="R34" s="146" t="s">
        <v>522</v>
      </c>
      <c r="S34" s="147" t="s">
        <v>685</v>
      </c>
      <c r="T34" s="165" t="s">
        <v>704</v>
      </c>
      <c r="U34" s="165" t="s">
        <v>705</v>
      </c>
      <c r="V34" s="166" t="s">
        <v>707</v>
      </c>
      <c r="W34" s="125" t="s">
        <v>468</v>
      </c>
      <c r="X34" s="125" t="s">
        <v>469</v>
      </c>
      <c r="Y34" s="125" t="s">
        <v>470</v>
      </c>
      <c r="Z34" s="127" t="s">
        <v>694</v>
      </c>
      <c r="AA34" s="127" t="s">
        <v>695</v>
      </c>
      <c r="AB34" s="127" t="s">
        <v>635</v>
      </c>
      <c r="AC34" s="130" t="s">
        <v>67</v>
      </c>
      <c r="AD34" s="130" t="s">
        <v>67</v>
      </c>
      <c r="AE34" s="130" t="s">
        <v>67</v>
      </c>
      <c r="AF34" s="125" t="s">
        <v>67</v>
      </c>
      <c r="AG34" s="125" t="s">
        <v>67</v>
      </c>
      <c r="AH34" s="125" t="s">
        <v>67</v>
      </c>
      <c r="AI34" s="132" t="s">
        <v>67</v>
      </c>
      <c r="AJ34" s="132" t="s">
        <v>67</v>
      </c>
      <c r="AK34" s="132" t="s">
        <v>67</v>
      </c>
      <c r="AL34" s="134" t="s">
        <v>67</v>
      </c>
      <c r="AM34" s="134" t="s">
        <v>67</v>
      </c>
      <c r="AN34" s="134" t="s">
        <v>67</v>
      </c>
      <c r="AO34" s="136" t="s">
        <v>67</v>
      </c>
      <c r="AP34" s="136" t="s">
        <v>67</v>
      </c>
      <c r="AQ34" s="136" t="s">
        <v>67</v>
      </c>
      <c r="AR34" s="137" t="s">
        <v>67</v>
      </c>
      <c r="AS34" s="137" t="s">
        <v>67</v>
      </c>
      <c r="AT34" s="137" t="s">
        <v>67</v>
      </c>
      <c r="AU34" s="242"/>
      <c r="AV34" s="242"/>
      <c r="AW34" s="242"/>
    </row>
    <row r="35" spans="1:49" ht="310.5" customHeight="1" x14ac:dyDescent="0.25">
      <c r="A35" s="138" t="s">
        <v>4</v>
      </c>
      <c r="B35" s="139" t="s">
        <v>696</v>
      </c>
      <c r="C35" s="142" t="s">
        <v>675</v>
      </c>
      <c r="D35" s="141" t="s">
        <v>449</v>
      </c>
      <c r="E35" s="141" t="s">
        <v>676</v>
      </c>
      <c r="F35" s="142" t="s">
        <v>697</v>
      </c>
      <c r="G35" s="142" t="s">
        <v>698</v>
      </c>
      <c r="H35" s="143" t="s">
        <v>688</v>
      </c>
      <c r="I35" s="143" t="s">
        <v>699</v>
      </c>
      <c r="J35" s="144" t="s">
        <v>700</v>
      </c>
      <c r="K35" s="143" t="s">
        <v>701</v>
      </c>
      <c r="L35" s="144" t="s">
        <v>702</v>
      </c>
      <c r="M35" s="145" t="s">
        <v>557</v>
      </c>
      <c r="N35" s="145" t="s">
        <v>558</v>
      </c>
      <c r="O35" s="145" t="s">
        <v>703</v>
      </c>
      <c r="P35" s="146" t="s">
        <v>461</v>
      </c>
      <c r="Q35" s="146" t="s">
        <v>521</v>
      </c>
      <c r="R35" s="146" t="s">
        <v>522</v>
      </c>
      <c r="S35" s="147" t="s">
        <v>685</v>
      </c>
      <c r="T35" s="165" t="s">
        <v>704</v>
      </c>
      <c r="U35" s="165" t="s">
        <v>705</v>
      </c>
      <c r="V35" s="166" t="s">
        <v>708</v>
      </c>
      <c r="W35" s="125" t="s">
        <v>468</v>
      </c>
      <c r="X35" s="125" t="s">
        <v>469</v>
      </c>
      <c r="Y35" s="125" t="s">
        <v>470</v>
      </c>
      <c r="Z35" s="127" t="s">
        <v>694</v>
      </c>
      <c r="AA35" s="127" t="s">
        <v>695</v>
      </c>
      <c r="AB35" s="127" t="s">
        <v>635</v>
      </c>
      <c r="AC35" s="130" t="s">
        <v>67</v>
      </c>
      <c r="AD35" s="130" t="s">
        <v>67</v>
      </c>
      <c r="AE35" s="130" t="s">
        <v>67</v>
      </c>
      <c r="AF35" s="125" t="s">
        <v>67</v>
      </c>
      <c r="AG35" s="125" t="s">
        <v>67</v>
      </c>
      <c r="AH35" s="125" t="s">
        <v>67</v>
      </c>
      <c r="AI35" s="132" t="s">
        <v>67</v>
      </c>
      <c r="AJ35" s="132" t="s">
        <v>67</v>
      </c>
      <c r="AK35" s="132" t="s">
        <v>67</v>
      </c>
      <c r="AL35" s="134" t="s">
        <v>67</v>
      </c>
      <c r="AM35" s="134" t="s">
        <v>67</v>
      </c>
      <c r="AN35" s="134" t="s">
        <v>67</v>
      </c>
      <c r="AO35" s="136" t="s">
        <v>67</v>
      </c>
      <c r="AP35" s="136" t="s">
        <v>67</v>
      </c>
      <c r="AQ35" s="136" t="s">
        <v>67</v>
      </c>
      <c r="AR35" s="137" t="s">
        <v>67</v>
      </c>
      <c r="AS35" s="137" t="s">
        <v>67</v>
      </c>
      <c r="AT35" s="137" t="s">
        <v>67</v>
      </c>
      <c r="AU35" s="242"/>
      <c r="AV35" s="242"/>
      <c r="AW35" s="242"/>
    </row>
    <row r="36" spans="1:49" s="149" customFormat="1" ht="303" customHeight="1" x14ac:dyDescent="0.2">
      <c r="A36" s="138" t="s">
        <v>5</v>
      </c>
      <c r="B36" s="139" t="s">
        <v>447</v>
      </c>
      <c r="C36" s="142" t="s">
        <v>484</v>
      </c>
      <c r="D36" s="141" t="s">
        <v>485</v>
      </c>
      <c r="E36" s="141" t="s">
        <v>486</v>
      </c>
      <c r="F36" s="142" t="s">
        <v>501</v>
      </c>
      <c r="G36" s="142" t="s">
        <v>502</v>
      </c>
      <c r="H36" s="143" t="s">
        <v>489</v>
      </c>
      <c r="I36" s="143" t="s">
        <v>503</v>
      </c>
      <c r="J36" s="144" t="s">
        <v>504</v>
      </c>
      <c r="K36" s="144" t="s">
        <v>505</v>
      </c>
      <c r="L36" s="144" t="s">
        <v>506</v>
      </c>
      <c r="M36" s="145" t="s">
        <v>494</v>
      </c>
      <c r="N36" s="145" t="s">
        <v>495</v>
      </c>
      <c r="O36" s="145" t="s">
        <v>507</v>
      </c>
      <c r="P36" s="146" t="s">
        <v>478</v>
      </c>
      <c r="Q36" s="146" t="s">
        <v>497</v>
      </c>
      <c r="R36" s="146" t="s">
        <v>498</v>
      </c>
      <c r="S36" s="147" t="s">
        <v>499</v>
      </c>
      <c r="T36" s="150" t="s">
        <v>500</v>
      </c>
      <c r="U36" s="150" t="s">
        <v>500</v>
      </c>
      <c r="V36" s="150" t="s">
        <v>500</v>
      </c>
      <c r="W36" s="151" t="s">
        <v>468</v>
      </c>
      <c r="X36" s="125" t="s">
        <v>469</v>
      </c>
      <c r="Y36" s="152" t="s">
        <v>470</v>
      </c>
      <c r="Z36" s="127" t="s">
        <v>67</v>
      </c>
      <c r="AA36" s="127" t="s">
        <v>67</v>
      </c>
      <c r="AB36" s="127" t="s">
        <v>67</v>
      </c>
      <c r="AC36" s="130" t="s">
        <v>67</v>
      </c>
      <c r="AD36" s="130" t="s">
        <v>67</v>
      </c>
      <c r="AE36" s="130" t="s">
        <v>67</v>
      </c>
      <c r="AF36" s="125" t="s">
        <v>67</v>
      </c>
      <c r="AG36" s="125" t="s">
        <v>67</v>
      </c>
      <c r="AH36" s="125" t="s">
        <v>67</v>
      </c>
      <c r="AI36" s="132"/>
      <c r="AJ36" s="132"/>
      <c r="AK36" s="167"/>
      <c r="AL36" s="134" t="s">
        <v>67</v>
      </c>
      <c r="AM36" s="134" t="s">
        <v>67</v>
      </c>
      <c r="AN36" s="134" t="s">
        <v>67</v>
      </c>
      <c r="AO36" s="136" t="s">
        <v>67</v>
      </c>
      <c r="AP36" s="136" t="s">
        <v>67</v>
      </c>
      <c r="AQ36" s="136" t="s">
        <v>67</v>
      </c>
      <c r="AR36" s="137" t="s">
        <v>67</v>
      </c>
      <c r="AS36" s="137" t="s">
        <v>67</v>
      </c>
      <c r="AT36" s="137" t="s">
        <v>67</v>
      </c>
      <c r="AU36" s="241"/>
      <c r="AV36" s="241"/>
      <c r="AW36" s="241"/>
    </row>
    <row r="37" spans="1:49" s="149" customFormat="1" ht="297.75" customHeight="1" x14ac:dyDescent="0.2">
      <c r="A37" s="138" t="s">
        <v>5</v>
      </c>
      <c r="B37" s="139" t="s">
        <v>508</v>
      </c>
      <c r="C37" s="142" t="s">
        <v>509</v>
      </c>
      <c r="D37" s="141" t="s">
        <v>449</v>
      </c>
      <c r="E37" s="141" t="s">
        <v>510</v>
      </c>
      <c r="F37" s="142" t="s">
        <v>709</v>
      </c>
      <c r="G37" s="142" t="s">
        <v>710</v>
      </c>
      <c r="H37" s="143" t="s">
        <v>711</v>
      </c>
      <c r="I37" s="143" t="s">
        <v>712</v>
      </c>
      <c r="J37" s="144" t="s">
        <v>713</v>
      </c>
      <c r="K37" s="144" t="s">
        <v>714</v>
      </c>
      <c r="L37" s="144" t="s">
        <v>715</v>
      </c>
      <c r="M37" s="145" t="s">
        <v>668</v>
      </c>
      <c r="N37" s="145" t="s">
        <v>716</v>
      </c>
      <c r="O37" s="145" t="s">
        <v>717</v>
      </c>
      <c r="P37" s="146" t="s">
        <v>461</v>
      </c>
      <c r="Q37" s="146" t="s">
        <v>462</v>
      </c>
      <c r="R37" s="146" t="s">
        <v>590</v>
      </c>
      <c r="S37" s="147" t="s">
        <v>718</v>
      </c>
      <c r="T37" s="150" t="s">
        <v>500</v>
      </c>
      <c r="U37" s="150" t="s">
        <v>500</v>
      </c>
      <c r="V37" s="150" t="s">
        <v>500</v>
      </c>
      <c r="W37" s="158" t="s">
        <v>67</v>
      </c>
      <c r="X37" s="125" t="s">
        <v>469</v>
      </c>
      <c r="Y37" s="158" t="s">
        <v>67</v>
      </c>
      <c r="Z37" s="127" t="s">
        <v>67</v>
      </c>
      <c r="AA37" s="127" t="s">
        <v>67</v>
      </c>
      <c r="AB37" s="127" t="s">
        <v>67</v>
      </c>
      <c r="AC37" s="130" t="s">
        <v>67</v>
      </c>
      <c r="AD37" s="130" t="s">
        <v>67</v>
      </c>
      <c r="AE37" s="130" t="s">
        <v>67</v>
      </c>
      <c r="AF37" s="125" t="s">
        <v>67</v>
      </c>
      <c r="AG37" s="125" t="s">
        <v>67</v>
      </c>
      <c r="AH37" s="125" t="s">
        <v>67</v>
      </c>
      <c r="AI37" s="132" t="s">
        <v>67</v>
      </c>
      <c r="AJ37" s="132" t="s">
        <v>67</v>
      </c>
      <c r="AK37" s="132" t="s">
        <v>67</v>
      </c>
      <c r="AL37" s="134" t="s">
        <v>67</v>
      </c>
      <c r="AM37" s="134" t="s">
        <v>67</v>
      </c>
      <c r="AN37" s="134" t="s">
        <v>67</v>
      </c>
      <c r="AO37" s="136" t="s">
        <v>67</v>
      </c>
      <c r="AP37" s="136" t="s">
        <v>67</v>
      </c>
      <c r="AQ37" s="136" t="s">
        <v>67</v>
      </c>
      <c r="AR37" s="137" t="s">
        <v>67</v>
      </c>
      <c r="AS37" s="137" t="s">
        <v>67</v>
      </c>
      <c r="AT37" s="137" t="s">
        <v>67</v>
      </c>
      <c r="AU37" s="241"/>
      <c r="AV37" s="241"/>
      <c r="AW37" s="241"/>
    </row>
    <row r="38" spans="1:49" s="149" customFormat="1" ht="300" customHeight="1" x14ac:dyDescent="0.2">
      <c r="A38" s="138" t="s">
        <v>5</v>
      </c>
      <c r="B38" s="139" t="s">
        <v>508</v>
      </c>
      <c r="C38" s="142" t="s">
        <v>509</v>
      </c>
      <c r="D38" s="141" t="s">
        <v>449</v>
      </c>
      <c r="E38" s="141" t="s">
        <v>510</v>
      </c>
      <c r="F38" s="142" t="s">
        <v>709</v>
      </c>
      <c r="G38" s="142" t="s">
        <v>719</v>
      </c>
      <c r="H38" s="143" t="s">
        <v>711</v>
      </c>
      <c r="I38" s="143" t="s">
        <v>720</v>
      </c>
      <c r="J38" s="144" t="s">
        <v>721</v>
      </c>
      <c r="K38" s="144" t="s">
        <v>714</v>
      </c>
      <c r="L38" s="144" t="s">
        <v>722</v>
      </c>
      <c r="M38" s="145" t="s">
        <v>494</v>
      </c>
      <c r="N38" s="145" t="s">
        <v>723</v>
      </c>
      <c r="O38" s="145" t="s">
        <v>724</v>
      </c>
      <c r="P38" s="146" t="s">
        <v>461</v>
      </c>
      <c r="Q38" s="146" t="s">
        <v>462</v>
      </c>
      <c r="R38" s="146" t="s">
        <v>590</v>
      </c>
      <c r="S38" s="147" t="s">
        <v>718</v>
      </c>
      <c r="T38" s="150" t="s">
        <v>500</v>
      </c>
      <c r="U38" s="150" t="s">
        <v>500</v>
      </c>
      <c r="V38" s="150" t="s">
        <v>500</v>
      </c>
      <c r="W38" s="158" t="s">
        <v>67</v>
      </c>
      <c r="X38" s="125" t="s">
        <v>469</v>
      </c>
      <c r="Y38" s="158" t="s">
        <v>67</v>
      </c>
      <c r="Z38" s="127" t="s">
        <v>67</v>
      </c>
      <c r="AA38" s="127" t="s">
        <v>67</v>
      </c>
      <c r="AB38" s="127" t="s">
        <v>67</v>
      </c>
      <c r="AC38" s="130" t="s">
        <v>67</v>
      </c>
      <c r="AD38" s="130" t="s">
        <v>67</v>
      </c>
      <c r="AE38" s="130" t="s">
        <v>67</v>
      </c>
      <c r="AF38" s="125" t="s">
        <v>67</v>
      </c>
      <c r="AG38" s="125" t="s">
        <v>67</v>
      </c>
      <c r="AH38" s="125" t="s">
        <v>67</v>
      </c>
      <c r="AI38" s="132" t="s">
        <v>67</v>
      </c>
      <c r="AJ38" s="132" t="s">
        <v>67</v>
      </c>
      <c r="AK38" s="132" t="s">
        <v>67</v>
      </c>
      <c r="AL38" s="134" t="s">
        <v>67</v>
      </c>
      <c r="AM38" s="134" t="s">
        <v>67</v>
      </c>
      <c r="AN38" s="134" t="s">
        <v>67</v>
      </c>
      <c r="AO38" s="136" t="s">
        <v>67</v>
      </c>
      <c r="AP38" s="136" t="s">
        <v>67</v>
      </c>
      <c r="AQ38" s="136" t="s">
        <v>67</v>
      </c>
      <c r="AR38" s="137" t="s">
        <v>67</v>
      </c>
      <c r="AS38" s="137" t="s">
        <v>67</v>
      </c>
      <c r="AT38" s="137" t="s">
        <v>67</v>
      </c>
      <c r="AU38" s="241"/>
      <c r="AV38" s="241"/>
      <c r="AW38" s="241"/>
    </row>
    <row r="39" spans="1:49" s="149" customFormat="1" ht="297.75" customHeight="1" x14ac:dyDescent="0.2">
      <c r="A39" s="138" t="s">
        <v>5</v>
      </c>
      <c r="B39" s="139" t="s">
        <v>508</v>
      </c>
      <c r="C39" s="142" t="s">
        <v>725</v>
      </c>
      <c r="D39" s="141" t="s">
        <v>449</v>
      </c>
      <c r="E39" s="141" t="s">
        <v>510</v>
      </c>
      <c r="F39" s="142" t="s">
        <v>709</v>
      </c>
      <c r="G39" s="142" t="s">
        <v>719</v>
      </c>
      <c r="H39" s="143" t="s">
        <v>726</v>
      </c>
      <c r="I39" s="143" t="s">
        <v>727</v>
      </c>
      <c r="J39" s="144" t="s">
        <v>728</v>
      </c>
      <c r="K39" s="144" t="s">
        <v>729</v>
      </c>
      <c r="L39" s="144" t="s">
        <v>730</v>
      </c>
      <c r="M39" s="145" t="s">
        <v>731</v>
      </c>
      <c r="N39" s="145" t="s">
        <v>723</v>
      </c>
      <c r="O39" s="145" t="s">
        <v>496</v>
      </c>
      <c r="P39" s="146" t="s">
        <v>478</v>
      </c>
      <c r="Q39" s="146" t="s">
        <v>732</v>
      </c>
      <c r="R39" s="146" t="s">
        <v>733</v>
      </c>
      <c r="S39" s="147" t="s">
        <v>734</v>
      </c>
      <c r="T39" s="150" t="s">
        <v>500</v>
      </c>
      <c r="U39" s="150" t="s">
        <v>500</v>
      </c>
      <c r="V39" s="150" t="s">
        <v>500</v>
      </c>
      <c r="W39" s="158" t="s">
        <v>67</v>
      </c>
      <c r="X39" s="125" t="s">
        <v>469</v>
      </c>
      <c r="Y39" s="158" t="s">
        <v>67</v>
      </c>
      <c r="Z39" s="127" t="s">
        <v>67</v>
      </c>
      <c r="AA39" s="127" t="s">
        <v>67</v>
      </c>
      <c r="AB39" s="127" t="s">
        <v>67</v>
      </c>
      <c r="AC39" s="130" t="s">
        <v>67</v>
      </c>
      <c r="AD39" s="130" t="s">
        <v>67</v>
      </c>
      <c r="AE39" s="130" t="s">
        <v>67</v>
      </c>
      <c r="AF39" s="125" t="s">
        <v>67</v>
      </c>
      <c r="AG39" s="125" t="s">
        <v>67</v>
      </c>
      <c r="AH39" s="125" t="s">
        <v>67</v>
      </c>
      <c r="AI39" s="132" t="s">
        <v>67</v>
      </c>
      <c r="AJ39" s="132" t="s">
        <v>67</v>
      </c>
      <c r="AK39" s="132" t="s">
        <v>67</v>
      </c>
      <c r="AL39" s="134" t="s">
        <v>67</v>
      </c>
      <c r="AM39" s="134" t="s">
        <v>67</v>
      </c>
      <c r="AN39" s="134" t="s">
        <v>67</v>
      </c>
      <c r="AO39" s="136" t="s">
        <v>67</v>
      </c>
      <c r="AP39" s="136" t="s">
        <v>67</v>
      </c>
      <c r="AQ39" s="136" t="s">
        <v>67</v>
      </c>
      <c r="AR39" s="137" t="s">
        <v>67</v>
      </c>
      <c r="AS39" s="137" t="s">
        <v>67</v>
      </c>
      <c r="AT39" s="137" t="s">
        <v>67</v>
      </c>
      <c r="AU39" s="241"/>
      <c r="AV39" s="241"/>
      <c r="AW39" s="241"/>
    </row>
    <row r="40" spans="1:49" s="149" customFormat="1" ht="292.5" customHeight="1" x14ac:dyDescent="0.2">
      <c r="A40" s="138" t="s">
        <v>5</v>
      </c>
      <c r="B40" s="139" t="s">
        <v>508</v>
      </c>
      <c r="C40" s="142" t="s">
        <v>509</v>
      </c>
      <c r="D40" s="141" t="s">
        <v>449</v>
      </c>
      <c r="E40" s="141" t="s">
        <v>510</v>
      </c>
      <c r="F40" s="142" t="s">
        <v>709</v>
      </c>
      <c r="G40" s="142" t="s">
        <v>719</v>
      </c>
      <c r="H40" s="143" t="s">
        <v>726</v>
      </c>
      <c r="I40" s="143" t="s">
        <v>735</v>
      </c>
      <c r="J40" s="144" t="s">
        <v>736</v>
      </c>
      <c r="K40" s="144" t="s">
        <v>737</v>
      </c>
      <c r="L40" s="144" t="s">
        <v>738</v>
      </c>
      <c r="M40" s="145" t="s">
        <v>494</v>
      </c>
      <c r="N40" s="145" t="s">
        <v>739</v>
      </c>
      <c r="O40" s="145" t="s">
        <v>740</v>
      </c>
      <c r="P40" s="146" t="s">
        <v>461</v>
      </c>
      <c r="Q40" s="146" t="s">
        <v>462</v>
      </c>
      <c r="R40" s="146" t="s">
        <v>741</v>
      </c>
      <c r="S40" s="147" t="s">
        <v>742</v>
      </c>
      <c r="T40" s="150" t="s">
        <v>500</v>
      </c>
      <c r="U40" s="150" t="s">
        <v>500</v>
      </c>
      <c r="V40" s="150" t="s">
        <v>500</v>
      </c>
      <c r="W40" s="158" t="s">
        <v>67</v>
      </c>
      <c r="X40" s="125" t="s">
        <v>469</v>
      </c>
      <c r="Y40" s="158" t="s">
        <v>67</v>
      </c>
      <c r="Z40" s="127" t="s">
        <v>67</v>
      </c>
      <c r="AA40" s="127" t="s">
        <v>67</v>
      </c>
      <c r="AB40" s="127" t="s">
        <v>67</v>
      </c>
      <c r="AC40" s="130" t="s">
        <v>67</v>
      </c>
      <c r="AD40" s="130" t="s">
        <v>67</v>
      </c>
      <c r="AE40" s="130" t="s">
        <v>67</v>
      </c>
      <c r="AF40" s="125" t="s">
        <v>67</v>
      </c>
      <c r="AG40" s="125" t="s">
        <v>67</v>
      </c>
      <c r="AH40" s="125" t="s">
        <v>67</v>
      </c>
      <c r="AI40" s="132" t="s">
        <v>67</v>
      </c>
      <c r="AJ40" s="132" t="s">
        <v>67</v>
      </c>
      <c r="AK40" s="132" t="s">
        <v>67</v>
      </c>
      <c r="AL40" s="134" t="s">
        <v>67</v>
      </c>
      <c r="AM40" s="134" t="s">
        <v>67</v>
      </c>
      <c r="AN40" s="134" t="s">
        <v>67</v>
      </c>
      <c r="AO40" s="136" t="s">
        <v>67</v>
      </c>
      <c r="AP40" s="136" t="s">
        <v>67</v>
      </c>
      <c r="AQ40" s="136" t="s">
        <v>67</v>
      </c>
      <c r="AR40" s="137" t="s">
        <v>67</v>
      </c>
      <c r="AS40" s="137" t="s">
        <v>67</v>
      </c>
      <c r="AT40" s="137" t="s">
        <v>67</v>
      </c>
      <c r="AU40" s="241"/>
      <c r="AV40" s="241"/>
      <c r="AW40" s="241"/>
    </row>
    <row r="41" spans="1:49" s="149" customFormat="1" ht="302.25" customHeight="1" x14ac:dyDescent="0.2">
      <c r="A41" s="138" t="s">
        <v>5</v>
      </c>
      <c r="B41" s="139" t="s">
        <v>508</v>
      </c>
      <c r="C41" s="142" t="s">
        <v>509</v>
      </c>
      <c r="D41" s="141" t="s">
        <v>449</v>
      </c>
      <c r="E41" s="141" t="s">
        <v>510</v>
      </c>
      <c r="F41" s="142" t="s">
        <v>743</v>
      </c>
      <c r="G41" s="142" t="s">
        <v>744</v>
      </c>
      <c r="H41" s="143" t="s">
        <v>745</v>
      </c>
      <c r="I41" s="143" t="s">
        <v>746</v>
      </c>
      <c r="J41" s="144" t="s">
        <v>747</v>
      </c>
      <c r="K41" s="143" t="s">
        <v>667</v>
      </c>
      <c r="L41" s="144" t="s">
        <v>748</v>
      </c>
      <c r="M41" s="145" t="s">
        <v>494</v>
      </c>
      <c r="N41" s="145" t="s">
        <v>749</v>
      </c>
      <c r="O41" s="145" t="s">
        <v>750</v>
      </c>
      <c r="P41" s="146" t="s">
        <v>461</v>
      </c>
      <c r="Q41" s="146" t="s">
        <v>462</v>
      </c>
      <c r="R41" s="146" t="s">
        <v>463</v>
      </c>
      <c r="S41" s="147" t="s">
        <v>751</v>
      </c>
      <c r="T41" s="148" t="s">
        <v>548</v>
      </c>
      <c r="U41" s="148" t="s">
        <v>549</v>
      </c>
      <c r="V41" s="148" t="s">
        <v>550</v>
      </c>
      <c r="W41" s="125" t="s">
        <v>468</v>
      </c>
      <c r="X41" s="125" t="s">
        <v>469</v>
      </c>
      <c r="Y41" s="125" t="s">
        <v>470</v>
      </c>
      <c r="Z41" s="127" t="s">
        <v>67</v>
      </c>
      <c r="AA41" s="127" t="s">
        <v>67</v>
      </c>
      <c r="AB41" s="127" t="s">
        <v>67</v>
      </c>
      <c r="AC41" s="130" t="s">
        <v>67</v>
      </c>
      <c r="AD41" s="130" t="s">
        <v>67</v>
      </c>
      <c r="AE41" s="130" t="s">
        <v>67</v>
      </c>
      <c r="AF41" s="125" t="s">
        <v>67</v>
      </c>
      <c r="AG41" s="125" t="s">
        <v>67</v>
      </c>
      <c r="AH41" s="125" t="s">
        <v>67</v>
      </c>
      <c r="AI41" s="132" t="s">
        <v>67</v>
      </c>
      <c r="AJ41" s="132" t="s">
        <v>67</v>
      </c>
      <c r="AK41" s="132" t="s">
        <v>67</v>
      </c>
      <c r="AL41" s="134" t="s">
        <v>67</v>
      </c>
      <c r="AM41" s="134" t="s">
        <v>67</v>
      </c>
      <c r="AN41" s="134" t="s">
        <v>67</v>
      </c>
      <c r="AO41" s="136" t="s">
        <v>67</v>
      </c>
      <c r="AP41" s="136" t="s">
        <v>67</v>
      </c>
      <c r="AQ41" s="136" t="s">
        <v>67</v>
      </c>
      <c r="AR41" s="137" t="s">
        <v>752</v>
      </c>
      <c r="AS41" s="137" t="s">
        <v>374</v>
      </c>
      <c r="AT41" s="137" t="s">
        <v>375</v>
      </c>
      <c r="AU41" s="241"/>
      <c r="AV41" s="241"/>
      <c r="AW41" s="241"/>
    </row>
    <row r="42" spans="1:49" s="149" customFormat="1" ht="302.25" customHeight="1" x14ac:dyDescent="0.2">
      <c r="A42" s="138" t="s">
        <v>5</v>
      </c>
      <c r="B42" s="139" t="s">
        <v>508</v>
      </c>
      <c r="C42" s="142" t="s">
        <v>509</v>
      </c>
      <c r="D42" s="141" t="s">
        <v>449</v>
      </c>
      <c r="E42" s="141" t="s">
        <v>510</v>
      </c>
      <c r="F42" s="142" t="s">
        <v>743</v>
      </c>
      <c r="G42" s="142" t="s">
        <v>744</v>
      </c>
      <c r="H42" s="143" t="s">
        <v>745</v>
      </c>
      <c r="I42" s="143" t="s">
        <v>746</v>
      </c>
      <c r="J42" s="144" t="s">
        <v>747</v>
      </c>
      <c r="K42" s="143" t="s">
        <v>667</v>
      </c>
      <c r="L42" s="144" t="s">
        <v>748</v>
      </c>
      <c r="M42" s="145" t="s">
        <v>494</v>
      </c>
      <c r="N42" s="145" t="s">
        <v>749</v>
      </c>
      <c r="O42" s="145" t="s">
        <v>750</v>
      </c>
      <c r="P42" s="146" t="s">
        <v>461</v>
      </c>
      <c r="Q42" s="146" t="s">
        <v>462</v>
      </c>
      <c r="R42" s="146" t="s">
        <v>463</v>
      </c>
      <c r="S42" s="147" t="s">
        <v>751</v>
      </c>
      <c r="T42" s="148" t="s">
        <v>548</v>
      </c>
      <c r="U42" s="148" t="s">
        <v>549</v>
      </c>
      <c r="V42" s="148" t="s">
        <v>753</v>
      </c>
      <c r="W42" s="125" t="s">
        <v>754</v>
      </c>
      <c r="X42" s="125" t="s">
        <v>469</v>
      </c>
      <c r="Y42" s="125" t="s">
        <v>755</v>
      </c>
      <c r="Z42" s="127" t="s">
        <v>67</v>
      </c>
      <c r="AA42" s="127" t="s">
        <v>67</v>
      </c>
      <c r="AB42" s="127" t="s">
        <v>67</v>
      </c>
      <c r="AC42" s="130" t="s">
        <v>67</v>
      </c>
      <c r="AD42" s="130" t="s">
        <v>67</v>
      </c>
      <c r="AE42" s="130" t="s">
        <v>67</v>
      </c>
      <c r="AF42" s="125" t="s">
        <v>67</v>
      </c>
      <c r="AG42" s="125" t="s">
        <v>67</v>
      </c>
      <c r="AH42" s="125" t="s">
        <v>67</v>
      </c>
      <c r="AI42" s="132" t="s">
        <v>67</v>
      </c>
      <c r="AJ42" s="132" t="s">
        <v>67</v>
      </c>
      <c r="AK42" s="132" t="s">
        <v>67</v>
      </c>
      <c r="AL42" s="134" t="s">
        <v>67</v>
      </c>
      <c r="AM42" s="134" t="s">
        <v>67</v>
      </c>
      <c r="AN42" s="134" t="s">
        <v>67</v>
      </c>
      <c r="AO42" s="136" t="s">
        <v>67</v>
      </c>
      <c r="AP42" s="136" t="s">
        <v>67</v>
      </c>
      <c r="AQ42" s="136" t="s">
        <v>67</v>
      </c>
      <c r="AR42" s="137" t="s">
        <v>67</v>
      </c>
      <c r="AS42" s="137" t="s">
        <v>67</v>
      </c>
      <c r="AT42" s="137" t="s">
        <v>67</v>
      </c>
      <c r="AU42" s="241"/>
      <c r="AV42" s="241"/>
      <c r="AW42" s="241"/>
    </row>
    <row r="43" spans="1:49" s="149" customFormat="1" ht="318.75" customHeight="1" x14ac:dyDescent="0.2">
      <c r="A43" s="138" t="s">
        <v>5</v>
      </c>
      <c r="B43" s="139" t="s">
        <v>508</v>
      </c>
      <c r="C43" s="142" t="s">
        <v>509</v>
      </c>
      <c r="D43" s="141" t="s">
        <v>449</v>
      </c>
      <c r="E43" s="141" t="s">
        <v>510</v>
      </c>
      <c r="F43" s="142" t="s">
        <v>756</v>
      </c>
      <c r="G43" s="142" t="s">
        <v>757</v>
      </c>
      <c r="H43" s="143" t="s">
        <v>513</v>
      </c>
      <c r="I43" s="143" t="s">
        <v>758</v>
      </c>
      <c r="J43" s="144" t="s">
        <v>759</v>
      </c>
      <c r="K43" s="144" t="s">
        <v>760</v>
      </c>
      <c r="L43" s="144" t="s">
        <v>761</v>
      </c>
      <c r="M43" s="145" t="s">
        <v>494</v>
      </c>
      <c r="N43" s="145" t="s">
        <v>749</v>
      </c>
      <c r="O43" s="145" t="s">
        <v>762</v>
      </c>
      <c r="P43" s="146" t="s">
        <v>461</v>
      </c>
      <c r="Q43" s="146" t="s">
        <v>647</v>
      </c>
      <c r="R43" s="146" t="s">
        <v>763</v>
      </c>
      <c r="S43" s="147" t="s">
        <v>764</v>
      </c>
      <c r="T43" s="148" t="s">
        <v>532</v>
      </c>
      <c r="U43" s="148" t="s">
        <v>765</v>
      </c>
      <c r="V43" s="148" t="s">
        <v>766</v>
      </c>
      <c r="W43" s="125" t="s">
        <v>468</v>
      </c>
      <c r="X43" s="125" t="s">
        <v>469</v>
      </c>
      <c r="Y43" s="125" t="s">
        <v>470</v>
      </c>
      <c r="Z43" s="127" t="s">
        <v>67</v>
      </c>
      <c r="AA43" s="127" t="s">
        <v>67</v>
      </c>
      <c r="AB43" s="127" t="s">
        <v>67</v>
      </c>
      <c r="AC43" s="130" t="s">
        <v>67</v>
      </c>
      <c r="AD43" s="130" t="s">
        <v>67</v>
      </c>
      <c r="AE43" s="130" t="s">
        <v>67</v>
      </c>
      <c r="AF43" s="125" t="s">
        <v>67</v>
      </c>
      <c r="AG43" s="125" t="s">
        <v>67</v>
      </c>
      <c r="AH43" s="125" t="s">
        <v>67</v>
      </c>
      <c r="AI43" s="132" t="s">
        <v>67</v>
      </c>
      <c r="AJ43" s="132" t="s">
        <v>67</v>
      </c>
      <c r="AK43" s="132" t="s">
        <v>67</v>
      </c>
      <c r="AL43" s="134" t="s">
        <v>67</v>
      </c>
      <c r="AM43" s="134" t="s">
        <v>67</v>
      </c>
      <c r="AN43" s="134" t="s">
        <v>67</v>
      </c>
      <c r="AO43" s="136" t="s">
        <v>67</v>
      </c>
      <c r="AP43" s="136" t="s">
        <v>67</v>
      </c>
      <c r="AQ43" s="136" t="s">
        <v>67</v>
      </c>
      <c r="AR43" s="137" t="s">
        <v>752</v>
      </c>
      <c r="AS43" s="137" t="s">
        <v>374</v>
      </c>
      <c r="AT43" s="137" t="s">
        <v>767</v>
      </c>
      <c r="AU43" s="241"/>
      <c r="AV43" s="241"/>
      <c r="AW43" s="241"/>
    </row>
    <row r="44" spans="1:49" s="149" customFormat="1" ht="318.75" customHeight="1" x14ac:dyDescent="0.2">
      <c r="A44" s="138" t="s">
        <v>5</v>
      </c>
      <c r="B44" s="139" t="s">
        <v>508</v>
      </c>
      <c r="C44" s="142" t="s">
        <v>509</v>
      </c>
      <c r="D44" s="141" t="s">
        <v>449</v>
      </c>
      <c r="E44" s="141" t="s">
        <v>510</v>
      </c>
      <c r="F44" s="142" t="s">
        <v>756</v>
      </c>
      <c r="G44" s="142" t="s">
        <v>757</v>
      </c>
      <c r="H44" s="143" t="s">
        <v>513</v>
      </c>
      <c r="I44" s="143" t="s">
        <v>758</v>
      </c>
      <c r="J44" s="144" t="s">
        <v>759</v>
      </c>
      <c r="K44" s="144" t="s">
        <v>760</v>
      </c>
      <c r="L44" s="144" t="s">
        <v>761</v>
      </c>
      <c r="M44" s="145" t="s">
        <v>494</v>
      </c>
      <c r="N44" s="145" t="s">
        <v>749</v>
      </c>
      <c r="O44" s="145" t="s">
        <v>762</v>
      </c>
      <c r="P44" s="146" t="s">
        <v>500</v>
      </c>
      <c r="Q44" s="146" t="s">
        <v>500</v>
      </c>
      <c r="R44" s="146" t="s">
        <v>500</v>
      </c>
      <c r="S44" s="146" t="s">
        <v>500</v>
      </c>
      <c r="T44" s="148" t="s">
        <v>548</v>
      </c>
      <c r="U44" s="148" t="s">
        <v>549</v>
      </c>
      <c r="V44" s="148" t="s">
        <v>550</v>
      </c>
      <c r="W44" s="125" t="s">
        <v>468</v>
      </c>
      <c r="X44" s="125" t="s">
        <v>469</v>
      </c>
      <c r="Y44" s="125" t="s">
        <v>470</v>
      </c>
      <c r="Z44" s="127" t="s">
        <v>67</v>
      </c>
      <c r="AA44" s="127" t="s">
        <v>67</v>
      </c>
      <c r="AB44" s="127" t="s">
        <v>67</v>
      </c>
      <c r="AC44" s="130" t="s">
        <v>67</v>
      </c>
      <c r="AD44" s="130" t="s">
        <v>67</v>
      </c>
      <c r="AE44" s="130" t="s">
        <v>67</v>
      </c>
      <c r="AF44" s="125" t="s">
        <v>67</v>
      </c>
      <c r="AG44" s="125" t="s">
        <v>67</v>
      </c>
      <c r="AH44" s="125" t="s">
        <v>67</v>
      </c>
      <c r="AI44" s="132" t="s">
        <v>67</v>
      </c>
      <c r="AJ44" s="132" t="s">
        <v>67</v>
      </c>
      <c r="AK44" s="132" t="s">
        <v>67</v>
      </c>
      <c r="AL44" s="134" t="s">
        <v>67</v>
      </c>
      <c r="AM44" s="134" t="s">
        <v>67</v>
      </c>
      <c r="AN44" s="134" t="s">
        <v>67</v>
      </c>
      <c r="AO44" s="153" t="s">
        <v>768</v>
      </c>
      <c r="AP44" s="153" t="s">
        <v>769</v>
      </c>
      <c r="AQ44" s="153" t="s">
        <v>770</v>
      </c>
      <c r="AR44" s="137" t="s">
        <v>67</v>
      </c>
      <c r="AS44" s="137" t="s">
        <v>67</v>
      </c>
      <c r="AT44" s="137" t="s">
        <v>67</v>
      </c>
      <c r="AU44" s="241"/>
      <c r="AV44" s="241"/>
      <c r="AW44" s="241"/>
    </row>
    <row r="45" spans="1:49" s="149" customFormat="1" ht="318.75" customHeight="1" x14ac:dyDescent="0.2">
      <c r="A45" s="138" t="s">
        <v>5</v>
      </c>
      <c r="B45" s="139" t="s">
        <v>508</v>
      </c>
      <c r="C45" s="142" t="s">
        <v>509</v>
      </c>
      <c r="D45" s="141" t="s">
        <v>449</v>
      </c>
      <c r="E45" s="141" t="s">
        <v>510</v>
      </c>
      <c r="F45" s="142" t="s">
        <v>756</v>
      </c>
      <c r="G45" s="142" t="s">
        <v>757</v>
      </c>
      <c r="H45" s="143" t="s">
        <v>513</v>
      </c>
      <c r="I45" s="143" t="s">
        <v>758</v>
      </c>
      <c r="J45" s="144" t="s">
        <v>759</v>
      </c>
      <c r="K45" s="144" t="s">
        <v>760</v>
      </c>
      <c r="L45" s="144" t="s">
        <v>761</v>
      </c>
      <c r="M45" s="145" t="s">
        <v>494</v>
      </c>
      <c r="N45" s="145" t="s">
        <v>749</v>
      </c>
      <c r="O45" s="145" t="s">
        <v>762</v>
      </c>
      <c r="P45" s="146" t="s">
        <v>500</v>
      </c>
      <c r="Q45" s="146" t="s">
        <v>500</v>
      </c>
      <c r="R45" s="146" t="s">
        <v>500</v>
      </c>
      <c r="S45" s="146" t="s">
        <v>500</v>
      </c>
      <c r="T45" s="148" t="s">
        <v>548</v>
      </c>
      <c r="U45" s="148" t="s">
        <v>549</v>
      </c>
      <c r="V45" s="148" t="s">
        <v>753</v>
      </c>
      <c r="W45" s="125" t="s">
        <v>468</v>
      </c>
      <c r="X45" s="125" t="s">
        <v>469</v>
      </c>
      <c r="Y45" s="125" t="s">
        <v>470</v>
      </c>
      <c r="Z45" s="127" t="s">
        <v>67</v>
      </c>
      <c r="AA45" s="127" t="s">
        <v>67</v>
      </c>
      <c r="AB45" s="127" t="s">
        <v>67</v>
      </c>
      <c r="AC45" s="130" t="s">
        <v>67</v>
      </c>
      <c r="AD45" s="130" t="s">
        <v>67</v>
      </c>
      <c r="AE45" s="130" t="s">
        <v>67</v>
      </c>
      <c r="AF45" s="125" t="s">
        <v>67</v>
      </c>
      <c r="AG45" s="125" t="s">
        <v>67</v>
      </c>
      <c r="AH45" s="125" t="s">
        <v>67</v>
      </c>
      <c r="AI45" s="132" t="s">
        <v>67</v>
      </c>
      <c r="AJ45" s="132" t="s">
        <v>67</v>
      </c>
      <c r="AK45" s="132" t="s">
        <v>67</v>
      </c>
      <c r="AL45" s="134" t="s">
        <v>67</v>
      </c>
      <c r="AM45" s="134" t="s">
        <v>67</v>
      </c>
      <c r="AN45" s="134" t="s">
        <v>67</v>
      </c>
      <c r="AO45" s="136" t="s">
        <v>67</v>
      </c>
      <c r="AP45" s="136" t="s">
        <v>67</v>
      </c>
      <c r="AQ45" s="136" t="s">
        <v>67</v>
      </c>
      <c r="AR45" s="137" t="s">
        <v>67</v>
      </c>
      <c r="AS45" s="137" t="s">
        <v>67</v>
      </c>
      <c r="AT45" s="137" t="s">
        <v>67</v>
      </c>
      <c r="AU45" s="241"/>
      <c r="AV45" s="241"/>
      <c r="AW45" s="241"/>
    </row>
    <row r="46" spans="1:49" s="149" customFormat="1" ht="318.75" customHeight="1" x14ac:dyDescent="0.2">
      <c r="A46" s="138" t="s">
        <v>5</v>
      </c>
      <c r="B46" s="139" t="s">
        <v>508</v>
      </c>
      <c r="C46" s="142" t="s">
        <v>509</v>
      </c>
      <c r="D46" s="141" t="s">
        <v>449</v>
      </c>
      <c r="E46" s="141" t="s">
        <v>510</v>
      </c>
      <c r="F46" s="142" t="s">
        <v>756</v>
      </c>
      <c r="G46" s="142" t="s">
        <v>757</v>
      </c>
      <c r="H46" s="143" t="s">
        <v>513</v>
      </c>
      <c r="I46" s="143" t="s">
        <v>758</v>
      </c>
      <c r="J46" s="144" t="s">
        <v>759</v>
      </c>
      <c r="K46" s="144" t="s">
        <v>760</v>
      </c>
      <c r="L46" s="144" t="s">
        <v>761</v>
      </c>
      <c r="M46" s="145" t="s">
        <v>494</v>
      </c>
      <c r="N46" s="145" t="s">
        <v>749</v>
      </c>
      <c r="O46" s="145" t="s">
        <v>762</v>
      </c>
      <c r="P46" s="146" t="s">
        <v>500</v>
      </c>
      <c r="Q46" s="146" t="s">
        <v>500</v>
      </c>
      <c r="R46" s="146" t="s">
        <v>500</v>
      </c>
      <c r="S46" s="146" t="s">
        <v>500</v>
      </c>
      <c r="T46" s="148" t="s">
        <v>548</v>
      </c>
      <c r="U46" s="148" t="s">
        <v>771</v>
      </c>
      <c r="V46" s="148" t="s">
        <v>772</v>
      </c>
      <c r="W46" s="125" t="s">
        <v>468</v>
      </c>
      <c r="X46" s="125" t="s">
        <v>469</v>
      </c>
      <c r="Y46" s="125" t="s">
        <v>470</v>
      </c>
      <c r="Z46" s="127" t="s">
        <v>67</v>
      </c>
      <c r="AA46" s="127" t="s">
        <v>67</v>
      </c>
      <c r="AB46" s="127" t="s">
        <v>67</v>
      </c>
      <c r="AC46" s="130" t="s">
        <v>67</v>
      </c>
      <c r="AD46" s="130" t="s">
        <v>67</v>
      </c>
      <c r="AE46" s="130" t="s">
        <v>67</v>
      </c>
      <c r="AF46" s="125" t="s">
        <v>67</v>
      </c>
      <c r="AG46" s="125" t="s">
        <v>67</v>
      </c>
      <c r="AH46" s="125" t="s">
        <v>67</v>
      </c>
      <c r="AI46" s="132" t="s">
        <v>67</v>
      </c>
      <c r="AJ46" s="132" t="s">
        <v>67</v>
      </c>
      <c r="AK46" s="132" t="s">
        <v>67</v>
      </c>
      <c r="AL46" s="134" t="s">
        <v>67</v>
      </c>
      <c r="AM46" s="134" t="s">
        <v>67</v>
      </c>
      <c r="AN46" s="134" t="s">
        <v>67</v>
      </c>
      <c r="AO46" s="136" t="s">
        <v>67</v>
      </c>
      <c r="AP46" s="136" t="s">
        <v>67</v>
      </c>
      <c r="AQ46" s="136" t="s">
        <v>67</v>
      </c>
      <c r="AR46" s="137" t="s">
        <v>67</v>
      </c>
      <c r="AS46" s="137" t="s">
        <v>67</v>
      </c>
      <c r="AT46" s="137" t="s">
        <v>67</v>
      </c>
      <c r="AU46" s="241"/>
      <c r="AV46" s="241"/>
      <c r="AW46" s="241"/>
    </row>
    <row r="47" spans="1:49" s="149" customFormat="1" ht="333.75" customHeight="1" x14ac:dyDescent="0.2">
      <c r="A47" s="138" t="s">
        <v>5</v>
      </c>
      <c r="B47" s="139" t="s">
        <v>508</v>
      </c>
      <c r="C47" s="142" t="s">
        <v>509</v>
      </c>
      <c r="D47" s="141" t="s">
        <v>449</v>
      </c>
      <c r="E47" s="141" t="s">
        <v>510</v>
      </c>
      <c r="F47" s="142" t="s">
        <v>756</v>
      </c>
      <c r="G47" s="142" t="s">
        <v>757</v>
      </c>
      <c r="H47" s="143" t="s">
        <v>513</v>
      </c>
      <c r="I47" s="143" t="s">
        <v>758</v>
      </c>
      <c r="J47" s="144" t="s">
        <v>759</v>
      </c>
      <c r="K47" s="144" t="s">
        <v>760</v>
      </c>
      <c r="L47" s="144" t="s">
        <v>761</v>
      </c>
      <c r="M47" s="145" t="s">
        <v>494</v>
      </c>
      <c r="N47" s="145" t="s">
        <v>749</v>
      </c>
      <c r="O47" s="145" t="s">
        <v>762</v>
      </c>
      <c r="P47" s="146" t="s">
        <v>500</v>
      </c>
      <c r="Q47" s="146" t="s">
        <v>500</v>
      </c>
      <c r="R47" s="146" t="s">
        <v>500</v>
      </c>
      <c r="S47" s="146" t="s">
        <v>500</v>
      </c>
      <c r="T47" s="148" t="s">
        <v>548</v>
      </c>
      <c r="U47" s="148" t="s">
        <v>773</v>
      </c>
      <c r="V47" s="148" t="s">
        <v>774</v>
      </c>
      <c r="W47" s="168" t="s">
        <v>754</v>
      </c>
      <c r="X47" s="125" t="s">
        <v>469</v>
      </c>
      <c r="Y47" s="168" t="s">
        <v>775</v>
      </c>
      <c r="Z47" s="127" t="s">
        <v>67</v>
      </c>
      <c r="AA47" s="127" t="s">
        <v>67</v>
      </c>
      <c r="AB47" s="127" t="s">
        <v>67</v>
      </c>
      <c r="AC47" s="130" t="s">
        <v>67</v>
      </c>
      <c r="AD47" s="130" t="s">
        <v>67</v>
      </c>
      <c r="AE47" s="130" t="s">
        <v>67</v>
      </c>
      <c r="AF47" s="125" t="s">
        <v>67</v>
      </c>
      <c r="AG47" s="125" t="s">
        <v>67</v>
      </c>
      <c r="AH47" s="125" t="s">
        <v>67</v>
      </c>
      <c r="AI47" s="132" t="s">
        <v>67</v>
      </c>
      <c r="AJ47" s="132" t="s">
        <v>67</v>
      </c>
      <c r="AK47" s="132" t="s">
        <v>67</v>
      </c>
      <c r="AL47" s="134" t="s">
        <v>67</v>
      </c>
      <c r="AM47" s="134" t="s">
        <v>67</v>
      </c>
      <c r="AN47" s="134" t="s">
        <v>67</v>
      </c>
      <c r="AO47" s="136" t="s">
        <v>67</v>
      </c>
      <c r="AP47" s="136" t="s">
        <v>67</v>
      </c>
      <c r="AQ47" s="136" t="s">
        <v>67</v>
      </c>
      <c r="AR47" s="137" t="s">
        <v>67</v>
      </c>
      <c r="AS47" s="137" t="s">
        <v>67</v>
      </c>
      <c r="AT47" s="137" t="s">
        <v>67</v>
      </c>
      <c r="AU47" s="241"/>
      <c r="AV47" s="241"/>
      <c r="AW47" s="241"/>
    </row>
    <row r="48" spans="1:49" s="149" customFormat="1" ht="299.25" customHeight="1" x14ac:dyDescent="0.2">
      <c r="A48" s="138" t="s">
        <v>5</v>
      </c>
      <c r="B48" s="139" t="s">
        <v>508</v>
      </c>
      <c r="C48" s="142" t="s">
        <v>509</v>
      </c>
      <c r="D48" s="141" t="s">
        <v>449</v>
      </c>
      <c r="E48" s="141" t="s">
        <v>510</v>
      </c>
      <c r="F48" s="142" t="s">
        <v>511</v>
      </c>
      <c r="G48" s="142" t="s">
        <v>512</v>
      </c>
      <c r="H48" s="143" t="s">
        <v>513</v>
      </c>
      <c r="I48" s="143" t="s">
        <v>514</v>
      </c>
      <c r="J48" s="144" t="s">
        <v>515</v>
      </c>
      <c r="K48" s="144" t="s">
        <v>516</v>
      </c>
      <c r="L48" s="144" t="s">
        <v>517</v>
      </c>
      <c r="M48" s="145" t="s">
        <v>776</v>
      </c>
      <c r="N48" s="145" t="s">
        <v>777</v>
      </c>
      <c r="O48" s="145" t="s">
        <v>778</v>
      </c>
      <c r="P48" s="146" t="s">
        <v>461</v>
      </c>
      <c r="Q48" s="146" t="s">
        <v>521</v>
      </c>
      <c r="R48" s="146" t="s">
        <v>522</v>
      </c>
      <c r="S48" s="147" t="s">
        <v>523</v>
      </c>
      <c r="T48" s="148" t="s">
        <v>465</v>
      </c>
      <c r="U48" s="148" t="s">
        <v>524</v>
      </c>
      <c r="V48" s="148" t="s">
        <v>525</v>
      </c>
      <c r="W48" s="151" t="s">
        <v>468</v>
      </c>
      <c r="X48" s="125" t="s">
        <v>469</v>
      </c>
      <c r="Y48" s="152" t="s">
        <v>779</v>
      </c>
      <c r="Z48" s="127" t="s">
        <v>526</v>
      </c>
      <c r="AA48" s="127" t="s">
        <v>527</v>
      </c>
      <c r="AB48" s="127" t="s">
        <v>528</v>
      </c>
      <c r="AC48" s="130" t="s">
        <v>637</v>
      </c>
      <c r="AD48" s="130" t="s">
        <v>780</v>
      </c>
      <c r="AE48" s="130" t="s">
        <v>781</v>
      </c>
      <c r="AF48" s="125" t="s">
        <v>67</v>
      </c>
      <c r="AG48" s="125" t="s">
        <v>67</v>
      </c>
      <c r="AH48" s="125" t="s">
        <v>67</v>
      </c>
      <c r="AI48" s="132" t="s">
        <v>67</v>
      </c>
      <c r="AJ48" s="132" t="s">
        <v>67</v>
      </c>
      <c r="AK48" s="132" t="s">
        <v>67</v>
      </c>
      <c r="AL48" s="134" t="s">
        <v>67</v>
      </c>
      <c r="AM48" s="134" t="s">
        <v>67</v>
      </c>
      <c r="AN48" s="134" t="s">
        <v>67</v>
      </c>
      <c r="AO48" s="153" t="s">
        <v>529</v>
      </c>
      <c r="AP48" s="153" t="s">
        <v>530</v>
      </c>
      <c r="AQ48" s="153" t="s">
        <v>531</v>
      </c>
      <c r="AR48" s="137" t="s">
        <v>300</v>
      </c>
      <c r="AS48" s="137" t="s">
        <v>301</v>
      </c>
      <c r="AT48" s="137" t="s">
        <v>316</v>
      </c>
      <c r="AU48" s="241"/>
      <c r="AV48" s="241"/>
      <c r="AW48" s="241"/>
    </row>
    <row r="49" spans="1:49" s="149" customFormat="1" ht="299.25" customHeight="1" x14ac:dyDescent="0.2">
      <c r="A49" s="138" t="s">
        <v>5</v>
      </c>
      <c r="B49" s="139" t="s">
        <v>508</v>
      </c>
      <c r="C49" s="142" t="s">
        <v>509</v>
      </c>
      <c r="D49" s="141" t="s">
        <v>449</v>
      </c>
      <c r="E49" s="141" t="s">
        <v>510</v>
      </c>
      <c r="F49" s="142" t="s">
        <v>511</v>
      </c>
      <c r="G49" s="142" t="s">
        <v>512</v>
      </c>
      <c r="H49" s="143" t="s">
        <v>513</v>
      </c>
      <c r="I49" s="143" t="s">
        <v>514</v>
      </c>
      <c r="J49" s="144" t="s">
        <v>515</v>
      </c>
      <c r="K49" s="144" t="s">
        <v>516</v>
      </c>
      <c r="L49" s="144" t="s">
        <v>517</v>
      </c>
      <c r="M49" s="145" t="s">
        <v>776</v>
      </c>
      <c r="N49" s="145" t="s">
        <v>777</v>
      </c>
      <c r="O49" s="145" t="s">
        <v>778</v>
      </c>
      <c r="P49" s="146" t="s">
        <v>461</v>
      </c>
      <c r="Q49" s="146" t="s">
        <v>521</v>
      </c>
      <c r="R49" s="146" t="s">
        <v>522</v>
      </c>
      <c r="S49" s="147" t="s">
        <v>523</v>
      </c>
      <c r="T49" s="148" t="s">
        <v>532</v>
      </c>
      <c r="U49" s="148" t="s">
        <v>533</v>
      </c>
      <c r="V49" s="148" t="s">
        <v>534</v>
      </c>
      <c r="W49" s="125" t="s">
        <v>468</v>
      </c>
      <c r="X49" s="125" t="s">
        <v>469</v>
      </c>
      <c r="Y49" s="125" t="s">
        <v>470</v>
      </c>
      <c r="Z49" s="127" t="s">
        <v>526</v>
      </c>
      <c r="AA49" s="127" t="s">
        <v>527</v>
      </c>
      <c r="AB49" s="127" t="s">
        <v>528</v>
      </c>
      <c r="AC49" s="130" t="s">
        <v>637</v>
      </c>
      <c r="AD49" s="130" t="s">
        <v>780</v>
      </c>
      <c r="AE49" s="130" t="s">
        <v>781</v>
      </c>
      <c r="AF49" s="125" t="s">
        <v>67</v>
      </c>
      <c r="AG49" s="125" t="s">
        <v>67</v>
      </c>
      <c r="AH49" s="125" t="s">
        <v>67</v>
      </c>
      <c r="AI49" s="132" t="s">
        <v>67</v>
      </c>
      <c r="AJ49" s="132" t="s">
        <v>67</v>
      </c>
      <c r="AK49" s="132" t="s">
        <v>67</v>
      </c>
      <c r="AL49" s="134" t="s">
        <v>67</v>
      </c>
      <c r="AM49" s="134" t="s">
        <v>67</v>
      </c>
      <c r="AN49" s="134" t="s">
        <v>67</v>
      </c>
      <c r="AO49" s="153" t="s">
        <v>529</v>
      </c>
      <c r="AP49" s="153" t="s">
        <v>530</v>
      </c>
      <c r="AQ49" s="153" t="s">
        <v>531</v>
      </c>
      <c r="AR49" s="137" t="s">
        <v>67</v>
      </c>
      <c r="AS49" s="137" t="s">
        <v>67</v>
      </c>
      <c r="AT49" s="137" t="s">
        <v>67</v>
      </c>
      <c r="AU49" s="241"/>
      <c r="AV49" s="241"/>
      <c r="AW49" s="241"/>
    </row>
    <row r="50" spans="1:49" ht="329.25" customHeight="1" x14ac:dyDescent="0.25">
      <c r="A50" s="138" t="s">
        <v>5</v>
      </c>
      <c r="B50" s="139" t="s">
        <v>508</v>
      </c>
      <c r="C50" s="142" t="s">
        <v>509</v>
      </c>
      <c r="D50" s="141" t="s">
        <v>449</v>
      </c>
      <c r="E50" s="141" t="s">
        <v>510</v>
      </c>
      <c r="F50" s="142" t="s">
        <v>782</v>
      </c>
      <c r="G50" s="142" t="s">
        <v>512</v>
      </c>
      <c r="H50" s="143" t="s">
        <v>513</v>
      </c>
      <c r="I50" s="143" t="s">
        <v>783</v>
      </c>
      <c r="J50" s="144" t="s">
        <v>784</v>
      </c>
      <c r="K50" s="144" t="s">
        <v>760</v>
      </c>
      <c r="L50" s="144" t="s">
        <v>785</v>
      </c>
      <c r="M50" s="145" t="s">
        <v>494</v>
      </c>
      <c r="N50" s="145" t="s">
        <v>542</v>
      </c>
      <c r="O50" s="145" t="s">
        <v>786</v>
      </c>
      <c r="P50" s="146" t="s">
        <v>461</v>
      </c>
      <c r="Q50" s="146" t="s">
        <v>521</v>
      </c>
      <c r="R50" s="146" t="s">
        <v>522</v>
      </c>
      <c r="S50" s="147" t="s">
        <v>787</v>
      </c>
      <c r="T50" s="148" t="s">
        <v>465</v>
      </c>
      <c r="U50" s="148" t="s">
        <v>524</v>
      </c>
      <c r="V50" s="148" t="s">
        <v>525</v>
      </c>
      <c r="W50" s="125" t="s">
        <v>468</v>
      </c>
      <c r="X50" s="125" t="s">
        <v>469</v>
      </c>
      <c r="Y50" s="125" t="s">
        <v>470</v>
      </c>
      <c r="Z50" s="127" t="s">
        <v>67</v>
      </c>
      <c r="AA50" s="127" t="s">
        <v>67</v>
      </c>
      <c r="AB50" s="127" t="s">
        <v>67</v>
      </c>
      <c r="AC50" s="130" t="s">
        <v>637</v>
      </c>
      <c r="AD50" s="130" t="s">
        <v>780</v>
      </c>
      <c r="AE50" s="130" t="s">
        <v>781</v>
      </c>
      <c r="AF50" s="125" t="s">
        <v>67</v>
      </c>
      <c r="AG50" s="125" t="s">
        <v>67</v>
      </c>
      <c r="AH50" s="125" t="s">
        <v>67</v>
      </c>
      <c r="AI50" s="132" t="s">
        <v>67</v>
      </c>
      <c r="AJ50" s="132" t="s">
        <v>67</v>
      </c>
      <c r="AK50" s="132" t="s">
        <v>67</v>
      </c>
      <c r="AL50" s="134" t="s">
        <v>67</v>
      </c>
      <c r="AM50" s="134" t="s">
        <v>67</v>
      </c>
      <c r="AN50" s="134" t="s">
        <v>67</v>
      </c>
      <c r="AO50" s="136" t="s">
        <v>67</v>
      </c>
      <c r="AP50" s="136" t="s">
        <v>67</v>
      </c>
      <c r="AQ50" s="136" t="s">
        <v>67</v>
      </c>
      <c r="AR50" s="137" t="s">
        <v>67</v>
      </c>
      <c r="AS50" s="137" t="s">
        <v>67</v>
      </c>
      <c r="AT50" s="137" t="s">
        <v>67</v>
      </c>
      <c r="AU50" s="242"/>
      <c r="AV50" s="242"/>
      <c r="AW50" s="242"/>
    </row>
    <row r="51" spans="1:49" ht="322.5" customHeight="1" x14ac:dyDescent="0.25">
      <c r="A51" s="138" t="s">
        <v>5</v>
      </c>
      <c r="B51" s="139" t="s">
        <v>508</v>
      </c>
      <c r="C51" s="142" t="s">
        <v>509</v>
      </c>
      <c r="D51" s="141" t="s">
        <v>449</v>
      </c>
      <c r="E51" s="141" t="s">
        <v>510</v>
      </c>
      <c r="F51" s="142" t="s">
        <v>535</v>
      </c>
      <c r="G51" s="142" t="s">
        <v>536</v>
      </c>
      <c r="H51" s="143" t="s">
        <v>537</v>
      </c>
      <c r="I51" s="143" t="s">
        <v>538</v>
      </c>
      <c r="J51" s="144" t="s">
        <v>539</v>
      </c>
      <c r="K51" s="144" t="s">
        <v>540</v>
      </c>
      <c r="L51" s="144" t="s">
        <v>788</v>
      </c>
      <c r="M51" s="145" t="s">
        <v>494</v>
      </c>
      <c r="N51" s="145" t="s">
        <v>542</v>
      </c>
      <c r="O51" s="145" t="s">
        <v>543</v>
      </c>
      <c r="P51" s="146" t="s">
        <v>544</v>
      </c>
      <c r="Q51" s="146" t="s">
        <v>789</v>
      </c>
      <c r="R51" s="146" t="s">
        <v>790</v>
      </c>
      <c r="S51" s="147" t="s">
        <v>791</v>
      </c>
      <c r="T51" s="148" t="s">
        <v>548</v>
      </c>
      <c r="U51" s="148" t="s">
        <v>549</v>
      </c>
      <c r="V51" s="148" t="s">
        <v>550</v>
      </c>
      <c r="W51" s="125" t="s">
        <v>468</v>
      </c>
      <c r="X51" s="125" t="s">
        <v>469</v>
      </c>
      <c r="Y51" s="125" t="s">
        <v>470</v>
      </c>
      <c r="Z51" s="127" t="s">
        <v>67</v>
      </c>
      <c r="AA51" s="127" t="s">
        <v>67</v>
      </c>
      <c r="AB51" s="127" t="s">
        <v>67</v>
      </c>
      <c r="AC51" s="130" t="s">
        <v>67</v>
      </c>
      <c r="AD51" s="130" t="s">
        <v>67</v>
      </c>
      <c r="AE51" s="130" t="s">
        <v>67</v>
      </c>
      <c r="AF51" s="125" t="s">
        <v>67</v>
      </c>
      <c r="AG51" s="125" t="s">
        <v>67</v>
      </c>
      <c r="AH51" s="125" t="s">
        <v>67</v>
      </c>
      <c r="AI51" s="132" t="s">
        <v>67</v>
      </c>
      <c r="AJ51" s="132" t="s">
        <v>67</v>
      </c>
      <c r="AK51" s="132" t="s">
        <v>67</v>
      </c>
      <c r="AL51" s="134" t="s">
        <v>67</v>
      </c>
      <c r="AM51" s="134" t="s">
        <v>67</v>
      </c>
      <c r="AN51" s="134" t="s">
        <v>67</v>
      </c>
      <c r="AO51" s="136" t="s">
        <v>67</v>
      </c>
      <c r="AP51" s="136" t="s">
        <v>67</v>
      </c>
      <c r="AQ51" s="136" t="s">
        <v>67</v>
      </c>
      <c r="AR51" s="137" t="s">
        <v>67</v>
      </c>
      <c r="AS51" s="137" t="s">
        <v>67</v>
      </c>
      <c r="AT51" s="137" t="s">
        <v>67</v>
      </c>
      <c r="AU51" s="242"/>
      <c r="AV51" s="242"/>
      <c r="AW51" s="242"/>
    </row>
    <row r="52" spans="1:49" ht="322.5" customHeight="1" x14ac:dyDescent="0.25">
      <c r="A52" s="138" t="s">
        <v>5</v>
      </c>
      <c r="B52" s="139" t="s">
        <v>508</v>
      </c>
      <c r="C52" s="142" t="s">
        <v>509</v>
      </c>
      <c r="D52" s="141" t="s">
        <v>449</v>
      </c>
      <c r="E52" s="141" t="s">
        <v>510</v>
      </c>
      <c r="F52" s="142" t="s">
        <v>535</v>
      </c>
      <c r="G52" s="142" t="s">
        <v>536</v>
      </c>
      <c r="H52" s="143" t="s">
        <v>513</v>
      </c>
      <c r="I52" s="143" t="s">
        <v>680</v>
      </c>
      <c r="J52" s="144" t="s">
        <v>792</v>
      </c>
      <c r="K52" s="144" t="s">
        <v>793</v>
      </c>
      <c r="L52" s="144" t="s">
        <v>794</v>
      </c>
      <c r="M52" s="145" t="s">
        <v>494</v>
      </c>
      <c r="N52" s="145" t="s">
        <v>749</v>
      </c>
      <c r="O52" s="145" t="s">
        <v>795</v>
      </c>
      <c r="P52" s="146" t="s">
        <v>544</v>
      </c>
      <c r="Q52" s="146" t="s">
        <v>789</v>
      </c>
      <c r="R52" s="146" t="s">
        <v>790</v>
      </c>
      <c r="S52" s="147" t="s">
        <v>796</v>
      </c>
      <c r="T52" s="148" t="s">
        <v>548</v>
      </c>
      <c r="U52" s="148" t="s">
        <v>797</v>
      </c>
      <c r="V52" s="148" t="s">
        <v>798</v>
      </c>
      <c r="W52" s="125" t="s">
        <v>468</v>
      </c>
      <c r="X52" s="125" t="s">
        <v>469</v>
      </c>
      <c r="Y52" s="125" t="s">
        <v>470</v>
      </c>
      <c r="Z52" s="127" t="s">
        <v>67</v>
      </c>
      <c r="AA52" s="127" t="s">
        <v>67</v>
      </c>
      <c r="AB52" s="127" t="s">
        <v>67</v>
      </c>
      <c r="AC52" s="130" t="s">
        <v>67</v>
      </c>
      <c r="AD52" s="130" t="s">
        <v>67</v>
      </c>
      <c r="AE52" s="130" t="s">
        <v>67</v>
      </c>
      <c r="AF52" s="125" t="s">
        <v>67</v>
      </c>
      <c r="AG52" s="125" t="s">
        <v>67</v>
      </c>
      <c r="AH52" s="125" t="s">
        <v>67</v>
      </c>
      <c r="AI52" s="132" t="s">
        <v>67</v>
      </c>
      <c r="AJ52" s="132" t="s">
        <v>67</v>
      </c>
      <c r="AK52" s="132" t="s">
        <v>67</v>
      </c>
      <c r="AL52" s="134" t="s">
        <v>67</v>
      </c>
      <c r="AM52" s="134" t="s">
        <v>67</v>
      </c>
      <c r="AN52" s="134" t="s">
        <v>67</v>
      </c>
      <c r="AO52" s="136" t="s">
        <v>67</v>
      </c>
      <c r="AP52" s="136" t="s">
        <v>67</v>
      </c>
      <c r="AQ52" s="136" t="s">
        <v>67</v>
      </c>
      <c r="AR52" s="137" t="s">
        <v>67</v>
      </c>
      <c r="AS52" s="137" t="s">
        <v>67</v>
      </c>
      <c r="AT52" s="137" t="s">
        <v>67</v>
      </c>
      <c r="AU52" s="242"/>
      <c r="AV52" s="242"/>
      <c r="AW52" s="242"/>
    </row>
    <row r="53" spans="1:49" ht="322.5" customHeight="1" x14ac:dyDescent="0.25">
      <c r="A53" s="138" t="s">
        <v>5</v>
      </c>
      <c r="B53" s="139" t="s">
        <v>508</v>
      </c>
      <c r="C53" s="142" t="s">
        <v>509</v>
      </c>
      <c r="D53" s="141" t="s">
        <v>449</v>
      </c>
      <c r="E53" s="141" t="s">
        <v>510</v>
      </c>
      <c r="F53" s="142" t="s">
        <v>535</v>
      </c>
      <c r="G53" s="142" t="s">
        <v>536</v>
      </c>
      <c r="H53" s="143" t="s">
        <v>513</v>
      </c>
      <c r="I53" s="143" t="s">
        <v>680</v>
      </c>
      <c r="J53" s="144" t="s">
        <v>792</v>
      </c>
      <c r="K53" s="144" t="s">
        <v>793</v>
      </c>
      <c r="L53" s="144" t="s">
        <v>794</v>
      </c>
      <c r="M53" s="145" t="s">
        <v>494</v>
      </c>
      <c r="N53" s="145" t="s">
        <v>749</v>
      </c>
      <c r="O53" s="145" t="s">
        <v>795</v>
      </c>
      <c r="P53" s="146" t="s">
        <v>544</v>
      </c>
      <c r="Q53" s="146" t="s">
        <v>789</v>
      </c>
      <c r="R53" s="146" t="s">
        <v>790</v>
      </c>
      <c r="S53" s="147" t="s">
        <v>796</v>
      </c>
      <c r="T53" s="148" t="s">
        <v>465</v>
      </c>
      <c r="U53" s="148" t="s">
        <v>524</v>
      </c>
      <c r="V53" s="148" t="s">
        <v>799</v>
      </c>
      <c r="W53" s="125" t="s">
        <v>468</v>
      </c>
      <c r="X53" s="125" t="s">
        <v>469</v>
      </c>
      <c r="Y53" s="125" t="s">
        <v>470</v>
      </c>
      <c r="Z53" s="127" t="s">
        <v>67</v>
      </c>
      <c r="AA53" s="127" t="s">
        <v>67</v>
      </c>
      <c r="AB53" s="127" t="s">
        <v>67</v>
      </c>
      <c r="AC53" s="130" t="s">
        <v>67</v>
      </c>
      <c r="AD53" s="130" t="s">
        <v>67</v>
      </c>
      <c r="AE53" s="130" t="s">
        <v>67</v>
      </c>
      <c r="AF53" s="125" t="s">
        <v>67</v>
      </c>
      <c r="AG53" s="125" t="s">
        <v>67</v>
      </c>
      <c r="AH53" s="125" t="s">
        <v>67</v>
      </c>
      <c r="AI53" s="132" t="s">
        <v>67</v>
      </c>
      <c r="AJ53" s="132" t="s">
        <v>67</v>
      </c>
      <c r="AK53" s="132" t="s">
        <v>67</v>
      </c>
      <c r="AL53" s="134" t="s">
        <v>67</v>
      </c>
      <c r="AM53" s="134" t="s">
        <v>67</v>
      </c>
      <c r="AN53" s="134" t="s">
        <v>67</v>
      </c>
      <c r="AO53" s="136" t="s">
        <v>67</v>
      </c>
      <c r="AP53" s="136" t="s">
        <v>67</v>
      </c>
      <c r="AQ53" s="136" t="s">
        <v>67</v>
      </c>
      <c r="AR53" s="137" t="s">
        <v>67</v>
      </c>
      <c r="AS53" s="137" t="s">
        <v>67</v>
      </c>
      <c r="AT53" s="137" t="s">
        <v>67</v>
      </c>
      <c r="AU53" s="242"/>
      <c r="AV53" s="242"/>
      <c r="AW53" s="242"/>
    </row>
    <row r="54" spans="1:49" ht="322.5" customHeight="1" x14ac:dyDescent="0.25">
      <c r="A54" s="138" t="s">
        <v>5</v>
      </c>
      <c r="B54" s="139" t="s">
        <v>508</v>
      </c>
      <c r="C54" s="142" t="s">
        <v>509</v>
      </c>
      <c r="D54" s="141" t="s">
        <v>449</v>
      </c>
      <c r="E54" s="141" t="s">
        <v>510</v>
      </c>
      <c r="F54" s="142" t="s">
        <v>535</v>
      </c>
      <c r="G54" s="142" t="s">
        <v>536</v>
      </c>
      <c r="H54" s="143" t="s">
        <v>537</v>
      </c>
      <c r="I54" s="143" t="s">
        <v>538</v>
      </c>
      <c r="J54" s="144" t="s">
        <v>539</v>
      </c>
      <c r="K54" s="144" t="s">
        <v>540</v>
      </c>
      <c r="L54" s="144" t="s">
        <v>788</v>
      </c>
      <c r="M54" s="145" t="s">
        <v>800</v>
      </c>
      <c r="N54" s="145" t="s">
        <v>801</v>
      </c>
      <c r="O54" s="145" t="s">
        <v>802</v>
      </c>
      <c r="P54" s="146" t="s">
        <v>544</v>
      </c>
      <c r="Q54" s="146" t="s">
        <v>789</v>
      </c>
      <c r="R54" s="146" t="s">
        <v>790</v>
      </c>
      <c r="S54" s="147" t="s">
        <v>803</v>
      </c>
      <c r="T54" s="148" t="s">
        <v>548</v>
      </c>
      <c r="U54" s="148" t="s">
        <v>773</v>
      </c>
      <c r="V54" s="148" t="s">
        <v>774</v>
      </c>
      <c r="W54" s="125" t="s">
        <v>468</v>
      </c>
      <c r="X54" s="125" t="s">
        <v>469</v>
      </c>
      <c r="Y54" s="125" t="s">
        <v>470</v>
      </c>
      <c r="Z54" s="127" t="s">
        <v>67</v>
      </c>
      <c r="AA54" s="127" t="s">
        <v>67</v>
      </c>
      <c r="AB54" s="127" t="s">
        <v>67</v>
      </c>
      <c r="AC54" s="130" t="s">
        <v>67</v>
      </c>
      <c r="AD54" s="130" t="s">
        <v>67</v>
      </c>
      <c r="AE54" s="130" t="s">
        <v>67</v>
      </c>
      <c r="AF54" s="125" t="s">
        <v>67</v>
      </c>
      <c r="AG54" s="125" t="s">
        <v>67</v>
      </c>
      <c r="AH54" s="125" t="s">
        <v>67</v>
      </c>
      <c r="AI54" s="132" t="s">
        <v>67</v>
      </c>
      <c r="AJ54" s="132" t="s">
        <v>67</v>
      </c>
      <c r="AK54" s="132" t="s">
        <v>67</v>
      </c>
      <c r="AL54" s="134" t="s">
        <v>67</v>
      </c>
      <c r="AM54" s="134" t="s">
        <v>67</v>
      </c>
      <c r="AN54" s="134" t="s">
        <v>67</v>
      </c>
      <c r="AO54" s="136" t="s">
        <v>67</v>
      </c>
      <c r="AP54" s="136" t="s">
        <v>67</v>
      </c>
      <c r="AQ54" s="136" t="s">
        <v>67</v>
      </c>
      <c r="AR54" s="137" t="s">
        <v>67</v>
      </c>
      <c r="AS54" s="137" t="s">
        <v>67</v>
      </c>
      <c r="AT54" s="137" t="s">
        <v>67</v>
      </c>
      <c r="AU54" s="242"/>
      <c r="AV54" s="242"/>
      <c r="AW54" s="242"/>
    </row>
    <row r="55" spans="1:49" ht="322.5" customHeight="1" x14ac:dyDescent="0.25">
      <c r="A55" s="138" t="s">
        <v>5</v>
      </c>
      <c r="B55" s="139" t="s">
        <v>508</v>
      </c>
      <c r="C55" s="142" t="s">
        <v>509</v>
      </c>
      <c r="D55" s="141" t="s">
        <v>449</v>
      </c>
      <c r="E55" s="141" t="s">
        <v>510</v>
      </c>
      <c r="F55" s="142" t="s">
        <v>535</v>
      </c>
      <c r="G55" s="142" t="s">
        <v>536</v>
      </c>
      <c r="H55" s="143" t="s">
        <v>537</v>
      </c>
      <c r="I55" s="143" t="s">
        <v>538</v>
      </c>
      <c r="J55" s="144" t="s">
        <v>539</v>
      </c>
      <c r="K55" s="144" t="s">
        <v>540</v>
      </c>
      <c r="L55" s="144" t="s">
        <v>788</v>
      </c>
      <c r="M55" s="145" t="s">
        <v>800</v>
      </c>
      <c r="N55" s="145" t="s">
        <v>801</v>
      </c>
      <c r="O55" s="145" t="s">
        <v>802</v>
      </c>
      <c r="P55" s="146" t="s">
        <v>544</v>
      </c>
      <c r="Q55" s="146" t="s">
        <v>789</v>
      </c>
      <c r="R55" s="146" t="s">
        <v>790</v>
      </c>
      <c r="S55" s="147" t="s">
        <v>803</v>
      </c>
      <c r="T55" s="148" t="s">
        <v>548</v>
      </c>
      <c r="U55" s="148" t="s">
        <v>549</v>
      </c>
      <c r="V55" s="148" t="s">
        <v>753</v>
      </c>
      <c r="W55" s="125" t="s">
        <v>468</v>
      </c>
      <c r="X55" s="125" t="s">
        <v>469</v>
      </c>
      <c r="Y55" s="125" t="s">
        <v>470</v>
      </c>
      <c r="Z55" s="127" t="s">
        <v>67</v>
      </c>
      <c r="AA55" s="127" t="s">
        <v>67</v>
      </c>
      <c r="AB55" s="127" t="s">
        <v>67</v>
      </c>
      <c r="AC55" s="130" t="s">
        <v>67</v>
      </c>
      <c r="AD55" s="130" t="s">
        <v>67</v>
      </c>
      <c r="AE55" s="130" t="s">
        <v>67</v>
      </c>
      <c r="AF55" s="125" t="s">
        <v>67</v>
      </c>
      <c r="AG55" s="125" t="s">
        <v>67</v>
      </c>
      <c r="AH55" s="125" t="s">
        <v>67</v>
      </c>
      <c r="AI55" s="132" t="s">
        <v>67</v>
      </c>
      <c r="AJ55" s="132" t="s">
        <v>67</v>
      </c>
      <c r="AK55" s="132" t="s">
        <v>67</v>
      </c>
      <c r="AL55" s="134" t="s">
        <v>67</v>
      </c>
      <c r="AM55" s="134" t="s">
        <v>67</v>
      </c>
      <c r="AN55" s="134" t="s">
        <v>67</v>
      </c>
      <c r="AO55" s="136" t="s">
        <v>67</v>
      </c>
      <c r="AP55" s="136" t="s">
        <v>67</v>
      </c>
      <c r="AQ55" s="136" t="s">
        <v>67</v>
      </c>
      <c r="AR55" s="137" t="s">
        <v>67</v>
      </c>
      <c r="AS55" s="137" t="s">
        <v>67</v>
      </c>
      <c r="AT55" s="137" t="s">
        <v>67</v>
      </c>
      <c r="AU55" s="242"/>
      <c r="AV55" s="242"/>
      <c r="AW55" s="242"/>
    </row>
    <row r="56" spans="1:49" ht="322.5" customHeight="1" x14ac:dyDescent="0.25">
      <c r="A56" s="138" t="s">
        <v>5</v>
      </c>
      <c r="B56" s="139" t="s">
        <v>508</v>
      </c>
      <c r="C56" s="142" t="s">
        <v>509</v>
      </c>
      <c r="D56" s="141" t="s">
        <v>449</v>
      </c>
      <c r="E56" s="141" t="s">
        <v>510</v>
      </c>
      <c r="F56" s="142" t="s">
        <v>535</v>
      </c>
      <c r="G56" s="142" t="s">
        <v>536</v>
      </c>
      <c r="H56" s="143" t="s">
        <v>537</v>
      </c>
      <c r="I56" s="143" t="s">
        <v>538</v>
      </c>
      <c r="J56" s="144" t="s">
        <v>539</v>
      </c>
      <c r="K56" s="144" t="s">
        <v>540</v>
      </c>
      <c r="L56" s="144" t="s">
        <v>788</v>
      </c>
      <c r="M56" s="145" t="s">
        <v>804</v>
      </c>
      <c r="N56" s="145" t="s">
        <v>805</v>
      </c>
      <c r="O56" s="145" t="s">
        <v>806</v>
      </c>
      <c r="P56" s="146" t="s">
        <v>478</v>
      </c>
      <c r="Q56" s="146" t="s">
        <v>732</v>
      </c>
      <c r="R56" s="146" t="s">
        <v>733</v>
      </c>
      <c r="S56" s="147" t="s">
        <v>807</v>
      </c>
      <c r="T56" s="150" t="s">
        <v>500</v>
      </c>
      <c r="U56" s="150" t="s">
        <v>500</v>
      </c>
      <c r="V56" s="150" t="s">
        <v>500</v>
      </c>
      <c r="W56" s="158" t="s">
        <v>67</v>
      </c>
      <c r="X56" s="125" t="s">
        <v>469</v>
      </c>
      <c r="Y56" s="158" t="s">
        <v>67</v>
      </c>
      <c r="Z56" s="127" t="s">
        <v>67</v>
      </c>
      <c r="AA56" s="127" t="s">
        <v>67</v>
      </c>
      <c r="AB56" s="127" t="s">
        <v>67</v>
      </c>
      <c r="AC56" s="130" t="s">
        <v>67</v>
      </c>
      <c r="AD56" s="130" t="s">
        <v>67</v>
      </c>
      <c r="AE56" s="130" t="s">
        <v>67</v>
      </c>
      <c r="AF56" s="125" t="s">
        <v>67</v>
      </c>
      <c r="AG56" s="125" t="s">
        <v>67</v>
      </c>
      <c r="AH56" s="125" t="s">
        <v>67</v>
      </c>
      <c r="AI56" s="132" t="s">
        <v>67</v>
      </c>
      <c r="AJ56" s="132" t="s">
        <v>67</v>
      </c>
      <c r="AK56" s="132" t="s">
        <v>67</v>
      </c>
      <c r="AL56" s="134" t="s">
        <v>67</v>
      </c>
      <c r="AM56" s="134" t="s">
        <v>67</v>
      </c>
      <c r="AN56" s="134" t="s">
        <v>67</v>
      </c>
      <c r="AO56" s="136" t="s">
        <v>67</v>
      </c>
      <c r="AP56" s="136" t="s">
        <v>67</v>
      </c>
      <c r="AQ56" s="136" t="s">
        <v>67</v>
      </c>
      <c r="AR56" s="137" t="s">
        <v>67</v>
      </c>
      <c r="AS56" s="137" t="s">
        <v>67</v>
      </c>
      <c r="AT56" s="137" t="s">
        <v>67</v>
      </c>
      <c r="AU56" s="242"/>
      <c r="AV56" s="242"/>
      <c r="AW56" s="242"/>
    </row>
    <row r="57" spans="1:49" ht="252.75" customHeight="1" x14ac:dyDescent="0.25">
      <c r="A57" s="138" t="s">
        <v>5</v>
      </c>
      <c r="B57" s="139" t="s">
        <v>508</v>
      </c>
      <c r="C57" s="142" t="s">
        <v>808</v>
      </c>
      <c r="D57" s="141" t="s">
        <v>449</v>
      </c>
      <c r="E57" s="141" t="s">
        <v>510</v>
      </c>
      <c r="F57" s="142" t="s">
        <v>535</v>
      </c>
      <c r="G57" s="142" t="s">
        <v>536</v>
      </c>
      <c r="H57" s="143" t="s">
        <v>809</v>
      </c>
      <c r="I57" s="143" t="s">
        <v>810</v>
      </c>
      <c r="J57" s="144" t="s">
        <v>811</v>
      </c>
      <c r="K57" s="144" t="s">
        <v>812</v>
      </c>
      <c r="L57" s="144" t="s">
        <v>813</v>
      </c>
      <c r="M57" s="145" t="s">
        <v>494</v>
      </c>
      <c r="N57" s="145" t="s">
        <v>542</v>
      </c>
      <c r="O57" s="145" t="s">
        <v>543</v>
      </c>
      <c r="P57" s="146" t="s">
        <v>544</v>
      </c>
      <c r="Q57" s="146" t="s">
        <v>789</v>
      </c>
      <c r="R57" s="146" t="s">
        <v>790</v>
      </c>
      <c r="S57" s="147" t="s">
        <v>814</v>
      </c>
      <c r="T57" s="150" t="s">
        <v>500</v>
      </c>
      <c r="U57" s="150" t="s">
        <v>500</v>
      </c>
      <c r="V57" s="150" t="s">
        <v>500</v>
      </c>
      <c r="W57" s="158" t="s">
        <v>67</v>
      </c>
      <c r="X57" s="125" t="s">
        <v>469</v>
      </c>
      <c r="Y57" s="158" t="s">
        <v>67</v>
      </c>
      <c r="Z57" s="127" t="s">
        <v>67</v>
      </c>
      <c r="AA57" s="127" t="s">
        <v>67</v>
      </c>
      <c r="AB57" s="127" t="s">
        <v>67</v>
      </c>
      <c r="AC57" s="130" t="s">
        <v>67</v>
      </c>
      <c r="AD57" s="130" t="s">
        <v>67</v>
      </c>
      <c r="AE57" s="130" t="s">
        <v>67</v>
      </c>
      <c r="AF57" s="125" t="s">
        <v>67</v>
      </c>
      <c r="AG57" s="125" t="s">
        <v>67</v>
      </c>
      <c r="AH57" s="125" t="s">
        <v>67</v>
      </c>
      <c r="AI57" s="132" t="s">
        <v>67</v>
      </c>
      <c r="AJ57" s="132" t="s">
        <v>67</v>
      </c>
      <c r="AK57" s="132" t="s">
        <v>67</v>
      </c>
      <c r="AL57" s="134" t="s">
        <v>67</v>
      </c>
      <c r="AM57" s="134" t="s">
        <v>67</v>
      </c>
      <c r="AN57" s="134" t="s">
        <v>67</v>
      </c>
      <c r="AO57" s="136" t="s">
        <v>67</v>
      </c>
      <c r="AP57" s="136" t="s">
        <v>67</v>
      </c>
      <c r="AQ57" s="136" t="s">
        <v>67</v>
      </c>
      <c r="AR57" s="137" t="s">
        <v>67</v>
      </c>
      <c r="AS57" s="137" t="s">
        <v>67</v>
      </c>
      <c r="AT57" s="137" t="s">
        <v>67</v>
      </c>
      <c r="AU57" s="242"/>
      <c r="AV57" s="242"/>
      <c r="AW57" s="242"/>
    </row>
    <row r="58" spans="1:49" ht="298.5" customHeight="1" x14ac:dyDescent="0.25">
      <c r="A58" s="138" t="s">
        <v>5</v>
      </c>
      <c r="B58" s="139" t="s">
        <v>508</v>
      </c>
      <c r="C58" s="142" t="s">
        <v>509</v>
      </c>
      <c r="D58" s="141" t="s">
        <v>449</v>
      </c>
      <c r="E58" s="141" t="s">
        <v>510</v>
      </c>
      <c r="F58" s="142" t="s">
        <v>815</v>
      </c>
      <c r="G58" s="142" t="s">
        <v>816</v>
      </c>
      <c r="H58" s="143" t="s">
        <v>537</v>
      </c>
      <c r="I58" s="143" t="s">
        <v>817</v>
      </c>
      <c r="J58" s="144" t="s">
        <v>818</v>
      </c>
      <c r="K58" s="144" t="s">
        <v>540</v>
      </c>
      <c r="L58" s="144" t="s">
        <v>819</v>
      </c>
      <c r="M58" s="145" t="s">
        <v>494</v>
      </c>
      <c r="N58" s="145" t="s">
        <v>820</v>
      </c>
      <c r="O58" s="145" t="s">
        <v>821</v>
      </c>
      <c r="P58" s="169" t="s">
        <v>544</v>
      </c>
      <c r="Q58" s="169" t="s">
        <v>789</v>
      </c>
      <c r="R58" s="169" t="s">
        <v>822</v>
      </c>
      <c r="S58" s="170" t="s">
        <v>823</v>
      </c>
      <c r="T58" s="148" t="s">
        <v>548</v>
      </c>
      <c r="U58" s="148" t="s">
        <v>824</v>
      </c>
      <c r="V58" s="148" t="s">
        <v>825</v>
      </c>
      <c r="W58" s="125" t="s">
        <v>468</v>
      </c>
      <c r="X58" s="125" t="s">
        <v>469</v>
      </c>
      <c r="Y58" s="125" t="s">
        <v>470</v>
      </c>
      <c r="Z58" s="127" t="s">
        <v>67</v>
      </c>
      <c r="AA58" s="127" t="s">
        <v>67</v>
      </c>
      <c r="AB58" s="127" t="s">
        <v>67</v>
      </c>
      <c r="AC58" s="130" t="s">
        <v>67</v>
      </c>
      <c r="AD58" s="130" t="s">
        <v>67</v>
      </c>
      <c r="AE58" s="130" t="s">
        <v>67</v>
      </c>
      <c r="AF58" s="125" t="s">
        <v>67</v>
      </c>
      <c r="AG58" s="125" t="s">
        <v>67</v>
      </c>
      <c r="AH58" s="125" t="s">
        <v>67</v>
      </c>
      <c r="AI58" s="132" t="s">
        <v>67</v>
      </c>
      <c r="AJ58" s="132" t="s">
        <v>67</v>
      </c>
      <c r="AK58" s="132" t="s">
        <v>67</v>
      </c>
      <c r="AL58" s="134" t="s">
        <v>67</v>
      </c>
      <c r="AM58" s="134" t="s">
        <v>67</v>
      </c>
      <c r="AN58" s="134" t="s">
        <v>67</v>
      </c>
      <c r="AO58" s="136" t="s">
        <v>67</v>
      </c>
      <c r="AP58" s="136" t="s">
        <v>67</v>
      </c>
      <c r="AQ58" s="136" t="s">
        <v>67</v>
      </c>
      <c r="AR58" s="137" t="s">
        <v>67</v>
      </c>
      <c r="AS58" s="137" t="s">
        <v>67</v>
      </c>
      <c r="AT58" s="137" t="s">
        <v>67</v>
      </c>
      <c r="AU58" s="242"/>
      <c r="AV58" s="242"/>
      <c r="AW58" s="242"/>
    </row>
    <row r="59" spans="1:49" ht="298.5" customHeight="1" x14ac:dyDescent="0.25">
      <c r="A59" s="138" t="s">
        <v>5</v>
      </c>
      <c r="B59" s="139" t="s">
        <v>508</v>
      </c>
      <c r="C59" s="142" t="s">
        <v>509</v>
      </c>
      <c r="D59" s="141" t="s">
        <v>449</v>
      </c>
      <c r="E59" s="141" t="s">
        <v>510</v>
      </c>
      <c r="F59" s="142" t="s">
        <v>815</v>
      </c>
      <c r="G59" s="142" t="s">
        <v>816</v>
      </c>
      <c r="H59" s="143" t="s">
        <v>537</v>
      </c>
      <c r="I59" s="143" t="s">
        <v>817</v>
      </c>
      <c r="J59" s="144" t="s">
        <v>818</v>
      </c>
      <c r="K59" s="144" t="s">
        <v>540</v>
      </c>
      <c r="L59" s="144" t="s">
        <v>819</v>
      </c>
      <c r="M59" s="145" t="s">
        <v>494</v>
      </c>
      <c r="N59" s="145" t="s">
        <v>820</v>
      </c>
      <c r="O59" s="145" t="s">
        <v>821</v>
      </c>
      <c r="P59" s="169" t="s">
        <v>544</v>
      </c>
      <c r="Q59" s="169" t="s">
        <v>789</v>
      </c>
      <c r="R59" s="169" t="s">
        <v>822</v>
      </c>
      <c r="S59" s="170" t="s">
        <v>823</v>
      </c>
      <c r="T59" s="148" t="s">
        <v>548</v>
      </c>
      <c r="U59" s="148" t="s">
        <v>826</v>
      </c>
      <c r="V59" s="148" t="s">
        <v>827</v>
      </c>
      <c r="W59" s="125" t="s">
        <v>468</v>
      </c>
      <c r="X59" s="125" t="s">
        <v>469</v>
      </c>
      <c r="Y59" s="125" t="s">
        <v>470</v>
      </c>
      <c r="Z59" s="127" t="s">
        <v>67</v>
      </c>
      <c r="AA59" s="127" t="s">
        <v>67</v>
      </c>
      <c r="AB59" s="127" t="s">
        <v>67</v>
      </c>
      <c r="AC59" s="130" t="s">
        <v>67</v>
      </c>
      <c r="AD59" s="130" t="s">
        <v>67</v>
      </c>
      <c r="AE59" s="130" t="s">
        <v>67</v>
      </c>
      <c r="AF59" s="125" t="s">
        <v>67</v>
      </c>
      <c r="AG59" s="125" t="s">
        <v>67</v>
      </c>
      <c r="AH59" s="125" t="s">
        <v>67</v>
      </c>
      <c r="AI59" s="132" t="s">
        <v>67</v>
      </c>
      <c r="AJ59" s="132" t="s">
        <v>67</v>
      </c>
      <c r="AK59" s="132" t="s">
        <v>67</v>
      </c>
      <c r="AL59" s="134" t="s">
        <v>67</v>
      </c>
      <c r="AM59" s="134" t="s">
        <v>67</v>
      </c>
      <c r="AN59" s="134" t="s">
        <v>67</v>
      </c>
      <c r="AO59" s="136" t="s">
        <v>67</v>
      </c>
      <c r="AP59" s="136" t="s">
        <v>67</v>
      </c>
      <c r="AQ59" s="136" t="s">
        <v>67</v>
      </c>
      <c r="AR59" s="137" t="s">
        <v>67</v>
      </c>
      <c r="AS59" s="137" t="s">
        <v>67</v>
      </c>
      <c r="AT59" s="137" t="s">
        <v>67</v>
      </c>
      <c r="AU59" s="242"/>
      <c r="AV59" s="242"/>
      <c r="AW59" s="242"/>
    </row>
    <row r="60" spans="1:49" ht="298.5" customHeight="1" x14ac:dyDescent="0.25">
      <c r="A60" s="138" t="s">
        <v>5</v>
      </c>
      <c r="B60" s="139" t="s">
        <v>508</v>
      </c>
      <c r="C60" s="142" t="s">
        <v>509</v>
      </c>
      <c r="D60" s="141" t="s">
        <v>449</v>
      </c>
      <c r="E60" s="141" t="s">
        <v>510</v>
      </c>
      <c r="F60" s="142" t="s">
        <v>815</v>
      </c>
      <c r="G60" s="142" t="s">
        <v>816</v>
      </c>
      <c r="H60" s="143" t="s">
        <v>537</v>
      </c>
      <c r="I60" s="143" t="s">
        <v>817</v>
      </c>
      <c r="J60" s="144" t="s">
        <v>818</v>
      </c>
      <c r="K60" s="144" t="s">
        <v>540</v>
      </c>
      <c r="L60" s="144" t="s">
        <v>819</v>
      </c>
      <c r="M60" s="145" t="s">
        <v>494</v>
      </c>
      <c r="N60" s="145" t="s">
        <v>820</v>
      </c>
      <c r="O60" s="145" t="s">
        <v>821</v>
      </c>
      <c r="P60" s="146" t="s">
        <v>461</v>
      </c>
      <c r="Q60" s="146" t="s">
        <v>462</v>
      </c>
      <c r="R60" s="146" t="s">
        <v>741</v>
      </c>
      <c r="S60" s="147" t="s">
        <v>828</v>
      </c>
      <c r="T60" s="148" t="s">
        <v>548</v>
      </c>
      <c r="U60" s="148" t="s">
        <v>829</v>
      </c>
      <c r="V60" s="148" t="s">
        <v>830</v>
      </c>
      <c r="W60" s="125" t="s">
        <v>468</v>
      </c>
      <c r="X60" s="125" t="s">
        <v>469</v>
      </c>
      <c r="Y60" s="125" t="s">
        <v>470</v>
      </c>
      <c r="Z60" s="127" t="s">
        <v>67</v>
      </c>
      <c r="AA60" s="127" t="s">
        <v>67</v>
      </c>
      <c r="AB60" s="127" t="s">
        <v>67</v>
      </c>
      <c r="AC60" s="130" t="s">
        <v>67</v>
      </c>
      <c r="AD60" s="130" t="s">
        <v>67</v>
      </c>
      <c r="AE60" s="130" t="s">
        <v>67</v>
      </c>
      <c r="AF60" s="125" t="s">
        <v>67</v>
      </c>
      <c r="AG60" s="125" t="s">
        <v>67</v>
      </c>
      <c r="AH60" s="125" t="s">
        <v>67</v>
      </c>
      <c r="AI60" s="132" t="s">
        <v>67</v>
      </c>
      <c r="AJ60" s="132" t="s">
        <v>67</v>
      </c>
      <c r="AK60" s="132" t="s">
        <v>67</v>
      </c>
      <c r="AL60" s="134" t="s">
        <v>67</v>
      </c>
      <c r="AM60" s="134" t="s">
        <v>67</v>
      </c>
      <c r="AN60" s="134" t="s">
        <v>67</v>
      </c>
      <c r="AO60" s="136" t="s">
        <v>67</v>
      </c>
      <c r="AP60" s="136" t="s">
        <v>67</v>
      </c>
      <c r="AQ60" s="136" t="s">
        <v>67</v>
      </c>
      <c r="AR60" s="137" t="s">
        <v>67</v>
      </c>
      <c r="AS60" s="137" t="s">
        <v>67</v>
      </c>
      <c r="AT60" s="137" t="s">
        <v>67</v>
      </c>
      <c r="AU60" s="242"/>
      <c r="AV60" s="242"/>
      <c r="AW60" s="242"/>
    </row>
    <row r="61" spans="1:49" s="149" customFormat="1" ht="293.25" customHeight="1" x14ac:dyDescent="0.2">
      <c r="A61" s="138" t="s">
        <v>5</v>
      </c>
      <c r="B61" s="139" t="s">
        <v>508</v>
      </c>
      <c r="C61" s="140" t="s">
        <v>831</v>
      </c>
      <c r="D61" s="154" t="s">
        <v>449</v>
      </c>
      <c r="E61" s="154" t="s">
        <v>510</v>
      </c>
      <c r="F61" s="140" t="s">
        <v>832</v>
      </c>
      <c r="G61" s="140" t="s">
        <v>833</v>
      </c>
      <c r="H61" s="143" t="s">
        <v>834</v>
      </c>
      <c r="I61" s="143" t="s">
        <v>746</v>
      </c>
      <c r="J61" s="144" t="s">
        <v>747</v>
      </c>
      <c r="K61" s="144" t="s">
        <v>835</v>
      </c>
      <c r="L61" s="144" t="s">
        <v>836</v>
      </c>
      <c r="M61" s="145" t="s">
        <v>776</v>
      </c>
      <c r="N61" s="145" t="s">
        <v>459</v>
      </c>
      <c r="O61" s="145" t="s">
        <v>837</v>
      </c>
      <c r="P61" s="146" t="s">
        <v>461</v>
      </c>
      <c r="Q61" s="146" t="s">
        <v>462</v>
      </c>
      <c r="R61" s="146" t="s">
        <v>741</v>
      </c>
      <c r="S61" s="147" t="s">
        <v>828</v>
      </c>
      <c r="T61" s="148" t="s">
        <v>548</v>
      </c>
      <c r="U61" s="148" t="s">
        <v>838</v>
      </c>
      <c r="V61" s="148" t="s">
        <v>839</v>
      </c>
      <c r="W61" s="125" t="s">
        <v>468</v>
      </c>
      <c r="X61" s="125" t="s">
        <v>469</v>
      </c>
      <c r="Y61" s="125" t="s">
        <v>470</v>
      </c>
      <c r="Z61" s="127" t="s">
        <v>67</v>
      </c>
      <c r="AA61" s="127" t="s">
        <v>67</v>
      </c>
      <c r="AB61" s="127" t="s">
        <v>67</v>
      </c>
      <c r="AC61" s="130" t="s">
        <v>67</v>
      </c>
      <c r="AD61" s="130" t="s">
        <v>67</v>
      </c>
      <c r="AE61" s="130" t="s">
        <v>67</v>
      </c>
      <c r="AF61" s="125" t="s">
        <v>67</v>
      </c>
      <c r="AG61" s="125" t="s">
        <v>67</v>
      </c>
      <c r="AH61" s="125" t="s">
        <v>67</v>
      </c>
      <c r="AI61" s="132" t="s">
        <v>67</v>
      </c>
      <c r="AJ61" s="132" t="s">
        <v>67</v>
      </c>
      <c r="AK61" s="132" t="s">
        <v>67</v>
      </c>
      <c r="AL61" s="134" t="s">
        <v>67</v>
      </c>
      <c r="AM61" s="134" t="s">
        <v>67</v>
      </c>
      <c r="AN61" s="134" t="s">
        <v>67</v>
      </c>
      <c r="AO61" s="136" t="s">
        <v>67</v>
      </c>
      <c r="AP61" s="136" t="s">
        <v>67</v>
      </c>
      <c r="AQ61" s="136" t="s">
        <v>67</v>
      </c>
      <c r="AR61" s="137" t="s">
        <v>67</v>
      </c>
      <c r="AS61" s="137" t="s">
        <v>67</v>
      </c>
      <c r="AT61" s="137" t="s">
        <v>67</v>
      </c>
      <c r="AU61" s="241"/>
      <c r="AV61" s="241"/>
      <c r="AW61" s="241"/>
    </row>
    <row r="62" spans="1:49" s="149" customFormat="1" ht="409.5" customHeight="1" x14ac:dyDescent="0.2">
      <c r="A62" s="138" t="s">
        <v>5</v>
      </c>
      <c r="B62" s="139" t="s">
        <v>508</v>
      </c>
      <c r="C62" s="142" t="s">
        <v>509</v>
      </c>
      <c r="D62" s="141" t="s">
        <v>449</v>
      </c>
      <c r="E62" s="141" t="s">
        <v>510</v>
      </c>
      <c r="F62" s="142" t="s">
        <v>551</v>
      </c>
      <c r="G62" s="142" t="s">
        <v>552</v>
      </c>
      <c r="H62" s="143" t="s">
        <v>537</v>
      </c>
      <c r="I62" s="143" t="s">
        <v>593</v>
      </c>
      <c r="J62" s="144" t="s">
        <v>594</v>
      </c>
      <c r="K62" s="143" t="s">
        <v>500</v>
      </c>
      <c r="L62" s="144" t="s">
        <v>595</v>
      </c>
      <c r="M62" s="145" t="s">
        <v>596</v>
      </c>
      <c r="N62" s="145" t="s">
        <v>495</v>
      </c>
      <c r="O62" s="145" t="s">
        <v>597</v>
      </c>
      <c r="P62" s="146" t="s">
        <v>478</v>
      </c>
      <c r="Q62" s="146" t="s">
        <v>598</v>
      </c>
      <c r="R62" s="146" t="s">
        <v>599</v>
      </c>
      <c r="S62" s="147" t="s">
        <v>600</v>
      </c>
      <c r="T62" s="148" t="s">
        <v>465</v>
      </c>
      <c r="U62" s="148" t="s">
        <v>524</v>
      </c>
      <c r="V62" s="148" t="s">
        <v>592</v>
      </c>
      <c r="W62" s="125" t="s">
        <v>468</v>
      </c>
      <c r="X62" s="125" t="s">
        <v>469</v>
      </c>
      <c r="Y62" s="125" t="s">
        <v>470</v>
      </c>
      <c r="Z62" s="127" t="s">
        <v>67</v>
      </c>
      <c r="AA62" s="127" t="s">
        <v>67</v>
      </c>
      <c r="AB62" s="127" t="s">
        <v>67</v>
      </c>
      <c r="AC62" s="130" t="s">
        <v>67</v>
      </c>
      <c r="AD62" s="130" t="s">
        <v>67</v>
      </c>
      <c r="AE62" s="130" t="s">
        <v>67</v>
      </c>
      <c r="AF62" s="125" t="s">
        <v>67</v>
      </c>
      <c r="AG62" s="125" t="s">
        <v>67</v>
      </c>
      <c r="AH62" s="125" t="s">
        <v>67</v>
      </c>
      <c r="AI62" s="132" t="s">
        <v>564</v>
      </c>
      <c r="AJ62" s="132" t="s">
        <v>565</v>
      </c>
      <c r="AK62" s="132" t="s">
        <v>566</v>
      </c>
      <c r="AL62" s="134" t="s">
        <v>67</v>
      </c>
      <c r="AM62" s="134" t="s">
        <v>67</v>
      </c>
      <c r="AN62" s="134" t="s">
        <v>67</v>
      </c>
      <c r="AO62" s="153" t="s">
        <v>567</v>
      </c>
      <c r="AP62" s="153" t="s">
        <v>568</v>
      </c>
      <c r="AQ62" s="153" t="s">
        <v>569</v>
      </c>
      <c r="AR62" s="137" t="s">
        <v>320</v>
      </c>
      <c r="AS62" s="137" t="s">
        <v>321</v>
      </c>
      <c r="AT62" s="137" t="s">
        <v>322</v>
      </c>
      <c r="AU62" s="241"/>
      <c r="AV62" s="241"/>
      <c r="AW62" s="241"/>
    </row>
    <row r="63" spans="1:49" s="149" customFormat="1" ht="409.5" customHeight="1" x14ac:dyDescent="0.2">
      <c r="A63" s="138" t="s">
        <v>5</v>
      </c>
      <c r="B63" s="139" t="s">
        <v>508</v>
      </c>
      <c r="C63" s="142" t="s">
        <v>509</v>
      </c>
      <c r="D63" s="141" t="s">
        <v>449</v>
      </c>
      <c r="E63" s="141" t="s">
        <v>510</v>
      </c>
      <c r="F63" s="142" t="s">
        <v>551</v>
      </c>
      <c r="G63" s="142" t="s">
        <v>573</v>
      </c>
      <c r="H63" s="143" t="s">
        <v>574</v>
      </c>
      <c r="I63" s="143" t="s">
        <v>575</v>
      </c>
      <c r="J63" s="144" t="s">
        <v>576</v>
      </c>
      <c r="K63" s="144" t="s">
        <v>577</v>
      </c>
      <c r="L63" s="144" t="s">
        <v>578</v>
      </c>
      <c r="M63" s="145" t="s">
        <v>579</v>
      </c>
      <c r="N63" s="145" t="s">
        <v>495</v>
      </c>
      <c r="O63" s="145" t="s">
        <v>580</v>
      </c>
      <c r="P63" s="146" t="s">
        <v>461</v>
      </c>
      <c r="Q63" s="146" t="s">
        <v>521</v>
      </c>
      <c r="R63" s="146" t="s">
        <v>581</v>
      </c>
      <c r="S63" s="147" t="s">
        <v>582</v>
      </c>
      <c r="T63" s="148" t="s">
        <v>465</v>
      </c>
      <c r="U63" s="148" t="s">
        <v>466</v>
      </c>
      <c r="V63" s="148" t="s">
        <v>467</v>
      </c>
      <c r="W63" s="125" t="s">
        <v>468</v>
      </c>
      <c r="X63" s="125" t="s">
        <v>469</v>
      </c>
      <c r="Y63" s="125" t="s">
        <v>470</v>
      </c>
      <c r="Z63" s="127" t="s">
        <v>67</v>
      </c>
      <c r="AA63" s="127" t="s">
        <v>67</v>
      </c>
      <c r="AB63" s="127" t="s">
        <v>67</v>
      </c>
      <c r="AC63" s="130" t="s">
        <v>67</v>
      </c>
      <c r="AD63" s="130" t="s">
        <v>67</v>
      </c>
      <c r="AE63" s="130" t="s">
        <v>67</v>
      </c>
      <c r="AF63" s="125" t="s">
        <v>67</v>
      </c>
      <c r="AG63" s="125" t="s">
        <v>67</v>
      </c>
      <c r="AH63" s="125" t="s">
        <v>67</v>
      </c>
      <c r="AI63" s="132" t="s">
        <v>570</v>
      </c>
      <c r="AJ63" s="132" t="s">
        <v>571</v>
      </c>
      <c r="AK63" s="132" t="s">
        <v>572</v>
      </c>
      <c r="AL63" s="134" t="s">
        <v>67</v>
      </c>
      <c r="AM63" s="134" t="s">
        <v>67</v>
      </c>
      <c r="AN63" s="134" t="s">
        <v>67</v>
      </c>
      <c r="AO63" s="153" t="s">
        <v>567</v>
      </c>
      <c r="AP63" s="153" t="s">
        <v>568</v>
      </c>
      <c r="AQ63" s="153" t="s">
        <v>569</v>
      </c>
      <c r="AR63" s="137" t="s">
        <v>320</v>
      </c>
      <c r="AS63" s="137" t="s">
        <v>321</v>
      </c>
      <c r="AT63" s="137" t="s">
        <v>327</v>
      </c>
      <c r="AU63" s="241"/>
      <c r="AV63" s="241"/>
      <c r="AW63" s="241"/>
    </row>
    <row r="64" spans="1:49" s="149" customFormat="1" ht="409.5" customHeight="1" x14ac:dyDescent="0.2">
      <c r="A64" s="138" t="s">
        <v>5</v>
      </c>
      <c r="B64" s="139" t="s">
        <v>508</v>
      </c>
      <c r="C64" s="142" t="s">
        <v>509</v>
      </c>
      <c r="D64" s="141" t="s">
        <v>449</v>
      </c>
      <c r="E64" s="141" t="s">
        <v>510</v>
      </c>
      <c r="F64" s="142" t="s">
        <v>551</v>
      </c>
      <c r="G64" s="142" t="s">
        <v>573</v>
      </c>
      <c r="H64" s="143" t="s">
        <v>574</v>
      </c>
      <c r="I64" s="143" t="s">
        <v>575</v>
      </c>
      <c r="J64" s="144" t="s">
        <v>576</v>
      </c>
      <c r="K64" s="144" t="s">
        <v>577</v>
      </c>
      <c r="L64" s="144" t="s">
        <v>578</v>
      </c>
      <c r="M64" s="145" t="s">
        <v>579</v>
      </c>
      <c r="N64" s="145" t="s">
        <v>495</v>
      </c>
      <c r="O64" s="145" t="s">
        <v>580</v>
      </c>
      <c r="P64" s="146" t="s">
        <v>461</v>
      </c>
      <c r="Q64" s="146" t="s">
        <v>521</v>
      </c>
      <c r="R64" s="146" t="s">
        <v>581</v>
      </c>
      <c r="S64" s="147" t="s">
        <v>582</v>
      </c>
      <c r="T64" s="148" t="s">
        <v>465</v>
      </c>
      <c r="U64" s="148" t="s">
        <v>466</v>
      </c>
      <c r="V64" s="148" t="s">
        <v>482</v>
      </c>
      <c r="W64" s="125" t="s">
        <v>468</v>
      </c>
      <c r="X64" s="125" t="s">
        <v>469</v>
      </c>
      <c r="Y64" s="125" t="s">
        <v>470</v>
      </c>
      <c r="Z64" s="127" t="s">
        <v>67</v>
      </c>
      <c r="AA64" s="127" t="s">
        <v>67</v>
      </c>
      <c r="AB64" s="127" t="s">
        <v>67</v>
      </c>
      <c r="AC64" s="130" t="s">
        <v>67</v>
      </c>
      <c r="AD64" s="130" t="s">
        <v>67</v>
      </c>
      <c r="AE64" s="130" t="s">
        <v>67</v>
      </c>
      <c r="AF64" s="125" t="s">
        <v>67</v>
      </c>
      <c r="AG64" s="125" t="s">
        <v>67</v>
      </c>
      <c r="AH64" s="125" t="s">
        <v>67</v>
      </c>
      <c r="AI64" s="132" t="s">
        <v>570</v>
      </c>
      <c r="AJ64" s="132" t="s">
        <v>571</v>
      </c>
      <c r="AK64" s="132" t="s">
        <v>572</v>
      </c>
      <c r="AL64" s="134" t="s">
        <v>67</v>
      </c>
      <c r="AM64" s="134" t="s">
        <v>67</v>
      </c>
      <c r="AN64" s="134" t="s">
        <v>67</v>
      </c>
      <c r="AO64" s="153" t="s">
        <v>567</v>
      </c>
      <c r="AP64" s="153" t="s">
        <v>568</v>
      </c>
      <c r="AQ64" s="153" t="s">
        <v>569</v>
      </c>
      <c r="AR64" s="137" t="s">
        <v>320</v>
      </c>
      <c r="AS64" s="137" t="s">
        <v>321</v>
      </c>
      <c r="AT64" s="137" t="s">
        <v>840</v>
      </c>
      <c r="AU64" s="241"/>
      <c r="AV64" s="241"/>
      <c r="AW64" s="241"/>
    </row>
    <row r="65" spans="1:49" s="149" customFormat="1" ht="409.5" customHeight="1" x14ac:dyDescent="0.2">
      <c r="A65" s="138" t="s">
        <v>5</v>
      </c>
      <c r="B65" s="139" t="s">
        <v>508</v>
      </c>
      <c r="C65" s="142" t="s">
        <v>509</v>
      </c>
      <c r="D65" s="141" t="s">
        <v>449</v>
      </c>
      <c r="E65" s="141" t="s">
        <v>510</v>
      </c>
      <c r="F65" s="142" t="s">
        <v>551</v>
      </c>
      <c r="G65" s="142" t="s">
        <v>573</v>
      </c>
      <c r="H65" s="143" t="s">
        <v>574</v>
      </c>
      <c r="I65" s="143" t="s">
        <v>575</v>
      </c>
      <c r="J65" s="144" t="s">
        <v>576</v>
      </c>
      <c r="K65" s="144" t="s">
        <v>577</v>
      </c>
      <c r="L65" s="144" t="s">
        <v>578</v>
      </c>
      <c r="M65" s="145" t="s">
        <v>579</v>
      </c>
      <c r="N65" s="145" t="s">
        <v>495</v>
      </c>
      <c r="O65" s="145" t="s">
        <v>580</v>
      </c>
      <c r="P65" s="146" t="s">
        <v>461</v>
      </c>
      <c r="Q65" s="146" t="s">
        <v>521</v>
      </c>
      <c r="R65" s="146" t="s">
        <v>581</v>
      </c>
      <c r="S65" s="147" t="s">
        <v>582</v>
      </c>
      <c r="T65" s="148" t="s">
        <v>465</v>
      </c>
      <c r="U65" s="148" t="s">
        <v>466</v>
      </c>
      <c r="V65" s="148" t="s">
        <v>483</v>
      </c>
      <c r="W65" s="125" t="s">
        <v>468</v>
      </c>
      <c r="X65" s="125" t="s">
        <v>469</v>
      </c>
      <c r="Y65" s="125" t="s">
        <v>470</v>
      </c>
      <c r="Z65" s="127" t="s">
        <v>67</v>
      </c>
      <c r="AA65" s="127" t="s">
        <v>67</v>
      </c>
      <c r="AB65" s="127" t="s">
        <v>67</v>
      </c>
      <c r="AC65" s="130" t="s">
        <v>67</v>
      </c>
      <c r="AD65" s="130" t="s">
        <v>67</v>
      </c>
      <c r="AE65" s="130" t="s">
        <v>67</v>
      </c>
      <c r="AF65" s="125" t="s">
        <v>67</v>
      </c>
      <c r="AG65" s="125" t="s">
        <v>67</v>
      </c>
      <c r="AH65" s="125" t="s">
        <v>67</v>
      </c>
      <c r="AI65" s="132" t="s">
        <v>841</v>
      </c>
      <c r="AJ65" s="132" t="s">
        <v>842</v>
      </c>
      <c r="AK65" s="132" t="s">
        <v>843</v>
      </c>
      <c r="AL65" s="134" t="s">
        <v>67</v>
      </c>
      <c r="AM65" s="134" t="s">
        <v>67</v>
      </c>
      <c r="AN65" s="134" t="s">
        <v>67</v>
      </c>
      <c r="AO65" s="153" t="s">
        <v>567</v>
      </c>
      <c r="AP65" s="153" t="s">
        <v>568</v>
      </c>
      <c r="AQ65" s="153" t="s">
        <v>569</v>
      </c>
      <c r="AR65" s="137" t="s">
        <v>320</v>
      </c>
      <c r="AS65" s="137" t="s">
        <v>321</v>
      </c>
      <c r="AT65" s="137" t="s">
        <v>337</v>
      </c>
      <c r="AU65" s="241"/>
      <c r="AV65" s="241"/>
      <c r="AW65" s="241"/>
    </row>
    <row r="66" spans="1:49" s="149" customFormat="1" ht="409.5" customHeight="1" x14ac:dyDescent="0.2">
      <c r="A66" s="138" t="s">
        <v>5</v>
      </c>
      <c r="B66" s="139" t="s">
        <v>508</v>
      </c>
      <c r="C66" s="142" t="s">
        <v>509</v>
      </c>
      <c r="D66" s="141" t="s">
        <v>449</v>
      </c>
      <c r="E66" s="141" t="s">
        <v>510</v>
      </c>
      <c r="F66" s="142" t="s">
        <v>551</v>
      </c>
      <c r="G66" s="142" t="s">
        <v>552</v>
      </c>
      <c r="H66" s="143" t="s">
        <v>583</v>
      </c>
      <c r="I66" s="143" t="s">
        <v>584</v>
      </c>
      <c r="J66" s="144" t="s">
        <v>585</v>
      </c>
      <c r="K66" s="144" t="s">
        <v>586</v>
      </c>
      <c r="L66" s="144" t="s">
        <v>587</v>
      </c>
      <c r="M66" s="145" t="s">
        <v>588</v>
      </c>
      <c r="N66" s="145" t="s">
        <v>495</v>
      </c>
      <c r="O66" s="145" t="s">
        <v>589</v>
      </c>
      <c r="P66" s="146" t="s">
        <v>461</v>
      </c>
      <c r="Q66" s="146" t="s">
        <v>462</v>
      </c>
      <c r="R66" s="146" t="s">
        <v>590</v>
      </c>
      <c r="S66" s="147" t="s">
        <v>591</v>
      </c>
      <c r="T66" s="148" t="s">
        <v>465</v>
      </c>
      <c r="U66" s="148" t="s">
        <v>524</v>
      </c>
      <c r="V66" s="148" t="s">
        <v>592</v>
      </c>
      <c r="W66" s="151" t="s">
        <v>468</v>
      </c>
      <c r="X66" s="125" t="s">
        <v>469</v>
      </c>
      <c r="Y66" s="152" t="s">
        <v>844</v>
      </c>
      <c r="Z66" s="127" t="s">
        <v>67</v>
      </c>
      <c r="AA66" s="127" t="s">
        <v>67</v>
      </c>
      <c r="AB66" s="127" t="s">
        <v>67</v>
      </c>
      <c r="AC66" s="130" t="s">
        <v>67</v>
      </c>
      <c r="AD66" s="130" t="s">
        <v>67</v>
      </c>
      <c r="AE66" s="130" t="s">
        <v>67</v>
      </c>
      <c r="AF66" s="125" t="s">
        <v>67</v>
      </c>
      <c r="AG66" s="125" t="s">
        <v>67</v>
      </c>
      <c r="AH66" s="125" t="s">
        <v>67</v>
      </c>
      <c r="AI66" s="132" t="s">
        <v>570</v>
      </c>
      <c r="AJ66" s="132" t="s">
        <v>571</v>
      </c>
      <c r="AK66" s="132" t="s">
        <v>572</v>
      </c>
      <c r="AL66" s="134" t="s">
        <v>67</v>
      </c>
      <c r="AM66" s="134" t="s">
        <v>67</v>
      </c>
      <c r="AN66" s="134" t="s">
        <v>67</v>
      </c>
      <c r="AO66" s="153" t="s">
        <v>567</v>
      </c>
      <c r="AP66" s="153" t="s">
        <v>568</v>
      </c>
      <c r="AQ66" s="153" t="s">
        <v>569</v>
      </c>
      <c r="AR66" s="137" t="s">
        <v>320</v>
      </c>
      <c r="AS66" s="137" t="s">
        <v>321</v>
      </c>
      <c r="AT66" s="137" t="s">
        <v>337</v>
      </c>
      <c r="AU66" s="241"/>
      <c r="AV66" s="241"/>
      <c r="AW66" s="241"/>
    </row>
    <row r="67" spans="1:49" ht="327" customHeight="1" x14ac:dyDescent="0.25">
      <c r="A67" s="138" t="s">
        <v>5</v>
      </c>
      <c r="B67" s="139" t="s">
        <v>601</v>
      </c>
      <c r="C67" s="140" t="s">
        <v>602</v>
      </c>
      <c r="D67" s="154" t="s">
        <v>449</v>
      </c>
      <c r="E67" s="154" t="s">
        <v>450</v>
      </c>
      <c r="F67" s="140" t="s">
        <v>603</v>
      </c>
      <c r="G67" s="140" t="s">
        <v>604</v>
      </c>
      <c r="H67" s="143" t="s">
        <v>605</v>
      </c>
      <c r="I67" s="143" t="s">
        <v>606</v>
      </c>
      <c r="J67" s="144" t="s">
        <v>607</v>
      </c>
      <c r="K67" s="143" t="s">
        <v>500</v>
      </c>
      <c r="L67" s="144" t="s">
        <v>608</v>
      </c>
      <c r="M67" s="145" t="s">
        <v>609</v>
      </c>
      <c r="N67" s="145" t="s">
        <v>610</v>
      </c>
      <c r="O67" s="145" t="s">
        <v>611</v>
      </c>
      <c r="P67" s="146" t="s">
        <v>544</v>
      </c>
      <c r="Q67" s="146" t="s">
        <v>545</v>
      </c>
      <c r="R67" s="146" t="s">
        <v>612</v>
      </c>
      <c r="S67" s="147" t="s">
        <v>613</v>
      </c>
      <c r="T67" s="148" t="s">
        <v>465</v>
      </c>
      <c r="U67" s="148" t="s">
        <v>614</v>
      </c>
      <c r="V67" s="148" t="s">
        <v>845</v>
      </c>
      <c r="W67" s="125" t="s">
        <v>468</v>
      </c>
      <c r="X67" s="125" t="s">
        <v>469</v>
      </c>
      <c r="Y67" s="125" t="s">
        <v>470</v>
      </c>
      <c r="Z67" s="127" t="s">
        <v>67</v>
      </c>
      <c r="AA67" s="127" t="s">
        <v>67</v>
      </c>
      <c r="AB67" s="127" t="s">
        <v>67</v>
      </c>
      <c r="AC67" s="130" t="s">
        <v>67</v>
      </c>
      <c r="AD67" s="130" t="s">
        <v>67</v>
      </c>
      <c r="AE67" s="130" t="s">
        <v>67</v>
      </c>
      <c r="AF67" s="125" t="s">
        <v>67</v>
      </c>
      <c r="AG67" s="125" t="s">
        <v>67</v>
      </c>
      <c r="AH67" s="125" t="s">
        <v>67</v>
      </c>
      <c r="AI67" s="132" t="s">
        <v>67</v>
      </c>
      <c r="AJ67" s="132" t="s">
        <v>67</v>
      </c>
      <c r="AK67" s="132" t="s">
        <v>67</v>
      </c>
      <c r="AL67" s="134" t="s">
        <v>67</v>
      </c>
      <c r="AM67" s="134" t="s">
        <v>67</v>
      </c>
      <c r="AN67" s="134" t="s">
        <v>67</v>
      </c>
      <c r="AO67" s="136" t="s">
        <v>67</v>
      </c>
      <c r="AP67" s="136" t="s">
        <v>67</v>
      </c>
      <c r="AQ67" s="136" t="s">
        <v>67</v>
      </c>
      <c r="AR67" s="137" t="s">
        <v>67</v>
      </c>
      <c r="AS67" s="137" t="s">
        <v>67</v>
      </c>
      <c r="AT67" s="137" t="s">
        <v>67</v>
      </c>
      <c r="AU67" s="242"/>
      <c r="AV67" s="242"/>
      <c r="AW67" s="242"/>
    </row>
    <row r="68" spans="1:49" s="149" customFormat="1" ht="245.25" customHeight="1" x14ac:dyDescent="0.2">
      <c r="A68" s="138" t="s">
        <v>5</v>
      </c>
      <c r="B68" s="139" t="s">
        <v>447</v>
      </c>
      <c r="C68" s="140" t="s">
        <v>448</v>
      </c>
      <c r="D68" s="141" t="s">
        <v>449</v>
      </c>
      <c r="E68" s="141" t="s">
        <v>450</v>
      </c>
      <c r="F68" s="142" t="s">
        <v>451</v>
      </c>
      <c r="G68" s="142" t="s">
        <v>452</v>
      </c>
      <c r="H68" s="143" t="s">
        <v>453</v>
      </c>
      <c r="I68" s="143" t="s">
        <v>474</v>
      </c>
      <c r="J68" s="144" t="s">
        <v>475</v>
      </c>
      <c r="K68" s="144" t="s">
        <v>456</v>
      </c>
      <c r="L68" s="144" t="s">
        <v>476</v>
      </c>
      <c r="M68" s="145" t="s">
        <v>458</v>
      </c>
      <c r="N68" s="145" t="s">
        <v>459</v>
      </c>
      <c r="O68" s="145" t="s">
        <v>477</v>
      </c>
      <c r="P68" s="146" t="s">
        <v>478</v>
      </c>
      <c r="Q68" s="146" t="s">
        <v>479</v>
      </c>
      <c r="R68" s="146" t="s">
        <v>480</v>
      </c>
      <c r="S68" s="147" t="s">
        <v>481</v>
      </c>
      <c r="T68" s="148" t="s">
        <v>465</v>
      </c>
      <c r="U68" s="148" t="s">
        <v>466</v>
      </c>
      <c r="V68" s="148" t="s">
        <v>467</v>
      </c>
      <c r="W68" s="125" t="s">
        <v>468</v>
      </c>
      <c r="X68" s="125" t="s">
        <v>469</v>
      </c>
      <c r="Y68" s="125" t="s">
        <v>470</v>
      </c>
      <c r="Z68" s="127" t="s">
        <v>67</v>
      </c>
      <c r="AA68" s="127" t="s">
        <v>67</v>
      </c>
      <c r="AB68" s="127" t="s">
        <v>67</v>
      </c>
      <c r="AC68" s="130" t="s">
        <v>67</v>
      </c>
      <c r="AD68" s="130" t="s">
        <v>67</v>
      </c>
      <c r="AE68" s="130" t="s">
        <v>67</v>
      </c>
      <c r="AF68" s="125" t="s">
        <v>67</v>
      </c>
      <c r="AG68" s="125" t="s">
        <v>67</v>
      </c>
      <c r="AH68" s="125" t="s">
        <v>67</v>
      </c>
      <c r="AI68" s="132" t="s">
        <v>67</v>
      </c>
      <c r="AJ68" s="132" t="s">
        <v>67</v>
      </c>
      <c r="AK68" s="132" t="s">
        <v>67</v>
      </c>
      <c r="AL68" s="134" t="s">
        <v>67</v>
      </c>
      <c r="AM68" s="134" t="s">
        <v>67</v>
      </c>
      <c r="AN68" s="134" t="s">
        <v>67</v>
      </c>
      <c r="AO68" s="136" t="s">
        <v>67</v>
      </c>
      <c r="AP68" s="136" t="s">
        <v>67</v>
      </c>
      <c r="AQ68" s="136" t="s">
        <v>67</v>
      </c>
      <c r="AR68" s="137" t="s">
        <v>67</v>
      </c>
      <c r="AS68" s="137" t="s">
        <v>67</v>
      </c>
      <c r="AT68" s="137" t="s">
        <v>67</v>
      </c>
      <c r="AU68" s="241"/>
      <c r="AV68" s="241"/>
      <c r="AW68" s="241"/>
    </row>
    <row r="69" spans="1:49" s="149" customFormat="1" ht="245.25" customHeight="1" x14ac:dyDescent="0.2">
      <c r="A69" s="138" t="s">
        <v>5</v>
      </c>
      <c r="B69" s="139" t="s">
        <v>447</v>
      </c>
      <c r="C69" s="140" t="s">
        <v>448</v>
      </c>
      <c r="D69" s="141" t="s">
        <v>449</v>
      </c>
      <c r="E69" s="141" t="s">
        <v>450</v>
      </c>
      <c r="F69" s="142" t="s">
        <v>451</v>
      </c>
      <c r="G69" s="142" t="s">
        <v>452</v>
      </c>
      <c r="H69" s="143" t="s">
        <v>453</v>
      </c>
      <c r="I69" s="143" t="s">
        <v>474</v>
      </c>
      <c r="J69" s="144" t="s">
        <v>475</v>
      </c>
      <c r="K69" s="144" t="s">
        <v>456</v>
      </c>
      <c r="L69" s="144" t="s">
        <v>476</v>
      </c>
      <c r="M69" s="145" t="s">
        <v>458</v>
      </c>
      <c r="N69" s="145" t="s">
        <v>459</v>
      </c>
      <c r="O69" s="145" t="s">
        <v>477</v>
      </c>
      <c r="P69" s="146" t="s">
        <v>478</v>
      </c>
      <c r="Q69" s="146" t="s">
        <v>479</v>
      </c>
      <c r="R69" s="146" t="s">
        <v>480</v>
      </c>
      <c r="S69" s="147" t="s">
        <v>481</v>
      </c>
      <c r="T69" s="148" t="s">
        <v>465</v>
      </c>
      <c r="U69" s="148" t="s">
        <v>466</v>
      </c>
      <c r="V69" s="148" t="s">
        <v>482</v>
      </c>
      <c r="W69" s="125" t="s">
        <v>468</v>
      </c>
      <c r="X69" s="125" t="s">
        <v>469</v>
      </c>
      <c r="Y69" s="125" t="s">
        <v>470</v>
      </c>
      <c r="Z69" s="127" t="s">
        <v>67</v>
      </c>
      <c r="AA69" s="127" t="s">
        <v>67</v>
      </c>
      <c r="AB69" s="127" t="s">
        <v>67</v>
      </c>
      <c r="AC69" s="130" t="s">
        <v>67</v>
      </c>
      <c r="AD69" s="130" t="s">
        <v>67</v>
      </c>
      <c r="AE69" s="130" t="s">
        <v>67</v>
      </c>
      <c r="AF69" s="125" t="s">
        <v>67</v>
      </c>
      <c r="AG69" s="125" t="s">
        <v>67</v>
      </c>
      <c r="AH69" s="125" t="s">
        <v>67</v>
      </c>
      <c r="AI69" s="132" t="s">
        <v>67</v>
      </c>
      <c r="AJ69" s="132" t="s">
        <v>67</v>
      </c>
      <c r="AK69" s="132" t="s">
        <v>67</v>
      </c>
      <c r="AL69" s="134" t="s">
        <v>67</v>
      </c>
      <c r="AM69" s="134" t="s">
        <v>67</v>
      </c>
      <c r="AN69" s="134" t="s">
        <v>67</v>
      </c>
      <c r="AO69" s="136" t="s">
        <v>67</v>
      </c>
      <c r="AP69" s="136" t="s">
        <v>67</v>
      </c>
      <c r="AQ69" s="136" t="s">
        <v>67</v>
      </c>
      <c r="AR69" s="137" t="s">
        <v>67</v>
      </c>
      <c r="AS69" s="137" t="s">
        <v>67</v>
      </c>
      <c r="AT69" s="137" t="s">
        <v>67</v>
      </c>
      <c r="AU69" s="241"/>
      <c r="AV69" s="241"/>
      <c r="AW69" s="241"/>
    </row>
    <row r="70" spans="1:49" s="149" customFormat="1" ht="245.25" customHeight="1" x14ac:dyDescent="0.2">
      <c r="A70" s="138" t="s">
        <v>5</v>
      </c>
      <c r="B70" s="139" t="s">
        <v>447</v>
      </c>
      <c r="C70" s="140" t="s">
        <v>448</v>
      </c>
      <c r="D70" s="141" t="s">
        <v>449</v>
      </c>
      <c r="E70" s="141" t="s">
        <v>450</v>
      </c>
      <c r="F70" s="142" t="s">
        <v>451</v>
      </c>
      <c r="G70" s="142" t="s">
        <v>452</v>
      </c>
      <c r="H70" s="143" t="s">
        <v>453</v>
      </c>
      <c r="I70" s="143" t="s">
        <v>474</v>
      </c>
      <c r="J70" s="144" t="s">
        <v>475</v>
      </c>
      <c r="K70" s="144" t="s">
        <v>456</v>
      </c>
      <c r="L70" s="144" t="s">
        <v>476</v>
      </c>
      <c r="M70" s="145" t="s">
        <v>458</v>
      </c>
      <c r="N70" s="145" t="s">
        <v>459</v>
      </c>
      <c r="O70" s="145" t="s">
        <v>477</v>
      </c>
      <c r="P70" s="146" t="s">
        <v>478</v>
      </c>
      <c r="Q70" s="146" t="s">
        <v>479</v>
      </c>
      <c r="R70" s="146" t="s">
        <v>480</v>
      </c>
      <c r="S70" s="147" t="s">
        <v>481</v>
      </c>
      <c r="T70" s="148" t="s">
        <v>465</v>
      </c>
      <c r="U70" s="148" t="s">
        <v>466</v>
      </c>
      <c r="V70" s="148" t="s">
        <v>483</v>
      </c>
      <c r="W70" s="125" t="s">
        <v>468</v>
      </c>
      <c r="X70" s="125" t="s">
        <v>469</v>
      </c>
      <c r="Y70" s="125" t="s">
        <v>470</v>
      </c>
      <c r="Z70" s="127" t="s">
        <v>67</v>
      </c>
      <c r="AA70" s="127" t="s">
        <v>67</v>
      </c>
      <c r="AB70" s="127" t="s">
        <v>67</v>
      </c>
      <c r="AC70" s="130" t="s">
        <v>67</v>
      </c>
      <c r="AD70" s="130" t="s">
        <v>67</v>
      </c>
      <c r="AE70" s="130" t="s">
        <v>67</v>
      </c>
      <c r="AF70" s="125" t="s">
        <v>67</v>
      </c>
      <c r="AG70" s="125" t="s">
        <v>67</v>
      </c>
      <c r="AH70" s="125" t="s">
        <v>67</v>
      </c>
      <c r="AI70" s="132" t="s">
        <v>67</v>
      </c>
      <c r="AJ70" s="132" t="s">
        <v>67</v>
      </c>
      <c r="AK70" s="132" t="s">
        <v>67</v>
      </c>
      <c r="AL70" s="134" t="s">
        <v>67</v>
      </c>
      <c r="AM70" s="134" t="s">
        <v>67</v>
      </c>
      <c r="AN70" s="134" t="s">
        <v>67</v>
      </c>
      <c r="AO70" s="136" t="s">
        <v>67</v>
      </c>
      <c r="AP70" s="136" t="s">
        <v>67</v>
      </c>
      <c r="AQ70" s="136" t="s">
        <v>67</v>
      </c>
      <c r="AR70" s="137" t="s">
        <v>67</v>
      </c>
      <c r="AS70" s="137" t="s">
        <v>67</v>
      </c>
      <c r="AT70" s="137" t="s">
        <v>67</v>
      </c>
      <c r="AU70" s="241"/>
      <c r="AV70" s="241"/>
      <c r="AW70" s="241"/>
    </row>
    <row r="71" spans="1:49" s="149" customFormat="1" ht="293.25" customHeight="1" x14ac:dyDescent="0.2">
      <c r="A71" s="138" t="s">
        <v>5</v>
      </c>
      <c r="B71" s="139" t="s">
        <v>601</v>
      </c>
      <c r="C71" s="140" t="s">
        <v>640</v>
      </c>
      <c r="D71" s="141" t="s">
        <v>449</v>
      </c>
      <c r="E71" s="141" t="s">
        <v>450</v>
      </c>
      <c r="F71" s="142" t="s">
        <v>641</v>
      </c>
      <c r="G71" s="155" t="s">
        <v>846</v>
      </c>
      <c r="H71" s="143" t="s">
        <v>664</v>
      </c>
      <c r="I71" s="143" t="s">
        <v>847</v>
      </c>
      <c r="J71" s="144" t="s">
        <v>848</v>
      </c>
      <c r="K71" s="143" t="s">
        <v>500</v>
      </c>
      <c r="L71" s="144" t="s">
        <v>849</v>
      </c>
      <c r="M71" s="145" t="s">
        <v>494</v>
      </c>
      <c r="N71" s="145" t="s">
        <v>739</v>
      </c>
      <c r="O71" s="145" t="s">
        <v>850</v>
      </c>
      <c r="P71" s="146" t="s">
        <v>461</v>
      </c>
      <c r="Q71" s="146" t="s">
        <v>647</v>
      </c>
      <c r="R71" s="146" t="s">
        <v>648</v>
      </c>
      <c r="S71" s="147" t="s">
        <v>851</v>
      </c>
      <c r="T71" s="148" t="s">
        <v>650</v>
      </c>
      <c r="U71" s="148" t="s">
        <v>651</v>
      </c>
      <c r="V71" s="148" t="s">
        <v>852</v>
      </c>
      <c r="W71" s="125" t="s">
        <v>468</v>
      </c>
      <c r="X71" s="125" t="s">
        <v>469</v>
      </c>
      <c r="Y71" s="125" t="s">
        <v>470</v>
      </c>
      <c r="Z71" s="127" t="s">
        <v>633</v>
      </c>
      <c r="AA71" s="127" t="s">
        <v>634</v>
      </c>
      <c r="AB71" s="127" t="s">
        <v>635</v>
      </c>
      <c r="AC71" s="130" t="s">
        <v>67</v>
      </c>
      <c r="AD71" s="130" t="s">
        <v>67</v>
      </c>
      <c r="AE71" s="130" t="s">
        <v>67</v>
      </c>
      <c r="AF71" s="125" t="s">
        <v>67</v>
      </c>
      <c r="AG71" s="125" t="s">
        <v>67</v>
      </c>
      <c r="AH71" s="125" t="s">
        <v>67</v>
      </c>
      <c r="AI71" s="132" t="s">
        <v>67</v>
      </c>
      <c r="AJ71" s="132" t="s">
        <v>67</v>
      </c>
      <c r="AK71" s="132" t="s">
        <v>67</v>
      </c>
      <c r="AL71" s="134" t="s">
        <v>630</v>
      </c>
      <c r="AM71" s="134" t="s">
        <v>853</v>
      </c>
      <c r="AN71" s="134" t="s">
        <v>854</v>
      </c>
      <c r="AO71" s="136" t="s">
        <v>67</v>
      </c>
      <c r="AP71" s="136" t="s">
        <v>67</v>
      </c>
      <c r="AQ71" s="136" t="s">
        <v>67</v>
      </c>
      <c r="AR71" s="137" t="s">
        <v>342</v>
      </c>
      <c r="AS71" s="137" t="s">
        <v>485</v>
      </c>
      <c r="AT71" s="137" t="s">
        <v>344</v>
      </c>
      <c r="AU71" s="241"/>
      <c r="AV71" s="241"/>
      <c r="AW71" s="241"/>
    </row>
    <row r="72" spans="1:49" ht="312.75" customHeight="1" x14ac:dyDescent="0.25">
      <c r="A72" s="138" t="s">
        <v>5</v>
      </c>
      <c r="B72" s="139" t="s">
        <v>601</v>
      </c>
      <c r="C72" s="140" t="s">
        <v>640</v>
      </c>
      <c r="D72" s="141" t="s">
        <v>449</v>
      </c>
      <c r="E72" s="141" t="s">
        <v>450</v>
      </c>
      <c r="F72" s="142" t="s">
        <v>641</v>
      </c>
      <c r="G72" s="155" t="s">
        <v>642</v>
      </c>
      <c r="H72" s="143" t="s">
        <v>489</v>
      </c>
      <c r="I72" s="143" t="s">
        <v>490</v>
      </c>
      <c r="J72" s="144" t="s">
        <v>491</v>
      </c>
      <c r="K72" s="144" t="s">
        <v>643</v>
      </c>
      <c r="L72" s="144" t="s">
        <v>644</v>
      </c>
      <c r="M72" s="145" t="s">
        <v>494</v>
      </c>
      <c r="N72" s="145" t="s">
        <v>645</v>
      </c>
      <c r="O72" s="145" t="s">
        <v>646</v>
      </c>
      <c r="P72" s="146" t="s">
        <v>461</v>
      </c>
      <c r="Q72" s="146" t="s">
        <v>647</v>
      </c>
      <c r="R72" s="146" t="s">
        <v>648</v>
      </c>
      <c r="S72" s="147" t="s">
        <v>649</v>
      </c>
      <c r="T72" s="148" t="s">
        <v>650</v>
      </c>
      <c r="U72" s="148" t="s">
        <v>855</v>
      </c>
      <c r="V72" s="148" t="s">
        <v>856</v>
      </c>
      <c r="W72" s="125" t="s">
        <v>468</v>
      </c>
      <c r="X72" s="125" t="s">
        <v>469</v>
      </c>
      <c r="Y72" s="125" t="s">
        <v>470</v>
      </c>
      <c r="Z72" s="127" t="s">
        <v>633</v>
      </c>
      <c r="AA72" s="127" t="s">
        <v>634</v>
      </c>
      <c r="AB72" s="127" t="s">
        <v>635</v>
      </c>
      <c r="AC72" s="130" t="s">
        <v>67</v>
      </c>
      <c r="AD72" s="130" t="s">
        <v>67</v>
      </c>
      <c r="AE72" s="130" t="s">
        <v>67</v>
      </c>
      <c r="AF72" s="125" t="s">
        <v>67</v>
      </c>
      <c r="AG72" s="125" t="s">
        <v>67</v>
      </c>
      <c r="AH72" s="125" t="s">
        <v>67</v>
      </c>
      <c r="AI72" s="132" t="s">
        <v>67</v>
      </c>
      <c r="AJ72" s="132" t="s">
        <v>67</v>
      </c>
      <c r="AK72" s="132" t="s">
        <v>67</v>
      </c>
      <c r="AL72" s="134" t="s">
        <v>630</v>
      </c>
      <c r="AM72" s="134" t="s">
        <v>857</v>
      </c>
      <c r="AN72" s="134" t="s">
        <v>858</v>
      </c>
      <c r="AO72" s="136" t="s">
        <v>67</v>
      </c>
      <c r="AP72" s="136" t="s">
        <v>67</v>
      </c>
      <c r="AQ72" s="136" t="s">
        <v>67</v>
      </c>
      <c r="AR72" s="137" t="s">
        <v>342</v>
      </c>
      <c r="AS72" s="137" t="s">
        <v>485</v>
      </c>
      <c r="AT72" s="137" t="s">
        <v>344</v>
      </c>
      <c r="AU72" s="242"/>
      <c r="AV72" s="242"/>
      <c r="AW72" s="242"/>
    </row>
    <row r="73" spans="1:49" s="149" customFormat="1" ht="312" customHeight="1" x14ac:dyDescent="0.2">
      <c r="A73" s="138" t="s">
        <v>5</v>
      </c>
      <c r="B73" s="139" t="s">
        <v>601</v>
      </c>
      <c r="C73" s="140" t="s">
        <v>640</v>
      </c>
      <c r="D73" s="141" t="s">
        <v>449</v>
      </c>
      <c r="E73" s="141" t="s">
        <v>450</v>
      </c>
      <c r="F73" s="142" t="s">
        <v>641</v>
      </c>
      <c r="G73" s="155" t="s">
        <v>642</v>
      </c>
      <c r="H73" s="143" t="s">
        <v>489</v>
      </c>
      <c r="I73" s="143" t="s">
        <v>490</v>
      </c>
      <c r="J73" s="144" t="s">
        <v>491</v>
      </c>
      <c r="K73" s="144" t="s">
        <v>643</v>
      </c>
      <c r="L73" s="144" t="s">
        <v>644</v>
      </c>
      <c r="M73" s="145" t="s">
        <v>494</v>
      </c>
      <c r="N73" s="145" t="s">
        <v>645</v>
      </c>
      <c r="O73" s="145" t="s">
        <v>646</v>
      </c>
      <c r="P73" s="146" t="s">
        <v>461</v>
      </c>
      <c r="Q73" s="146" t="s">
        <v>647</v>
      </c>
      <c r="R73" s="146" t="s">
        <v>648</v>
      </c>
      <c r="S73" s="147" t="s">
        <v>649</v>
      </c>
      <c r="T73" s="148" t="s">
        <v>650</v>
      </c>
      <c r="U73" s="148" t="s">
        <v>859</v>
      </c>
      <c r="V73" s="148" t="s">
        <v>860</v>
      </c>
      <c r="W73" s="125" t="s">
        <v>468</v>
      </c>
      <c r="X73" s="125" t="s">
        <v>469</v>
      </c>
      <c r="Y73" s="125" t="s">
        <v>470</v>
      </c>
      <c r="Z73" s="127" t="s">
        <v>633</v>
      </c>
      <c r="AA73" s="127" t="s">
        <v>634</v>
      </c>
      <c r="AB73" s="127" t="s">
        <v>635</v>
      </c>
      <c r="AC73" s="130" t="s">
        <v>67</v>
      </c>
      <c r="AD73" s="130" t="s">
        <v>67</v>
      </c>
      <c r="AE73" s="130" t="s">
        <v>67</v>
      </c>
      <c r="AF73" s="125" t="s">
        <v>67</v>
      </c>
      <c r="AG73" s="125" t="s">
        <v>67</v>
      </c>
      <c r="AH73" s="125" t="s">
        <v>67</v>
      </c>
      <c r="AI73" s="132" t="s">
        <v>67</v>
      </c>
      <c r="AJ73" s="132" t="s">
        <v>67</v>
      </c>
      <c r="AK73" s="132" t="s">
        <v>67</v>
      </c>
      <c r="AL73" s="134" t="s">
        <v>630</v>
      </c>
      <c r="AM73" s="134" t="s">
        <v>472</v>
      </c>
      <c r="AN73" s="134" t="s">
        <v>861</v>
      </c>
      <c r="AO73" s="136" t="s">
        <v>67</v>
      </c>
      <c r="AP73" s="136" t="s">
        <v>67</v>
      </c>
      <c r="AQ73" s="136" t="s">
        <v>67</v>
      </c>
      <c r="AR73" s="137" t="s">
        <v>342</v>
      </c>
      <c r="AS73" s="137" t="s">
        <v>485</v>
      </c>
      <c r="AT73" s="137" t="s">
        <v>344</v>
      </c>
      <c r="AU73" s="241"/>
      <c r="AV73" s="241"/>
      <c r="AW73" s="241"/>
    </row>
    <row r="74" spans="1:49" s="149" customFormat="1" ht="312" customHeight="1" x14ac:dyDescent="0.2">
      <c r="A74" s="138" t="s">
        <v>5</v>
      </c>
      <c r="B74" s="139" t="s">
        <v>601</v>
      </c>
      <c r="C74" s="140" t="s">
        <v>640</v>
      </c>
      <c r="D74" s="141" t="s">
        <v>449</v>
      </c>
      <c r="E74" s="141" t="s">
        <v>450</v>
      </c>
      <c r="F74" s="142" t="s">
        <v>641</v>
      </c>
      <c r="G74" s="155" t="s">
        <v>642</v>
      </c>
      <c r="H74" s="143" t="s">
        <v>489</v>
      </c>
      <c r="I74" s="143" t="s">
        <v>490</v>
      </c>
      <c r="J74" s="144" t="s">
        <v>491</v>
      </c>
      <c r="K74" s="144" t="s">
        <v>643</v>
      </c>
      <c r="L74" s="144" t="s">
        <v>644</v>
      </c>
      <c r="M74" s="145" t="s">
        <v>494</v>
      </c>
      <c r="N74" s="145" t="s">
        <v>645</v>
      </c>
      <c r="O74" s="145" t="s">
        <v>646</v>
      </c>
      <c r="P74" s="146" t="s">
        <v>461</v>
      </c>
      <c r="Q74" s="146" t="s">
        <v>647</v>
      </c>
      <c r="R74" s="146" t="s">
        <v>648</v>
      </c>
      <c r="S74" s="147" t="s">
        <v>649</v>
      </c>
      <c r="T74" s="148" t="s">
        <v>650</v>
      </c>
      <c r="U74" s="148" t="s">
        <v>859</v>
      </c>
      <c r="V74" s="148" t="s">
        <v>862</v>
      </c>
      <c r="W74" s="125" t="s">
        <v>468</v>
      </c>
      <c r="X74" s="125" t="s">
        <v>469</v>
      </c>
      <c r="Y74" s="125" t="s">
        <v>470</v>
      </c>
      <c r="Z74" s="127" t="s">
        <v>633</v>
      </c>
      <c r="AA74" s="127" t="s">
        <v>634</v>
      </c>
      <c r="AB74" s="127" t="s">
        <v>635</v>
      </c>
      <c r="AC74" s="130" t="s">
        <v>67</v>
      </c>
      <c r="AD74" s="130" t="s">
        <v>67</v>
      </c>
      <c r="AE74" s="130" t="s">
        <v>67</v>
      </c>
      <c r="AF74" s="125" t="s">
        <v>67</v>
      </c>
      <c r="AG74" s="125" t="s">
        <v>67</v>
      </c>
      <c r="AH74" s="125" t="s">
        <v>67</v>
      </c>
      <c r="AI74" s="132" t="s">
        <v>67</v>
      </c>
      <c r="AJ74" s="132" t="s">
        <v>67</v>
      </c>
      <c r="AK74" s="132" t="s">
        <v>67</v>
      </c>
      <c r="AL74" s="134" t="s">
        <v>863</v>
      </c>
      <c r="AM74" s="134" t="s">
        <v>864</v>
      </c>
      <c r="AN74" s="134" t="s">
        <v>865</v>
      </c>
      <c r="AO74" s="136" t="s">
        <v>67</v>
      </c>
      <c r="AP74" s="136" t="s">
        <v>67</v>
      </c>
      <c r="AQ74" s="136" t="s">
        <v>67</v>
      </c>
      <c r="AR74" s="137" t="s">
        <v>342</v>
      </c>
      <c r="AS74" s="137" t="s">
        <v>485</v>
      </c>
      <c r="AT74" s="137" t="s">
        <v>344</v>
      </c>
      <c r="AU74" s="241"/>
      <c r="AV74" s="241"/>
      <c r="AW74" s="241"/>
    </row>
    <row r="75" spans="1:49" s="149" customFormat="1" ht="312" customHeight="1" x14ac:dyDescent="0.2">
      <c r="A75" s="138" t="s">
        <v>5</v>
      </c>
      <c r="B75" s="139" t="s">
        <v>601</v>
      </c>
      <c r="C75" s="140" t="s">
        <v>640</v>
      </c>
      <c r="D75" s="141" t="s">
        <v>449</v>
      </c>
      <c r="E75" s="141" t="s">
        <v>450</v>
      </c>
      <c r="F75" s="142" t="s">
        <v>641</v>
      </c>
      <c r="G75" s="155" t="s">
        <v>642</v>
      </c>
      <c r="H75" s="143" t="s">
        <v>489</v>
      </c>
      <c r="I75" s="143" t="s">
        <v>490</v>
      </c>
      <c r="J75" s="144" t="s">
        <v>491</v>
      </c>
      <c r="K75" s="144" t="s">
        <v>643</v>
      </c>
      <c r="L75" s="144" t="s">
        <v>644</v>
      </c>
      <c r="M75" s="145" t="s">
        <v>494</v>
      </c>
      <c r="N75" s="145" t="s">
        <v>645</v>
      </c>
      <c r="O75" s="145" t="s">
        <v>646</v>
      </c>
      <c r="P75" s="146" t="s">
        <v>461</v>
      </c>
      <c r="Q75" s="146" t="s">
        <v>647</v>
      </c>
      <c r="R75" s="146" t="s">
        <v>648</v>
      </c>
      <c r="S75" s="147" t="s">
        <v>649</v>
      </c>
      <c r="T75" s="148" t="s">
        <v>650</v>
      </c>
      <c r="U75" s="148" t="s">
        <v>866</v>
      </c>
      <c r="V75" s="148" t="s">
        <v>867</v>
      </c>
      <c r="W75" s="125" t="s">
        <v>468</v>
      </c>
      <c r="X75" s="125" t="s">
        <v>469</v>
      </c>
      <c r="Y75" s="125" t="s">
        <v>470</v>
      </c>
      <c r="Z75" s="127" t="s">
        <v>633</v>
      </c>
      <c r="AA75" s="127" t="s">
        <v>634</v>
      </c>
      <c r="AB75" s="127" t="s">
        <v>635</v>
      </c>
      <c r="AC75" s="130" t="s">
        <v>67</v>
      </c>
      <c r="AD75" s="130" t="s">
        <v>67</v>
      </c>
      <c r="AE75" s="130" t="s">
        <v>67</v>
      </c>
      <c r="AF75" s="125" t="s">
        <v>67</v>
      </c>
      <c r="AG75" s="125" t="s">
        <v>67</v>
      </c>
      <c r="AH75" s="125" t="s">
        <v>67</v>
      </c>
      <c r="AI75" s="132" t="s">
        <v>67</v>
      </c>
      <c r="AJ75" s="132" t="s">
        <v>67</v>
      </c>
      <c r="AK75" s="132" t="s">
        <v>67</v>
      </c>
      <c r="AL75" s="134" t="s">
        <v>863</v>
      </c>
      <c r="AM75" s="134" t="s">
        <v>868</v>
      </c>
      <c r="AN75" s="134" t="s">
        <v>869</v>
      </c>
      <c r="AO75" s="136" t="s">
        <v>67</v>
      </c>
      <c r="AP75" s="136" t="s">
        <v>67</v>
      </c>
      <c r="AQ75" s="136" t="s">
        <v>67</v>
      </c>
      <c r="AR75" s="137" t="s">
        <v>342</v>
      </c>
      <c r="AS75" s="137" t="s">
        <v>485</v>
      </c>
      <c r="AT75" s="137" t="s">
        <v>344</v>
      </c>
      <c r="AU75" s="241"/>
      <c r="AV75" s="241"/>
      <c r="AW75" s="241"/>
    </row>
    <row r="76" spans="1:49" ht="285" x14ac:dyDescent="0.25">
      <c r="A76" s="138" t="s">
        <v>5</v>
      </c>
      <c r="B76" s="139" t="s">
        <v>601</v>
      </c>
      <c r="C76" s="140" t="s">
        <v>640</v>
      </c>
      <c r="D76" s="141" t="s">
        <v>449</v>
      </c>
      <c r="E76" s="141" t="s">
        <v>450</v>
      </c>
      <c r="F76" s="142" t="s">
        <v>641</v>
      </c>
      <c r="G76" s="155" t="s">
        <v>642</v>
      </c>
      <c r="H76" s="143" t="s">
        <v>489</v>
      </c>
      <c r="I76" s="143" t="s">
        <v>490</v>
      </c>
      <c r="J76" s="144" t="s">
        <v>491</v>
      </c>
      <c r="K76" s="144" t="s">
        <v>643</v>
      </c>
      <c r="L76" s="144" t="s">
        <v>644</v>
      </c>
      <c r="M76" s="145" t="s">
        <v>494</v>
      </c>
      <c r="N76" s="145" t="s">
        <v>645</v>
      </c>
      <c r="O76" s="145" t="s">
        <v>646</v>
      </c>
      <c r="P76" s="146" t="s">
        <v>461</v>
      </c>
      <c r="Q76" s="146" t="s">
        <v>647</v>
      </c>
      <c r="R76" s="146" t="s">
        <v>648</v>
      </c>
      <c r="S76" s="147" t="s">
        <v>649</v>
      </c>
      <c r="T76" s="148" t="s">
        <v>650</v>
      </c>
      <c r="U76" s="148" t="s">
        <v>866</v>
      </c>
      <c r="V76" s="148" t="s">
        <v>870</v>
      </c>
      <c r="W76" s="125" t="s">
        <v>468</v>
      </c>
      <c r="X76" s="125" t="s">
        <v>469</v>
      </c>
      <c r="Y76" s="125" t="s">
        <v>470</v>
      </c>
      <c r="Z76" s="127" t="s">
        <v>633</v>
      </c>
      <c r="AA76" s="127" t="s">
        <v>634</v>
      </c>
      <c r="AB76" s="127" t="s">
        <v>635</v>
      </c>
      <c r="AC76" s="130" t="s">
        <v>67</v>
      </c>
      <c r="AD76" s="130" t="s">
        <v>67</v>
      </c>
      <c r="AE76" s="130" t="s">
        <v>67</v>
      </c>
      <c r="AF76" s="125" t="s">
        <v>67</v>
      </c>
      <c r="AG76" s="125" t="s">
        <v>67</v>
      </c>
      <c r="AH76" s="125" t="s">
        <v>67</v>
      </c>
      <c r="AI76" s="132" t="s">
        <v>67</v>
      </c>
      <c r="AJ76" s="132" t="s">
        <v>67</v>
      </c>
      <c r="AK76" s="132" t="s">
        <v>67</v>
      </c>
      <c r="AL76" s="134" t="s">
        <v>863</v>
      </c>
      <c r="AM76" s="134" t="s">
        <v>868</v>
      </c>
      <c r="AN76" s="134" t="s">
        <v>871</v>
      </c>
      <c r="AO76" s="136" t="s">
        <v>67</v>
      </c>
      <c r="AP76" s="136" t="s">
        <v>67</v>
      </c>
      <c r="AQ76" s="136" t="s">
        <v>67</v>
      </c>
      <c r="AR76" s="137" t="s">
        <v>342</v>
      </c>
      <c r="AS76" s="137" t="s">
        <v>485</v>
      </c>
      <c r="AT76" s="137" t="s">
        <v>344</v>
      </c>
      <c r="AU76" s="242"/>
      <c r="AV76" s="242"/>
      <c r="AW76" s="242"/>
    </row>
    <row r="77" spans="1:49" ht="285" x14ac:dyDescent="0.25">
      <c r="A77" s="138" t="s">
        <v>5</v>
      </c>
      <c r="B77" s="139" t="s">
        <v>601</v>
      </c>
      <c r="C77" s="140" t="s">
        <v>640</v>
      </c>
      <c r="D77" s="141" t="s">
        <v>449</v>
      </c>
      <c r="E77" s="141" t="s">
        <v>450</v>
      </c>
      <c r="F77" s="142" t="s">
        <v>641</v>
      </c>
      <c r="G77" s="155" t="s">
        <v>642</v>
      </c>
      <c r="H77" s="143" t="s">
        <v>489</v>
      </c>
      <c r="I77" s="143" t="s">
        <v>490</v>
      </c>
      <c r="J77" s="144" t="s">
        <v>491</v>
      </c>
      <c r="K77" s="144" t="s">
        <v>643</v>
      </c>
      <c r="L77" s="144" t="s">
        <v>644</v>
      </c>
      <c r="M77" s="145" t="s">
        <v>494</v>
      </c>
      <c r="N77" s="145" t="s">
        <v>645</v>
      </c>
      <c r="O77" s="145" t="s">
        <v>646</v>
      </c>
      <c r="P77" s="146" t="s">
        <v>461</v>
      </c>
      <c r="Q77" s="146" t="s">
        <v>647</v>
      </c>
      <c r="R77" s="146" t="s">
        <v>648</v>
      </c>
      <c r="S77" s="147" t="s">
        <v>649</v>
      </c>
      <c r="T77" s="148" t="s">
        <v>650</v>
      </c>
      <c r="U77" s="148" t="s">
        <v>866</v>
      </c>
      <c r="V77" s="148" t="s">
        <v>872</v>
      </c>
      <c r="W77" s="125" t="s">
        <v>468</v>
      </c>
      <c r="X77" s="125" t="s">
        <v>469</v>
      </c>
      <c r="Y77" s="125" t="s">
        <v>470</v>
      </c>
      <c r="Z77" s="127" t="s">
        <v>633</v>
      </c>
      <c r="AA77" s="127" t="s">
        <v>634</v>
      </c>
      <c r="AB77" s="127" t="s">
        <v>635</v>
      </c>
      <c r="AC77" s="130" t="s">
        <v>67</v>
      </c>
      <c r="AD77" s="130" t="s">
        <v>67</v>
      </c>
      <c r="AE77" s="130" t="s">
        <v>67</v>
      </c>
      <c r="AF77" s="125" t="s">
        <v>67</v>
      </c>
      <c r="AG77" s="125" t="s">
        <v>67</v>
      </c>
      <c r="AH77" s="125" t="s">
        <v>67</v>
      </c>
      <c r="AI77" s="132" t="s">
        <v>67</v>
      </c>
      <c r="AJ77" s="132" t="s">
        <v>67</v>
      </c>
      <c r="AK77" s="132" t="s">
        <v>67</v>
      </c>
      <c r="AL77" s="134" t="s">
        <v>630</v>
      </c>
      <c r="AM77" s="134" t="s">
        <v>873</v>
      </c>
      <c r="AN77" s="134" t="s">
        <v>874</v>
      </c>
      <c r="AO77" s="136" t="s">
        <v>67</v>
      </c>
      <c r="AP77" s="136" t="s">
        <v>67</v>
      </c>
      <c r="AQ77" s="136" t="s">
        <v>67</v>
      </c>
      <c r="AR77" s="137" t="s">
        <v>342</v>
      </c>
      <c r="AS77" s="137" t="s">
        <v>485</v>
      </c>
      <c r="AT77" s="137" t="s">
        <v>344</v>
      </c>
      <c r="AU77" s="242"/>
      <c r="AV77" s="242"/>
      <c r="AW77" s="242"/>
    </row>
    <row r="78" spans="1:49" ht="310.5" customHeight="1" x14ac:dyDescent="0.25">
      <c r="A78" s="138" t="s">
        <v>5</v>
      </c>
      <c r="B78" s="139" t="s">
        <v>601</v>
      </c>
      <c r="C78" s="140" t="s">
        <v>640</v>
      </c>
      <c r="D78" s="141" t="s">
        <v>449</v>
      </c>
      <c r="E78" s="141" t="s">
        <v>450</v>
      </c>
      <c r="F78" s="142" t="s">
        <v>641</v>
      </c>
      <c r="G78" s="155" t="s">
        <v>642</v>
      </c>
      <c r="H78" s="143" t="s">
        <v>489</v>
      </c>
      <c r="I78" s="143" t="s">
        <v>490</v>
      </c>
      <c r="J78" s="144" t="s">
        <v>491</v>
      </c>
      <c r="K78" s="144" t="s">
        <v>643</v>
      </c>
      <c r="L78" s="144" t="s">
        <v>644</v>
      </c>
      <c r="M78" s="145" t="s">
        <v>494</v>
      </c>
      <c r="N78" s="145" t="s">
        <v>645</v>
      </c>
      <c r="O78" s="145" t="s">
        <v>646</v>
      </c>
      <c r="P78" s="146" t="s">
        <v>461</v>
      </c>
      <c r="Q78" s="146" t="s">
        <v>647</v>
      </c>
      <c r="R78" s="146" t="s">
        <v>648</v>
      </c>
      <c r="S78" s="147" t="s">
        <v>649</v>
      </c>
      <c r="T78" s="148" t="s">
        <v>650</v>
      </c>
      <c r="U78" s="148" t="s">
        <v>875</v>
      </c>
      <c r="V78" s="148" t="s">
        <v>876</v>
      </c>
      <c r="W78" s="125" t="s">
        <v>468</v>
      </c>
      <c r="X78" s="125" t="s">
        <v>469</v>
      </c>
      <c r="Y78" s="125" t="s">
        <v>470</v>
      </c>
      <c r="Z78" s="127" t="s">
        <v>633</v>
      </c>
      <c r="AA78" s="127" t="s">
        <v>634</v>
      </c>
      <c r="AB78" s="127" t="s">
        <v>635</v>
      </c>
      <c r="AC78" s="130" t="s">
        <v>67</v>
      </c>
      <c r="AD78" s="130" t="s">
        <v>67</v>
      </c>
      <c r="AE78" s="130" t="s">
        <v>67</v>
      </c>
      <c r="AF78" s="125" t="s">
        <v>67</v>
      </c>
      <c r="AG78" s="125" t="s">
        <v>67</v>
      </c>
      <c r="AH78" s="125" t="s">
        <v>67</v>
      </c>
      <c r="AI78" s="132" t="s">
        <v>67</v>
      </c>
      <c r="AJ78" s="132" t="s">
        <v>67</v>
      </c>
      <c r="AK78" s="132" t="s">
        <v>67</v>
      </c>
      <c r="AL78" s="134" t="s">
        <v>630</v>
      </c>
      <c r="AM78" s="134" t="s">
        <v>873</v>
      </c>
      <c r="AN78" s="134" t="s">
        <v>877</v>
      </c>
      <c r="AO78" s="136" t="s">
        <v>67</v>
      </c>
      <c r="AP78" s="136" t="s">
        <v>67</v>
      </c>
      <c r="AQ78" s="136" t="s">
        <v>67</v>
      </c>
      <c r="AR78" s="137" t="s">
        <v>342</v>
      </c>
      <c r="AS78" s="137" t="s">
        <v>485</v>
      </c>
      <c r="AT78" s="137" t="s">
        <v>344</v>
      </c>
      <c r="AU78" s="242"/>
      <c r="AV78" s="242"/>
      <c r="AW78" s="242"/>
    </row>
    <row r="79" spans="1:49" ht="310.5" customHeight="1" x14ac:dyDescent="0.25">
      <c r="A79" s="138" t="s">
        <v>5</v>
      </c>
      <c r="B79" s="139" t="s">
        <v>601</v>
      </c>
      <c r="C79" s="140" t="s">
        <v>640</v>
      </c>
      <c r="D79" s="141" t="s">
        <v>449</v>
      </c>
      <c r="E79" s="141" t="s">
        <v>450</v>
      </c>
      <c r="F79" s="142" t="s">
        <v>641</v>
      </c>
      <c r="G79" s="155" t="s">
        <v>642</v>
      </c>
      <c r="H79" s="143" t="s">
        <v>489</v>
      </c>
      <c r="I79" s="143" t="s">
        <v>490</v>
      </c>
      <c r="J79" s="144" t="s">
        <v>491</v>
      </c>
      <c r="K79" s="144" t="s">
        <v>643</v>
      </c>
      <c r="L79" s="144" t="s">
        <v>644</v>
      </c>
      <c r="M79" s="145" t="s">
        <v>494</v>
      </c>
      <c r="N79" s="145" t="s">
        <v>645</v>
      </c>
      <c r="O79" s="145" t="s">
        <v>646</v>
      </c>
      <c r="P79" s="146" t="s">
        <v>461</v>
      </c>
      <c r="Q79" s="146" t="s">
        <v>647</v>
      </c>
      <c r="R79" s="146" t="s">
        <v>648</v>
      </c>
      <c r="S79" s="147" t="s">
        <v>649</v>
      </c>
      <c r="T79" s="148" t="s">
        <v>532</v>
      </c>
      <c r="U79" s="148" t="s">
        <v>765</v>
      </c>
      <c r="V79" s="148" t="s">
        <v>766</v>
      </c>
      <c r="W79" s="125" t="s">
        <v>468</v>
      </c>
      <c r="X79" s="125" t="s">
        <v>469</v>
      </c>
      <c r="Y79" s="125" t="s">
        <v>470</v>
      </c>
      <c r="Z79" s="127" t="s">
        <v>633</v>
      </c>
      <c r="AA79" s="127" t="s">
        <v>634</v>
      </c>
      <c r="AB79" s="127" t="s">
        <v>635</v>
      </c>
      <c r="AC79" s="130" t="s">
        <v>67</v>
      </c>
      <c r="AD79" s="130" t="s">
        <v>67</v>
      </c>
      <c r="AE79" s="130" t="s">
        <v>67</v>
      </c>
      <c r="AF79" s="125" t="s">
        <v>67</v>
      </c>
      <c r="AG79" s="125" t="s">
        <v>67</v>
      </c>
      <c r="AH79" s="125" t="s">
        <v>67</v>
      </c>
      <c r="AI79" s="132" t="s">
        <v>67</v>
      </c>
      <c r="AJ79" s="132" t="s">
        <v>67</v>
      </c>
      <c r="AK79" s="132" t="s">
        <v>67</v>
      </c>
      <c r="AL79" s="134" t="s">
        <v>630</v>
      </c>
      <c r="AM79" s="134" t="s">
        <v>873</v>
      </c>
      <c r="AN79" s="134" t="s">
        <v>878</v>
      </c>
      <c r="AO79" s="136" t="s">
        <v>67</v>
      </c>
      <c r="AP79" s="136" t="s">
        <v>67</v>
      </c>
      <c r="AQ79" s="136" t="s">
        <v>67</v>
      </c>
      <c r="AR79" s="137" t="s">
        <v>342</v>
      </c>
      <c r="AS79" s="137" t="s">
        <v>485</v>
      </c>
      <c r="AT79" s="137" t="s">
        <v>344</v>
      </c>
      <c r="AU79" s="242"/>
      <c r="AV79" s="242"/>
      <c r="AW79" s="242"/>
    </row>
    <row r="80" spans="1:49" ht="347.25" customHeight="1" x14ac:dyDescent="0.25">
      <c r="A80" s="138" t="s">
        <v>5</v>
      </c>
      <c r="B80" s="139" t="s">
        <v>601</v>
      </c>
      <c r="C80" s="140" t="s">
        <v>653</v>
      </c>
      <c r="D80" s="154" t="s">
        <v>449</v>
      </c>
      <c r="E80" s="154" t="s">
        <v>450</v>
      </c>
      <c r="F80" s="140" t="s">
        <v>654</v>
      </c>
      <c r="G80" s="140" t="s">
        <v>655</v>
      </c>
      <c r="H80" s="143" t="s">
        <v>537</v>
      </c>
      <c r="I80" s="143" t="s">
        <v>656</v>
      </c>
      <c r="J80" s="144" t="s">
        <v>657</v>
      </c>
      <c r="K80" s="143" t="s">
        <v>500</v>
      </c>
      <c r="L80" s="144" t="s">
        <v>658</v>
      </c>
      <c r="M80" s="145" t="s">
        <v>668</v>
      </c>
      <c r="N80" s="171" t="s">
        <v>879</v>
      </c>
      <c r="O80" s="145" t="s">
        <v>880</v>
      </c>
      <c r="P80" s="146" t="s">
        <v>659</v>
      </c>
      <c r="Q80" s="146" t="s">
        <v>561</v>
      </c>
      <c r="R80" s="146" t="s">
        <v>660</v>
      </c>
      <c r="S80" s="147" t="s">
        <v>661</v>
      </c>
      <c r="T80" s="150" t="s">
        <v>500</v>
      </c>
      <c r="U80" s="150" t="s">
        <v>500</v>
      </c>
      <c r="V80" s="150" t="s">
        <v>500</v>
      </c>
      <c r="W80" s="125" t="s">
        <v>468</v>
      </c>
      <c r="X80" s="125" t="s">
        <v>469</v>
      </c>
      <c r="Y80" s="125" t="s">
        <v>470</v>
      </c>
      <c r="Z80" s="127" t="s">
        <v>67</v>
      </c>
      <c r="AA80" s="127" t="s">
        <v>67</v>
      </c>
      <c r="AB80" s="127" t="s">
        <v>67</v>
      </c>
      <c r="AC80" s="130" t="s">
        <v>67</v>
      </c>
      <c r="AD80" s="130" t="s">
        <v>67</v>
      </c>
      <c r="AE80" s="130" t="s">
        <v>67</v>
      </c>
      <c r="AF80" s="125" t="s">
        <v>67</v>
      </c>
      <c r="AG80" s="125" t="s">
        <v>67</v>
      </c>
      <c r="AH80" s="125" t="s">
        <v>67</v>
      </c>
      <c r="AI80" s="132" t="s">
        <v>67</v>
      </c>
      <c r="AJ80" s="132" t="s">
        <v>67</v>
      </c>
      <c r="AK80" s="132" t="s">
        <v>67</v>
      </c>
      <c r="AL80" s="134" t="s">
        <v>67</v>
      </c>
      <c r="AM80" s="134" t="s">
        <v>67</v>
      </c>
      <c r="AN80" s="134" t="s">
        <v>67</v>
      </c>
      <c r="AO80" s="136" t="s">
        <v>67</v>
      </c>
      <c r="AP80" s="136" t="s">
        <v>67</v>
      </c>
      <c r="AQ80" s="136" t="s">
        <v>67</v>
      </c>
      <c r="AR80" s="137" t="s">
        <v>395</v>
      </c>
      <c r="AS80" s="137" t="s">
        <v>396</v>
      </c>
      <c r="AT80" s="137" t="s">
        <v>397</v>
      </c>
      <c r="AU80" s="242"/>
      <c r="AV80" s="242"/>
      <c r="AW80" s="242"/>
    </row>
    <row r="81" spans="1:49" ht="306.75" customHeight="1" x14ac:dyDescent="0.25">
      <c r="A81" s="138" t="s">
        <v>5</v>
      </c>
      <c r="B81" s="139" t="s">
        <v>601</v>
      </c>
      <c r="C81" s="140" t="s">
        <v>602</v>
      </c>
      <c r="D81" s="154" t="s">
        <v>449</v>
      </c>
      <c r="E81" s="154" t="s">
        <v>450</v>
      </c>
      <c r="F81" s="142" t="s">
        <v>662</v>
      </c>
      <c r="G81" s="159" t="s">
        <v>663</v>
      </c>
      <c r="H81" s="143" t="s">
        <v>664</v>
      </c>
      <c r="I81" s="143" t="s">
        <v>665</v>
      </c>
      <c r="J81" s="144" t="s">
        <v>666</v>
      </c>
      <c r="K81" s="143" t="s">
        <v>667</v>
      </c>
      <c r="L81" s="144" t="s">
        <v>476</v>
      </c>
      <c r="M81" s="145" t="s">
        <v>668</v>
      </c>
      <c r="N81" s="145" t="s">
        <v>669</v>
      </c>
      <c r="O81" s="145" t="s">
        <v>670</v>
      </c>
      <c r="P81" s="146" t="s">
        <v>659</v>
      </c>
      <c r="Q81" s="146" t="s">
        <v>561</v>
      </c>
      <c r="R81" s="146" t="s">
        <v>660</v>
      </c>
      <c r="S81" s="147" t="s">
        <v>661</v>
      </c>
      <c r="T81" s="148" t="s">
        <v>532</v>
      </c>
      <c r="U81" s="148" t="s">
        <v>765</v>
      </c>
      <c r="V81" s="148" t="s">
        <v>766</v>
      </c>
      <c r="W81" s="125" t="s">
        <v>468</v>
      </c>
      <c r="X81" s="125" t="s">
        <v>469</v>
      </c>
      <c r="Y81" s="125" t="s">
        <v>470</v>
      </c>
      <c r="Z81" s="127" t="s">
        <v>67</v>
      </c>
      <c r="AA81" s="127" t="s">
        <v>67</v>
      </c>
      <c r="AB81" s="127" t="s">
        <v>67</v>
      </c>
      <c r="AC81" s="130" t="s">
        <v>67</v>
      </c>
      <c r="AD81" s="130" t="s">
        <v>67</v>
      </c>
      <c r="AE81" s="130" t="s">
        <v>67</v>
      </c>
      <c r="AF81" s="125" t="s">
        <v>67</v>
      </c>
      <c r="AG81" s="125" t="s">
        <v>67</v>
      </c>
      <c r="AH81" s="125" t="s">
        <v>67</v>
      </c>
      <c r="AI81" s="132" t="s">
        <v>881</v>
      </c>
      <c r="AJ81" s="132" t="s">
        <v>882</v>
      </c>
      <c r="AK81" s="132" t="s">
        <v>883</v>
      </c>
      <c r="AL81" s="134" t="s">
        <v>67</v>
      </c>
      <c r="AM81" s="134" t="s">
        <v>67</v>
      </c>
      <c r="AN81" s="134" t="s">
        <v>67</v>
      </c>
      <c r="AO81" s="153" t="s">
        <v>884</v>
      </c>
      <c r="AP81" s="153" t="s">
        <v>885</v>
      </c>
      <c r="AQ81" s="153" t="s">
        <v>886</v>
      </c>
      <c r="AR81" s="137" t="s">
        <v>67</v>
      </c>
      <c r="AS81" s="137" t="s">
        <v>67</v>
      </c>
      <c r="AT81" s="137" t="s">
        <v>67</v>
      </c>
      <c r="AU81" s="242"/>
      <c r="AV81" s="242"/>
      <c r="AW81" s="242"/>
    </row>
    <row r="82" spans="1:49" ht="275.25" customHeight="1" x14ac:dyDescent="0.25">
      <c r="A82" s="138" t="s">
        <v>5</v>
      </c>
      <c r="B82" s="139" t="s">
        <v>887</v>
      </c>
      <c r="C82" s="142" t="s">
        <v>675</v>
      </c>
      <c r="D82" s="141" t="s">
        <v>449</v>
      </c>
      <c r="E82" s="141" t="s">
        <v>676</v>
      </c>
      <c r="F82" s="142" t="s">
        <v>888</v>
      </c>
      <c r="G82" s="142" t="s">
        <v>889</v>
      </c>
      <c r="H82" s="143" t="s">
        <v>623</v>
      </c>
      <c r="I82" s="143" t="s">
        <v>890</v>
      </c>
      <c r="J82" s="144" t="s">
        <v>891</v>
      </c>
      <c r="K82" s="143" t="s">
        <v>667</v>
      </c>
      <c r="L82" s="144" t="s">
        <v>892</v>
      </c>
      <c r="M82" s="145" t="s">
        <v>893</v>
      </c>
      <c r="N82" s="145" t="s">
        <v>894</v>
      </c>
      <c r="O82" s="145" t="s">
        <v>895</v>
      </c>
      <c r="P82" s="146" t="s">
        <v>544</v>
      </c>
      <c r="Q82" s="146" t="s">
        <v>789</v>
      </c>
      <c r="R82" s="146" t="s">
        <v>612</v>
      </c>
      <c r="S82" s="147" t="s">
        <v>896</v>
      </c>
      <c r="T82" s="148" t="s">
        <v>532</v>
      </c>
      <c r="U82" s="148" t="s">
        <v>765</v>
      </c>
      <c r="V82" s="148" t="s">
        <v>766</v>
      </c>
      <c r="W82" s="125" t="s">
        <v>468</v>
      </c>
      <c r="X82" s="125" t="s">
        <v>469</v>
      </c>
      <c r="Y82" s="125" t="s">
        <v>470</v>
      </c>
      <c r="Z82" s="127" t="s">
        <v>67</v>
      </c>
      <c r="AA82" s="127" t="s">
        <v>67</v>
      </c>
      <c r="AB82" s="127" t="s">
        <v>67</v>
      </c>
      <c r="AC82" s="130" t="s">
        <v>67</v>
      </c>
      <c r="AD82" s="130" t="s">
        <v>67</v>
      </c>
      <c r="AE82" s="130" t="s">
        <v>67</v>
      </c>
      <c r="AF82" s="125" t="s">
        <v>67</v>
      </c>
      <c r="AG82" s="125" t="s">
        <v>67</v>
      </c>
      <c r="AH82" s="125" t="s">
        <v>67</v>
      </c>
      <c r="AI82" s="132" t="s">
        <v>67</v>
      </c>
      <c r="AJ82" s="132" t="s">
        <v>67</v>
      </c>
      <c r="AK82" s="132" t="s">
        <v>67</v>
      </c>
      <c r="AL82" s="134" t="s">
        <v>67</v>
      </c>
      <c r="AM82" s="134" t="s">
        <v>67</v>
      </c>
      <c r="AN82" s="134" t="s">
        <v>67</v>
      </c>
      <c r="AO82" s="136" t="s">
        <v>67</v>
      </c>
      <c r="AP82" s="136" t="s">
        <v>67</v>
      </c>
      <c r="AQ82" s="136" t="s">
        <v>67</v>
      </c>
      <c r="AR82" s="137" t="s">
        <v>395</v>
      </c>
      <c r="AS82" s="137" t="s">
        <v>396</v>
      </c>
      <c r="AT82" s="137" t="s">
        <v>397</v>
      </c>
      <c r="AU82" s="242"/>
      <c r="AV82" s="242"/>
      <c r="AW82" s="242"/>
    </row>
    <row r="83" spans="1:49" ht="275.25" customHeight="1" x14ac:dyDescent="0.25">
      <c r="A83" s="138" t="s">
        <v>5</v>
      </c>
      <c r="B83" s="139" t="s">
        <v>887</v>
      </c>
      <c r="C83" s="142" t="s">
        <v>675</v>
      </c>
      <c r="D83" s="141" t="s">
        <v>449</v>
      </c>
      <c r="E83" s="141" t="s">
        <v>676</v>
      </c>
      <c r="F83" s="142" t="s">
        <v>888</v>
      </c>
      <c r="G83" s="142" t="s">
        <v>889</v>
      </c>
      <c r="H83" s="143" t="s">
        <v>623</v>
      </c>
      <c r="I83" s="143" t="s">
        <v>890</v>
      </c>
      <c r="J83" s="144" t="s">
        <v>891</v>
      </c>
      <c r="K83" s="143" t="s">
        <v>667</v>
      </c>
      <c r="L83" s="144" t="s">
        <v>892</v>
      </c>
      <c r="M83" s="145" t="s">
        <v>893</v>
      </c>
      <c r="N83" s="145" t="s">
        <v>894</v>
      </c>
      <c r="O83" s="145" t="s">
        <v>895</v>
      </c>
      <c r="P83" s="146" t="s">
        <v>544</v>
      </c>
      <c r="Q83" s="146" t="s">
        <v>789</v>
      </c>
      <c r="R83" s="146" t="s">
        <v>612</v>
      </c>
      <c r="S83" s="147" t="s">
        <v>896</v>
      </c>
      <c r="T83" s="148" t="s">
        <v>532</v>
      </c>
      <c r="U83" s="148" t="s">
        <v>765</v>
      </c>
      <c r="V83" s="148" t="s">
        <v>897</v>
      </c>
      <c r="W83" s="125" t="s">
        <v>468</v>
      </c>
      <c r="X83" s="125" t="s">
        <v>469</v>
      </c>
      <c r="Y83" s="125" t="s">
        <v>470</v>
      </c>
      <c r="Z83" s="127" t="s">
        <v>67</v>
      </c>
      <c r="AA83" s="127" t="s">
        <v>67</v>
      </c>
      <c r="AB83" s="127" t="s">
        <v>67</v>
      </c>
      <c r="AC83" s="130" t="s">
        <v>67</v>
      </c>
      <c r="AD83" s="130" t="s">
        <v>67</v>
      </c>
      <c r="AE83" s="130" t="s">
        <v>67</v>
      </c>
      <c r="AF83" s="125" t="s">
        <v>67</v>
      </c>
      <c r="AG83" s="125" t="s">
        <v>67</v>
      </c>
      <c r="AH83" s="125" t="s">
        <v>67</v>
      </c>
      <c r="AI83" s="132" t="s">
        <v>67</v>
      </c>
      <c r="AJ83" s="132" t="s">
        <v>67</v>
      </c>
      <c r="AK83" s="132" t="s">
        <v>67</v>
      </c>
      <c r="AL83" s="134" t="s">
        <v>67</v>
      </c>
      <c r="AM83" s="134" t="s">
        <v>67</v>
      </c>
      <c r="AN83" s="134" t="s">
        <v>67</v>
      </c>
      <c r="AO83" s="136" t="s">
        <v>67</v>
      </c>
      <c r="AP83" s="136" t="s">
        <v>67</v>
      </c>
      <c r="AQ83" s="136" t="s">
        <v>67</v>
      </c>
      <c r="AR83" s="137" t="s">
        <v>395</v>
      </c>
      <c r="AS83" s="137" t="s">
        <v>396</v>
      </c>
      <c r="AT83" s="137" t="s">
        <v>397</v>
      </c>
      <c r="AU83" s="242"/>
      <c r="AV83" s="242"/>
      <c r="AW83" s="242"/>
    </row>
    <row r="84" spans="1:49" ht="275.25" customHeight="1" x14ac:dyDescent="0.25">
      <c r="A84" s="138" t="s">
        <v>5</v>
      </c>
      <c r="B84" s="139" t="s">
        <v>887</v>
      </c>
      <c r="C84" s="142" t="s">
        <v>675</v>
      </c>
      <c r="D84" s="141" t="s">
        <v>449</v>
      </c>
      <c r="E84" s="141" t="s">
        <v>676</v>
      </c>
      <c r="F84" s="142" t="s">
        <v>888</v>
      </c>
      <c r="G84" s="142" t="s">
        <v>889</v>
      </c>
      <c r="H84" s="143" t="s">
        <v>623</v>
      </c>
      <c r="I84" s="143" t="s">
        <v>890</v>
      </c>
      <c r="J84" s="144" t="s">
        <v>891</v>
      </c>
      <c r="K84" s="143" t="s">
        <v>667</v>
      </c>
      <c r="L84" s="144" t="s">
        <v>892</v>
      </c>
      <c r="M84" s="145" t="s">
        <v>893</v>
      </c>
      <c r="N84" s="145" t="s">
        <v>894</v>
      </c>
      <c r="O84" s="145" t="s">
        <v>895</v>
      </c>
      <c r="P84" s="146" t="s">
        <v>544</v>
      </c>
      <c r="Q84" s="146" t="s">
        <v>789</v>
      </c>
      <c r="R84" s="146" t="s">
        <v>612</v>
      </c>
      <c r="S84" s="147" t="s">
        <v>896</v>
      </c>
      <c r="T84" s="148" t="s">
        <v>548</v>
      </c>
      <c r="U84" s="148" t="s">
        <v>898</v>
      </c>
      <c r="V84" s="148" t="s">
        <v>899</v>
      </c>
      <c r="W84" s="125" t="s">
        <v>468</v>
      </c>
      <c r="X84" s="125" t="s">
        <v>469</v>
      </c>
      <c r="Y84" s="125" t="s">
        <v>470</v>
      </c>
      <c r="Z84" s="127" t="s">
        <v>67</v>
      </c>
      <c r="AA84" s="127" t="s">
        <v>67</v>
      </c>
      <c r="AB84" s="127" t="s">
        <v>67</v>
      </c>
      <c r="AC84" s="130" t="s">
        <v>67</v>
      </c>
      <c r="AD84" s="130" t="s">
        <v>67</v>
      </c>
      <c r="AE84" s="130" t="s">
        <v>67</v>
      </c>
      <c r="AF84" s="125" t="s">
        <v>67</v>
      </c>
      <c r="AG84" s="125" t="s">
        <v>67</v>
      </c>
      <c r="AH84" s="125" t="s">
        <v>67</v>
      </c>
      <c r="AI84" s="132" t="s">
        <v>67</v>
      </c>
      <c r="AJ84" s="132" t="s">
        <v>67</v>
      </c>
      <c r="AK84" s="132" t="s">
        <v>67</v>
      </c>
      <c r="AL84" s="134" t="s">
        <v>67</v>
      </c>
      <c r="AM84" s="134" t="s">
        <v>67</v>
      </c>
      <c r="AN84" s="134" t="s">
        <v>67</v>
      </c>
      <c r="AO84" s="136" t="s">
        <v>67</v>
      </c>
      <c r="AP84" s="136" t="s">
        <v>67</v>
      </c>
      <c r="AQ84" s="136" t="s">
        <v>67</v>
      </c>
      <c r="AR84" s="137" t="s">
        <v>395</v>
      </c>
      <c r="AS84" s="137" t="s">
        <v>396</v>
      </c>
      <c r="AT84" s="137" t="s">
        <v>397</v>
      </c>
      <c r="AU84" s="242"/>
      <c r="AV84" s="242"/>
      <c r="AW84" s="242"/>
    </row>
    <row r="85" spans="1:49" ht="275.25" customHeight="1" x14ac:dyDescent="0.25">
      <c r="A85" s="138" t="s">
        <v>5</v>
      </c>
      <c r="B85" s="139" t="s">
        <v>887</v>
      </c>
      <c r="C85" s="142" t="s">
        <v>675</v>
      </c>
      <c r="D85" s="141" t="s">
        <v>449</v>
      </c>
      <c r="E85" s="141" t="s">
        <v>676</v>
      </c>
      <c r="F85" s="142" t="s">
        <v>888</v>
      </c>
      <c r="G85" s="142" t="s">
        <v>889</v>
      </c>
      <c r="H85" s="143" t="s">
        <v>623</v>
      </c>
      <c r="I85" s="143" t="s">
        <v>890</v>
      </c>
      <c r="J85" s="144" t="s">
        <v>891</v>
      </c>
      <c r="K85" s="143" t="s">
        <v>667</v>
      </c>
      <c r="L85" s="144" t="s">
        <v>892</v>
      </c>
      <c r="M85" s="145" t="s">
        <v>893</v>
      </c>
      <c r="N85" s="145" t="s">
        <v>894</v>
      </c>
      <c r="O85" s="145" t="s">
        <v>895</v>
      </c>
      <c r="P85" s="146" t="s">
        <v>544</v>
      </c>
      <c r="Q85" s="146" t="s">
        <v>789</v>
      </c>
      <c r="R85" s="146" t="s">
        <v>612</v>
      </c>
      <c r="S85" s="147" t="s">
        <v>896</v>
      </c>
      <c r="T85" s="148" t="s">
        <v>548</v>
      </c>
      <c r="U85" s="148" t="s">
        <v>898</v>
      </c>
      <c r="V85" s="148" t="s">
        <v>900</v>
      </c>
      <c r="W85" s="125" t="s">
        <v>468</v>
      </c>
      <c r="X85" s="125" t="s">
        <v>469</v>
      </c>
      <c r="Y85" s="125" t="s">
        <v>470</v>
      </c>
      <c r="Z85" s="127" t="s">
        <v>67</v>
      </c>
      <c r="AA85" s="127" t="s">
        <v>67</v>
      </c>
      <c r="AB85" s="127" t="s">
        <v>67</v>
      </c>
      <c r="AC85" s="130" t="s">
        <v>67</v>
      </c>
      <c r="AD85" s="130" t="s">
        <v>67</v>
      </c>
      <c r="AE85" s="130" t="s">
        <v>67</v>
      </c>
      <c r="AF85" s="125" t="s">
        <v>67</v>
      </c>
      <c r="AG85" s="125" t="s">
        <v>67</v>
      </c>
      <c r="AH85" s="125" t="s">
        <v>67</v>
      </c>
      <c r="AI85" s="132" t="s">
        <v>67</v>
      </c>
      <c r="AJ85" s="132" t="s">
        <v>67</v>
      </c>
      <c r="AK85" s="132" t="s">
        <v>67</v>
      </c>
      <c r="AL85" s="134" t="s">
        <v>67</v>
      </c>
      <c r="AM85" s="134" t="s">
        <v>67</v>
      </c>
      <c r="AN85" s="134" t="s">
        <v>67</v>
      </c>
      <c r="AO85" s="136" t="s">
        <v>67</v>
      </c>
      <c r="AP85" s="136" t="s">
        <v>67</v>
      </c>
      <c r="AQ85" s="136" t="s">
        <v>67</v>
      </c>
      <c r="AR85" s="137" t="s">
        <v>395</v>
      </c>
      <c r="AS85" s="137" t="s">
        <v>396</v>
      </c>
      <c r="AT85" s="137" t="s">
        <v>397</v>
      </c>
      <c r="AU85" s="242"/>
      <c r="AV85" s="242"/>
      <c r="AW85" s="242"/>
    </row>
    <row r="86" spans="1:49" ht="275.25" customHeight="1" x14ac:dyDescent="0.25">
      <c r="A86" s="138" t="s">
        <v>5</v>
      </c>
      <c r="B86" s="139" t="s">
        <v>887</v>
      </c>
      <c r="C86" s="142" t="s">
        <v>675</v>
      </c>
      <c r="D86" s="141" t="s">
        <v>449</v>
      </c>
      <c r="E86" s="141" t="s">
        <v>676</v>
      </c>
      <c r="F86" s="142" t="s">
        <v>888</v>
      </c>
      <c r="G86" s="142" t="s">
        <v>889</v>
      </c>
      <c r="H86" s="143" t="s">
        <v>623</v>
      </c>
      <c r="I86" s="143" t="s">
        <v>890</v>
      </c>
      <c r="J86" s="144" t="s">
        <v>891</v>
      </c>
      <c r="K86" s="143" t="s">
        <v>667</v>
      </c>
      <c r="L86" s="144" t="s">
        <v>892</v>
      </c>
      <c r="M86" s="145" t="s">
        <v>893</v>
      </c>
      <c r="N86" s="145" t="s">
        <v>894</v>
      </c>
      <c r="O86" s="145" t="s">
        <v>895</v>
      </c>
      <c r="P86" s="146" t="s">
        <v>544</v>
      </c>
      <c r="Q86" s="146" t="s">
        <v>789</v>
      </c>
      <c r="R86" s="146" t="s">
        <v>612</v>
      </c>
      <c r="S86" s="147" t="s">
        <v>896</v>
      </c>
      <c r="T86" s="148" t="s">
        <v>548</v>
      </c>
      <c r="U86" s="148" t="s">
        <v>898</v>
      </c>
      <c r="V86" s="148" t="s">
        <v>901</v>
      </c>
      <c r="W86" s="125" t="s">
        <v>468</v>
      </c>
      <c r="X86" s="125" t="s">
        <v>469</v>
      </c>
      <c r="Y86" s="125" t="s">
        <v>470</v>
      </c>
      <c r="Z86" s="127" t="s">
        <v>67</v>
      </c>
      <c r="AA86" s="127" t="s">
        <v>67</v>
      </c>
      <c r="AB86" s="127" t="s">
        <v>67</v>
      </c>
      <c r="AC86" s="130" t="s">
        <v>67</v>
      </c>
      <c r="AD86" s="130" t="s">
        <v>67</v>
      </c>
      <c r="AE86" s="130" t="s">
        <v>67</v>
      </c>
      <c r="AF86" s="125" t="s">
        <v>67</v>
      </c>
      <c r="AG86" s="125" t="s">
        <v>67</v>
      </c>
      <c r="AH86" s="125" t="s">
        <v>67</v>
      </c>
      <c r="AI86" s="132" t="s">
        <v>67</v>
      </c>
      <c r="AJ86" s="132" t="s">
        <v>67</v>
      </c>
      <c r="AK86" s="132" t="s">
        <v>67</v>
      </c>
      <c r="AL86" s="134" t="s">
        <v>67</v>
      </c>
      <c r="AM86" s="134" t="s">
        <v>67</v>
      </c>
      <c r="AN86" s="134" t="s">
        <v>67</v>
      </c>
      <c r="AO86" s="136" t="s">
        <v>67</v>
      </c>
      <c r="AP86" s="136" t="s">
        <v>67</v>
      </c>
      <c r="AQ86" s="136" t="s">
        <v>67</v>
      </c>
      <c r="AR86" s="137" t="s">
        <v>395</v>
      </c>
      <c r="AS86" s="137" t="s">
        <v>396</v>
      </c>
      <c r="AT86" s="137" t="s">
        <v>397</v>
      </c>
      <c r="AU86" s="242"/>
      <c r="AV86" s="242"/>
      <c r="AW86" s="242"/>
    </row>
    <row r="87" spans="1:49" ht="275.25" customHeight="1" x14ac:dyDescent="0.25">
      <c r="A87" s="138" t="s">
        <v>5</v>
      </c>
      <c r="B87" s="139" t="s">
        <v>887</v>
      </c>
      <c r="C87" s="142" t="s">
        <v>675</v>
      </c>
      <c r="D87" s="141" t="s">
        <v>449</v>
      </c>
      <c r="E87" s="141" t="s">
        <v>676</v>
      </c>
      <c r="F87" s="142" t="s">
        <v>888</v>
      </c>
      <c r="G87" s="142" t="s">
        <v>889</v>
      </c>
      <c r="H87" s="143" t="s">
        <v>623</v>
      </c>
      <c r="I87" s="143" t="s">
        <v>890</v>
      </c>
      <c r="J87" s="144" t="s">
        <v>891</v>
      </c>
      <c r="K87" s="143" t="s">
        <v>667</v>
      </c>
      <c r="L87" s="144" t="s">
        <v>892</v>
      </c>
      <c r="M87" s="145" t="s">
        <v>893</v>
      </c>
      <c r="N87" s="145" t="s">
        <v>894</v>
      </c>
      <c r="O87" s="145" t="s">
        <v>895</v>
      </c>
      <c r="P87" s="146" t="s">
        <v>544</v>
      </c>
      <c r="Q87" s="146" t="s">
        <v>789</v>
      </c>
      <c r="R87" s="146" t="s">
        <v>612</v>
      </c>
      <c r="S87" s="147" t="s">
        <v>896</v>
      </c>
      <c r="T87" s="148" t="s">
        <v>548</v>
      </c>
      <c r="U87" s="148" t="s">
        <v>898</v>
      </c>
      <c r="V87" s="148" t="s">
        <v>902</v>
      </c>
      <c r="W87" s="125" t="s">
        <v>468</v>
      </c>
      <c r="X87" s="125" t="s">
        <v>469</v>
      </c>
      <c r="Y87" s="125" t="s">
        <v>470</v>
      </c>
      <c r="Z87" s="127" t="s">
        <v>67</v>
      </c>
      <c r="AA87" s="127" t="s">
        <v>67</v>
      </c>
      <c r="AB87" s="127" t="s">
        <v>67</v>
      </c>
      <c r="AC87" s="130" t="s">
        <v>67</v>
      </c>
      <c r="AD87" s="130" t="s">
        <v>67</v>
      </c>
      <c r="AE87" s="130" t="s">
        <v>67</v>
      </c>
      <c r="AF87" s="125" t="s">
        <v>67</v>
      </c>
      <c r="AG87" s="125" t="s">
        <v>67</v>
      </c>
      <c r="AH87" s="125" t="s">
        <v>67</v>
      </c>
      <c r="AI87" s="132" t="s">
        <v>67</v>
      </c>
      <c r="AJ87" s="132" t="s">
        <v>67</v>
      </c>
      <c r="AK87" s="132" t="s">
        <v>67</v>
      </c>
      <c r="AL87" s="134" t="s">
        <v>67</v>
      </c>
      <c r="AM87" s="134" t="s">
        <v>67</v>
      </c>
      <c r="AN87" s="134" t="s">
        <v>67</v>
      </c>
      <c r="AO87" s="136" t="s">
        <v>67</v>
      </c>
      <c r="AP87" s="136" t="s">
        <v>67</v>
      </c>
      <c r="AQ87" s="136" t="s">
        <v>67</v>
      </c>
      <c r="AR87" s="137" t="s">
        <v>395</v>
      </c>
      <c r="AS87" s="137" t="s">
        <v>396</v>
      </c>
      <c r="AT87" s="137" t="s">
        <v>397</v>
      </c>
      <c r="AU87" s="242"/>
      <c r="AV87" s="242"/>
      <c r="AW87" s="242"/>
    </row>
    <row r="88" spans="1:49" ht="321.75" customHeight="1" x14ac:dyDescent="0.25">
      <c r="A88" s="138" t="s">
        <v>5</v>
      </c>
      <c r="B88" s="139" t="s">
        <v>674</v>
      </c>
      <c r="C88" s="140" t="s">
        <v>675</v>
      </c>
      <c r="D88" s="154" t="s">
        <v>449</v>
      </c>
      <c r="E88" s="154" t="s">
        <v>676</v>
      </c>
      <c r="F88" s="140" t="s">
        <v>677</v>
      </c>
      <c r="G88" s="140" t="s">
        <v>678</v>
      </c>
      <c r="H88" s="143" t="s">
        <v>679</v>
      </c>
      <c r="I88" s="143" t="s">
        <v>680</v>
      </c>
      <c r="J88" s="144" t="s">
        <v>681</v>
      </c>
      <c r="K88" s="144" t="s">
        <v>682</v>
      </c>
      <c r="L88" s="144" t="s">
        <v>683</v>
      </c>
      <c r="M88" s="145" t="s">
        <v>557</v>
      </c>
      <c r="N88" s="145" t="s">
        <v>558</v>
      </c>
      <c r="O88" s="145" t="s">
        <v>684</v>
      </c>
      <c r="P88" s="146" t="s">
        <v>461</v>
      </c>
      <c r="Q88" s="146" t="s">
        <v>521</v>
      </c>
      <c r="R88" s="146" t="s">
        <v>522</v>
      </c>
      <c r="S88" s="147" t="s">
        <v>685</v>
      </c>
      <c r="T88" s="148" t="s">
        <v>532</v>
      </c>
      <c r="U88" s="148" t="s">
        <v>765</v>
      </c>
      <c r="V88" s="148" t="s">
        <v>766</v>
      </c>
      <c r="W88" s="125" t="s">
        <v>468</v>
      </c>
      <c r="X88" s="125" t="s">
        <v>469</v>
      </c>
      <c r="Y88" s="125" t="s">
        <v>470</v>
      </c>
      <c r="Z88" s="127" t="s">
        <v>67</v>
      </c>
      <c r="AA88" s="127" t="s">
        <v>67</v>
      </c>
      <c r="AB88" s="127" t="s">
        <v>67</v>
      </c>
      <c r="AC88" s="130" t="s">
        <v>67</v>
      </c>
      <c r="AD88" s="130" t="s">
        <v>67</v>
      </c>
      <c r="AE88" s="130" t="s">
        <v>67</v>
      </c>
      <c r="AF88" s="125" t="s">
        <v>67</v>
      </c>
      <c r="AG88" s="125" t="s">
        <v>67</v>
      </c>
      <c r="AH88" s="125" t="s">
        <v>67</v>
      </c>
      <c r="AI88" s="132" t="s">
        <v>67</v>
      </c>
      <c r="AJ88" s="132" t="s">
        <v>67</v>
      </c>
      <c r="AK88" s="132" t="s">
        <v>67</v>
      </c>
      <c r="AL88" s="134" t="s">
        <v>67</v>
      </c>
      <c r="AM88" s="134" t="s">
        <v>67</v>
      </c>
      <c r="AN88" s="134" t="s">
        <v>67</v>
      </c>
      <c r="AO88" s="136" t="s">
        <v>67</v>
      </c>
      <c r="AP88" s="136" t="s">
        <v>67</v>
      </c>
      <c r="AQ88" s="136" t="s">
        <v>67</v>
      </c>
      <c r="AR88" s="137" t="s">
        <v>67</v>
      </c>
      <c r="AS88" s="137" t="s">
        <v>67</v>
      </c>
      <c r="AT88" s="137" t="s">
        <v>67</v>
      </c>
      <c r="AU88" s="242"/>
      <c r="AV88" s="242"/>
      <c r="AW88" s="242"/>
    </row>
    <row r="89" spans="1:49" ht="321.75" customHeight="1" x14ac:dyDescent="0.25">
      <c r="A89" s="138" t="s">
        <v>5</v>
      </c>
      <c r="B89" s="139" t="s">
        <v>674</v>
      </c>
      <c r="C89" s="140" t="s">
        <v>675</v>
      </c>
      <c r="D89" s="154" t="s">
        <v>449</v>
      </c>
      <c r="E89" s="154" t="s">
        <v>676</v>
      </c>
      <c r="F89" s="140" t="s">
        <v>677</v>
      </c>
      <c r="G89" s="140" t="s">
        <v>678</v>
      </c>
      <c r="H89" s="143" t="s">
        <v>679</v>
      </c>
      <c r="I89" s="143" t="s">
        <v>680</v>
      </c>
      <c r="J89" s="144" t="s">
        <v>681</v>
      </c>
      <c r="K89" s="144" t="s">
        <v>682</v>
      </c>
      <c r="L89" s="144" t="s">
        <v>683</v>
      </c>
      <c r="M89" s="145" t="s">
        <v>557</v>
      </c>
      <c r="N89" s="145" t="s">
        <v>558</v>
      </c>
      <c r="O89" s="145" t="s">
        <v>684</v>
      </c>
      <c r="P89" s="146" t="s">
        <v>461</v>
      </c>
      <c r="Q89" s="146" t="s">
        <v>521</v>
      </c>
      <c r="R89" s="146" t="s">
        <v>522</v>
      </c>
      <c r="S89" s="147" t="s">
        <v>685</v>
      </c>
      <c r="T89" s="148" t="s">
        <v>532</v>
      </c>
      <c r="U89" s="148" t="s">
        <v>533</v>
      </c>
      <c r="V89" s="148" t="s">
        <v>534</v>
      </c>
      <c r="W89" s="125" t="s">
        <v>468</v>
      </c>
      <c r="X89" s="125" t="s">
        <v>469</v>
      </c>
      <c r="Y89" s="125" t="s">
        <v>470</v>
      </c>
      <c r="Z89" s="127" t="s">
        <v>67</v>
      </c>
      <c r="AA89" s="127" t="s">
        <v>67</v>
      </c>
      <c r="AB89" s="127" t="s">
        <v>67</v>
      </c>
      <c r="AC89" s="130" t="s">
        <v>67</v>
      </c>
      <c r="AD89" s="130" t="s">
        <v>67</v>
      </c>
      <c r="AE89" s="130" t="s">
        <v>67</v>
      </c>
      <c r="AF89" s="125" t="s">
        <v>67</v>
      </c>
      <c r="AG89" s="125" t="s">
        <v>67</v>
      </c>
      <c r="AH89" s="125" t="s">
        <v>67</v>
      </c>
      <c r="AI89" s="132" t="s">
        <v>67</v>
      </c>
      <c r="AJ89" s="132" t="s">
        <v>67</v>
      </c>
      <c r="AK89" s="132" t="s">
        <v>67</v>
      </c>
      <c r="AL89" s="134" t="s">
        <v>67</v>
      </c>
      <c r="AM89" s="134" t="s">
        <v>67</v>
      </c>
      <c r="AN89" s="134" t="s">
        <v>67</v>
      </c>
      <c r="AO89" s="136" t="s">
        <v>67</v>
      </c>
      <c r="AP89" s="136" t="s">
        <v>67</v>
      </c>
      <c r="AQ89" s="136" t="s">
        <v>67</v>
      </c>
      <c r="AR89" s="137" t="s">
        <v>67</v>
      </c>
      <c r="AS89" s="137" t="s">
        <v>67</v>
      </c>
      <c r="AT89" s="137" t="s">
        <v>67</v>
      </c>
      <c r="AU89" s="242"/>
      <c r="AV89" s="242"/>
      <c r="AW89" s="242"/>
    </row>
    <row r="90" spans="1:49" s="149" customFormat="1" ht="342" customHeight="1" x14ac:dyDescent="0.2">
      <c r="A90" s="138" t="s">
        <v>5</v>
      </c>
      <c r="B90" s="139" t="s">
        <v>674</v>
      </c>
      <c r="C90" s="140" t="s">
        <v>675</v>
      </c>
      <c r="D90" s="154" t="s">
        <v>449</v>
      </c>
      <c r="E90" s="154" t="s">
        <v>676</v>
      </c>
      <c r="F90" s="140" t="s">
        <v>686</v>
      </c>
      <c r="G90" s="140" t="s">
        <v>687</v>
      </c>
      <c r="H90" s="160" t="s">
        <v>688</v>
      </c>
      <c r="I90" s="160" t="s">
        <v>689</v>
      </c>
      <c r="J90" s="161" t="s">
        <v>690</v>
      </c>
      <c r="K90" s="160" t="s">
        <v>500</v>
      </c>
      <c r="L90" s="161" t="s">
        <v>691</v>
      </c>
      <c r="M90" s="162" t="s">
        <v>596</v>
      </c>
      <c r="N90" s="162" t="s">
        <v>495</v>
      </c>
      <c r="O90" s="162" t="s">
        <v>692</v>
      </c>
      <c r="P90" s="146" t="s">
        <v>659</v>
      </c>
      <c r="Q90" s="146" t="s">
        <v>561</v>
      </c>
      <c r="R90" s="146" t="s">
        <v>660</v>
      </c>
      <c r="S90" s="163" t="s">
        <v>693</v>
      </c>
      <c r="T90" s="148" t="s">
        <v>532</v>
      </c>
      <c r="U90" s="148" t="s">
        <v>765</v>
      </c>
      <c r="V90" s="148" t="s">
        <v>766</v>
      </c>
      <c r="W90" s="125" t="s">
        <v>468</v>
      </c>
      <c r="X90" s="125" t="s">
        <v>469</v>
      </c>
      <c r="Y90" s="125" t="s">
        <v>470</v>
      </c>
      <c r="Z90" s="127" t="s">
        <v>694</v>
      </c>
      <c r="AA90" s="127" t="s">
        <v>695</v>
      </c>
      <c r="AB90" s="127" t="s">
        <v>635</v>
      </c>
      <c r="AC90" s="130" t="s">
        <v>637</v>
      </c>
      <c r="AD90" s="130" t="s">
        <v>780</v>
      </c>
      <c r="AE90" s="130" t="s">
        <v>903</v>
      </c>
      <c r="AF90" s="125" t="s">
        <v>67</v>
      </c>
      <c r="AG90" s="125" t="s">
        <v>67</v>
      </c>
      <c r="AH90" s="125" t="s">
        <v>67</v>
      </c>
      <c r="AI90" s="172" t="s">
        <v>904</v>
      </c>
      <c r="AJ90" s="172" t="s">
        <v>905</v>
      </c>
      <c r="AK90" s="167" t="s">
        <v>906</v>
      </c>
      <c r="AL90" s="134" t="s">
        <v>67</v>
      </c>
      <c r="AM90" s="134" t="s">
        <v>67</v>
      </c>
      <c r="AN90" s="134" t="s">
        <v>67</v>
      </c>
      <c r="AO90" s="153" t="s">
        <v>529</v>
      </c>
      <c r="AP90" s="153" t="s">
        <v>530</v>
      </c>
      <c r="AQ90" s="153" t="s">
        <v>531</v>
      </c>
      <c r="AR90" s="137" t="s">
        <v>300</v>
      </c>
      <c r="AS90" s="137" t="s">
        <v>301</v>
      </c>
      <c r="AT90" s="137" t="s">
        <v>312</v>
      </c>
      <c r="AU90" s="241"/>
      <c r="AV90" s="241"/>
      <c r="AW90" s="241"/>
    </row>
    <row r="91" spans="1:49" ht="253.5" customHeight="1" x14ac:dyDescent="0.25">
      <c r="A91" s="138" t="s">
        <v>5</v>
      </c>
      <c r="B91" s="139" t="s">
        <v>696</v>
      </c>
      <c r="C91" s="142" t="s">
        <v>675</v>
      </c>
      <c r="D91" s="141" t="s">
        <v>449</v>
      </c>
      <c r="E91" s="141" t="s">
        <v>676</v>
      </c>
      <c r="F91" s="142" t="s">
        <v>697</v>
      </c>
      <c r="G91" s="142" t="s">
        <v>698</v>
      </c>
      <c r="H91" s="143" t="s">
        <v>688</v>
      </c>
      <c r="I91" s="143" t="s">
        <v>699</v>
      </c>
      <c r="J91" s="144" t="s">
        <v>700</v>
      </c>
      <c r="K91" s="143" t="s">
        <v>701</v>
      </c>
      <c r="L91" s="144" t="s">
        <v>702</v>
      </c>
      <c r="M91" s="145" t="s">
        <v>557</v>
      </c>
      <c r="N91" s="145" t="s">
        <v>558</v>
      </c>
      <c r="O91" s="145" t="s">
        <v>703</v>
      </c>
      <c r="P91" s="146" t="s">
        <v>461</v>
      </c>
      <c r="Q91" s="146" t="s">
        <v>521</v>
      </c>
      <c r="R91" s="146" t="s">
        <v>522</v>
      </c>
      <c r="S91" s="147" t="s">
        <v>685</v>
      </c>
      <c r="T91" s="165" t="s">
        <v>704</v>
      </c>
      <c r="U91" s="165" t="s">
        <v>705</v>
      </c>
      <c r="V91" s="166" t="s">
        <v>706</v>
      </c>
      <c r="W91" s="151" t="s">
        <v>468</v>
      </c>
      <c r="X91" s="125" t="s">
        <v>469</v>
      </c>
      <c r="Y91" s="152" t="s">
        <v>907</v>
      </c>
      <c r="Z91" s="127" t="s">
        <v>694</v>
      </c>
      <c r="AA91" s="127" t="s">
        <v>695</v>
      </c>
      <c r="AB91" s="127" t="s">
        <v>635</v>
      </c>
      <c r="AC91" s="130" t="s">
        <v>637</v>
      </c>
      <c r="AD91" s="130" t="s">
        <v>638</v>
      </c>
      <c r="AE91" s="130" t="s">
        <v>908</v>
      </c>
      <c r="AF91" s="125" t="s">
        <v>67</v>
      </c>
      <c r="AG91" s="125" t="s">
        <v>67</v>
      </c>
      <c r="AH91" s="125" t="s">
        <v>67</v>
      </c>
      <c r="AI91" s="132" t="s">
        <v>67</v>
      </c>
      <c r="AJ91" s="132" t="s">
        <v>67</v>
      </c>
      <c r="AK91" s="132" t="s">
        <v>67</v>
      </c>
      <c r="AL91" s="134" t="s">
        <v>67</v>
      </c>
      <c r="AM91" s="134" t="s">
        <v>67</v>
      </c>
      <c r="AN91" s="134" t="s">
        <v>67</v>
      </c>
      <c r="AO91" s="136" t="s">
        <v>67</v>
      </c>
      <c r="AP91" s="136" t="s">
        <v>67</v>
      </c>
      <c r="AQ91" s="136" t="s">
        <v>67</v>
      </c>
      <c r="AR91" s="137" t="s">
        <v>67</v>
      </c>
      <c r="AS91" s="137" t="s">
        <v>67</v>
      </c>
      <c r="AT91" s="137" t="s">
        <v>67</v>
      </c>
      <c r="AU91" s="242"/>
      <c r="AV91" s="242"/>
      <c r="AW91" s="242"/>
    </row>
    <row r="92" spans="1:49" ht="253.5" customHeight="1" x14ac:dyDescent="0.25">
      <c r="A92" s="138" t="s">
        <v>5</v>
      </c>
      <c r="B92" s="139" t="s">
        <v>696</v>
      </c>
      <c r="C92" s="142" t="s">
        <v>675</v>
      </c>
      <c r="D92" s="141" t="s">
        <v>449</v>
      </c>
      <c r="E92" s="141" t="s">
        <v>676</v>
      </c>
      <c r="F92" s="142" t="s">
        <v>697</v>
      </c>
      <c r="G92" s="142" t="s">
        <v>698</v>
      </c>
      <c r="H92" s="143" t="s">
        <v>688</v>
      </c>
      <c r="I92" s="143" t="s">
        <v>699</v>
      </c>
      <c r="J92" s="144" t="s">
        <v>700</v>
      </c>
      <c r="K92" s="143" t="s">
        <v>701</v>
      </c>
      <c r="L92" s="144" t="s">
        <v>702</v>
      </c>
      <c r="M92" s="145" t="s">
        <v>557</v>
      </c>
      <c r="N92" s="145" t="s">
        <v>558</v>
      </c>
      <c r="O92" s="145" t="s">
        <v>703</v>
      </c>
      <c r="P92" s="146" t="s">
        <v>461</v>
      </c>
      <c r="Q92" s="146" t="s">
        <v>521</v>
      </c>
      <c r="R92" s="146" t="s">
        <v>522</v>
      </c>
      <c r="S92" s="147" t="s">
        <v>685</v>
      </c>
      <c r="T92" s="165" t="s">
        <v>704</v>
      </c>
      <c r="U92" s="165" t="s">
        <v>705</v>
      </c>
      <c r="V92" s="166" t="s">
        <v>707</v>
      </c>
      <c r="W92" s="125" t="s">
        <v>468</v>
      </c>
      <c r="X92" s="125" t="s">
        <v>469</v>
      </c>
      <c r="Y92" s="125" t="s">
        <v>470</v>
      </c>
      <c r="Z92" s="127" t="s">
        <v>694</v>
      </c>
      <c r="AA92" s="127" t="s">
        <v>695</v>
      </c>
      <c r="AB92" s="127" t="s">
        <v>635</v>
      </c>
      <c r="AC92" s="130" t="s">
        <v>637</v>
      </c>
      <c r="AD92" s="130" t="s">
        <v>638</v>
      </c>
      <c r="AE92" s="130" t="s">
        <v>908</v>
      </c>
      <c r="AF92" s="125" t="s">
        <v>67</v>
      </c>
      <c r="AG92" s="125" t="s">
        <v>67</v>
      </c>
      <c r="AH92" s="125" t="s">
        <v>67</v>
      </c>
      <c r="AI92" s="132" t="s">
        <v>67</v>
      </c>
      <c r="AJ92" s="132" t="s">
        <v>67</v>
      </c>
      <c r="AK92" s="132" t="s">
        <v>67</v>
      </c>
      <c r="AL92" s="134" t="s">
        <v>67</v>
      </c>
      <c r="AM92" s="134" t="s">
        <v>67</v>
      </c>
      <c r="AN92" s="134" t="s">
        <v>67</v>
      </c>
      <c r="AO92" s="136" t="s">
        <v>67</v>
      </c>
      <c r="AP92" s="136" t="s">
        <v>67</v>
      </c>
      <c r="AQ92" s="136" t="s">
        <v>67</v>
      </c>
      <c r="AR92" s="137" t="s">
        <v>67</v>
      </c>
      <c r="AS92" s="137" t="s">
        <v>67</v>
      </c>
      <c r="AT92" s="137" t="s">
        <v>67</v>
      </c>
      <c r="AU92" s="242"/>
      <c r="AV92" s="242"/>
      <c r="AW92" s="242"/>
    </row>
    <row r="93" spans="1:49" ht="253.5" customHeight="1" x14ac:dyDescent="0.25">
      <c r="A93" s="138" t="s">
        <v>5</v>
      </c>
      <c r="B93" s="139" t="s">
        <v>696</v>
      </c>
      <c r="C93" s="142" t="s">
        <v>675</v>
      </c>
      <c r="D93" s="141" t="s">
        <v>449</v>
      </c>
      <c r="E93" s="141" t="s">
        <v>676</v>
      </c>
      <c r="F93" s="142" t="s">
        <v>697</v>
      </c>
      <c r="G93" s="142" t="s">
        <v>698</v>
      </c>
      <c r="H93" s="143" t="s">
        <v>688</v>
      </c>
      <c r="I93" s="143" t="s">
        <v>699</v>
      </c>
      <c r="J93" s="144" t="s">
        <v>700</v>
      </c>
      <c r="K93" s="143" t="s">
        <v>701</v>
      </c>
      <c r="L93" s="144" t="s">
        <v>702</v>
      </c>
      <c r="M93" s="145" t="s">
        <v>557</v>
      </c>
      <c r="N93" s="145" t="s">
        <v>558</v>
      </c>
      <c r="O93" s="145" t="s">
        <v>703</v>
      </c>
      <c r="P93" s="146" t="s">
        <v>461</v>
      </c>
      <c r="Q93" s="146" t="s">
        <v>521</v>
      </c>
      <c r="R93" s="146" t="s">
        <v>522</v>
      </c>
      <c r="S93" s="147" t="s">
        <v>685</v>
      </c>
      <c r="T93" s="165" t="s">
        <v>704</v>
      </c>
      <c r="U93" s="165" t="s">
        <v>705</v>
      </c>
      <c r="V93" s="166" t="s">
        <v>909</v>
      </c>
      <c r="W93" s="125" t="s">
        <v>468</v>
      </c>
      <c r="X93" s="125" t="s">
        <v>469</v>
      </c>
      <c r="Y93" s="125" t="s">
        <v>470</v>
      </c>
      <c r="Z93" s="127" t="s">
        <v>694</v>
      </c>
      <c r="AA93" s="127" t="s">
        <v>695</v>
      </c>
      <c r="AB93" s="127" t="s">
        <v>635</v>
      </c>
      <c r="AC93" s="130" t="s">
        <v>910</v>
      </c>
      <c r="AD93" s="130" t="s">
        <v>911</v>
      </c>
      <c r="AE93" s="130" t="s">
        <v>912</v>
      </c>
      <c r="AF93" s="125" t="s">
        <v>67</v>
      </c>
      <c r="AG93" s="125" t="s">
        <v>67</v>
      </c>
      <c r="AH93" s="125" t="s">
        <v>67</v>
      </c>
      <c r="AI93" s="132" t="s">
        <v>67</v>
      </c>
      <c r="AJ93" s="132" t="s">
        <v>67</v>
      </c>
      <c r="AK93" s="132" t="s">
        <v>67</v>
      </c>
      <c r="AL93" s="134" t="s">
        <v>67</v>
      </c>
      <c r="AM93" s="134" t="s">
        <v>67</v>
      </c>
      <c r="AN93" s="134" t="s">
        <v>67</v>
      </c>
      <c r="AO93" s="136" t="s">
        <v>67</v>
      </c>
      <c r="AP93" s="136" t="s">
        <v>67</v>
      </c>
      <c r="AQ93" s="136" t="s">
        <v>67</v>
      </c>
      <c r="AR93" s="137" t="s">
        <v>67</v>
      </c>
      <c r="AS93" s="137" t="s">
        <v>67</v>
      </c>
      <c r="AT93" s="137" t="s">
        <v>67</v>
      </c>
      <c r="AU93" s="242"/>
      <c r="AV93" s="242"/>
      <c r="AW93" s="242"/>
    </row>
    <row r="94" spans="1:49" ht="267.75" customHeight="1" x14ac:dyDescent="0.25">
      <c r="A94" s="138" t="s">
        <v>5</v>
      </c>
      <c r="B94" s="139" t="s">
        <v>887</v>
      </c>
      <c r="C94" s="142" t="s">
        <v>675</v>
      </c>
      <c r="D94" s="141" t="s">
        <v>449</v>
      </c>
      <c r="E94" s="141" t="s">
        <v>676</v>
      </c>
      <c r="F94" s="142" t="s">
        <v>913</v>
      </c>
      <c r="G94" s="142" t="s">
        <v>914</v>
      </c>
      <c r="H94" s="143" t="s">
        <v>915</v>
      </c>
      <c r="I94" s="143" t="s">
        <v>916</v>
      </c>
      <c r="J94" s="144" t="s">
        <v>917</v>
      </c>
      <c r="K94" s="143" t="s">
        <v>500</v>
      </c>
      <c r="L94" s="144" t="s">
        <v>918</v>
      </c>
      <c r="M94" s="145" t="s">
        <v>919</v>
      </c>
      <c r="N94" s="145" t="s">
        <v>920</v>
      </c>
      <c r="O94" s="145" t="s">
        <v>921</v>
      </c>
      <c r="P94" s="146" t="s">
        <v>659</v>
      </c>
      <c r="Q94" s="146" t="s">
        <v>922</v>
      </c>
      <c r="R94" s="146" t="s">
        <v>923</v>
      </c>
      <c r="S94" s="147" t="s">
        <v>924</v>
      </c>
      <c r="T94" s="148" t="s">
        <v>465</v>
      </c>
      <c r="U94" s="148" t="s">
        <v>466</v>
      </c>
      <c r="V94" s="148" t="s">
        <v>925</v>
      </c>
      <c r="W94" s="125" t="s">
        <v>468</v>
      </c>
      <c r="X94" s="125" t="s">
        <v>469</v>
      </c>
      <c r="Y94" s="125" t="s">
        <v>470</v>
      </c>
      <c r="Z94" s="127" t="s">
        <v>694</v>
      </c>
      <c r="AA94" s="127" t="s">
        <v>695</v>
      </c>
      <c r="AB94" s="127" t="s">
        <v>635</v>
      </c>
      <c r="AC94" s="130" t="s">
        <v>67</v>
      </c>
      <c r="AD94" s="130" t="s">
        <v>67</v>
      </c>
      <c r="AE94" s="130" t="s">
        <v>67</v>
      </c>
      <c r="AF94" s="125" t="s">
        <v>67</v>
      </c>
      <c r="AG94" s="125" t="s">
        <v>67</v>
      </c>
      <c r="AH94" s="125" t="s">
        <v>67</v>
      </c>
      <c r="AI94" s="132" t="s">
        <v>67</v>
      </c>
      <c r="AJ94" s="132" t="s">
        <v>67</v>
      </c>
      <c r="AK94" s="132" t="s">
        <v>67</v>
      </c>
      <c r="AL94" s="134" t="s">
        <v>67</v>
      </c>
      <c r="AM94" s="134" t="s">
        <v>67</v>
      </c>
      <c r="AN94" s="134" t="s">
        <v>67</v>
      </c>
      <c r="AO94" s="153" t="s">
        <v>529</v>
      </c>
      <c r="AP94" s="153" t="s">
        <v>530</v>
      </c>
      <c r="AQ94" s="153" t="s">
        <v>531</v>
      </c>
      <c r="AR94" s="137" t="s">
        <v>67</v>
      </c>
      <c r="AS94" s="137" t="s">
        <v>67</v>
      </c>
      <c r="AT94" s="137" t="s">
        <v>67</v>
      </c>
      <c r="AU94" s="242"/>
      <c r="AV94" s="242"/>
      <c r="AW94" s="242"/>
    </row>
    <row r="95" spans="1:49" ht="261" customHeight="1" x14ac:dyDescent="0.25">
      <c r="A95" s="138" t="s">
        <v>5</v>
      </c>
      <c r="B95" s="139" t="s">
        <v>887</v>
      </c>
      <c r="C95" s="142" t="s">
        <v>675</v>
      </c>
      <c r="D95" s="141" t="s">
        <v>449</v>
      </c>
      <c r="E95" s="141" t="s">
        <v>676</v>
      </c>
      <c r="F95" s="142" t="s">
        <v>913</v>
      </c>
      <c r="G95" s="142" t="s">
        <v>914</v>
      </c>
      <c r="H95" s="143" t="s">
        <v>915</v>
      </c>
      <c r="I95" s="143" t="s">
        <v>916</v>
      </c>
      <c r="J95" s="144" t="s">
        <v>917</v>
      </c>
      <c r="K95" s="143" t="s">
        <v>500</v>
      </c>
      <c r="L95" s="144" t="s">
        <v>918</v>
      </c>
      <c r="M95" s="145" t="s">
        <v>919</v>
      </c>
      <c r="N95" s="145" t="s">
        <v>926</v>
      </c>
      <c r="O95" s="145" t="s">
        <v>927</v>
      </c>
      <c r="P95" s="146" t="s">
        <v>500</v>
      </c>
      <c r="Q95" s="146" t="s">
        <v>500</v>
      </c>
      <c r="R95" s="146" t="s">
        <v>500</v>
      </c>
      <c r="S95" s="146" t="s">
        <v>500</v>
      </c>
      <c r="T95" s="148" t="s">
        <v>465</v>
      </c>
      <c r="U95" s="148" t="s">
        <v>466</v>
      </c>
      <c r="V95" s="148" t="s">
        <v>925</v>
      </c>
      <c r="W95" s="125" t="s">
        <v>468</v>
      </c>
      <c r="X95" s="125" t="s">
        <v>469</v>
      </c>
      <c r="Y95" s="125" t="s">
        <v>470</v>
      </c>
      <c r="Z95" s="127" t="s">
        <v>694</v>
      </c>
      <c r="AA95" s="127" t="s">
        <v>695</v>
      </c>
      <c r="AB95" s="127" t="s">
        <v>635</v>
      </c>
      <c r="AC95" s="130" t="s">
        <v>67</v>
      </c>
      <c r="AD95" s="130" t="s">
        <v>67</v>
      </c>
      <c r="AE95" s="130" t="s">
        <v>67</v>
      </c>
      <c r="AF95" s="125" t="s">
        <v>67</v>
      </c>
      <c r="AG95" s="125" t="s">
        <v>67</v>
      </c>
      <c r="AH95" s="125" t="s">
        <v>67</v>
      </c>
      <c r="AI95" s="132" t="s">
        <v>67</v>
      </c>
      <c r="AJ95" s="132" t="s">
        <v>67</v>
      </c>
      <c r="AK95" s="132" t="s">
        <v>67</v>
      </c>
      <c r="AL95" s="134" t="s">
        <v>67</v>
      </c>
      <c r="AM95" s="134" t="s">
        <v>67</v>
      </c>
      <c r="AN95" s="134" t="s">
        <v>67</v>
      </c>
      <c r="AO95" s="153" t="s">
        <v>529</v>
      </c>
      <c r="AP95" s="153" t="s">
        <v>530</v>
      </c>
      <c r="AQ95" s="153" t="s">
        <v>531</v>
      </c>
      <c r="AR95" s="137" t="s">
        <v>67</v>
      </c>
      <c r="AS95" s="137" t="s">
        <v>67</v>
      </c>
      <c r="AT95" s="137" t="s">
        <v>67</v>
      </c>
      <c r="AU95" s="242"/>
      <c r="AV95" s="242"/>
      <c r="AW95" s="242"/>
    </row>
    <row r="96" spans="1:49" ht="312" customHeight="1" x14ac:dyDescent="0.25">
      <c r="A96" s="138" t="s">
        <v>5</v>
      </c>
      <c r="B96" s="139" t="s">
        <v>887</v>
      </c>
      <c r="C96" s="142" t="s">
        <v>675</v>
      </c>
      <c r="D96" s="141" t="s">
        <v>449</v>
      </c>
      <c r="E96" s="141" t="s">
        <v>676</v>
      </c>
      <c r="F96" s="142" t="s">
        <v>913</v>
      </c>
      <c r="G96" s="142" t="s">
        <v>914</v>
      </c>
      <c r="H96" s="143" t="s">
        <v>928</v>
      </c>
      <c r="I96" s="143" t="s">
        <v>929</v>
      </c>
      <c r="J96" s="144" t="s">
        <v>930</v>
      </c>
      <c r="K96" s="143" t="s">
        <v>500</v>
      </c>
      <c r="L96" s="144" t="s">
        <v>931</v>
      </c>
      <c r="M96" s="156" t="s">
        <v>500</v>
      </c>
      <c r="N96" s="156" t="s">
        <v>500</v>
      </c>
      <c r="O96" s="156" t="s">
        <v>500</v>
      </c>
      <c r="P96" s="146" t="s">
        <v>478</v>
      </c>
      <c r="Q96" s="146" t="s">
        <v>497</v>
      </c>
      <c r="R96" s="146" t="s">
        <v>932</v>
      </c>
      <c r="S96" s="147" t="s">
        <v>933</v>
      </c>
      <c r="T96" s="148" t="s">
        <v>532</v>
      </c>
      <c r="U96" s="148" t="s">
        <v>765</v>
      </c>
      <c r="V96" s="148" t="s">
        <v>766</v>
      </c>
      <c r="W96" s="125" t="s">
        <v>468</v>
      </c>
      <c r="X96" s="125" t="s">
        <v>469</v>
      </c>
      <c r="Y96" s="125" t="s">
        <v>470</v>
      </c>
      <c r="Z96" s="127" t="s">
        <v>694</v>
      </c>
      <c r="AA96" s="127" t="s">
        <v>695</v>
      </c>
      <c r="AB96" s="127" t="s">
        <v>635</v>
      </c>
      <c r="AC96" s="130" t="s">
        <v>67</v>
      </c>
      <c r="AD96" s="130" t="s">
        <v>67</v>
      </c>
      <c r="AE96" s="130" t="s">
        <v>67</v>
      </c>
      <c r="AF96" s="125" t="s">
        <v>67</v>
      </c>
      <c r="AG96" s="125" t="s">
        <v>67</v>
      </c>
      <c r="AH96" s="125" t="s">
        <v>67</v>
      </c>
      <c r="AI96" s="132" t="s">
        <v>67</v>
      </c>
      <c r="AJ96" s="132" t="s">
        <v>67</v>
      </c>
      <c r="AK96" s="132" t="s">
        <v>67</v>
      </c>
      <c r="AL96" s="134" t="s">
        <v>67</v>
      </c>
      <c r="AM96" s="134" t="s">
        <v>67</v>
      </c>
      <c r="AN96" s="134" t="s">
        <v>67</v>
      </c>
      <c r="AO96" s="153" t="s">
        <v>529</v>
      </c>
      <c r="AP96" s="153" t="s">
        <v>530</v>
      </c>
      <c r="AQ96" s="153" t="s">
        <v>531</v>
      </c>
      <c r="AR96" s="137" t="s">
        <v>67</v>
      </c>
      <c r="AS96" s="137" t="s">
        <v>67</v>
      </c>
      <c r="AT96" s="137" t="s">
        <v>67</v>
      </c>
      <c r="AU96" s="242"/>
      <c r="AV96" s="242"/>
      <c r="AW96" s="242"/>
    </row>
    <row r="97" spans="1:49" ht="312" customHeight="1" x14ac:dyDescent="0.25">
      <c r="A97" s="138" t="s">
        <v>5</v>
      </c>
      <c r="B97" s="139" t="s">
        <v>887</v>
      </c>
      <c r="C97" s="142" t="s">
        <v>675</v>
      </c>
      <c r="D97" s="141" t="s">
        <v>449</v>
      </c>
      <c r="E97" s="141" t="s">
        <v>676</v>
      </c>
      <c r="F97" s="142" t="s">
        <v>913</v>
      </c>
      <c r="G97" s="142" t="s">
        <v>914</v>
      </c>
      <c r="H97" s="143" t="s">
        <v>928</v>
      </c>
      <c r="I97" s="143" t="s">
        <v>929</v>
      </c>
      <c r="J97" s="144" t="s">
        <v>930</v>
      </c>
      <c r="K97" s="143" t="s">
        <v>500</v>
      </c>
      <c r="L97" s="144" t="s">
        <v>931</v>
      </c>
      <c r="M97" s="156" t="s">
        <v>500</v>
      </c>
      <c r="N97" s="156" t="s">
        <v>500</v>
      </c>
      <c r="O97" s="156" t="s">
        <v>500</v>
      </c>
      <c r="P97" s="146" t="s">
        <v>478</v>
      </c>
      <c r="Q97" s="146" t="s">
        <v>497</v>
      </c>
      <c r="R97" s="146" t="s">
        <v>932</v>
      </c>
      <c r="S97" s="147" t="s">
        <v>933</v>
      </c>
      <c r="T97" s="166" t="s">
        <v>465</v>
      </c>
      <c r="U97" s="166" t="s">
        <v>524</v>
      </c>
      <c r="V97" s="166" t="s">
        <v>934</v>
      </c>
      <c r="W97" s="125" t="s">
        <v>468</v>
      </c>
      <c r="X97" s="125" t="s">
        <v>469</v>
      </c>
      <c r="Y97" s="125" t="s">
        <v>470</v>
      </c>
      <c r="Z97" s="127" t="s">
        <v>694</v>
      </c>
      <c r="AA97" s="127" t="s">
        <v>695</v>
      </c>
      <c r="AB97" s="127" t="s">
        <v>635</v>
      </c>
      <c r="AC97" s="130" t="s">
        <v>67</v>
      </c>
      <c r="AD97" s="130" t="s">
        <v>67</v>
      </c>
      <c r="AE97" s="130" t="s">
        <v>67</v>
      </c>
      <c r="AF97" s="125" t="s">
        <v>67</v>
      </c>
      <c r="AG97" s="125" t="s">
        <v>67</v>
      </c>
      <c r="AH97" s="125" t="s">
        <v>67</v>
      </c>
      <c r="AI97" s="132" t="s">
        <v>67</v>
      </c>
      <c r="AJ97" s="132" t="s">
        <v>67</v>
      </c>
      <c r="AK97" s="132" t="s">
        <v>67</v>
      </c>
      <c r="AL97" s="134" t="s">
        <v>67</v>
      </c>
      <c r="AM97" s="134" t="s">
        <v>67</v>
      </c>
      <c r="AN97" s="134" t="s">
        <v>67</v>
      </c>
      <c r="AO97" s="153" t="s">
        <v>529</v>
      </c>
      <c r="AP97" s="153" t="s">
        <v>530</v>
      </c>
      <c r="AQ97" s="153" t="s">
        <v>531</v>
      </c>
      <c r="AR97" s="137" t="s">
        <v>67</v>
      </c>
      <c r="AS97" s="137" t="s">
        <v>67</v>
      </c>
      <c r="AT97" s="137" t="s">
        <v>67</v>
      </c>
      <c r="AU97" s="242"/>
      <c r="AV97" s="242"/>
      <c r="AW97" s="242"/>
    </row>
    <row r="98" spans="1:49" ht="312" customHeight="1" x14ac:dyDescent="0.25">
      <c r="A98" s="138" t="s">
        <v>5</v>
      </c>
      <c r="B98" s="139" t="s">
        <v>887</v>
      </c>
      <c r="C98" s="142" t="s">
        <v>675</v>
      </c>
      <c r="D98" s="141" t="s">
        <v>449</v>
      </c>
      <c r="E98" s="141" t="s">
        <v>676</v>
      </c>
      <c r="F98" s="142" t="s">
        <v>913</v>
      </c>
      <c r="G98" s="142" t="s">
        <v>914</v>
      </c>
      <c r="H98" s="143" t="s">
        <v>928</v>
      </c>
      <c r="I98" s="143" t="s">
        <v>929</v>
      </c>
      <c r="J98" s="144" t="s">
        <v>930</v>
      </c>
      <c r="K98" s="143" t="s">
        <v>500</v>
      </c>
      <c r="L98" s="144" t="s">
        <v>931</v>
      </c>
      <c r="M98" s="156" t="s">
        <v>500</v>
      </c>
      <c r="N98" s="156" t="s">
        <v>500</v>
      </c>
      <c r="O98" s="156" t="s">
        <v>500</v>
      </c>
      <c r="P98" s="146" t="s">
        <v>478</v>
      </c>
      <c r="Q98" s="146" t="s">
        <v>497</v>
      </c>
      <c r="R98" s="146" t="s">
        <v>932</v>
      </c>
      <c r="S98" s="147" t="s">
        <v>933</v>
      </c>
      <c r="T98" s="148" t="s">
        <v>465</v>
      </c>
      <c r="U98" s="148" t="s">
        <v>935</v>
      </c>
      <c r="V98" s="148" t="s">
        <v>936</v>
      </c>
      <c r="W98" s="125" t="s">
        <v>468</v>
      </c>
      <c r="X98" s="125" t="s">
        <v>469</v>
      </c>
      <c r="Y98" s="125" t="s">
        <v>470</v>
      </c>
      <c r="Z98" s="127" t="s">
        <v>694</v>
      </c>
      <c r="AA98" s="127" t="s">
        <v>695</v>
      </c>
      <c r="AB98" s="127" t="s">
        <v>635</v>
      </c>
      <c r="AC98" s="130" t="s">
        <v>67</v>
      </c>
      <c r="AD98" s="130" t="s">
        <v>67</v>
      </c>
      <c r="AE98" s="130" t="s">
        <v>67</v>
      </c>
      <c r="AF98" s="125" t="s">
        <v>67</v>
      </c>
      <c r="AG98" s="125" t="s">
        <v>67</v>
      </c>
      <c r="AH98" s="125" t="s">
        <v>67</v>
      </c>
      <c r="AI98" s="132" t="s">
        <v>67</v>
      </c>
      <c r="AJ98" s="132" t="s">
        <v>67</v>
      </c>
      <c r="AK98" s="132" t="s">
        <v>67</v>
      </c>
      <c r="AL98" s="134" t="s">
        <v>67</v>
      </c>
      <c r="AM98" s="134" t="s">
        <v>67</v>
      </c>
      <c r="AN98" s="134" t="s">
        <v>67</v>
      </c>
      <c r="AO98" s="153" t="s">
        <v>529</v>
      </c>
      <c r="AP98" s="153" t="s">
        <v>530</v>
      </c>
      <c r="AQ98" s="153" t="s">
        <v>531</v>
      </c>
      <c r="AR98" s="137" t="s">
        <v>67</v>
      </c>
      <c r="AS98" s="137" t="s">
        <v>67</v>
      </c>
      <c r="AT98" s="137" t="s">
        <v>67</v>
      </c>
      <c r="AU98" s="242"/>
      <c r="AV98" s="242"/>
      <c r="AW98" s="242"/>
    </row>
    <row r="99" spans="1:49" ht="322.5" customHeight="1" x14ac:dyDescent="0.25">
      <c r="A99" s="138" t="s">
        <v>5</v>
      </c>
      <c r="B99" s="173" t="s">
        <v>937</v>
      </c>
      <c r="C99" s="142" t="s">
        <v>938</v>
      </c>
      <c r="D99" s="141" t="s">
        <v>449</v>
      </c>
      <c r="E99" s="141" t="s">
        <v>939</v>
      </c>
      <c r="F99" s="142" t="s">
        <v>940</v>
      </c>
      <c r="G99" s="174" t="s">
        <v>941</v>
      </c>
      <c r="H99" s="143" t="s">
        <v>453</v>
      </c>
      <c r="I99" s="143" t="s">
        <v>942</v>
      </c>
      <c r="J99" s="144" t="s">
        <v>943</v>
      </c>
      <c r="K99" s="143" t="s">
        <v>500</v>
      </c>
      <c r="L99" s="144" t="s">
        <v>944</v>
      </c>
      <c r="M99" s="145" t="s">
        <v>494</v>
      </c>
      <c r="N99" s="145" t="s">
        <v>459</v>
      </c>
      <c r="O99" s="145" t="s">
        <v>945</v>
      </c>
      <c r="P99" s="146" t="s">
        <v>478</v>
      </c>
      <c r="Q99" s="146" t="s">
        <v>479</v>
      </c>
      <c r="R99" s="146" t="s">
        <v>480</v>
      </c>
      <c r="S99" s="147" t="s">
        <v>946</v>
      </c>
      <c r="T99" s="148" t="s">
        <v>532</v>
      </c>
      <c r="U99" s="148" t="s">
        <v>765</v>
      </c>
      <c r="V99" s="148" t="s">
        <v>766</v>
      </c>
      <c r="W99" s="125" t="s">
        <v>468</v>
      </c>
      <c r="X99" s="125" t="s">
        <v>469</v>
      </c>
      <c r="Y99" s="125" t="s">
        <v>470</v>
      </c>
      <c r="Z99" s="127" t="s">
        <v>67</v>
      </c>
      <c r="AA99" s="127" t="s">
        <v>67</v>
      </c>
      <c r="AB99" s="127" t="s">
        <v>67</v>
      </c>
      <c r="AC99" s="130" t="s">
        <v>67</v>
      </c>
      <c r="AD99" s="130" t="s">
        <v>67</v>
      </c>
      <c r="AE99" s="130" t="s">
        <v>67</v>
      </c>
      <c r="AF99" s="125" t="s">
        <v>67</v>
      </c>
      <c r="AG99" s="125" t="s">
        <v>67</v>
      </c>
      <c r="AH99" s="125" t="s">
        <v>67</v>
      </c>
      <c r="AI99" s="132" t="s">
        <v>67</v>
      </c>
      <c r="AJ99" s="132" t="s">
        <v>67</v>
      </c>
      <c r="AK99" s="132" t="s">
        <v>67</v>
      </c>
      <c r="AL99" s="134" t="s">
        <v>67</v>
      </c>
      <c r="AM99" s="134" t="s">
        <v>67</v>
      </c>
      <c r="AN99" s="134" t="s">
        <v>67</v>
      </c>
      <c r="AO99" s="136" t="s">
        <v>67</v>
      </c>
      <c r="AP99" s="136" t="s">
        <v>67</v>
      </c>
      <c r="AQ99" s="136" t="s">
        <v>67</v>
      </c>
      <c r="AR99" s="137" t="s">
        <v>67</v>
      </c>
      <c r="AS99" s="137" t="s">
        <v>67</v>
      </c>
      <c r="AT99" s="137" t="s">
        <v>67</v>
      </c>
      <c r="AU99" s="242"/>
      <c r="AV99" s="242"/>
      <c r="AW99" s="242"/>
    </row>
    <row r="100" spans="1:49" ht="345" customHeight="1" x14ac:dyDescent="0.25">
      <c r="A100" s="138" t="s">
        <v>5</v>
      </c>
      <c r="B100" s="173" t="s">
        <v>937</v>
      </c>
      <c r="C100" s="142" t="s">
        <v>938</v>
      </c>
      <c r="D100" s="141" t="s">
        <v>449</v>
      </c>
      <c r="E100" s="141" t="s">
        <v>939</v>
      </c>
      <c r="F100" s="142" t="s">
        <v>947</v>
      </c>
      <c r="G100" s="174" t="s">
        <v>948</v>
      </c>
      <c r="H100" s="143" t="s">
        <v>688</v>
      </c>
      <c r="I100" s="143" t="s">
        <v>949</v>
      </c>
      <c r="J100" s="144" t="s">
        <v>950</v>
      </c>
      <c r="K100" s="143" t="s">
        <v>500</v>
      </c>
      <c r="L100" s="144" t="s">
        <v>951</v>
      </c>
      <c r="M100" s="156" t="s">
        <v>500</v>
      </c>
      <c r="N100" s="156" t="s">
        <v>500</v>
      </c>
      <c r="O100" s="156" t="s">
        <v>500</v>
      </c>
      <c r="P100" s="146" t="s">
        <v>478</v>
      </c>
      <c r="Q100" s="146" t="s">
        <v>497</v>
      </c>
      <c r="R100" s="146" t="s">
        <v>932</v>
      </c>
      <c r="S100" s="147" t="s">
        <v>933</v>
      </c>
      <c r="T100" s="148" t="s">
        <v>532</v>
      </c>
      <c r="U100" s="148" t="s">
        <v>765</v>
      </c>
      <c r="V100" s="148" t="s">
        <v>766</v>
      </c>
      <c r="W100" s="125" t="s">
        <v>468</v>
      </c>
      <c r="X100" s="125" t="s">
        <v>469</v>
      </c>
      <c r="Y100" s="125" t="s">
        <v>470</v>
      </c>
      <c r="Z100" s="127" t="s">
        <v>67</v>
      </c>
      <c r="AA100" s="127" t="s">
        <v>67</v>
      </c>
      <c r="AB100" s="127" t="s">
        <v>67</v>
      </c>
      <c r="AC100" s="130" t="s">
        <v>67</v>
      </c>
      <c r="AD100" s="130" t="s">
        <v>67</v>
      </c>
      <c r="AE100" s="130" t="s">
        <v>67</v>
      </c>
      <c r="AF100" s="125" t="s">
        <v>67</v>
      </c>
      <c r="AG100" s="125" t="s">
        <v>67</v>
      </c>
      <c r="AH100" s="125" t="s">
        <v>67</v>
      </c>
      <c r="AI100" s="132" t="s">
        <v>67</v>
      </c>
      <c r="AJ100" s="132" t="s">
        <v>67</v>
      </c>
      <c r="AK100" s="132" t="s">
        <v>67</v>
      </c>
      <c r="AL100" s="134" t="s">
        <v>67</v>
      </c>
      <c r="AM100" s="134" t="s">
        <v>67</v>
      </c>
      <c r="AN100" s="134" t="s">
        <v>67</v>
      </c>
      <c r="AO100" s="136" t="s">
        <v>67</v>
      </c>
      <c r="AP100" s="136" t="s">
        <v>67</v>
      </c>
      <c r="AQ100" s="136" t="s">
        <v>67</v>
      </c>
      <c r="AR100" s="137" t="s">
        <v>67</v>
      </c>
      <c r="AS100" s="137" t="s">
        <v>67</v>
      </c>
      <c r="AT100" s="137" t="s">
        <v>67</v>
      </c>
      <c r="AU100" s="242"/>
      <c r="AV100" s="242"/>
      <c r="AW100" s="242"/>
    </row>
    <row r="101" spans="1:49" ht="345" customHeight="1" x14ac:dyDescent="0.25">
      <c r="A101" s="138" t="s">
        <v>5</v>
      </c>
      <c r="B101" s="173" t="s">
        <v>937</v>
      </c>
      <c r="C101" s="142" t="s">
        <v>938</v>
      </c>
      <c r="D101" s="141" t="s">
        <v>449</v>
      </c>
      <c r="E101" s="141" t="s">
        <v>939</v>
      </c>
      <c r="F101" s="142" t="s">
        <v>947</v>
      </c>
      <c r="G101" s="174" t="s">
        <v>948</v>
      </c>
      <c r="H101" s="143" t="s">
        <v>688</v>
      </c>
      <c r="I101" s="143" t="s">
        <v>949</v>
      </c>
      <c r="J101" s="144" t="s">
        <v>950</v>
      </c>
      <c r="K101" s="143" t="s">
        <v>500</v>
      </c>
      <c r="L101" s="144" t="s">
        <v>951</v>
      </c>
      <c r="M101" s="156" t="s">
        <v>500</v>
      </c>
      <c r="N101" s="156" t="s">
        <v>500</v>
      </c>
      <c r="O101" s="156" t="s">
        <v>500</v>
      </c>
      <c r="P101" s="146" t="s">
        <v>478</v>
      </c>
      <c r="Q101" s="146" t="s">
        <v>497</v>
      </c>
      <c r="R101" s="146" t="s">
        <v>932</v>
      </c>
      <c r="S101" s="147" t="s">
        <v>933</v>
      </c>
      <c r="T101" s="148" t="s">
        <v>465</v>
      </c>
      <c r="U101" s="148" t="s">
        <v>466</v>
      </c>
      <c r="V101" s="148" t="s">
        <v>925</v>
      </c>
      <c r="W101" s="125" t="s">
        <v>468</v>
      </c>
      <c r="X101" s="125" t="s">
        <v>469</v>
      </c>
      <c r="Y101" s="125" t="s">
        <v>470</v>
      </c>
      <c r="Z101" s="127" t="s">
        <v>67</v>
      </c>
      <c r="AA101" s="127" t="s">
        <v>67</v>
      </c>
      <c r="AB101" s="127" t="s">
        <v>67</v>
      </c>
      <c r="AC101" s="130" t="s">
        <v>67</v>
      </c>
      <c r="AD101" s="130" t="s">
        <v>67</v>
      </c>
      <c r="AE101" s="130" t="s">
        <v>67</v>
      </c>
      <c r="AF101" s="125" t="s">
        <v>67</v>
      </c>
      <c r="AG101" s="125" t="s">
        <v>67</v>
      </c>
      <c r="AH101" s="125" t="s">
        <v>67</v>
      </c>
      <c r="AI101" s="132" t="s">
        <v>67</v>
      </c>
      <c r="AJ101" s="132" t="s">
        <v>67</v>
      </c>
      <c r="AK101" s="132" t="s">
        <v>67</v>
      </c>
      <c r="AL101" s="134" t="s">
        <v>67</v>
      </c>
      <c r="AM101" s="134" t="s">
        <v>67</v>
      </c>
      <c r="AN101" s="134" t="s">
        <v>67</v>
      </c>
      <c r="AO101" s="136" t="s">
        <v>67</v>
      </c>
      <c r="AP101" s="136" t="s">
        <v>67</v>
      </c>
      <c r="AQ101" s="136" t="s">
        <v>67</v>
      </c>
      <c r="AR101" s="137" t="s">
        <v>67</v>
      </c>
      <c r="AS101" s="137" t="s">
        <v>67</v>
      </c>
      <c r="AT101" s="137" t="s">
        <v>67</v>
      </c>
      <c r="AU101" s="242"/>
      <c r="AV101" s="242"/>
      <c r="AW101" s="242"/>
    </row>
    <row r="102" spans="1:49" ht="345" customHeight="1" x14ac:dyDescent="0.25">
      <c r="A102" s="138" t="s">
        <v>5</v>
      </c>
      <c r="B102" s="173" t="s">
        <v>937</v>
      </c>
      <c r="C102" s="142" t="s">
        <v>938</v>
      </c>
      <c r="D102" s="141" t="s">
        <v>449</v>
      </c>
      <c r="E102" s="141" t="s">
        <v>939</v>
      </c>
      <c r="F102" s="142" t="s">
        <v>947</v>
      </c>
      <c r="G102" s="174" t="s">
        <v>948</v>
      </c>
      <c r="H102" s="143" t="s">
        <v>688</v>
      </c>
      <c r="I102" s="143" t="s">
        <v>949</v>
      </c>
      <c r="J102" s="144" t="s">
        <v>950</v>
      </c>
      <c r="K102" s="143" t="s">
        <v>500</v>
      </c>
      <c r="L102" s="144" t="s">
        <v>951</v>
      </c>
      <c r="M102" s="156" t="s">
        <v>500</v>
      </c>
      <c r="N102" s="156" t="s">
        <v>500</v>
      </c>
      <c r="O102" s="156" t="s">
        <v>500</v>
      </c>
      <c r="P102" s="146" t="s">
        <v>478</v>
      </c>
      <c r="Q102" s="146" t="s">
        <v>497</v>
      </c>
      <c r="R102" s="146" t="s">
        <v>932</v>
      </c>
      <c r="S102" s="147" t="s">
        <v>933</v>
      </c>
      <c r="T102" s="148" t="s">
        <v>465</v>
      </c>
      <c r="U102" s="148" t="s">
        <v>952</v>
      </c>
      <c r="V102" s="148" t="s">
        <v>953</v>
      </c>
      <c r="W102" s="125" t="s">
        <v>468</v>
      </c>
      <c r="X102" s="125" t="s">
        <v>469</v>
      </c>
      <c r="Y102" s="125" t="s">
        <v>470</v>
      </c>
      <c r="Z102" s="127" t="s">
        <v>67</v>
      </c>
      <c r="AA102" s="127" t="s">
        <v>67</v>
      </c>
      <c r="AB102" s="127" t="s">
        <v>67</v>
      </c>
      <c r="AC102" s="130" t="s">
        <v>67</v>
      </c>
      <c r="AD102" s="130" t="s">
        <v>67</v>
      </c>
      <c r="AE102" s="130" t="s">
        <v>67</v>
      </c>
      <c r="AF102" s="125" t="s">
        <v>67</v>
      </c>
      <c r="AG102" s="125" t="s">
        <v>67</v>
      </c>
      <c r="AH102" s="125" t="s">
        <v>67</v>
      </c>
      <c r="AI102" s="132" t="s">
        <v>67</v>
      </c>
      <c r="AJ102" s="132" t="s">
        <v>67</v>
      </c>
      <c r="AK102" s="132" t="s">
        <v>67</v>
      </c>
      <c r="AL102" s="134" t="s">
        <v>67</v>
      </c>
      <c r="AM102" s="134" t="s">
        <v>67</v>
      </c>
      <c r="AN102" s="134" t="s">
        <v>67</v>
      </c>
      <c r="AO102" s="136" t="s">
        <v>67</v>
      </c>
      <c r="AP102" s="136" t="s">
        <v>67</v>
      </c>
      <c r="AQ102" s="136" t="s">
        <v>67</v>
      </c>
      <c r="AR102" s="137" t="s">
        <v>67</v>
      </c>
      <c r="AS102" s="137" t="s">
        <v>67</v>
      </c>
      <c r="AT102" s="137" t="s">
        <v>67</v>
      </c>
      <c r="AU102" s="242"/>
      <c r="AV102" s="242"/>
      <c r="AW102" s="242"/>
    </row>
    <row r="103" spans="1:49" ht="327" customHeight="1" x14ac:dyDescent="0.25">
      <c r="A103" s="138" t="s">
        <v>6</v>
      </c>
      <c r="B103" s="139" t="s">
        <v>447</v>
      </c>
      <c r="C103" s="142" t="s">
        <v>484</v>
      </c>
      <c r="D103" s="141" t="s">
        <v>485</v>
      </c>
      <c r="E103" s="141" t="s">
        <v>486</v>
      </c>
      <c r="F103" s="142" t="s">
        <v>501</v>
      </c>
      <c r="G103" s="142" t="s">
        <v>502</v>
      </c>
      <c r="H103" s="143" t="s">
        <v>489</v>
      </c>
      <c r="I103" s="143" t="s">
        <v>503</v>
      </c>
      <c r="J103" s="144" t="s">
        <v>504</v>
      </c>
      <c r="K103" s="144" t="s">
        <v>505</v>
      </c>
      <c r="L103" s="144" t="s">
        <v>506</v>
      </c>
      <c r="M103" s="145" t="s">
        <v>494</v>
      </c>
      <c r="N103" s="145" t="s">
        <v>495</v>
      </c>
      <c r="O103" s="145" t="s">
        <v>507</v>
      </c>
      <c r="P103" s="146" t="s">
        <v>478</v>
      </c>
      <c r="Q103" s="146" t="s">
        <v>497</v>
      </c>
      <c r="R103" s="146" t="s">
        <v>498</v>
      </c>
      <c r="S103" s="147" t="s">
        <v>499</v>
      </c>
      <c r="T103" s="150" t="s">
        <v>500</v>
      </c>
      <c r="U103" s="150" t="s">
        <v>500</v>
      </c>
      <c r="V103" s="150" t="s">
        <v>500</v>
      </c>
      <c r="W103" s="151" t="s">
        <v>468</v>
      </c>
      <c r="X103" s="125" t="s">
        <v>469</v>
      </c>
      <c r="Y103" s="152" t="s">
        <v>470</v>
      </c>
      <c r="Z103" s="127" t="s">
        <v>67</v>
      </c>
      <c r="AA103" s="127" t="s">
        <v>67</v>
      </c>
      <c r="AB103" s="127" t="s">
        <v>67</v>
      </c>
      <c r="AC103" s="130" t="s">
        <v>67</v>
      </c>
      <c r="AD103" s="130" t="s">
        <v>67</v>
      </c>
      <c r="AE103" s="130" t="s">
        <v>67</v>
      </c>
      <c r="AF103" s="125" t="s">
        <v>67</v>
      </c>
      <c r="AG103" s="125" t="s">
        <v>67</v>
      </c>
      <c r="AH103" s="125" t="s">
        <v>67</v>
      </c>
      <c r="AI103" s="132" t="s">
        <v>67</v>
      </c>
      <c r="AJ103" s="132" t="s">
        <v>67</v>
      </c>
      <c r="AK103" s="132" t="s">
        <v>67</v>
      </c>
      <c r="AL103" s="134" t="s">
        <v>67</v>
      </c>
      <c r="AM103" s="134" t="s">
        <v>67</v>
      </c>
      <c r="AN103" s="134" t="s">
        <v>67</v>
      </c>
      <c r="AO103" s="136" t="s">
        <v>67</v>
      </c>
      <c r="AP103" s="136" t="s">
        <v>67</v>
      </c>
      <c r="AQ103" s="136" t="s">
        <v>67</v>
      </c>
      <c r="AR103" s="137" t="s">
        <v>67</v>
      </c>
      <c r="AS103" s="137" t="s">
        <v>67</v>
      </c>
      <c r="AT103" s="137" t="s">
        <v>67</v>
      </c>
      <c r="AU103" s="242"/>
      <c r="AV103" s="242"/>
      <c r="AW103" s="242"/>
    </row>
    <row r="104" spans="1:49" ht="243" customHeight="1" x14ac:dyDescent="0.25">
      <c r="A104" s="138" t="s">
        <v>6</v>
      </c>
      <c r="B104" s="139" t="s">
        <v>508</v>
      </c>
      <c r="C104" s="142" t="s">
        <v>509</v>
      </c>
      <c r="D104" s="141" t="s">
        <v>449</v>
      </c>
      <c r="E104" s="141" t="s">
        <v>510</v>
      </c>
      <c r="F104" s="142" t="s">
        <v>709</v>
      </c>
      <c r="G104" s="142" t="s">
        <v>710</v>
      </c>
      <c r="H104" s="143" t="s">
        <v>711</v>
      </c>
      <c r="I104" s="143" t="s">
        <v>712</v>
      </c>
      <c r="J104" s="144" t="s">
        <v>713</v>
      </c>
      <c r="K104" s="144" t="s">
        <v>714</v>
      </c>
      <c r="L104" s="144" t="s">
        <v>715</v>
      </c>
      <c r="M104" s="145" t="s">
        <v>668</v>
      </c>
      <c r="N104" s="145" t="s">
        <v>716</v>
      </c>
      <c r="O104" s="145" t="s">
        <v>717</v>
      </c>
      <c r="P104" s="146" t="s">
        <v>461</v>
      </c>
      <c r="Q104" s="146" t="s">
        <v>462</v>
      </c>
      <c r="R104" s="146" t="s">
        <v>590</v>
      </c>
      <c r="S104" s="147" t="s">
        <v>718</v>
      </c>
      <c r="T104" s="150" t="s">
        <v>500</v>
      </c>
      <c r="U104" s="150" t="s">
        <v>500</v>
      </c>
      <c r="V104" s="150" t="s">
        <v>500</v>
      </c>
      <c r="W104" s="158" t="s">
        <v>67</v>
      </c>
      <c r="X104" s="125" t="s">
        <v>469</v>
      </c>
      <c r="Y104" s="158" t="s">
        <v>67</v>
      </c>
      <c r="Z104" s="127" t="s">
        <v>67</v>
      </c>
      <c r="AA104" s="127" t="s">
        <v>67</v>
      </c>
      <c r="AB104" s="127" t="s">
        <v>67</v>
      </c>
      <c r="AC104" s="130" t="s">
        <v>67</v>
      </c>
      <c r="AD104" s="130" t="s">
        <v>67</v>
      </c>
      <c r="AE104" s="130" t="s">
        <v>67</v>
      </c>
      <c r="AF104" s="125" t="s">
        <v>67</v>
      </c>
      <c r="AG104" s="125" t="s">
        <v>67</v>
      </c>
      <c r="AH104" s="125" t="s">
        <v>67</v>
      </c>
      <c r="AI104" s="132" t="s">
        <v>67</v>
      </c>
      <c r="AJ104" s="132" t="s">
        <v>67</v>
      </c>
      <c r="AK104" s="132" t="s">
        <v>67</v>
      </c>
      <c r="AL104" s="134" t="s">
        <v>67</v>
      </c>
      <c r="AM104" s="134" t="s">
        <v>67</v>
      </c>
      <c r="AN104" s="134" t="s">
        <v>67</v>
      </c>
      <c r="AO104" s="136" t="s">
        <v>67</v>
      </c>
      <c r="AP104" s="136" t="s">
        <v>67</v>
      </c>
      <c r="AQ104" s="136" t="s">
        <v>67</v>
      </c>
      <c r="AR104" s="137" t="s">
        <v>67</v>
      </c>
      <c r="AS104" s="137" t="s">
        <v>67</v>
      </c>
      <c r="AT104" s="137" t="s">
        <v>67</v>
      </c>
      <c r="AU104" s="242"/>
      <c r="AV104" s="242"/>
      <c r="AW104" s="242"/>
    </row>
    <row r="105" spans="1:49" ht="347.25" customHeight="1" x14ac:dyDescent="0.25">
      <c r="A105" s="138" t="s">
        <v>6</v>
      </c>
      <c r="B105" s="139" t="s">
        <v>508</v>
      </c>
      <c r="C105" s="142" t="s">
        <v>509</v>
      </c>
      <c r="D105" s="141" t="s">
        <v>449</v>
      </c>
      <c r="E105" s="141" t="s">
        <v>510</v>
      </c>
      <c r="F105" s="142" t="s">
        <v>782</v>
      </c>
      <c r="G105" s="142" t="s">
        <v>512</v>
      </c>
      <c r="H105" s="143" t="s">
        <v>513</v>
      </c>
      <c r="I105" s="143" t="s">
        <v>783</v>
      </c>
      <c r="J105" s="144" t="s">
        <v>784</v>
      </c>
      <c r="K105" s="144" t="s">
        <v>760</v>
      </c>
      <c r="L105" s="144" t="s">
        <v>785</v>
      </c>
      <c r="M105" s="145" t="s">
        <v>494</v>
      </c>
      <c r="N105" s="145" t="s">
        <v>542</v>
      </c>
      <c r="O105" s="145" t="s">
        <v>786</v>
      </c>
      <c r="P105" s="146" t="s">
        <v>461</v>
      </c>
      <c r="Q105" s="146" t="s">
        <v>521</v>
      </c>
      <c r="R105" s="146" t="s">
        <v>522</v>
      </c>
      <c r="S105" s="147" t="s">
        <v>954</v>
      </c>
      <c r="T105" s="148" t="s">
        <v>465</v>
      </c>
      <c r="U105" s="148" t="s">
        <v>524</v>
      </c>
      <c r="V105" s="148" t="s">
        <v>525</v>
      </c>
      <c r="W105" s="125" t="s">
        <v>468</v>
      </c>
      <c r="X105" s="125" t="s">
        <v>469</v>
      </c>
      <c r="Y105" s="125" t="s">
        <v>470</v>
      </c>
      <c r="Z105" s="127" t="s">
        <v>67</v>
      </c>
      <c r="AA105" s="127" t="s">
        <v>67</v>
      </c>
      <c r="AB105" s="127" t="s">
        <v>67</v>
      </c>
      <c r="AC105" s="130" t="s">
        <v>67</v>
      </c>
      <c r="AD105" s="130" t="s">
        <v>67</v>
      </c>
      <c r="AE105" s="130" t="s">
        <v>67</v>
      </c>
      <c r="AF105" s="125" t="s">
        <v>67</v>
      </c>
      <c r="AG105" s="125" t="s">
        <v>67</v>
      </c>
      <c r="AH105" s="125" t="s">
        <v>67</v>
      </c>
      <c r="AI105" s="132" t="s">
        <v>67</v>
      </c>
      <c r="AJ105" s="132" t="s">
        <v>67</v>
      </c>
      <c r="AK105" s="132" t="s">
        <v>67</v>
      </c>
      <c r="AL105" s="134" t="s">
        <v>67</v>
      </c>
      <c r="AM105" s="134" t="s">
        <v>67</v>
      </c>
      <c r="AN105" s="134" t="s">
        <v>67</v>
      </c>
      <c r="AO105" s="136" t="s">
        <v>67</v>
      </c>
      <c r="AP105" s="136" t="s">
        <v>67</v>
      </c>
      <c r="AQ105" s="136" t="s">
        <v>67</v>
      </c>
      <c r="AR105" s="137" t="s">
        <v>67</v>
      </c>
      <c r="AS105" s="137" t="s">
        <v>67</v>
      </c>
      <c r="AT105" s="137" t="s">
        <v>67</v>
      </c>
      <c r="AU105" s="242"/>
      <c r="AV105" s="242"/>
      <c r="AW105" s="242"/>
    </row>
    <row r="106" spans="1:49" ht="306.75" customHeight="1" x14ac:dyDescent="0.25">
      <c r="A106" s="138" t="s">
        <v>6</v>
      </c>
      <c r="B106" s="139" t="s">
        <v>508</v>
      </c>
      <c r="C106" s="142" t="s">
        <v>509</v>
      </c>
      <c r="D106" s="141" t="s">
        <v>449</v>
      </c>
      <c r="E106" s="141" t="s">
        <v>510</v>
      </c>
      <c r="F106" s="142" t="s">
        <v>782</v>
      </c>
      <c r="G106" s="142" t="s">
        <v>512</v>
      </c>
      <c r="H106" s="143" t="s">
        <v>513</v>
      </c>
      <c r="I106" s="143" t="s">
        <v>783</v>
      </c>
      <c r="J106" s="144" t="s">
        <v>784</v>
      </c>
      <c r="K106" s="144" t="s">
        <v>760</v>
      </c>
      <c r="L106" s="144" t="s">
        <v>785</v>
      </c>
      <c r="M106" s="145" t="s">
        <v>494</v>
      </c>
      <c r="N106" s="145" t="s">
        <v>542</v>
      </c>
      <c r="O106" s="145" t="s">
        <v>786</v>
      </c>
      <c r="P106" s="146" t="s">
        <v>461</v>
      </c>
      <c r="Q106" s="146" t="s">
        <v>521</v>
      </c>
      <c r="R106" s="146" t="s">
        <v>522</v>
      </c>
      <c r="S106" s="147" t="s">
        <v>954</v>
      </c>
      <c r="T106" s="148" t="s">
        <v>532</v>
      </c>
      <c r="U106" s="148" t="s">
        <v>533</v>
      </c>
      <c r="V106" s="148" t="s">
        <v>534</v>
      </c>
      <c r="W106" s="125" t="s">
        <v>468</v>
      </c>
      <c r="X106" s="125" t="s">
        <v>469</v>
      </c>
      <c r="Y106" s="125" t="s">
        <v>470</v>
      </c>
      <c r="Z106" s="127" t="s">
        <v>67</v>
      </c>
      <c r="AA106" s="127" t="s">
        <v>67</v>
      </c>
      <c r="AB106" s="127" t="s">
        <v>67</v>
      </c>
      <c r="AC106" s="130" t="s">
        <v>67</v>
      </c>
      <c r="AD106" s="130" t="s">
        <v>67</v>
      </c>
      <c r="AE106" s="130" t="s">
        <v>67</v>
      </c>
      <c r="AF106" s="125" t="s">
        <v>67</v>
      </c>
      <c r="AG106" s="125" t="s">
        <v>67</v>
      </c>
      <c r="AH106" s="125" t="s">
        <v>67</v>
      </c>
      <c r="AI106" s="132" t="s">
        <v>67</v>
      </c>
      <c r="AJ106" s="132" t="s">
        <v>67</v>
      </c>
      <c r="AK106" s="132" t="s">
        <v>67</v>
      </c>
      <c r="AL106" s="134" t="s">
        <v>67</v>
      </c>
      <c r="AM106" s="134" t="s">
        <v>67</v>
      </c>
      <c r="AN106" s="134" t="s">
        <v>67</v>
      </c>
      <c r="AO106" s="136" t="s">
        <v>67</v>
      </c>
      <c r="AP106" s="136" t="s">
        <v>67</v>
      </c>
      <c r="AQ106" s="136" t="s">
        <v>67</v>
      </c>
      <c r="AR106" s="137" t="s">
        <v>67</v>
      </c>
      <c r="AS106" s="137" t="s">
        <v>67</v>
      </c>
      <c r="AT106" s="137" t="s">
        <v>67</v>
      </c>
      <c r="AU106" s="242"/>
      <c r="AV106" s="242"/>
      <c r="AW106" s="242"/>
    </row>
    <row r="107" spans="1:49" ht="275.25" customHeight="1" x14ac:dyDescent="0.25">
      <c r="A107" s="138" t="s">
        <v>6</v>
      </c>
      <c r="B107" s="139" t="s">
        <v>508</v>
      </c>
      <c r="C107" s="142" t="s">
        <v>509</v>
      </c>
      <c r="D107" s="141" t="s">
        <v>449</v>
      </c>
      <c r="E107" s="141" t="s">
        <v>510</v>
      </c>
      <c r="F107" s="142" t="s">
        <v>551</v>
      </c>
      <c r="G107" s="142" t="s">
        <v>552</v>
      </c>
      <c r="H107" s="143" t="s">
        <v>537</v>
      </c>
      <c r="I107" s="143" t="s">
        <v>593</v>
      </c>
      <c r="J107" s="144" t="s">
        <v>594</v>
      </c>
      <c r="K107" s="143" t="s">
        <v>500</v>
      </c>
      <c r="L107" s="144" t="s">
        <v>595</v>
      </c>
      <c r="M107" s="145" t="s">
        <v>596</v>
      </c>
      <c r="N107" s="145" t="s">
        <v>495</v>
      </c>
      <c r="O107" s="145" t="s">
        <v>597</v>
      </c>
      <c r="P107" s="146" t="s">
        <v>478</v>
      </c>
      <c r="Q107" s="146" t="s">
        <v>598</v>
      </c>
      <c r="R107" s="146" t="s">
        <v>599</v>
      </c>
      <c r="S107" s="147" t="s">
        <v>600</v>
      </c>
      <c r="T107" s="148" t="s">
        <v>465</v>
      </c>
      <c r="U107" s="148" t="s">
        <v>524</v>
      </c>
      <c r="V107" s="148" t="s">
        <v>592</v>
      </c>
      <c r="W107" s="125" t="s">
        <v>468</v>
      </c>
      <c r="X107" s="125" t="s">
        <v>469</v>
      </c>
      <c r="Y107" s="125" t="s">
        <v>470</v>
      </c>
      <c r="Z107" s="127" t="s">
        <v>67</v>
      </c>
      <c r="AA107" s="127" t="s">
        <v>67</v>
      </c>
      <c r="AB107" s="127" t="s">
        <v>67</v>
      </c>
      <c r="AC107" s="130" t="s">
        <v>67</v>
      </c>
      <c r="AD107" s="130" t="s">
        <v>67</v>
      </c>
      <c r="AE107" s="130" t="s">
        <v>67</v>
      </c>
      <c r="AF107" s="125" t="s">
        <v>67</v>
      </c>
      <c r="AG107" s="125" t="s">
        <v>67</v>
      </c>
      <c r="AH107" s="125" t="s">
        <v>67</v>
      </c>
      <c r="AI107" s="132" t="s">
        <v>564</v>
      </c>
      <c r="AJ107" s="132" t="s">
        <v>565</v>
      </c>
      <c r="AK107" s="132" t="s">
        <v>566</v>
      </c>
      <c r="AL107" s="134" t="s">
        <v>67</v>
      </c>
      <c r="AM107" s="134" t="s">
        <v>67</v>
      </c>
      <c r="AN107" s="134" t="s">
        <v>67</v>
      </c>
      <c r="AO107" s="153" t="s">
        <v>567</v>
      </c>
      <c r="AP107" s="153" t="s">
        <v>568</v>
      </c>
      <c r="AQ107" s="153" t="s">
        <v>569</v>
      </c>
      <c r="AR107" s="137" t="s">
        <v>320</v>
      </c>
      <c r="AS107" s="137" t="s">
        <v>321</v>
      </c>
      <c r="AT107" s="137" t="s">
        <v>337</v>
      </c>
      <c r="AU107" s="242"/>
      <c r="AV107" s="242"/>
      <c r="AW107" s="242"/>
    </row>
    <row r="108" spans="1:49" ht="321.75" customHeight="1" x14ac:dyDescent="0.25">
      <c r="A108" s="138" t="s">
        <v>6</v>
      </c>
      <c r="B108" s="139" t="s">
        <v>508</v>
      </c>
      <c r="C108" s="142" t="s">
        <v>509</v>
      </c>
      <c r="D108" s="141" t="s">
        <v>449</v>
      </c>
      <c r="E108" s="141" t="s">
        <v>510</v>
      </c>
      <c r="F108" s="142" t="s">
        <v>551</v>
      </c>
      <c r="G108" s="142" t="s">
        <v>573</v>
      </c>
      <c r="H108" s="143" t="s">
        <v>574</v>
      </c>
      <c r="I108" s="143" t="s">
        <v>575</v>
      </c>
      <c r="J108" s="144" t="s">
        <v>576</v>
      </c>
      <c r="K108" s="144" t="s">
        <v>577</v>
      </c>
      <c r="L108" s="144" t="s">
        <v>578</v>
      </c>
      <c r="M108" s="145" t="s">
        <v>579</v>
      </c>
      <c r="N108" s="145" t="s">
        <v>495</v>
      </c>
      <c r="O108" s="145" t="s">
        <v>580</v>
      </c>
      <c r="P108" s="146" t="s">
        <v>461</v>
      </c>
      <c r="Q108" s="146" t="s">
        <v>521</v>
      </c>
      <c r="R108" s="146" t="s">
        <v>581</v>
      </c>
      <c r="S108" s="147" t="s">
        <v>582</v>
      </c>
      <c r="T108" s="148" t="s">
        <v>465</v>
      </c>
      <c r="U108" s="148" t="s">
        <v>466</v>
      </c>
      <c r="V108" s="148" t="s">
        <v>467</v>
      </c>
      <c r="W108" s="125" t="s">
        <v>468</v>
      </c>
      <c r="X108" s="125" t="s">
        <v>469</v>
      </c>
      <c r="Y108" s="125" t="s">
        <v>470</v>
      </c>
      <c r="Z108" s="127" t="s">
        <v>67</v>
      </c>
      <c r="AA108" s="127" t="s">
        <v>67</v>
      </c>
      <c r="AB108" s="127" t="s">
        <v>67</v>
      </c>
      <c r="AC108" s="130" t="s">
        <v>67</v>
      </c>
      <c r="AD108" s="130" t="s">
        <v>67</v>
      </c>
      <c r="AE108" s="130" t="s">
        <v>67</v>
      </c>
      <c r="AF108" s="125" t="s">
        <v>67</v>
      </c>
      <c r="AG108" s="125" t="s">
        <v>67</v>
      </c>
      <c r="AH108" s="125" t="s">
        <v>67</v>
      </c>
      <c r="AI108" s="132" t="s">
        <v>570</v>
      </c>
      <c r="AJ108" s="132" t="s">
        <v>571</v>
      </c>
      <c r="AK108" s="132" t="s">
        <v>572</v>
      </c>
      <c r="AL108" s="134" t="s">
        <v>67</v>
      </c>
      <c r="AM108" s="134" t="s">
        <v>67</v>
      </c>
      <c r="AN108" s="134" t="s">
        <v>67</v>
      </c>
      <c r="AO108" s="153" t="s">
        <v>567</v>
      </c>
      <c r="AP108" s="153" t="s">
        <v>568</v>
      </c>
      <c r="AQ108" s="153" t="s">
        <v>569</v>
      </c>
      <c r="AR108" s="137" t="s">
        <v>320</v>
      </c>
      <c r="AS108" s="137" t="s">
        <v>321</v>
      </c>
      <c r="AT108" s="137" t="s">
        <v>337</v>
      </c>
      <c r="AU108" s="242"/>
      <c r="AV108" s="242"/>
      <c r="AW108" s="242"/>
    </row>
    <row r="109" spans="1:49" ht="321.75" customHeight="1" x14ac:dyDescent="0.25">
      <c r="A109" s="138" t="s">
        <v>6</v>
      </c>
      <c r="B109" s="139" t="s">
        <v>508</v>
      </c>
      <c r="C109" s="142" t="s">
        <v>509</v>
      </c>
      <c r="D109" s="141" t="s">
        <v>449</v>
      </c>
      <c r="E109" s="141" t="s">
        <v>510</v>
      </c>
      <c r="F109" s="142" t="s">
        <v>551</v>
      </c>
      <c r="G109" s="142" t="s">
        <v>573</v>
      </c>
      <c r="H109" s="143" t="s">
        <v>574</v>
      </c>
      <c r="I109" s="143" t="s">
        <v>575</v>
      </c>
      <c r="J109" s="144" t="s">
        <v>576</v>
      </c>
      <c r="K109" s="144" t="s">
        <v>577</v>
      </c>
      <c r="L109" s="144" t="s">
        <v>578</v>
      </c>
      <c r="M109" s="145" t="s">
        <v>579</v>
      </c>
      <c r="N109" s="145" t="s">
        <v>495</v>
      </c>
      <c r="O109" s="145" t="s">
        <v>580</v>
      </c>
      <c r="P109" s="146" t="s">
        <v>461</v>
      </c>
      <c r="Q109" s="146" t="s">
        <v>521</v>
      </c>
      <c r="R109" s="146" t="s">
        <v>581</v>
      </c>
      <c r="S109" s="147" t="s">
        <v>582</v>
      </c>
      <c r="T109" s="148" t="s">
        <v>465</v>
      </c>
      <c r="U109" s="148" t="s">
        <v>466</v>
      </c>
      <c r="V109" s="148" t="s">
        <v>482</v>
      </c>
      <c r="W109" s="125" t="s">
        <v>468</v>
      </c>
      <c r="X109" s="125" t="s">
        <v>469</v>
      </c>
      <c r="Y109" s="125" t="s">
        <v>470</v>
      </c>
      <c r="Z109" s="127" t="s">
        <v>67</v>
      </c>
      <c r="AA109" s="127" t="s">
        <v>67</v>
      </c>
      <c r="AB109" s="127" t="s">
        <v>67</v>
      </c>
      <c r="AC109" s="130" t="s">
        <v>67</v>
      </c>
      <c r="AD109" s="130" t="s">
        <v>67</v>
      </c>
      <c r="AE109" s="130" t="s">
        <v>67</v>
      </c>
      <c r="AF109" s="125" t="s">
        <v>67</v>
      </c>
      <c r="AG109" s="125" t="s">
        <v>67</v>
      </c>
      <c r="AH109" s="125" t="s">
        <v>67</v>
      </c>
      <c r="AI109" s="132" t="s">
        <v>570</v>
      </c>
      <c r="AJ109" s="132" t="s">
        <v>571</v>
      </c>
      <c r="AK109" s="132" t="s">
        <v>572</v>
      </c>
      <c r="AL109" s="134" t="s">
        <v>67</v>
      </c>
      <c r="AM109" s="134" t="s">
        <v>67</v>
      </c>
      <c r="AN109" s="134" t="s">
        <v>67</v>
      </c>
      <c r="AO109" s="153" t="s">
        <v>567</v>
      </c>
      <c r="AP109" s="153" t="s">
        <v>568</v>
      </c>
      <c r="AQ109" s="153" t="s">
        <v>569</v>
      </c>
      <c r="AR109" s="137" t="s">
        <v>320</v>
      </c>
      <c r="AS109" s="137" t="s">
        <v>321</v>
      </c>
      <c r="AT109" s="137" t="s">
        <v>337</v>
      </c>
      <c r="AU109" s="242"/>
      <c r="AV109" s="242"/>
      <c r="AW109" s="242"/>
    </row>
    <row r="110" spans="1:49" ht="321.75" customHeight="1" x14ac:dyDescent="0.25">
      <c r="A110" s="138" t="s">
        <v>6</v>
      </c>
      <c r="B110" s="139" t="s">
        <v>508</v>
      </c>
      <c r="C110" s="142" t="s">
        <v>509</v>
      </c>
      <c r="D110" s="141" t="s">
        <v>449</v>
      </c>
      <c r="E110" s="141" t="s">
        <v>510</v>
      </c>
      <c r="F110" s="142" t="s">
        <v>551</v>
      </c>
      <c r="G110" s="142" t="s">
        <v>573</v>
      </c>
      <c r="H110" s="143" t="s">
        <v>574</v>
      </c>
      <c r="I110" s="143" t="s">
        <v>575</v>
      </c>
      <c r="J110" s="144" t="s">
        <v>576</v>
      </c>
      <c r="K110" s="144" t="s">
        <v>577</v>
      </c>
      <c r="L110" s="144" t="s">
        <v>578</v>
      </c>
      <c r="M110" s="145" t="s">
        <v>579</v>
      </c>
      <c r="N110" s="145" t="s">
        <v>495</v>
      </c>
      <c r="O110" s="145" t="s">
        <v>580</v>
      </c>
      <c r="P110" s="146" t="s">
        <v>461</v>
      </c>
      <c r="Q110" s="146" t="s">
        <v>521</v>
      </c>
      <c r="R110" s="146" t="s">
        <v>581</v>
      </c>
      <c r="S110" s="147" t="s">
        <v>582</v>
      </c>
      <c r="T110" s="148" t="s">
        <v>465</v>
      </c>
      <c r="U110" s="148" t="s">
        <v>466</v>
      </c>
      <c r="V110" s="148" t="s">
        <v>483</v>
      </c>
      <c r="W110" s="125" t="s">
        <v>468</v>
      </c>
      <c r="X110" s="125" t="s">
        <v>469</v>
      </c>
      <c r="Y110" s="125" t="s">
        <v>470</v>
      </c>
      <c r="Z110" s="127" t="s">
        <v>67</v>
      </c>
      <c r="AA110" s="127" t="s">
        <v>67</v>
      </c>
      <c r="AB110" s="127" t="s">
        <v>67</v>
      </c>
      <c r="AC110" s="130" t="s">
        <v>67</v>
      </c>
      <c r="AD110" s="130" t="s">
        <v>67</v>
      </c>
      <c r="AE110" s="130" t="s">
        <v>67</v>
      </c>
      <c r="AF110" s="125" t="s">
        <v>67</v>
      </c>
      <c r="AG110" s="125" t="s">
        <v>67</v>
      </c>
      <c r="AH110" s="125" t="s">
        <v>67</v>
      </c>
      <c r="AI110" s="132" t="s">
        <v>570</v>
      </c>
      <c r="AJ110" s="132" t="s">
        <v>571</v>
      </c>
      <c r="AK110" s="132" t="s">
        <v>572</v>
      </c>
      <c r="AL110" s="134" t="s">
        <v>67</v>
      </c>
      <c r="AM110" s="134" t="s">
        <v>67</v>
      </c>
      <c r="AN110" s="134" t="s">
        <v>67</v>
      </c>
      <c r="AO110" s="153" t="s">
        <v>567</v>
      </c>
      <c r="AP110" s="153" t="s">
        <v>568</v>
      </c>
      <c r="AQ110" s="153" t="s">
        <v>569</v>
      </c>
      <c r="AR110" s="137" t="s">
        <v>320</v>
      </c>
      <c r="AS110" s="137" t="s">
        <v>321</v>
      </c>
      <c r="AT110" s="137" t="s">
        <v>337</v>
      </c>
      <c r="AU110" s="242"/>
      <c r="AV110" s="242"/>
      <c r="AW110" s="242"/>
    </row>
    <row r="111" spans="1:49" ht="311.25" customHeight="1" x14ac:dyDescent="0.25">
      <c r="A111" s="138" t="s">
        <v>6</v>
      </c>
      <c r="B111" s="139" t="s">
        <v>601</v>
      </c>
      <c r="C111" s="140" t="s">
        <v>602</v>
      </c>
      <c r="D111" s="154" t="s">
        <v>449</v>
      </c>
      <c r="E111" s="154" t="s">
        <v>450</v>
      </c>
      <c r="F111" s="140" t="s">
        <v>603</v>
      </c>
      <c r="G111" s="140" t="s">
        <v>604</v>
      </c>
      <c r="H111" s="143" t="s">
        <v>605</v>
      </c>
      <c r="I111" s="143" t="s">
        <v>606</v>
      </c>
      <c r="J111" s="144" t="s">
        <v>607</v>
      </c>
      <c r="K111" s="143" t="s">
        <v>500</v>
      </c>
      <c r="L111" s="144" t="s">
        <v>608</v>
      </c>
      <c r="M111" s="145" t="s">
        <v>609</v>
      </c>
      <c r="N111" s="145" t="s">
        <v>610</v>
      </c>
      <c r="O111" s="145" t="s">
        <v>611</v>
      </c>
      <c r="P111" s="146" t="s">
        <v>500</v>
      </c>
      <c r="Q111" s="146" t="s">
        <v>500</v>
      </c>
      <c r="R111" s="146" t="s">
        <v>500</v>
      </c>
      <c r="S111" s="146" t="s">
        <v>500</v>
      </c>
      <c r="T111" s="148" t="s">
        <v>465</v>
      </c>
      <c r="U111" s="148" t="s">
        <v>614</v>
      </c>
      <c r="V111" s="148" t="s">
        <v>845</v>
      </c>
      <c r="W111" s="125" t="s">
        <v>468</v>
      </c>
      <c r="X111" s="125" t="s">
        <v>469</v>
      </c>
      <c r="Y111" s="125" t="s">
        <v>470</v>
      </c>
      <c r="Z111" s="127" t="s">
        <v>67</v>
      </c>
      <c r="AA111" s="127" t="s">
        <v>67</v>
      </c>
      <c r="AB111" s="127" t="s">
        <v>67</v>
      </c>
      <c r="AC111" s="130" t="s">
        <v>67</v>
      </c>
      <c r="AD111" s="130" t="s">
        <v>67</v>
      </c>
      <c r="AE111" s="130" t="s">
        <v>67</v>
      </c>
      <c r="AF111" s="125" t="s">
        <v>67</v>
      </c>
      <c r="AG111" s="125" t="s">
        <v>67</v>
      </c>
      <c r="AH111" s="125" t="s">
        <v>67</v>
      </c>
      <c r="AI111" s="132" t="s">
        <v>67</v>
      </c>
      <c r="AJ111" s="132" t="s">
        <v>67</v>
      </c>
      <c r="AK111" s="132" t="s">
        <v>67</v>
      </c>
      <c r="AL111" s="134" t="s">
        <v>67</v>
      </c>
      <c r="AM111" s="134" t="s">
        <v>67</v>
      </c>
      <c r="AN111" s="134" t="s">
        <v>67</v>
      </c>
      <c r="AO111" s="136" t="s">
        <v>67</v>
      </c>
      <c r="AP111" s="136" t="s">
        <v>67</v>
      </c>
      <c r="AQ111" s="136" t="s">
        <v>67</v>
      </c>
      <c r="AR111" s="137" t="s">
        <v>67</v>
      </c>
      <c r="AS111" s="137" t="s">
        <v>67</v>
      </c>
      <c r="AT111" s="137" t="s">
        <v>67</v>
      </c>
      <c r="AU111" s="242"/>
      <c r="AV111" s="242"/>
      <c r="AW111" s="242"/>
    </row>
    <row r="112" spans="1:49" s="149" customFormat="1" ht="293.25" customHeight="1" x14ac:dyDescent="0.2">
      <c r="A112" s="138" t="s">
        <v>6</v>
      </c>
      <c r="B112" s="139" t="s">
        <v>601</v>
      </c>
      <c r="C112" s="140" t="s">
        <v>448</v>
      </c>
      <c r="D112" s="154" t="s">
        <v>449</v>
      </c>
      <c r="E112" s="154" t="s">
        <v>450</v>
      </c>
      <c r="F112" s="140" t="s">
        <v>451</v>
      </c>
      <c r="G112" s="140" t="s">
        <v>452</v>
      </c>
      <c r="H112" s="143" t="s">
        <v>453</v>
      </c>
      <c r="I112" s="143" t="s">
        <v>617</v>
      </c>
      <c r="J112" s="144" t="s">
        <v>618</v>
      </c>
      <c r="K112" s="144" t="s">
        <v>456</v>
      </c>
      <c r="L112" s="144" t="s">
        <v>619</v>
      </c>
      <c r="M112" s="145" t="s">
        <v>494</v>
      </c>
      <c r="N112" s="145" t="s">
        <v>459</v>
      </c>
      <c r="O112" s="145" t="s">
        <v>620</v>
      </c>
      <c r="P112" s="146" t="s">
        <v>955</v>
      </c>
      <c r="Q112" s="146" t="s">
        <v>956</v>
      </c>
      <c r="R112" s="146" t="s">
        <v>957</v>
      </c>
      <c r="S112" s="147" t="s">
        <v>958</v>
      </c>
      <c r="T112" s="148" t="s">
        <v>465</v>
      </c>
      <c r="U112" s="148" t="s">
        <v>466</v>
      </c>
      <c r="V112" s="148" t="s">
        <v>467</v>
      </c>
      <c r="W112" s="125" t="s">
        <v>468</v>
      </c>
      <c r="X112" s="125" t="s">
        <v>469</v>
      </c>
      <c r="Y112" s="125" t="s">
        <v>470</v>
      </c>
      <c r="Z112" s="127" t="s">
        <v>67</v>
      </c>
      <c r="AA112" s="127" t="s">
        <v>67</v>
      </c>
      <c r="AB112" s="127" t="s">
        <v>67</v>
      </c>
      <c r="AC112" s="130" t="s">
        <v>67</v>
      </c>
      <c r="AD112" s="130" t="s">
        <v>67</v>
      </c>
      <c r="AE112" s="130" t="s">
        <v>67</v>
      </c>
      <c r="AF112" s="125" t="s">
        <v>67</v>
      </c>
      <c r="AG112" s="125" t="s">
        <v>67</v>
      </c>
      <c r="AH112" s="125" t="s">
        <v>67</v>
      </c>
      <c r="AI112" s="132" t="s">
        <v>67</v>
      </c>
      <c r="AJ112" s="132" t="s">
        <v>67</v>
      </c>
      <c r="AK112" s="132" t="s">
        <v>67</v>
      </c>
      <c r="AL112" s="134" t="s">
        <v>67</v>
      </c>
      <c r="AM112" s="134" t="s">
        <v>67</v>
      </c>
      <c r="AN112" s="134" t="s">
        <v>67</v>
      </c>
      <c r="AO112" s="136" t="s">
        <v>67</v>
      </c>
      <c r="AP112" s="136" t="s">
        <v>67</v>
      </c>
      <c r="AQ112" s="136" t="s">
        <v>67</v>
      </c>
      <c r="AR112" s="137" t="s">
        <v>67</v>
      </c>
      <c r="AS112" s="137" t="s">
        <v>67</v>
      </c>
      <c r="AT112" s="137" t="s">
        <v>67</v>
      </c>
      <c r="AU112" s="241"/>
      <c r="AV112" s="241"/>
      <c r="AW112" s="241"/>
    </row>
    <row r="113" spans="1:49" s="149" customFormat="1" ht="293.25" customHeight="1" x14ac:dyDescent="0.2">
      <c r="A113" s="138" t="s">
        <v>6</v>
      </c>
      <c r="B113" s="139" t="s">
        <v>601</v>
      </c>
      <c r="C113" s="140" t="s">
        <v>448</v>
      </c>
      <c r="D113" s="154" t="s">
        <v>449</v>
      </c>
      <c r="E113" s="154" t="s">
        <v>450</v>
      </c>
      <c r="F113" s="140" t="s">
        <v>451</v>
      </c>
      <c r="G113" s="140" t="s">
        <v>452</v>
      </c>
      <c r="H113" s="143" t="s">
        <v>453</v>
      </c>
      <c r="I113" s="143" t="s">
        <v>617</v>
      </c>
      <c r="J113" s="144" t="s">
        <v>618</v>
      </c>
      <c r="K113" s="144" t="s">
        <v>456</v>
      </c>
      <c r="L113" s="144" t="s">
        <v>619</v>
      </c>
      <c r="M113" s="145" t="s">
        <v>494</v>
      </c>
      <c r="N113" s="145" t="s">
        <v>459</v>
      </c>
      <c r="O113" s="145" t="s">
        <v>620</v>
      </c>
      <c r="P113" s="146" t="s">
        <v>955</v>
      </c>
      <c r="Q113" s="146" t="s">
        <v>956</v>
      </c>
      <c r="R113" s="146" t="s">
        <v>957</v>
      </c>
      <c r="S113" s="147" t="s">
        <v>958</v>
      </c>
      <c r="T113" s="148" t="s">
        <v>465</v>
      </c>
      <c r="U113" s="148" t="s">
        <v>466</v>
      </c>
      <c r="V113" s="148" t="s">
        <v>482</v>
      </c>
      <c r="W113" s="125" t="s">
        <v>468</v>
      </c>
      <c r="X113" s="125" t="s">
        <v>469</v>
      </c>
      <c r="Y113" s="125" t="s">
        <v>470</v>
      </c>
      <c r="Z113" s="127" t="s">
        <v>67</v>
      </c>
      <c r="AA113" s="127" t="s">
        <v>67</v>
      </c>
      <c r="AB113" s="127" t="s">
        <v>67</v>
      </c>
      <c r="AC113" s="130" t="s">
        <v>67</v>
      </c>
      <c r="AD113" s="130" t="s">
        <v>67</v>
      </c>
      <c r="AE113" s="130" t="s">
        <v>67</v>
      </c>
      <c r="AF113" s="125" t="s">
        <v>67</v>
      </c>
      <c r="AG113" s="125" t="s">
        <v>67</v>
      </c>
      <c r="AH113" s="125" t="s">
        <v>67</v>
      </c>
      <c r="AI113" s="132" t="s">
        <v>67</v>
      </c>
      <c r="AJ113" s="132" t="s">
        <v>67</v>
      </c>
      <c r="AK113" s="132" t="s">
        <v>67</v>
      </c>
      <c r="AL113" s="134" t="s">
        <v>67</v>
      </c>
      <c r="AM113" s="134" t="s">
        <v>67</v>
      </c>
      <c r="AN113" s="134" t="s">
        <v>67</v>
      </c>
      <c r="AO113" s="136" t="s">
        <v>67</v>
      </c>
      <c r="AP113" s="136" t="s">
        <v>67</v>
      </c>
      <c r="AQ113" s="136" t="s">
        <v>67</v>
      </c>
      <c r="AR113" s="137" t="s">
        <v>67</v>
      </c>
      <c r="AS113" s="137" t="s">
        <v>67</v>
      </c>
      <c r="AT113" s="137" t="s">
        <v>67</v>
      </c>
      <c r="AU113" s="241"/>
      <c r="AV113" s="241"/>
      <c r="AW113" s="241"/>
    </row>
    <row r="114" spans="1:49" s="149" customFormat="1" ht="293.25" customHeight="1" x14ac:dyDescent="0.2">
      <c r="A114" s="138" t="s">
        <v>6</v>
      </c>
      <c r="B114" s="139" t="s">
        <v>601</v>
      </c>
      <c r="C114" s="140" t="s">
        <v>448</v>
      </c>
      <c r="D114" s="154" t="s">
        <v>449</v>
      </c>
      <c r="E114" s="154" t="s">
        <v>450</v>
      </c>
      <c r="F114" s="140" t="s">
        <v>451</v>
      </c>
      <c r="G114" s="140" t="s">
        <v>452</v>
      </c>
      <c r="H114" s="143" t="s">
        <v>453</v>
      </c>
      <c r="I114" s="143" t="s">
        <v>617</v>
      </c>
      <c r="J114" s="144" t="s">
        <v>618</v>
      </c>
      <c r="K114" s="144" t="s">
        <v>456</v>
      </c>
      <c r="L114" s="144" t="s">
        <v>619</v>
      </c>
      <c r="M114" s="145" t="s">
        <v>494</v>
      </c>
      <c r="N114" s="145" t="s">
        <v>459</v>
      </c>
      <c r="O114" s="145" t="s">
        <v>620</v>
      </c>
      <c r="P114" s="146" t="s">
        <v>955</v>
      </c>
      <c r="Q114" s="146" t="s">
        <v>956</v>
      </c>
      <c r="R114" s="146" t="s">
        <v>957</v>
      </c>
      <c r="S114" s="147" t="s">
        <v>958</v>
      </c>
      <c r="T114" s="148" t="s">
        <v>465</v>
      </c>
      <c r="U114" s="148" t="s">
        <v>466</v>
      </c>
      <c r="V114" s="148" t="s">
        <v>483</v>
      </c>
      <c r="W114" s="125" t="s">
        <v>468</v>
      </c>
      <c r="X114" s="125" t="s">
        <v>469</v>
      </c>
      <c r="Y114" s="125" t="s">
        <v>470</v>
      </c>
      <c r="Z114" s="127" t="s">
        <v>67</v>
      </c>
      <c r="AA114" s="127" t="s">
        <v>67</v>
      </c>
      <c r="AB114" s="127" t="s">
        <v>67</v>
      </c>
      <c r="AC114" s="130" t="s">
        <v>67</v>
      </c>
      <c r="AD114" s="130" t="s">
        <v>67</v>
      </c>
      <c r="AE114" s="130" t="s">
        <v>67</v>
      </c>
      <c r="AF114" s="125" t="s">
        <v>67</v>
      </c>
      <c r="AG114" s="125" t="s">
        <v>67</v>
      </c>
      <c r="AH114" s="125" t="s">
        <v>67</v>
      </c>
      <c r="AI114" s="132" t="s">
        <v>67</v>
      </c>
      <c r="AJ114" s="132" t="s">
        <v>67</v>
      </c>
      <c r="AK114" s="132" t="s">
        <v>67</v>
      </c>
      <c r="AL114" s="134" t="s">
        <v>67</v>
      </c>
      <c r="AM114" s="134" t="s">
        <v>67</v>
      </c>
      <c r="AN114" s="134" t="s">
        <v>67</v>
      </c>
      <c r="AO114" s="136" t="s">
        <v>67</v>
      </c>
      <c r="AP114" s="136" t="s">
        <v>67</v>
      </c>
      <c r="AQ114" s="136" t="s">
        <v>67</v>
      </c>
      <c r="AR114" s="137" t="s">
        <v>67</v>
      </c>
      <c r="AS114" s="137" t="s">
        <v>67</v>
      </c>
      <c r="AT114" s="137" t="s">
        <v>67</v>
      </c>
      <c r="AU114" s="241"/>
      <c r="AV114" s="241"/>
      <c r="AW114" s="241"/>
    </row>
    <row r="115" spans="1:49" s="149" customFormat="1" ht="303" customHeight="1" x14ac:dyDescent="0.2">
      <c r="A115" s="138" t="s">
        <v>6</v>
      </c>
      <c r="B115" s="139" t="s">
        <v>601</v>
      </c>
      <c r="C115" s="140" t="s">
        <v>640</v>
      </c>
      <c r="D115" s="141" t="s">
        <v>449</v>
      </c>
      <c r="E115" s="141" t="s">
        <v>450</v>
      </c>
      <c r="F115" s="142" t="s">
        <v>641</v>
      </c>
      <c r="G115" s="155" t="s">
        <v>959</v>
      </c>
      <c r="H115" s="143" t="s">
        <v>489</v>
      </c>
      <c r="I115" s="143" t="s">
        <v>490</v>
      </c>
      <c r="J115" s="144" t="s">
        <v>491</v>
      </c>
      <c r="K115" s="144" t="s">
        <v>643</v>
      </c>
      <c r="L115" s="144" t="s">
        <v>644</v>
      </c>
      <c r="M115" s="145" t="s">
        <v>494</v>
      </c>
      <c r="N115" s="145" t="s">
        <v>645</v>
      </c>
      <c r="O115" s="145" t="s">
        <v>646</v>
      </c>
      <c r="P115" s="146" t="s">
        <v>461</v>
      </c>
      <c r="Q115" s="146" t="s">
        <v>647</v>
      </c>
      <c r="R115" s="146" t="s">
        <v>648</v>
      </c>
      <c r="S115" s="147" t="s">
        <v>649</v>
      </c>
      <c r="T115" s="148" t="s">
        <v>650</v>
      </c>
      <c r="U115" s="148" t="s">
        <v>651</v>
      </c>
      <c r="V115" s="148" t="s">
        <v>652</v>
      </c>
      <c r="W115" s="125" t="s">
        <v>468</v>
      </c>
      <c r="X115" s="125" t="s">
        <v>469</v>
      </c>
      <c r="Y115" s="125" t="s">
        <v>470</v>
      </c>
      <c r="Z115" s="127" t="s">
        <v>633</v>
      </c>
      <c r="AA115" s="127" t="s">
        <v>634</v>
      </c>
      <c r="AB115" s="127" t="s">
        <v>635</v>
      </c>
      <c r="AC115" s="130" t="s">
        <v>67</v>
      </c>
      <c r="AD115" s="130" t="s">
        <v>67</v>
      </c>
      <c r="AE115" s="130" t="s">
        <v>67</v>
      </c>
      <c r="AF115" s="125" t="s">
        <v>67</v>
      </c>
      <c r="AG115" s="125" t="s">
        <v>67</v>
      </c>
      <c r="AH115" s="125" t="s">
        <v>67</v>
      </c>
      <c r="AI115" s="132" t="s">
        <v>67</v>
      </c>
      <c r="AJ115" s="132" t="s">
        <v>67</v>
      </c>
      <c r="AK115" s="132" t="s">
        <v>67</v>
      </c>
      <c r="AL115" s="134" t="s">
        <v>630</v>
      </c>
      <c r="AM115" s="134" t="s">
        <v>853</v>
      </c>
      <c r="AN115" s="134" t="s">
        <v>854</v>
      </c>
      <c r="AO115" s="136" t="s">
        <v>67</v>
      </c>
      <c r="AP115" s="136" t="s">
        <v>67</v>
      </c>
      <c r="AQ115" s="136" t="s">
        <v>67</v>
      </c>
      <c r="AR115" s="137" t="s">
        <v>342</v>
      </c>
      <c r="AS115" s="137" t="s">
        <v>485</v>
      </c>
      <c r="AT115" s="137" t="s">
        <v>344</v>
      </c>
      <c r="AU115" s="241"/>
      <c r="AV115" s="241"/>
      <c r="AW115" s="241"/>
    </row>
    <row r="116" spans="1:49" s="149" customFormat="1" ht="303" customHeight="1" x14ac:dyDescent="0.2">
      <c r="A116" s="138" t="s">
        <v>6</v>
      </c>
      <c r="B116" s="139" t="s">
        <v>601</v>
      </c>
      <c r="C116" s="140" t="s">
        <v>640</v>
      </c>
      <c r="D116" s="141" t="s">
        <v>449</v>
      </c>
      <c r="E116" s="141" t="s">
        <v>450</v>
      </c>
      <c r="F116" s="142" t="s">
        <v>641</v>
      </c>
      <c r="G116" s="155" t="s">
        <v>959</v>
      </c>
      <c r="H116" s="143" t="s">
        <v>489</v>
      </c>
      <c r="I116" s="143" t="s">
        <v>490</v>
      </c>
      <c r="J116" s="144" t="s">
        <v>491</v>
      </c>
      <c r="K116" s="144" t="s">
        <v>643</v>
      </c>
      <c r="L116" s="144" t="s">
        <v>644</v>
      </c>
      <c r="M116" s="145" t="s">
        <v>494</v>
      </c>
      <c r="N116" s="145" t="s">
        <v>645</v>
      </c>
      <c r="O116" s="145" t="s">
        <v>646</v>
      </c>
      <c r="P116" s="146" t="s">
        <v>461</v>
      </c>
      <c r="Q116" s="146" t="s">
        <v>647</v>
      </c>
      <c r="R116" s="146" t="s">
        <v>648</v>
      </c>
      <c r="S116" s="147" t="s">
        <v>649</v>
      </c>
      <c r="T116" s="148" t="s">
        <v>650</v>
      </c>
      <c r="U116" s="148" t="s">
        <v>859</v>
      </c>
      <c r="V116" s="148" t="s">
        <v>862</v>
      </c>
      <c r="W116" s="125" t="s">
        <v>468</v>
      </c>
      <c r="X116" s="125" t="s">
        <v>469</v>
      </c>
      <c r="Y116" s="125" t="s">
        <v>470</v>
      </c>
      <c r="Z116" s="127" t="s">
        <v>633</v>
      </c>
      <c r="AA116" s="127" t="s">
        <v>634</v>
      </c>
      <c r="AB116" s="127" t="s">
        <v>635</v>
      </c>
      <c r="AC116" s="130" t="s">
        <v>67</v>
      </c>
      <c r="AD116" s="130" t="s">
        <v>67</v>
      </c>
      <c r="AE116" s="130" t="s">
        <v>67</v>
      </c>
      <c r="AF116" s="125" t="s">
        <v>67</v>
      </c>
      <c r="AG116" s="125" t="s">
        <v>67</v>
      </c>
      <c r="AH116" s="125" t="s">
        <v>67</v>
      </c>
      <c r="AI116" s="132" t="s">
        <v>67</v>
      </c>
      <c r="AJ116" s="132" t="s">
        <v>67</v>
      </c>
      <c r="AK116" s="132" t="s">
        <v>67</v>
      </c>
      <c r="AL116" s="134" t="s">
        <v>630</v>
      </c>
      <c r="AM116" s="134" t="s">
        <v>873</v>
      </c>
      <c r="AN116" s="134" t="s">
        <v>874</v>
      </c>
      <c r="AO116" s="136" t="s">
        <v>67</v>
      </c>
      <c r="AP116" s="136" t="s">
        <v>67</v>
      </c>
      <c r="AQ116" s="136" t="s">
        <v>67</v>
      </c>
      <c r="AR116" s="137" t="s">
        <v>342</v>
      </c>
      <c r="AS116" s="137" t="s">
        <v>485</v>
      </c>
      <c r="AT116" s="137" t="s">
        <v>344</v>
      </c>
      <c r="AU116" s="241"/>
      <c r="AV116" s="241"/>
      <c r="AW116" s="241"/>
    </row>
    <row r="117" spans="1:49" s="149" customFormat="1" ht="303" customHeight="1" x14ac:dyDescent="0.2">
      <c r="A117" s="138" t="s">
        <v>6</v>
      </c>
      <c r="B117" s="139" t="s">
        <v>601</v>
      </c>
      <c r="C117" s="140" t="s">
        <v>640</v>
      </c>
      <c r="D117" s="141" t="s">
        <v>449</v>
      </c>
      <c r="E117" s="141" t="s">
        <v>450</v>
      </c>
      <c r="F117" s="142" t="s">
        <v>641</v>
      </c>
      <c r="G117" s="155" t="s">
        <v>959</v>
      </c>
      <c r="H117" s="143" t="s">
        <v>489</v>
      </c>
      <c r="I117" s="143" t="s">
        <v>490</v>
      </c>
      <c r="J117" s="144" t="s">
        <v>491</v>
      </c>
      <c r="K117" s="144" t="s">
        <v>643</v>
      </c>
      <c r="L117" s="144" t="s">
        <v>644</v>
      </c>
      <c r="M117" s="145" t="s">
        <v>494</v>
      </c>
      <c r="N117" s="145" t="s">
        <v>645</v>
      </c>
      <c r="O117" s="145" t="s">
        <v>646</v>
      </c>
      <c r="P117" s="146" t="s">
        <v>461</v>
      </c>
      <c r="Q117" s="146" t="s">
        <v>647</v>
      </c>
      <c r="R117" s="146" t="s">
        <v>648</v>
      </c>
      <c r="S117" s="147" t="s">
        <v>649</v>
      </c>
      <c r="T117" s="148" t="s">
        <v>532</v>
      </c>
      <c r="U117" s="148" t="s">
        <v>765</v>
      </c>
      <c r="V117" s="148" t="s">
        <v>766</v>
      </c>
      <c r="W117" s="125" t="s">
        <v>468</v>
      </c>
      <c r="X117" s="125" t="s">
        <v>469</v>
      </c>
      <c r="Y117" s="125" t="s">
        <v>470</v>
      </c>
      <c r="Z117" s="127" t="s">
        <v>633</v>
      </c>
      <c r="AA117" s="127" t="s">
        <v>634</v>
      </c>
      <c r="AB117" s="127" t="s">
        <v>635</v>
      </c>
      <c r="AC117" s="130" t="s">
        <v>67</v>
      </c>
      <c r="AD117" s="130" t="s">
        <v>67</v>
      </c>
      <c r="AE117" s="130" t="s">
        <v>67</v>
      </c>
      <c r="AF117" s="125" t="s">
        <v>67</v>
      </c>
      <c r="AG117" s="125" t="s">
        <v>67</v>
      </c>
      <c r="AH117" s="125" t="s">
        <v>67</v>
      </c>
      <c r="AI117" s="132" t="s">
        <v>67</v>
      </c>
      <c r="AJ117" s="132" t="s">
        <v>67</v>
      </c>
      <c r="AK117" s="132" t="s">
        <v>67</v>
      </c>
      <c r="AL117" s="134" t="s">
        <v>630</v>
      </c>
      <c r="AM117" s="134" t="s">
        <v>853</v>
      </c>
      <c r="AN117" s="134" t="s">
        <v>854</v>
      </c>
      <c r="AO117" s="136" t="s">
        <v>67</v>
      </c>
      <c r="AP117" s="136" t="s">
        <v>67</v>
      </c>
      <c r="AQ117" s="136" t="s">
        <v>67</v>
      </c>
      <c r="AR117" s="137" t="s">
        <v>342</v>
      </c>
      <c r="AS117" s="137" t="s">
        <v>485</v>
      </c>
      <c r="AT117" s="137" t="s">
        <v>344</v>
      </c>
      <c r="AU117" s="241"/>
      <c r="AV117" s="241"/>
      <c r="AW117" s="241"/>
    </row>
    <row r="118" spans="1:49" s="149" customFormat="1" ht="319.5" customHeight="1" x14ac:dyDescent="0.2">
      <c r="A118" s="138" t="s">
        <v>6</v>
      </c>
      <c r="B118" s="139" t="s">
        <v>601</v>
      </c>
      <c r="C118" s="140" t="s">
        <v>653</v>
      </c>
      <c r="D118" s="154" t="s">
        <v>449</v>
      </c>
      <c r="E118" s="154" t="s">
        <v>450</v>
      </c>
      <c r="F118" s="140" t="s">
        <v>654</v>
      </c>
      <c r="G118" s="140" t="s">
        <v>655</v>
      </c>
      <c r="H118" s="143" t="s">
        <v>537</v>
      </c>
      <c r="I118" s="143" t="s">
        <v>656</v>
      </c>
      <c r="J118" s="144" t="s">
        <v>657</v>
      </c>
      <c r="K118" s="143" t="s">
        <v>500</v>
      </c>
      <c r="L118" s="144" t="s">
        <v>658</v>
      </c>
      <c r="M118" s="145" t="s">
        <v>668</v>
      </c>
      <c r="N118" s="171" t="s">
        <v>879</v>
      </c>
      <c r="O118" s="145" t="s">
        <v>880</v>
      </c>
      <c r="P118" s="146" t="s">
        <v>659</v>
      </c>
      <c r="Q118" s="146" t="s">
        <v>561</v>
      </c>
      <c r="R118" s="146" t="s">
        <v>660</v>
      </c>
      <c r="S118" s="147" t="s">
        <v>661</v>
      </c>
      <c r="T118" s="150" t="s">
        <v>500</v>
      </c>
      <c r="U118" s="150" t="s">
        <v>500</v>
      </c>
      <c r="V118" s="150" t="s">
        <v>500</v>
      </c>
      <c r="W118" s="158" t="s">
        <v>67</v>
      </c>
      <c r="X118" s="125" t="s">
        <v>469</v>
      </c>
      <c r="Y118" s="158" t="s">
        <v>67</v>
      </c>
      <c r="Z118" s="127" t="s">
        <v>67</v>
      </c>
      <c r="AA118" s="127" t="s">
        <v>67</v>
      </c>
      <c r="AB118" s="127" t="s">
        <v>67</v>
      </c>
      <c r="AC118" s="130" t="s">
        <v>67</v>
      </c>
      <c r="AD118" s="130" t="s">
        <v>67</v>
      </c>
      <c r="AE118" s="130" t="s">
        <v>67</v>
      </c>
      <c r="AF118" s="125" t="s">
        <v>67</v>
      </c>
      <c r="AG118" s="125" t="s">
        <v>67</v>
      </c>
      <c r="AH118" s="125" t="s">
        <v>67</v>
      </c>
      <c r="AI118" s="132" t="s">
        <v>67</v>
      </c>
      <c r="AJ118" s="132" t="s">
        <v>67</v>
      </c>
      <c r="AK118" s="132" t="s">
        <v>67</v>
      </c>
      <c r="AL118" s="134" t="s">
        <v>67</v>
      </c>
      <c r="AM118" s="134" t="s">
        <v>67</v>
      </c>
      <c r="AN118" s="134" t="s">
        <v>67</v>
      </c>
      <c r="AO118" s="136" t="s">
        <v>67</v>
      </c>
      <c r="AP118" s="136" t="s">
        <v>67</v>
      </c>
      <c r="AQ118" s="136" t="s">
        <v>67</v>
      </c>
      <c r="AR118" s="137" t="s">
        <v>67</v>
      </c>
      <c r="AS118" s="137" t="s">
        <v>67</v>
      </c>
      <c r="AT118" s="137" t="s">
        <v>67</v>
      </c>
      <c r="AU118" s="241"/>
      <c r="AV118" s="241"/>
      <c r="AW118" s="241"/>
    </row>
    <row r="119" spans="1:49" s="149" customFormat="1" ht="319.5" customHeight="1" x14ac:dyDescent="0.2">
      <c r="A119" s="138" t="s">
        <v>6</v>
      </c>
      <c r="B119" s="139" t="s">
        <v>601</v>
      </c>
      <c r="C119" s="140" t="s">
        <v>602</v>
      </c>
      <c r="D119" s="154" t="s">
        <v>449</v>
      </c>
      <c r="E119" s="154" t="s">
        <v>450</v>
      </c>
      <c r="F119" s="142" t="s">
        <v>662</v>
      </c>
      <c r="G119" s="159" t="s">
        <v>663</v>
      </c>
      <c r="H119" s="143" t="s">
        <v>664</v>
      </c>
      <c r="I119" s="143" t="s">
        <v>665</v>
      </c>
      <c r="J119" s="144" t="s">
        <v>666</v>
      </c>
      <c r="K119" s="143" t="s">
        <v>667</v>
      </c>
      <c r="L119" s="144" t="s">
        <v>476</v>
      </c>
      <c r="M119" s="145" t="s">
        <v>668</v>
      </c>
      <c r="N119" s="145" t="s">
        <v>669</v>
      </c>
      <c r="O119" s="145" t="s">
        <v>670</v>
      </c>
      <c r="P119" s="146" t="s">
        <v>659</v>
      </c>
      <c r="Q119" s="146" t="s">
        <v>561</v>
      </c>
      <c r="R119" s="146" t="s">
        <v>660</v>
      </c>
      <c r="S119" s="147" t="s">
        <v>661</v>
      </c>
      <c r="T119" s="148" t="s">
        <v>532</v>
      </c>
      <c r="U119" s="148" t="s">
        <v>765</v>
      </c>
      <c r="V119" s="148" t="s">
        <v>766</v>
      </c>
      <c r="W119" s="125" t="s">
        <v>468</v>
      </c>
      <c r="X119" s="125" t="s">
        <v>469</v>
      </c>
      <c r="Y119" s="125" t="s">
        <v>470</v>
      </c>
      <c r="Z119" s="127" t="s">
        <v>67</v>
      </c>
      <c r="AA119" s="127" t="s">
        <v>67</v>
      </c>
      <c r="AB119" s="127" t="s">
        <v>67</v>
      </c>
      <c r="AC119" s="130" t="s">
        <v>67</v>
      </c>
      <c r="AD119" s="130" t="s">
        <v>67</v>
      </c>
      <c r="AE119" s="130" t="s">
        <v>67</v>
      </c>
      <c r="AF119" s="125" t="s">
        <v>67</v>
      </c>
      <c r="AG119" s="125" t="s">
        <v>67</v>
      </c>
      <c r="AH119" s="125" t="s">
        <v>67</v>
      </c>
      <c r="AI119" s="132" t="s">
        <v>570</v>
      </c>
      <c r="AJ119" s="132" t="s">
        <v>571</v>
      </c>
      <c r="AK119" s="132" t="s">
        <v>960</v>
      </c>
      <c r="AL119" s="134" t="s">
        <v>67</v>
      </c>
      <c r="AM119" s="134" t="s">
        <v>67</v>
      </c>
      <c r="AN119" s="134" t="s">
        <v>67</v>
      </c>
      <c r="AO119" s="153" t="s">
        <v>884</v>
      </c>
      <c r="AP119" s="153" t="s">
        <v>885</v>
      </c>
      <c r="AQ119" s="153" t="s">
        <v>886</v>
      </c>
      <c r="AR119" s="137" t="s">
        <v>67</v>
      </c>
      <c r="AS119" s="137" t="s">
        <v>67</v>
      </c>
      <c r="AT119" s="137" t="s">
        <v>67</v>
      </c>
      <c r="AU119" s="241"/>
      <c r="AV119" s="241"/>
      <c r="AW119" s="241"/>
    </row>
    <row r="120" spans="1:49" s="149" customFormat="1" ht="409.5" customHeight="1" x14ac:dyDescent="0.2">
      <c r="A120" s="138" t="s">
        <v>6</v>
      </c>
      <c r="B120" s="139" t="s">
        <v>887</v>
      </c>
      <c r="C120" s="142" t="s">
        <v>675</v>
      </c>
      <c r="D120" s="141" t="s">
        <v>449</v>
      </c>
      <c r="E120" s="141" t="s">
        <v>676</v>
      </c>
      <c r="F120" s="142" t="s">
        <v>888</v>
      </c>
      <c r="G120" s="142" t="s">
        <v>889</v>
      </c>
      <c r="H120" s="143" t="s">
        <v>623</v>
      </c>
      <c r="I120" s="143" t="s">
        <v>890</v>
      </c>
      <c r="J120" s="144" t="s">
        <v>891</v>
      </c>
      <c r="K120" s="143" t="s">
        <v>667</v>
      </c>
      <c r="L120" s="144" t="s">
        <v>892</v>
      </c>
      <c r="M120" s="145" t="s">
        <v>893</v>
      </c>
      <c r="N120" s="145" t="s">
        <v>894</v>
      </c>
      <c r="O120" s="145" t="s">
        <v>895</v>
      </c>
      <c r="P120" s="146" t="s">
        <v>544</v>
      </c>
      <c r="Q120" s="146" t="s">
        <v>789</v>
      </c>
      <c r="R120" s="146" t="s">
        <v>612</v>
      </c>
      <c r="S120" s="147" t="s">
        <v>896</v>
      </c>
      <c r="T120" s="148" t="s">
        <v>532</v>
      </c>
      <c r="U120" s="148" t="s">
        <v>765</v>
      </c>
      <c r="V120" s="148" t="s">
        <v>766</v>
      </c>
      <c r="W120" s="125" t="s">
        <v>468</v>
      </c>
      <c r="X120" s="125" t="s">
        <v>469</v>
      </c>
      <c r="Y120" s="125" t="s">
        <v>470</v>
      </c>
      <c r="Z120" s="127" t="s">
        <v>67</v>
      </c>
      <c r="AA120" s="127" t="s">
        <v>67</v>
      </c>
      <c r="AB120" s="127" t="s">
        <v>67</v>
      </c>
      <c r="AC120" s="130" t="s">
        <v>67</v>
      </c>
      <c r="AD120" s="130" t="s">
        <v>67</v>
      </c>
      <c r="AE120" s="130" t="s">
        <v>67</v>
      </c>
      <c r="AF120" s="125" t="s">
        <v>67</v>
      </c>
      <c r="AG120" s="125" t="s">
        <v>67</v>
      </c>
      <c r="AH120" s="125" t="s">
        <v>67</v>
      </c>
      <c r="AI120" s="132" t="s">
        <v>67</v>
      </c>
      <c r="AJ120" s="132" t="s">
        <v>67</v>
      </c>
      <c r="AK120" s="132" t="s">
        <v>67</v>
      </c>
      <c r="AL120" s="134" t="s">
        <v>67</v>
      </c>
      <c r="AM120" s="134" t="s">
        <v>67</v>
      </c>
      <c r="AN120" s="134" t="s">
        <v>67</v>
      </c>
      <c r="AO120" s="136" t="s">
        <v>67</v>
      </c>
      <c r="AP120" s="136" t="s">
        <v>67</v>
      </c>
      <c r="AQ120" s="136" t="s">
        <v>67</v>
      </c>
      <c r="AR120" s="137" t="s">
        <v>67</v>
      </c>
      <c r="AS120" s="137" t="s">
        <v>67</v>
      </c>
      <c r="AT120" s="137" t="s">
        <v>67</v>
      </c>
      <c r="AU120" s="241"/>
      <c r="AV120" s="241"/>
      <c r="AW120" s="241"/>
    </row>
    <row r="121" spans="1:49" s="149" customFormat="1" ht="409.5" customHeight="1" x14ac:dyDescent="0.2">
      <c r="A121" s="138" t="s">
        <v>6</v>
      </c>
      <c r="B121" s="139" t="s">
        <v>887</v>
      </c>
      <c r="C121" s="142" t="s">
        <v>675</v>
      </c>
      <c r="D121" s="141" t="s">
        <v>449</v>
      </c>
      <c r="E121" s="141" t="s">
        <v>676</v>
      </c>
      <c r="F121" s="142" t="s">
        <v>888</v>
      </c>
      <c r="G121" s="142" t="s">
        <v>889</v>
      </c>
      <c r="H121" s="143" t="s">
        <v>623</v>
      </c>
      <c r="I121" s="143" t="s">
        <v>890</v>
      </c>
      <c r="J121" s="144" t="s">
        <v>891</v>
      </c>
      <c r="K121" s="143" t="s">
        <v>667</v>
      </c>
      <c r="L121" s="144" t="s">
        <v>892</v>
      </c>
      <c r="M121" s="145" t="s">
        <v>893</v>
      </c>
      <c r="N121" s="145" t="s">
        <v>894</v>
      </c>
      <c r="O121" s="145" t="s">
        <v>895</v>
      </c>
      <c r="P121" s="146" t="s">
        <v>544</v>
      </c>
      <c r="Q121" s="146" t="s">
        <v>789</v>
      </c>
      <c r="R121" s="146" t="s">
        <v>612</v>
      </c>
      <c r="S121" s="147" t="s">
        <v>896</v>
      </c>
      <c r="T121" s="148" t="s">
        <v>532</v>
      </c>
      <c r="U121" s="148" t="s">
        <v>765</v>
      </c>
      <c r="V121" s="148" t="s">
        <v>897</v>
      </c>
      <c r="W121" s="125" t="s">
        <v>468</v>
      </c>
      <c r="X121" s="125" t="s">
        <v>469</v>
      </c>
      <c r="Y121" s="125" t="s">
        <v>470</v>
      </c>
      <c r="Z121" s="127" t="s">
        <v>67</v>
      </c>
      <c r="AA121" s="127" t="s">
        <v>67</v>
      </c>
      <c r="AB121" s="127" t="s">
        <v>67</v>
      </c>
      <c r="AC121" s="130" t="s">
        <v>67</v>
      </c>
      <c r="AD121" s="130" t="s">
        <v>67</v>
      </c>
      <c r="AE121" s="130" t="s">
        <v>67</v>
      </c>
      <c r="AF121" s="125" t="s">
        <v>67</v>
      </c>
      <c r="AG121" s="125" t="s">
        <v>67</v>
      </c>
      <c r="AH121" s="125" t="s">
        <v>67</v>
      </c>
      <c r="AI121" s="132" t="s">
        <v>67</v>
      </c>
      <c r="AJ121" s="132" t="s">
        <v>67</v>
      </c>
      <c r="AK121" s="132" t="s">
        <v>67</v>
      </c>
      <c r="AL121" s="134" t="s">
        <v>67</v>
      </c>
      <c r="AM121" s="134" t="s">
        <v>67</v>
      </c>
      <c r="AN121" s="134" t="s">
        <v>67</v>
      </c>
      <c r="AO121" s="136" t="s">
        <v>67</v>
      </c>
      <c r="AP121" s="136" t="s">
        <v>67</v>
      </c>
      <c r="AQ121" s="136" t="s">
        <v>67</v>
      </c>
      <c r="AR121" s="137" t="s">
        <v>67</v>
      </c>
      <c r="AS121" s="137" t="s">
        <v>67</v>
      </c>
      <c r="AT121" s="137" t="s">
        <v>67</v>
      </c>
      <c r="AU121" s="241"/>
      <c r="AV121" s="241"/>
      <c r="AW121" s="241"/>
    </row>
    <row r="122" spans="1:49" s="149" customFormat="1" ht="409.5" customHeight="1" x14ac:dyDescent="0.2">
      <c r="A122" s="138" t="s">
        <v>6</v>
      </c>
      <c r="B122" s="139" t="s">
        <v>887</v>
      </c>
      <c r="C122" s="142" t="s">
        <v>675</v>
      </c>
      <c r="D122" s="141" t="s">
        <v>449</v>
      </c>
      <c r="E122" s="141" t="s">
        <v>676</v>
      </c>
      <c r="F122" s="142" t="s">
        <v>888</v>
      </c>
      <c r="G122" s="142" t="s">
        <v>889</v>
      </c>
      <c r="H122" s="143" t="s">
        <v>623</v>
      </c>
      <c r="I122" s="143" t="s">
        <v>890</v>
      </c>
      <c r="J122" s="144" t="s">
        <v>891</v>
      </c>
      <c r="K122" s="143" t="s">
        <v>667</v>
      </c>
      <c r="L122" s="144" t="s">
        <v>892</v>
      </c>
      <c r="M122" s="145" t="s">
        <v>893</v>
      </c>
      <c r="N122" s="145" t="s">
        <v>894</v>
      </c>
      <c r="O122" s="145" t="s">
        <v>895</v>
      </c>
      <c r="P122" s="146" t="s">
        <v>544</v>
      </c>
      <c r="Q122" s="146" t="s">
        <v>789</v>
      </c>
      <c r="R122" s="146" t="s">
        <v>612</v>
      </c>
      <c r="S122" s="147" t="s">
        <v>896</v>
      </c>
      <c r="T122" s="148" t="s">
        <v>548</v>
      </c>
      <c r="U122" s="148" t="s">
        <v>898</v>
      </c>
      <c r="V122" s="148" t="s">
        <v>899</v>
      </c>
      <c r="W122" s="125" t="s">
        <v>468</v>
      </c>
      <c r="X122" s="125" t="s">
        <v>469</v>
      </c>
      <c r="Y122" s="125" t="s">
        <v>470</v>
      </c>
      <c r="Z122" s="127" t="s">
        <v>67</v>
      </c>
      <c r="AA122" s="127" t="s">
        <v>67</v>
      </c>
      <c r="AB122" s="127" t="s">
        <v>67</v>
      </c>
      <c r="AC122" s="130" t="s">
        <v>67</v>
      </c>
      <c r="AD122" s="130" t="s">
        <v>67</v>
      </c>
      <c r="AE122" s="130" t="s">
        <v>67</v>
      </c>
      <c r="AF122" s="125" t="s">
        <v>67</v>
      </c>
      <c r="AG122" s="125" t="s">
        <v>67</v>
      </c>
      <c r="AH122" s="125" t="s">
        <v>67</v>
      </c>
      <c r="AI122" s="132" t="s">
        <v>67</v>
      </c>
      <c r="AJ122" s="132" t="s">
        <v>67</v>
      </c>
      <c r="AK122" s="132" t="s">
        <v>67</v>
      </c>
      <c r="AL122" s="134" t="s">
        <v>67</v>
      </c>
      <c r="AM122" s="134" t="s">
        <v>67</v>
      </c>
      <c r="AN122" s="134" t="s">
        <v>67</v>
      </c>
      <c r="AO122" s="136" t="s">
        <v>67</v>
      </c>
      <c r="AP122" s="136" t="s">
        <v>67</v>
      </c>
      <c r="AQ122" s="136" t="s">
        <v>67</v>
      </c>
      <c r="AR122" s="137" t="s">
        <v>67</v>
      </c>
      <c r="AS122" s="137" t="s">
        <v>67</v>
      </c>
      <c r="AT122" s="137" t="s">
        <v>67</v>
      </c>
      <c r="AU122" s="241"/>
      <c r="AV122" s="241"/>
      <c r="AW122" s="241"/>
    </row>
    <row r="123" spans="1:49" s="149" customFormat="1" ht="409.5" customHeight="1" x14ac:dyDescent="0.2">
      <c r="A123" s="138" t="s">
        <v>6</v>
      </c>
      <c r="B123" s="139" t="s">
        <v>887</v>
      </c>
      <c r="C123" s="142" t="s">
        <v>675</v>
      </c>
      <c r="D123" s="141" t="s">
        <v>449</v>
      </c>
      <c r="E123" s="141" t="s">
        <v>676</v>
      </c>
      <c r="F123" s="142" t="s">
        <v>888</v>
      </c>
      <c r="G123" s="142" t="s">
        <v>889</v>
      </c>
      <c r="H123" s="143" t="s">
        <v>623</v>
      </c>
      <c r="I123" s="143" t="s">
        <v>890</v>
      </c>
      <c r="J123" s="144" t="s">
        <v>891</v>
      </c>
      <c r="K123" s="143" t="s">
        <v>667</v>
      </c>
      <c r="L123" s="144" t="s">
        <v>892</v>
      </c>
      <c r="M123" s="145" t="s">
        <v>893</v>
      </c>
      <c r="N123" s="145" t="s">
        <v>894</v>
      </c>
      <c r="O123" s="145" t="s">
        <v>895</v>
      </c>
      <c r="P123" s="146" t="s">
        <v>544</v>
      </c>
      <c r="Q123" s="146" t="s">
        <v>789</v>
      </c>
      <c r="R123" s="146" t="s">
        <v>612</v>
      </c>
      <c r="S123" s="147" t="s">
        <v>896</v>
      </c>
      <c r="T123" s="148" t="s">
        <v>548</v>
      </c>
      <c r="U123" s="148" t="s">
        <v>898</v>
      </c>
      <c r="V123" s="148" t="s">
        <v>900</v>
      </c>
      <c r="W123" s="125" t="s">
        <v>468</v>
      </c>
      <c r="X123" s="125" t="s">
        <v>469</v>
      </c>
      <c r="Y123" s="125" t="s">
        <v>470</v>
      </c>
      <c r="Z123" s="127" t="s">
        <v>67</v>
      </c>
      <c r="AA123" s="127" t="s">
        <v>67</v>
      </c>
      <c r="AB123" s="127" t="s">
        <v>67</v>
      </c>
      <c r="AC123" s="130" t="s">
        <v>67</v>
      </c>
      <c r="AD123" s="130" t="s">
        <v>67</v>
      </c>
      <c r="AE123" s="130" t="s">
        <v>67</v>
      </c>
      <c r="AF123" s="125" t="s">
        <v>67</v>
      </c>
      <c r="AG123" s="125" t="s">
        <v>67</v>
      </c>
      <c r="AH123" s="125" t="s">
        <v>67</v>
      </c>
      <c r="AI123" s="132" t="s">
        <v>67</v>
      </c>
      <c r="AJ123" s="132" t="s">
        <v>67</v>
      </c>
      <c r="AK123" s="132" t="s">
        <v>67</v>
      </c>
      <c r="AL123" s="134" t="s">
        <v>67</v>
      </c>
      <c r="AM123" s="134" t="s">
        <v>67</v>
      </c>
      <c r="AN123" s="134" t="s">
        <v>67</v>
      </c>
      <c r="AO123" s="136" t="s">
        <v>67</v>
      </c>
      <c r="AP123" s="136" t="s">
        <v>67</v>
      </c>
      <c r="AQ123" s="136" t="s">
        <v>67</v>
      </c>
      <c r="AR123" s="137" t="s">
        <v>67</v>
      </c>
      <c r="AS123" s="137" t="s">
        <v>67</v>
      </c>
      <c r="AT123" s="137" t="s">
        <v>67</v>
      </c>
      <c r="AU123" s="241"/>
      <c r="AV123" s="241"/>
      <c r="AW123" s="241"/>
    </row>
    <row r="124" spans="1:49" s="149" customFormat="1" ht="409.5" customHeight="1" x14ac:dyDescent="0.2">
      <c r="A124" s="138" t="s">
        <v>6</v>
      </c>
      <c r="B124" s="139" t="s">
        <v>887</v>
      </c>
      <c r="C124" s="142" t="s">
        <v>675</v>
      </c>
      <c r="D124" s="141" t="s">
        <v>449</v>
      </c>
      <c r="E124" s="141" t="s">
        <v>676</v>
      </c>
      <c r="F124" s="142" t="s">
        <v>888</v>
      </c>
      <c r="G124" s="142" t="s">
        <v>889</v>
      </c>
      <c r="H124" s="143" t="s">
        <v>623</v>
      </c>
      <c r="I124" s="143" t="s">
        <v>890</v>
      </c>
      <c r="J124" s="144" t="s">
        <v>891</v>
      </c>
      <c r="K124" s="143" t="s">
        <v>667</v>
      </c>
      <c r="L124" s="144" t="s">
        <v>892</v>
      </c>
      <c r="M124" s="145" t="s">
        <v>893</v>
      </c>
      <c r="N124" s="145" t="s">
        <v>894</v>
      </c>
      <c r="O124" s="145" t="s">
        <v>895</v>
      </c>
      <c r="P124" s="146" t="s">
        <v>544</v>
      </c>
      <c r="Q124" s="146" t="s">
        <v>789</v>
      </c>
      <c r="R124" s="146" t="s">
        <v>612</v>
      </c>
      <c r="S124" s="147" t="s">
        <v>896</v>
      </c>
      <c r="T124" s="148" t="s">
        <v>548</v>
      </c>
      <c r="U124" s="148" t="s">
        <v>898</v>
      </c>
      <c r="V124" s="148" t="s">
        <v>901</v>
      </c>
      <c r="W124" s="125" t="s">
        <v>468</v>
      </c>
      <c r="X124" s="125" t="s">
        <v>469</v>
      </c>
      <c r="Y124" s="125" t="s">
        <v>470</v>
      </c>
      <c r="Z124" s="127" t="s">
        <v>67</v>
      </c>
      <c r="AA124" s="127" t="s">
        <v>67</v>
      </c>
      <c r="AB124" s="127" t="s">
        <v>67</v>
      </c>
      <c r="AC124" s="130" t="s">
        <v>67</v>
      </c>
      <c r="AD124" s="130" t="s">
        <v>67</v>
      </c>
      <c r="AE124" s="130" t="s">
        <v>67</v>
      </c>
      <c r="AF124" s="125" t="s">
        <v>67</v>
      </c>
      <c r="AG124" s="125" t="s">
        <v>67</v>
      </c>
      <c r="AH124" s="125" t="s">
        <v>67</v>
      </c>
      <c r="AI124" s="132" t="s">
        <v>67</v>
      </c>
      <c r="AJ124" s="132" t="s">
        <v>67</v>
      </c>
      <c r="AK124" s="132" t="s">
        <v>67</v>
      </c>
      <c r="AL124" s="134" t="s">
        <v>67</v>
      </c>
      <c r="AM124" s="134" t="s">
        <v>67</v>
      </c>
      <c r="AN124" s="134" t="s">
        <v>67</v>
      </c>
      <c r="AO124" s="136" t="s">
        <v>67</v>
      </c>
      <c r="AP124" s="136" t="s">
        <v>67</v>
      </c>
      <c r="AQ124" s="136" t="s">
        <v>67</v>
      </c>
      <c r="AR124" s="137" t="s">
        <v>67</v>
      </c>
      <c r="AS124" s="137" t="s">
        <v>67</v>
      </c>
      <c r="AT124" s="137" t="s">
        <v>67</v>
      </c>
      <c r="AU124" s="241"/>
      <c r="AV124" s="241"/>
      <c r="AW124" s="241"/>
    </row>
    <row r="125" spans="1:49" s="149" customFormat="1" ht="409.5" customHeight="1" x14ac:dyDescent="0.2">
      <c r="A125" s="138" t="s">
        <v>6</v>
      </c>
      <c r="B125" s="139" t="s">
        <v>887</v>
      </c>
      <c r="C125" s="142" t="s">
        <v>675</v>
      </c>
      <c r="D125" s="141" t="s">
        <v>449</v>
      </c>
      <c r="E125" s="141" t="s">
        <v>676</v>
      </c>
      <c r="F125" s="142" t="s">
        <v>888</v>
      </c>
      <c r="G125" s="142" t="s">
        <v>889</v>
      </c>
      <c r="H125" s="143" t="s">
        <v>623</v>
      </c>
      <c r="I125" s="143" t="s">
        <v>890</v>
      </c>
      <c r="J125" s="144" t="s">
        <v>891</v>
      </c>
      <c r="K125" s="143" t="s">
        <v>667</v>
      </c>
      <c r="L125" s="144" t="s">
        <v>892</v>
      </c>
      <c r="M125" s="145" t="s">
        <v>893</v>
      </c>
      <c r="N125" s="145" t="s">
        <v>894</v>
      </c>
      <c r="O125" s="145" t="s">
        <v>895</v>
      </c>
      <c r="P125" s="146" t="s">
        <v>544</v>
      </c>
      <c r="Q125" s="146" t="s">
        <v>789</v>
      </c>
      <c r="R125" s="146" t="s">
        <v>612</v>
      </c>
      <c r="S125" s="147" t="s">
        <v>896</v>
      </c>
      <c r="T125" s="148" t="s">
        <v>548</v>
      </c>
      <c r="U125" s="148" t="s">
        <v>898</v>
      </c>
      <c r="V125" s="148" t="s">
        <v>902</v>
      </c>
      <c r="W125" s="125" t="s">
        <v>468</v>
      </c>
      <c r="X125" s="125" t="s">
        <v>469</v>
      </c>
      <c r="Y125" s="125" t="s">
        <v>470</v>
      </c>
      <c r="Z125" s="127" t="s">
        <v>67</v>
      </c>
      <c r="AA125" s="127" t="s">
        <v>67</v>
      </c>
      <c r="AB125" s="127" t="s">
        <v>67</v>
      </c>
      <c r="AC125" s="130" t="s">
        <v>67</v>
      </c>
      <c r="AD125" s="130" t="s">
        <v>67</v>
      </c>
      <c r="AE125" s="130" t="s">
        <v>67</v>
      </c>
      <c r="AF125" s="125" t="s">
        <v>67</v>
      </c>
      <c r="AG125" s="125" t="s">
        <v>67</v>
      </c>
      <c r="AH125" s="125" t="s">
        <v>67</v>
      </c>
      <c r="AI125" s="132" t="s">
        <v>67</v>
      </c>
      <c r="AJ125" s="132" t="s">
        <v>67</v>
      </c>
      <c r="AK125" s="132" t="s">
        <v>67</v>
      </c>
      <c r="AL125" s="134" t="s">
        <v>67</v>
      </c>
      <c r="AM125" s="134" t="s">
        <v>67</v>
      </c>
      <c r="AN125" s="134" t="s">
        <v>67</v>
      </c>
      <c r="AO125" s="136" t="s">
        <v>67</v>
      </c>
      <c r="AP125" s="136" t="s">
        <v>67</v>
      </c>
      <c r="AQ125" s="136" t="s">
        <v>67</v>
      </c>
      <c r="AR125" s="137" t="s">
        <v>300</v>
      </c>
      <c r="AS125" s="137" t="s">
        <v>301</v>
      </c>
      <c r="AT125" s="137" t="s">
        <v>308</v>
      </c>
      <c r="AU125" s="241"/>
      <c r="AV125" s="241"/>
      <c r="AW125" s="241"/>
    </row>
    <row r="126" spans="1:49" s="149" customFormat="1" ht="409.5" customHeight="1" x14ac:dyDescent="0.2">
      <c r="A126" s="138" t="s">
        <v>6</v>
      </c>
      <c r="B126" s="139" t="s">
        <v>674</v>
      </c>
      <c r="C126" s="140" t="s">
        <v>675</v>
      </c>
      <c r="D126" s="154" t="s">
        <v>449</v>
      </c>
      <c r="E126" s="154" t="s">
        <v>676</v>
      </c>
      <c r="F126" s="140" t="s">
        <v>677</v>
      </c>
      <c r="G126" s="140" t="s">
        <v>678</v>
      </c>
      <c r="H126" s="143" t="s">
        <v>679</v>
      </c>
      <c r="I126" s="143" t="s">
        <v>680</v>
      </c>
      <c r="J126" s="144" t="s">
        <v>681</v>
      </c>
      <c r="K126" s="144" t="s">
        <v>682</v>
      </c>
      <c r="L126" s="144" t="s">
        <v>683</v>
      </c>
      <c r="M126" s="145" t="s">
        <v>557</v>
      </c>
      <c r="N126" s="145" t="s">
        <v>558</v>
      </c>
      <c r="O126" s="145" t="s">
        <v>684</v>
      </c>
      <c r="P126" s="146" t="s">
        <v>461</v>
      </c>
      <c r="Q126" s="146" t="s">
        <v>521</v>
      </c>
      <c r="R126" s="146" t="s">
        <v>522</v>
      </c>
      <c r="S126" s="169" t="s">
        <v>961</v>
      </c>
      <c r="T126" s="148" t="s">
        <v>532</v>
      </c>
      <c r="U126" s="148" t="s">
        <v>765</v>
      </c>
      <c r="V126" s="148" t="s">
        <v>766</v>
      </c>
      <c r="W126" s="125" t="s">
        <v>468</v>
      </c>
      <c r="X126" s="125" t="s">
        <v>469</v>
      </c>
      <c r="Y126" s="125" t="s">
        <v>470</v>
      </c>
      <c r="Z126" s="127" t="s">
        <v>67</v>
      </c>
      <c r="AA126" s="127" t="s">
        <v>67</v>
      </c>
      <c r="AB126" s="127" t="s">
        <v>67</v>
      </c>
      <c r="AC126" s="130" t="s">
        <v>67</v>
      </c>
      <c r="AD126" s="130" t="s">
        <v>67</v>
      </c>
      <c r="AE126" s="130" t="s">
        <v>67</v>
      </c>
      <c r="AF126" s="125" t="s">
        <v>67</v>
      </c>
      <c r="AG126" s="125" t="s">
        <v>67</v>
      </c>
      <c r="AH126" s="125" t="s">
        <v>67</v>
      </c>
      <c r="AI126" s="132" t="s">
        <v>67</v>
      </c>
      <c r="AJ126" s="132" t="s">
        <v>67</v>
      </c>
      <c r="AK126" s="132" t="s">
        <v>67</v>
      </c>
      <c r="AL126" s="134" t="s">
        <v>67</v>
      </c>
      <c r="AM126" s="134" t="s">
        <v>67</v>
      </c>
      <c r="AN126" s="134" t="s">
        <v>67</v>
      </c>
      <c r="AO126" s="136" t="s">
        <v>67</v>
      </c>
      <c r="AP126" s="136" t="s">
        <v>67</v>
      </c>
      <c r="AQ126" s="136" t="s">
        <v>67</v>
      </c>
      <c r="AR126" s="137" t="s">
        <v>67</v>
      </c>
      <c r="AS126" s="137" t="s">
        <v>67</v>
      </c>
      <c r="AT126" s="137" t="s">
        <v>67</v>
      </c>
      <c r="AU126" s="241"/>
      <c r="AV126" s="241"/>
      <c r="AW126" s="241"/>
    </row>
    <row r="127" spans="1:49" s="149" customFormat="1" ht="409.5" customHeight="1" x14ac:dyDescent="0.2">
      <c r="A127" s="138" t="s">
        <v>6</v>
      </c>
      <c r="B127" s="139" t="s">
        <v>674</v>
      </c>
      <c r="C127" s="140" t="s">
        <v>675</v>
      </c>
      <c r="D127" s="154" t="s">
        <v>449</v>
      </c>
      <c r="E127" s="154" t="s">
        <v>676</v>
      </c>
      <c r="F127" s="140" t="s">
        <v>677</v>
      </c>
      <c r="G127" s="140" t="s">
        <v>678</v>
      </c>
      <c r="H127" s="143" t="s">
        <v>679</v>
      </c>
      <c r="I127" s="143" t="s">
        <v>680</v>
      </c>
      <c r="J127" s="144" t="s">
        <v>681</v>
      </c>
      <c r="K127" s="144" t="s">
        <v>682</v>
      </c>
      <c r="L127" s="144" t="s">
        <v>683</v>
      </c>
      <c r="M127" s="145" t="s">
        <v>557</v>
      </c>
      <c r="N127" s="145" t="s">
        <v>558</v>
      </c>
      <c r="O127" s="145" t="s">
        <v>684</v>
      </c>
      <c r="P127" s="146" t="s">
        <v>461</v>
      </c>
      <c r="Q127" s="146" t="s">
        <v>521</v>
      </c>
      <c r="R127" s="146" t="s">
        <v>522</v>
      </c>
      <c r="S127" s="147" t="s">
        <v>685</v>
      </c>
      <c r="T127" s="148" t="s">
        <v>532</v>
      </c>
      <c r="U127" s="148" t="s">
        <v>533</v>
      </c>
      <c r="V127" s="148" t="s">
        <v>534</v>
      </c>
      <c r="W127" s="125" t="s">
        <v>468</v>
      </c>
      <c r="X127" s="125" t="s">
        <v>469</v>
      </c>
      <c r="Y127" s="125" t="s">
        <v>470</v>
      </c>
      <c r="Z127" s="127" t="s">
        <v>67</v>
      </c>
      <c r="AA127" s="127" t="s">
        <v>67</v>
      </c>
      <c r="AB127" s="127" t="s">
        <v>67</v>
      </c>
      <c r="AC127" s="130" t="s">
        <v>67</v>
      </c>
      <c r="AD127" s="130" t="s">
        <v>67</v>
      </c>
      <c r="AE127" s="130" t="s">
        <v>67</v>
      </c>
      <c r="AF127" s="125" t="s">
        <v>67</v>
      </c>
      <c r="AG127" s="125" t="s">
        <v>67</v>
      </c>
      <c r="AH127" s="125" t="s">
        <v>67</v>
      </c>
      <c r="AI127" s="132" t="s">
        <v>67</v>
      </c>
      <c r="AJ127" s="132" t="s">
        <v>67</v>
      </c>
      <c r="AK127" s="132" t="s">
        <v>67</v>
      </c>
      <c r="AL127" s="134" t="s">
        <v>67</v>
      </c>
      <c r="AM127" s="134" t="s">
        <v>67</v>
      </c>
      <c r="AN127" s="134" t="s">
        <v>67</v>
      </c>
      <c r="AO127" s="136" t="s">
        <v>67</v>
      </c>
      <c r="AP127" s="136" t="s">
        <v>67</v>
      </c>
      <c r="AQ127" s="136" t="s">
        <v>67</v>
      </c>
      <c r="AR127" s="137" t="s">
        <v>67</v>
      </c>
      <c r="AS127" s="137" t="s">
        <v>67</v>
      </c>
      <c r="AT127" s="137" t="s">
        <v>67</v>
      </c>
      <c r="AU127" s="241"/>
      <c r="AV127" s="241"/>
      <c r="AW127" s="241"/>
    </row>
    <row r="128" spans="1:49" ht="312.75" customHeight="1" x14ac:dyDescent="0.25">
      <c r="A128" s="138" t="s">
        <v>6</v>
      </c>
      <c r="B128" s="139" t="s">
        <v>674</v>
      </c>
      <c r="C128" s="140" t="s">
        <v>675</v>
      </c>
      <c r="D128" s="154" t="s">
        <v>449</v>
      </c>
      <c r="E128" s="154" t="s">
        <v>676</v>
      </c>
      <c r="F128" s="140" t="s">
        <v>686</v>
      </c>
      <c r="G128" s="140" t="s">
        <v>687</v>
      </c>
      <c r="H128" s="160" t="s">
        <v>688</v>
      </c>
      <c r="I128" s="160" t="s">
        <v>689</v>
      </c>
      <c r="J128" s="161" t="s">
        <v>690</v>
      </c>
      <c r="K128" s="160" t="s">
        <v>500</v>
      </c>
      <c r="L128" s="161" t="s">
        <v>691</v>
      </c>
      <c r="M128" s="162" t="s">
        <v>596</v>
      </c>
      <c r="N128" s="162" t="s">
        <v>495</v>
      </c>
      <c r="O128" s="162" t="s">
        <v>692</v>
      </c>
      <c r="P128" s="146" t="s">
        <v>659</v>
      </c>
      <c r="Q128" s="146" t="s">
        <v>561</v>
      </c>
      <c r="R128" s="146" t="s">
        <v>660</v>
      </c>
      <c r="S128" s="163" t="s">
        <v>693</v>
      </c>
      <c r="T128" s="148" t="s">
        <v>532</v>
      </c>
      <c r="U128" s="148" t="s">
        <v>765</v>
      </c>
      <c r="V128" s="148" t="s">
        <v>766</v>
      </c>
      <c r="W128" s="125" t="s">
        <v>468</v>
      </c>
      <c r="X128" s="125" t="s">
        <v>469</v>
      </c>
      <c r="Y128" s="125" t="s">
        <v>470</v>
      </c>
      <c r="Z128" s="127" t="s">
        <v>694</v>
      </c>
      <c r="AA128" s="127" t="s">
        <v>695</v>
      </c>
      <c r="AB128" s="127" t="s">
        <v>635</v>
      </c>
      <c r="AC128" s="130" t="s">
        <v>67</v>
      </c>
      <c r="AD128" s="130" t="s">
        <v>67</v>
      </c>
      <c r="AE128" s="130" t="s">
        <v>67</v>
      </c>
      <c r="AF128" s="125" t="s">
        <v>67</v>
      </c>
      <c r="AG128" s="125" t="s">
        <v>67</v>
      </c>
      <c r="AH128" s="125" t="s">
        <v>67</v>
      </c>
      <c r="AI128" s="132" t="s">
        <v>67</v>
      </c>
      <c r="AJ128" s="132" t="s">
        <v>67</v>
      </c>
      <c r="AK128" s="132" t="s">
        <v>67</v>
      </c>
      <c r="AL128" s="134" t="s">
        <v>67</v>
      </c>
      <c r="AM128" s="134" t="s">
        <v>67</v>
      </c>
      <c r="AN128" s="134" t="s">
        <v>67</v>
      </c>
      <c r="AO128" s="153" t="s">
        <v>529</v>
      </c>
      <c r="AP128" s="153" t="s">
        <v>530</v>
      </c>
      <c r="AQ128" s="153" t="s">
        <v>531</v>
      </c>
      <c r="AR128" s="137" t="s">
        <v>67</v>
      </c>
      <c r="AS128" s="137" t="s">
        <v>67</v>
      </c>
      <c r="AT128" s="137" t="s">
        <v>67</v>
      </c>
      <c r="AU128" s="242"/>
      <c r="AV128" s="242"/>
      <c r="AW128" s="242"/>
    </row>
    <row r="129" spans="1:49" ht="302.25" customHeight="1" x14ac:dyDescent="0.25">
      <c r="A129" s="138" t="s">
        <v>6</v>
      </c>
      <c r="B129" s="139" t="s">
        <v>674</v>
      </c>
      <c r="C129" s="142" t="s">
        <v>675</v>
      </c>
      <c r="D129" s="141" t="s">
        <v>449</v>
      </c>
      <c r="E129" s="141" t="s">
        <v>676</v>
      </c>
      <c r="F129" s="142" t="s">
        <v>686</v>
      </c>
      <c r="G129" s="142" t="s">
        <v>687</v>
      </c>
      <c r="H129" s="143" t="s">
        <v>688</v>
      </c>
      <c r="I129" s="143" t="s">
        <v>949</v>
      </c>
      <c r="J129" s="144" t="s">
        <v>950</v>
      </c>
      <c r="K129" s="144" t="s">
        <v>962</v>
      </c>
      <c r="L129" s="144" t="s">
        <v>951</v>
      </c>
      <c r="M129" s="145" t="s">
        <v>557</v>
      </c>
      <c r="N129" s="145" t="s">
        <v>963</v>
      </c>
      <c r="O129" s="145" t="s">
        <v>964</v>
      </c>
      <c r="P129" s="146" t="s">
        <v>461</v>
      </c>
      <c r="Q129" s="146" t="s">
        <v>521</v>
      </c>
      <c r="R129" s="146" t="s">
        <v>522</v>
      </c>
      <c r="S129" s="147" t="s">
        <v>685</v>
      </c>
      <c r="T129" s="148" t="s">
        <v>532</v>
      </c>
      <c r="U129" s="148" t="s">
        <v>765</v>
      </c>
      <c r="V129" s="148" t="s">
        <v>766</v>
      </c>
      <c r="W129" s="125" t="s">
        <v>468</v>
      </c>
      <c r="X129" s="125" t="s">
        <v>469</v>
      </c>
      <c r="Y129" s="125" t="s">
        <v>470</v>
      </c>
      <c r="Z129" s="127" t="s">
        <v>694</v>
      </c>
      <c r="AA129" s="127" t="s">
        <v>695</v>
      </c>
      <c r="AB129" s="127" t="s">
        <v>635</v>
      </c>
      <c r="AC129" s="130" t="s">
        <v>67</v>
      </c>
      <c r="AD129" s="130" t="s">
        <v>67</v>
      </c>
      <c r="AE129" s="130" t="s">
        <v>67</v>
      </c>
      <c r="AF129" s="125" t="s">
        <v>67</v>
      </c>
      <c r="AG129" s="125" t="s">
        <v>67</v>
      </c>
      <c r="AH129" s="125" t="s">
        <v>67</v>
      </c>
      <c r="AI129" s="132" t="s">
        <v>67</v>
      </c>
      <c r="AJ129" s="132" t="s">
        <v>67</v>
      </c>
      <c r="AK129" s="132" t="s">
        <v>67</v>
      </c>
      <c r="AL129" s="134" t="s">
        <v>67</v>
      </c>
      <c r="AM129" s="134" t="s">
        <v>67</v>
      </c>
      <c r="AN129" s="134" t="s">
        <v>67</v>
      </c>
      <c r="AO129" s="153" t="s">
        <v>529</v>
      </c>
      <c r="AP129" s="153" t="s">
        <v>530</v>
      </c>
      <c r="AQ129" s="153" t="s">
        <v>531</v>
      </c>
      <c r="AR129" s="137" t="s">
        <v>300</v>
      </c>
      <c r="AS129" s="137" t="s">
        <v>301</v>
      </c>
      <c r="AT129" s="137" t="s">
        <v>312</v>
      </c>
      <c r="AU129" s="242"/>
      <c r="AV129" s="242"/>
      <c r="AW129" s="242"/>
    </row>
    <row r="130" spans="1:49" ht="312" customHeight="1" x14ac:dyDescent="0.25">
      <c r="A130" s="175" t="s">
        <v>7</v>
      </c>
      <c r="B130" s="139" t="s">
        <v>601</v>
      </c>
      <c r="C130" s="140" t="s">
        <v>448</v>
      </c>
      <c r="D130" s="154" t="s">
        <v>449</v>
      </c>
      <c r="E130" s="154" t="s">
        <v>450</v>
      </c>
      <c r="F130" s="140" t="s">
        <v>451</v>
      </c>
      <c r="G130" s="140" t="s">
        <v>452</v>
      </c>
      <c r="H130" s="143" t="s">
        <v>453</v>
      </c>
      <c r="I130" s="143" t="s">
        <v>617</v>
      </c>
      <c r="J130" s="144" t="s">
        <v>618</v>
      </c>
      <c r="K130" s="144" t="s">
        <v>456</v>
      </c>
      <c r="L130" s="144" t="s">
        <v>619</v>
      </c>
      <c r="M130" s="145" t="s">
        <v>494</v>
      </c>
      <c r="N130" s="145" t="s">
        <v>459</v>
      </c>
      <c r="O130" s="145" t="s">
        <v>620</v>
      </c>
      <c r="P130" s="146" t="s">
        <v>955</v>
      </c>
      <c r="Q130" s="146" t="s">
        <v>956</v>
      </c>
      <c r="R130" s="146" t="s">
        <v>957</v>
      </c>
      <c r="S130" s="147" t="s">
        <v>958</v>
      </c>
      <c r="T130" s="148" t="s">
        <v>465</v>
      </c>
      <c r="U130" s="148" t="s">
        <v>466</v>
      </c>
      <c r="V130" s="148" t="s">
        <v>467</v>
      </c>
      <c r="W130" s="151" t="s">
        <v>468</v>
      </c>
      <c r="X130" s="125" t="s">
        <v>469</v>
      </c>
      <c r="Y130" s="152" t="s">
        <v>470</v>
      </c>
      <c r="Z130" s="127" t="s">
        <v>67</v>
      </c>
      <c r="AA130" s="127" t="s">
        <v>67</v>
      </c>
      <c r="AB130" s="127" t="s">
        <v>67</v>
      </c>
      <c r="AC130" s="130" t="s">
        <v>67</v>
      </c>
      <c r="AD130" s="130" t="s">
        <v>67</v>
      </c>
      <c r="AE130" s="130" t="s">
        <v>67</v>
      </c>
      <c r="AF130" s="125" t="s">
        <v>67</v>
      </c>
      <c r="AG130" s="125" t="s">
        <v>67</v>
      </c>
      <c r="AH130" s="125" t="s">
        <v>67</v>
      </c>
      <c r="AI130" s="132" t="s">
        <v>67</v>
      </c>
      <c r="AJ130" s="132" t="s">
        <v>67</v>
      </c>
      <c r="AK130" s="132" t="s">
        <v>67</v>
      </c>
      <c r="AL130" s="134" t="s">
        <v>67</v>
      </c>
      <c r="AM130" s="134" t="s">
        <v>67</v>
      </c>
      <c r="AN130" s="134" t="s">
        <v>67</v>
      </c>
      <c r="AO130" s="136" t="s">
        <v>67</v>
      </c>
      <c r="AP130" s="136" t="s">
        <v>67</v>
      </c>
      <c r="AQ130" s="136" t="s">
        <v>67</v>
      </c>
      <c r="AR130" s="137" t="s">
        <v>67</v>
      </c>
      <c r="AS130" s="137" t="s">
        <v>67</v>
      </c>
      <c r="AT130" s="137" t="s">
        <v>67</v>
      </c>
      <c r="AU130" s="242"/>
      <c r="AV130" s="242"/>
      <c r="AW130" s="242"/>
    </row>
    <row r="131" spans="1:49" ht="312" customHeight="1" x14ac:dyDescent="0.25">
      <c r="A131" s="175" t="s">
        <v>7</v>
      </c>
      <c r="B131" s="139" t="s">
        <v>601</v>
      </c>
      <c r="C131" s="140" t="s">
        <v>448</v>
      </c>
      <c r="D131" s="154" t="s">
        <v>449</v>
      </c>
      <c r="E131" s="154" t="s">
        <v>450</v>
      </c>
      <c r="F131" s="140" t="s">
        <v>451</v>
      </c>
      <c r="G131" s="140" t="s">
        <v>452</v>
      </c>
      <c r="H131" s="143" t="s">
        <v>453</v>
      </c>
      <c r="I131" s="143" t="s">
        <v>617</v>
      </c>
      <c r="J131" s="144" t="s">
        <v>618</v>
      </c>
      <c r="K131" s="144" t="s">
        <v>456</v>
      </c>
      <c r="L131" s="144" t="s">
        <v>619</v>
      </c>
      <c r="M131" s="145" t="s">
        <v>494</v>
      </c>
      <c r="N131" s="145" t="s">
        <v>459</v>
      </c>
      <c r="O131" s="145" t="s">
        <v>620</v>
      </c>
      <c r="P131" s="146" t="s">
        <v>955</v>
      </c>
      <c r="Q131" s="146" t="s">
        <v>956</v>
      </c>
      <c r="R131" s="146" t="s">
        <v>957</v>
      </c>
      <c r="S131" s="147" t="s">
        <v>958</v>
      </c>
      <c r="T131" s="148" t="s">
        <v>465</v>
      </c>
      <c r="U131" s="148" t="s">
        <v>466</v>
      </c>
      <c r="V131" s="148" t="s">
        <v>482</v>
      </c>
      <c r="W131" s="125" t="s">
        <v>468</v>
      </c>
      <c r="X131" s="125" t="s">
        <v>469</v>
      </c>
      <c r="Y131" s="125" t="s">
        <v>470</v>
      </c>
      <c r="Z131" s="127" t="s">
        <v>67</v>
      </c>
      <c r="AA131" s="127" t="s">
        <v>67</v>
      </c>
      <c r="AB131" s="127" t="s">
        <v>67</v>
      </c>
      <c r="AC131" s="130" t="s">
        <v>67</v>
      </c>
      <c r="AD131" s="130" t="s">
        <v>67</v>
      </c>
      <c r="AE131" s="130" t="s">
        <v>67</v>
      </c>
      <c r="AF131" s="125" t="s">
        <v>67</v>
      </c>
      <c r="AG131" s="125" t="s">
        <v>67</v>
      </c>
      <c r="AH131" s="125" t="s">
        <v>67</v>
      </c>
      <c r="AI131" s="132" t="s">
        <v>67</v>
      </c>
      <c r="AJ131" s="132" t="s">
        <v>67</v>
      </c>
      <c r="AK131" s="132" t="s">
        <v>67</v>
      </c>
      <c r="AL131" s="134" t="s">
        <v>67</v>
      </c>
      <c r="AM131" s="134" t="s">
        <v>67</v>
      </c>
      <c r="AN131" s="134" t="s">
        <v>67</v>
      </c>
      <c r="AO131" s="136" t="s">
        <v>67</v>
      </c>
      <c r="AP131" s="136" t="s">
        <v>67</v>
      </c>
      <c r="AQ131" s="136" t="s">
        <v>67</v>
      </c>
      <c r="AR131" s="137" t="s">
        <v>67</v>
      </c>
      <c r="AS131" s="137" t="s">
        <v>67</v>
      </c>
      <c r="AT131" s="137" t="s">
        <v>67</v>
      </c>
      <c r="AU131" s="242"/>
      <c r="AV131" s="242"/>
      <c r="AW131" s="242"/>
    </row>
    <row r="132" spans="1:49" ht="312" customHeight="1" x14ac:dyDescent="0.25">
      <c r="A132" s="175" t="s">
        <v>7</v>
      </c>
      <c r="B132" s="139" t="s">
        <v>601</v>
      </c>
      <c r="C132" s="140" t="s">
        <v>448</v>
      </c>
      <c r="D132" s="154" t="s">
        <v>449</v>
      </c>
      <c r="E132" s="154" t="s">
        <v>450</v>
      </c>
      <c r="F132" s="140" t="s">
        <v>451</v>
      </c>
      <c r="G132" s="140" t="s">
        <v>452</v>
      </c>
      <c r="H132" s="143" t="s">
        <v>453</v>
      </c>
      <c r="I132" s="143" t="s">
        <v>617</v>
      </c>
      <c r="J132" s="144" t="s">
        <v>618</v>
      </c>
      <c r="K132" s="144" t="s">
        <v>456</v>
      </c>
      <c r="L132" s="144" t="s">
        <v>619</v>
      </c>
      <c r="M132" s="145" t="s">
        <v>494</v>
      </c>
      <c r="N132" s="145" t="s">
        <v>459</v>
      </c>
      <c r="O132" s="145" t="s">
        <v>620</v>
      </c>
      <c r="P132" s="146" t="s">
        <v>955</v>
      </c>
      <c r="Q132" s="146" t="s">
        <v>956</v>
      </c>
      <c r="R132" s="146" t="s">
        <v>957</v>
      </c>
      <c r="S132" s="147" t="s">
        <v>958</v>
      </c>
      <c r="T132" s="148" t="s">
        <v>465</v>
      </c>
      <c r="U132" s="148" t="s">
        <v>466</v>
      </c>
      <c r="V132" s="148" t="s">
        <v>483</v>
      </c>
      <c r="W132" s="125" t="s">
        <v>468</v>
      </c>
      <c r="X132" s="125" t="s">
        <v>469</v>
      </c>
      <c r="Y132" s="125" t="s">
        <v>470</v>
      </c>
      <c r="Z132" s="127" t="s">
        <v>67</v>
      </c>
      <c r="AA132" s="127" t="s">
        <v>67</v>
      </c>
      <c r="AB132" s="127" t="s">
        <v>67</v>
      </c>
      <c r="AC132" s="130" t="s">
        <v>67</v>
      </c>
      <c r="AD132" s="130" t="s">
        <v>67</v>
      </c>
      <c r="AE132" s="130" t="s">
        <v>67</v>
      </c>
      <c r="AF132" s="125" t="s">
        <v>67</v>
      </c>
      <c r="AG132" s="125" t="s">
        <v>67</v>
      </c>
      <c r="AH132" s="125" t="s">
        <v>67</v>
      </c>
      <c r="AI132" s="132" t="s">
        <v>67</v>
      </c>
      <c r="AJ132" s="132" t="s">
        <v>67</v>
      </c>
      <c r="AK132" s="132" t="s">
        <v>67</v>
      </c>
      <c r="AL132" s="134" t="s">
        <v>67</v>
      </c>
      <c r="AM132" s="134" t="s">
        <v>67</v>
      </c>
      <c r="AN132" s="134" t="s">
        <v>67</v>
      </c>
      <c r="AO132" s="136" t="s">
        <v>67</v>
      </c>
      <c r="AP132" s="136" t="s">
        <v>67</v>
      </c>
      <c r="AQ132" s="136" t="s">
        <v>67</v>
      </c>
      <c r="AR132" s="137" t="s">
        <v>67</v>
      </c>
      <c r="AS132" s="137" t="s">
        <v>67</v>
      </c>
      <c r="AT132" s="137" t="s">
        <v>67</v>
      </c>
      <c r="AU132" s="242"/>
      <c r="AV132" s="242"/>
      <c r="AW132" s="242"/>
    </row>
    <row r="133" spans="1:49" ht="302.25" customHeight="1" x14ac:dyDescent="0.25">
      <c r="A133" s="175" t="s">
        <v>7</v>
      </c>
      <c r="B133" s="139" t="s">
        <v>601</v>
      </c>
      <c r="C133" s="140" t="s">
        <v>602</v>
      </c>
      <c r="D133" s="141" t="s">
        <v>449</v>
      </c>
      <c r="E133" s="141" t="s">
        <v>450</v>
      </c>
      <c r="F133" s="142" t="s">
        <v>662</v>
      </c>
      <c r="G133" s="159" t="s">
        <v>663</v>
      </c>
      <c r="H133" s="176" t="s">
        <v>965</v>
      </c>
      <c r="I133" s="143" t="s">
        <v>656</v>
      </c>
      <c r="J133" s="144" t="s">
        <v>657</v>
      </c>
      <c r="K133" s="143" t="s">
        <v>500</v>
      </c>
      <c r="L133" s="144" t="s">
        <v>658</v>
      </c>
      <c r="M133" s="145" t="s">
        <v>494</v>
      </c>
      <c r="N133" s="145" t="s">
        <v>459</v>
      </c>
      <c r="O133" s="145" t="s">
        <v>620</v>
      </c>
      <c r="P133" s="146" t="s">
        <v>659</v>
      </c>
      <c r="Q133" s="146" t="s">
        <v>561</v>
      </c>
      <c r="R133" s="146" t="s">
        <v>660</v>
      </c>
      <c r="S133" s="163" t="s">
        <v>693</v>
      </c>
      <c r="T133" s="148" t="s">
        <v>532</v>
      </c>
      <c r="U133" s="148" t="s">
        <v>765</v>
      </c>
      <c r="V133" s="148" t="s">
        <v>766</v>
      </c>
      <c r="W133" s="125" t="s">
        <v>468</v>
      </c>
      <c r="X133" s="125" t="s">
        <v>469</v>
      </c>
      <c r="Y133" s="125" t="s">
        <v>470</v>
      </c>
      <c r="Z133" s="127" t="s">
        <v>67</v>
      </c>
      <c r="AA133" s="127" t="s">
        <v>67</v>
      </c>
      <c r="AB133" s="127" t="s">
        <v>67</v>
      </c>
      <c r="AC133" s="130" t="s">
        <v>67</v>
      </c>
      <c r="AD133" s="130" t="s">
        <v>67</v>
      </c>
      <c r="AE133" s="130" t="s">
        <v>67</v>
      </c>
      <c r="AF133" s="125" t="s">
        <v>67</v>
      </c>
      <c r="AG133" s="125" t="s">
        <v>67</v>
      </c>
      <c r="AH133" s="125" t="s">
        <v>67</v>
      </c>
      <c r="AI133" s="177" t="s">
        <v>570</v>
      </c>
      <c r="AJ133" s="177" t="s">
        <v>966</v>
      </c>
      <c r="AK133" s="178" t="s">
        <v>967</v>
      </c>
      <c r="AL133" s="134" t="s">
        <v>630</v>
      </c>
      <c r="AM133" s="134" t="s">
        <v>472</v>
      </c>
      <c r="AN133" s="134" t="s">
        <v>861</v>
      </c>
      <c r="AO133" s="153" t="s">
        <v>884</v>
      </c>
      <c r="AP133" s="153" t="s">
        <v>885</v>
      </c>
      <c r="AQ133" s="153" t="s">
        <v>886</v>
      </c>
      <c r="AR133" s="137" t="s">
        <v>67</v>
      </c>
      <c r="AS133" s="137" t="s">
        <v>67</v>
      </c>
      <c r="AT133" s="137" t="s">
        <v>67</v>
      </c>
      <c r="AU133" s="242"/>
      <c r="AV133" s="242"/>
      <c r="AW133" s="242"/>
    </row>
    <row r="134" spans="1:49" ht="243" customHeight="1" x14ac:dyDescent="0.25">
      <c r="A134" s="175" t="s">
        <v>7</v>
      </c>
      <c r="B134" s="139" t="s">
        <v>887</v>
      </c>
      <c r="C134" s="142" t="s">
        <v>675</v>
      </c>
      <c r="D134" s="141" t="s">
        <v>449</v>
      </c>
      <c r="E134" s="141" t="s">
        <v>676</v>
      </c>
      <c r="F134" s="142" t="s">
        <v>888</v>
      </c>
      <c r="G134" s="179" t="s">
        <v>889</v>
      </c>
      <c r="H134" s="176" t="s">
        <v>965</v>
      </c>
      <c r="I134" s="143" t="s">
        <v>656</v>
      </c>
      <c r="J134" s="144" t="s">
        <v>657</v>
      </c>
      <c r="K134" s="143" t="s">
        <v>500</v>
      </c>
      <c r="L134" s="144" t="s">
        <v>658</v>
      </c>
      <c r="M134" s="145" t="s">
        <v>494</v>
      </c>
      <c r="N134" s="145" t="s">
        <v>459</v>
      </c>
      <c r="O134" s="145" t="s">
        <v>620</v>
      </c>
      <c r="P134" s="146" t="s">
        <v>659</v>
      </c>
      <c r="Q134" s="146" t="s">
        <v>561</v>
      </c>
      <c r="R134" s="146" t="s">
        <v>660</v>
      </c>
      <c r="S134" s="163" t="s">
        <v>693</v>
      </c>
      <c r="T134" s="148" t="s">
        <v>532</v>
      </c>
      <c r="U134" s="148" t="s">
        <v>765</v>
      </c>
      <c r="V134" s="148" t="s">
        <v>766</v>
      </c>
      <c r="W134" s="125" t="s">
        <v>468</v>
      </c>
      <c r="X134" s="125" t="s">
        <v>469</v>
      </c>
      <c r="Y134" s="125" t="s">
        <v>470</v>
      </c>
      <c r="Z134" s="127" t="s">
        <v>67</v>
      </c>
      <c r="AA134" s="127" t="s">
        <v>67</v>
      </c>
      <c r="AB134" s="127" t="s">
        <v>67</v>
      </c>
      <c r="AC134" s="130" t="s">
        <v>67</v>
      </c>
      <c r="AD134" s="130" t="s">
        <v>67</v>
      </c>
      <c r="AE134" s="130" t="s">
        <v>67</v>
      </c>
      <c r="AF134" s="125" t="s">
        <v>67</v>
      </c>
      <c r="AG134" s="125" t="s">
        <v>67</v>
      </c>
      <c r="AH134" s="125" t="s">
        <v>67</v>
      </c>
      <c r="AI134" s="132" t="s">
        <v>67</v>
      </c>
      <c r="AJ134" s="132" t="s">
        <v>67</v>
      </c>
      <c r="AK134" s="132" t="s">
        <v>67</v>
      </c>
      <c r="AL134" s="134" t="s">
        <v>67</v>
      </c>
      <c r="AM134" s="134" t="s">
        <v>67</v>
      </c>
      <c r="AN134" s="134" t="s">
        <v>67</v>
      </c>
      <c r="AO134" s="136" t="s">
        <v>67</v>
      </c>
      <c r="AP134" s="136" t="s">
        <v>67</v>
      </c>
      <c r="AQ134" s="136" t="s">
        <v>67</v>
      </c>
      <c r="AR134" s="137" t="s">
        <v>67</v>
      </c>
      <c r="AS134" s="137" t="s">
        <v>67</v>
      </c>
      <c r="AT134" s="137" t="s">
        <v>67</v>
      </c>
      <c r="AU134" s="242"/>
      <c r="AV134" s="242"/>
      <c r="AW134" s="242"/>
    </row>
    <row r="135" spans="1:49" ht="243" customHeight="1" x14ac:dyDescent="0.25">
      <c r="A135" s="175" t="s">
        <v>7</v>
      </c>
      <c r="B135" s="139" t="s">
        <v>887</v>
      </c>
      <c r="C135" s="142" t="s">
        <v>675</v>
      </c>
      <c r="D135" s="141" t="s">
        <v>449</v>
      </c>
      <c r="E135" s="141" t="s">
        <v>676</v>
      </c>
      <c r="F135" s="142" t="s">
        <v>888</v>
      </c>
      <c r="G135" s="179" t="s">
        <v>889</v>
      </c>
      <c r="H135" s="176" t="s">
        <v>965</v>
      </c>
      <c r="I135" s="143" t="s">
        <v>656</v>
      </c>
      <c r="J135" s="144" t="s">
        <v>657</v>
      </c>
      <c r="K135" s="143" t="s">
        <v>500</v>
      </c>
      <c r="L135" s="144" t="s">
        <v>658</v>
      </c>
      <c r="M135" s="145" t="s">
        <v>494</v>
      </c>
      <c r="N135" s="145" t="s">
        <v>459</v>
      </c>
      <c r="O135" s="145" t="s">
        <v>620</v>
      </c>
      <c r="P135" s="146" t="s">
        <v>659</v>
      </c>
      <c r="Q135" s="146" t="s">
        <v>561</v>
      </c>
      <c r="R135" s="146" t="s">
        <v>660</v>
      </c>
      <c r="S135" s="163" t="s">
        <v>693</v>
      </c>
      <c r="T135" s="148" t="s">
        <v>532</v>
      </c>
      <c r="U135" s="148" t="s">
        <v>765</v>
      </c>
      <c r="V135" s="148" t="s">
        <v>897</v>
      </c>
      <c r="W135" s="125" t="s">
        <v>468</v>
      </c>
      <c r="X135" s="125" t="s">
        <v>469</v>
      </c>
      <c r="Y135" s="125" t="s">
        <v>470</v>
      </c>
      <c r="Z135" s="127" t="s">
        <v>67</v>
      </c>
      <c r="AA135" s="127" t="s">
        <v>67</v>
      </c>
      <c r="AB135" s="127" t="s">
        <v>67</v>
      </c>
      <c r="AC135" s="130" t="s">
        <v>67</v>
      </c>
      <c r="AD135" s="130" t="s">
        <v>67</v>
      </c>
      <c r="AE135" s="130" t="s">
        <v>67</v>
      </c>
      <c r="AF135" s="125" t="s">
        <v>67</v>
      </c>
      <c r="AG135" s="125" t="s">
        <v>67</v>
      </c>
      <c r="AH135" s="125" t="s">
        <v>67</v>
      </c>
      <c r="AI135" s="132" t="s">
        <v>67</v>
      </c>
      <c r="AJ135" s="132" t="s">
        <v>67</v>
      </c>
      <c r="AK135" s="132" t="s">
        <v>67</v>
      </c>
      <c r="AL135" s="134" t="s">
        <v>67</v>
      </c>
      <c r="AM135" s="134" t="s">
        <v>67</v>
      </c>
      <c r="AN135" s="134" t="s">
        <v>67</v>
      </c>
      <c r="AO135" s="136" t="s">
        <v>67</v>
      </c>
      <c r="AP135" s="136" t="s">
        <v>67</v>
      </c>
      <c r="AQ135" s="136" t="s">
        <v>67</v>
      </c>
      <c r="AR135" s="137" t="s">
        <v>67</v>
      </c>
      <c r="AS135" s="137" t="s">
        <v>67</v>
      </c>
      <c r="AT135" s="137" t="s">
        <v>67</v>
      </c>
      <c r="AU135" s="242"/>
      <c r="AV135" s="242"/>
      <c r="AW135" s="242"/>
    </row>
    <row r="136" spans="1:49" ht="243" customHeight="1" x14ac:dyDescent="0.25">
      <c r="A136" s="175" t="s">
        <v>7</v>
      </c>
      <c r="B136" s="139" t="s">
        <v>887</v>
      </c>
      <c r="C136" s="142" t="s">
        <v>675</v>
      </c>
      <c r="D136" s="141" t="s">
        <v>449</v>
      </c>
      <c r="E136" s="141" t="s">
        <v>676</v>
      </c>
      <c r="F136" s="142" t="s">
        <v>888</v>
      </c>
      <c r="G136" s="179" t="s">
        <v>889</v>
      </c>
      <c r="H136" s="176" t="s">
        <v>965</v>
      </c>
      <c r="I136" s="143" t="s">
        <v>656</v>
      </c>
      <c r="J136" s="144" t="s">
        <v>657</v>
      </c>
      <c r="K136" s="143" t="s">
        <v>500</v>
      </c>
      <c r="L136" s="144" t="s">
        <v>658</v>
      </c>
      <c r="M136" s="145" t="s">
        <v>494</v>
      </c>
      <c r="N136" s="145" t="s">
        <v>459</v>
      </c>
      <c r="O136" s="145" t="s">
        <v>620</v>
      </c>
      <c r="P136" s="146" t="s">
        <v>659</v>
      </c>
      <c r="Q136" s="146" t="s">
        <v>561</v>
      </c>
      <c r="R136" s="146" t="s">
        <v>660</v>
      </c>
      <c r="S136" s="163" t="s">
        <v>693</v>
      </c>
      <c r="T136" s="148" t="s">
        <v>548</v>
      </c>
      <c r="U136" s="148" t="s">
        <v>898</v>
      </c>
      <c r="V136" s="148" t="s">
        <v>899</v>
      </c>
      <c r="W136" s="125" t="s">
        <v>468</v>
      </c>
      <c r="X136" s="125" t="s">
        <v>469</v>
      </c>
      <c r="Y136" s="125" t="s">
        <v>470</v>
      </c>
      <c r="Z136" s="127" t="s">
        <v>67</v>
      </c>
      <c r="AA136" s="127" t="s">
        <v>67</v>
      </c>
      <c r="AB136" s="127" t="s">
        <v>67</v>
      </c>
      <c r="AC136" s="130" t="s">
        <v>67</v>
      </c>
      <c r="AD136" s="130" t="s">
        <v>67</v>
      </c>
      <c r="AE136" s="130" t="s">
        <v>67</v>
      </c>
      <c r="AF136" s="125" t="s">
        <v>67</v>
      </c>
      <c r="AG136" s="125" t="s">
        <v>67</v>
      </c>
      <c r="AH136" s="125" t="s">
        <v>67</v>
      </c>
      <c r="AI136" s="132" t="s">
        <v>67</v>
      </c>
      <c r="AJ136" s="132" t="s">
        <v>67</v>
      </c>
      <c r="AK136" s="132" t="s">
        <v>67</v>
      </c>
      <c r="AL136" s="134" t="s">
        <v>67</v>
      </c>
      <c r="AM136" s="134" t="s">
        <v>67</v>
      </c>
      <c r="AN136" s="134" t="s">
        <v>67</v>
      </c>
      <c r="AO136" s="136" t="s">
        <v>67</v>
      </c>
      <c r="AP136" s="136" t="s">
        <v>67</v>
      </c>
      <c r="AQ136" s="136" t="s">
        <v>67</v>
      </c>
      <c r="AR136" s="137" t="s">
        <v>67</v>
      </c>
      <c r="AS136" s="137" t="s">
        <v>67</v>
      </c>
      <c r="AT136" s="137" t="s">
        <v>67</v>
      </c>
      <c r="AU136" s="242"/>
      <c r="AV136" s="242"/>
      <c r="AW136" s="242"/>
    </row>
    <row r="137" spans="1:49" ht="243" customHeight="1" x14ac:dyDescent="0.25">
      <c r="A137" s="175" t="s">
        <v>7</v>
      </c>
      <c r="B137" s="139" t="s">
        <v>887</v>
      </c>
      <c r="C137" s="142" t="s">
        <v>675</v>
      </c>
      <c r="D137" s="141" t="s">
        <v>449</v>
      </c>
      <c r="E137" s="141" t="s">
        <v>676</v>
      </c>
      <c r="F137" s="142" t="s">
        <v>888</v>
      </c>
      <c r="G137" s="179" t="s">
        <v>889</v>
      </c>
      <c r="H137" s="176" t="s">
        <v>965</v>
      </c>
      <c r="I137" s="143" t="s">
        <v>656</v>
      </c>
      <c r="J137" s="144" t="s">
        <v>657</v>
      </c>
      <c r="K137" s="143" t="s">
        <v>500</v>
      </c>
      <c r="L137" s="144" t="s">
        <v>658</v>
      </c>
      <c r="M137" s="145" t="s">
        <v>494</v>
      </c>
      <c r="N137" s="145" t="s">
        <v>459</v>
      </c>
      <c r="O137" s="145" t="s">
        <v>620</v>
      </c>
      <c r="P137" s="146" t="s">
        <v>659</v>
      </c>
      <c r="Q137" s="146" t="s">
        <v>561</v>
      </c>
      <c r="R137" s="146" t="s">
        <v>660</v>
      </c>
      <c r="S137" s="163" t="s">
        <v>693</v>
      </c>
      <c r="T137" s="148" t="s">
        <v>548</v>
      </c>
      <c r="U137" s="148" t="s">
        <v>898</v>
      </c>
      <c r="V137" s="148" t="s">
        <v>900</v>
      </c>
      <c r="W137" s="125" t="s">
        <v>468</v>
      </c>
      <c r="X137" s="125" t="s">
        <v>469</v>
      </c>
      <c r="Y137" s="125" t="s">
        <v>470</v>
      </c>
      <c r="Z137" s="127" t="s">
        <v>67</v>
      </c>
      <c r="AA137" s="127" t="s">
        <v>67</v>
      </c>
      <c r="AB137" s="127" t="s">
        <v>67</v>
      </c>
      <c r="AC137" s="130" t="s">
        <v>67</v>
      </c>
      <c r="AD137" s="130" t="s">
        <v>67</v>
      </c>
      <c r="AE137" s="130" t="s">
        <v>67</v>
      </c>
      <c r="AF137" s="125" t="s">
        <v>67</v>
      </c>
      <c r="AG137" s="125" t="s">
        <v>67</v>
      </c>
      <c r="AH137" s="125" t="s">
        <v>67</v>
      </c>
      <c r="AI137" s="132" t="s">
        <v>67</v>
      </c>
      <c r="AJ137" s="132" t="s">
        <v>67</v>
      </c>
      <c r="AK137" s="132" t="s">
        <v>67</v>
      </c>
      <c r="AL137" s="134" t="s">
        <v>67</v>
      </c>
      <c r="AM137" s="134" t="s">
        <v>67</v>
      </c>
      <c r="AN137" s="134" t="s">
        <v>67</v>
      </c>
      <c r="AO137" s="136" t="s">
        <v>67</v>
      </c>
      <c r="AP137" s="136" t="s">
        <v>67</v>
      </c>
      <c r="AQ137" s="136" t="s">
        <v>67</v>
      </c>
      <c r="AR137" s="137" t="s">
        <v>67</v>
      </c>
      <c r="AS137" s="137" t="s">
        <v>67</v>
      </c>
      <c r="AT137" s="137" t="s">
        <v>67</v>
      </c>
      <c r="AU137" s="242"/>
      <c r="AV137" s="242"/>
      <c r="AW137" s="242"/>
    </row>
    <row r="138" spans="1:49" ht="243" customHeight="1" x14ac:dyDescent="0.25">
      <c r="A138" s="175" t="s">
        <v>7</v>
      </c>
      <c r="B138" s="139" t="s">
        <v>887</v>
      </c>
      <c r="C138" s="142" t="s">
        <v>675</v>
      </c>
      <c r="D138" s="141" t="s">
        <v>449</v>
      </c>
      <c r="E138" s="141" t="s">
        <v>676</v>
      </c>
      <c r="F138" s="142" t="s">
        <v>888</v>
      </c>
      <c r="G138" s="179" t="s">
        <v>889</v>
      </c>
      <c r="H138" s="176" t="s">
        <v>965</v>
      </c>
      <c r="I138" s="143" t="s">
        <v>656</v>
      </c>
      <c r="J138" s="144" t="s">
        <v>657</v>
      </c>
      <c r="K138" s="143" t="s">
        <v>500</v>
      </c>
      <c r="L138" s="144" t="s">
        <v>658</v>
      </c>
      <c r="M138" s="145" t="s">
        <v>494</v>
      </c>
      <c r="N138" s="145" t="s">
        <v>459</v>
      </c>
      <c r="O138" s="145" t="s">
        <v>620</v>
      </c>
      <c r="P138" s="146" t="s">
        <v>659</v>
      </c>
      <c r="Q138" s="146" t="s">
        <v>561</v>
      </c>
      <c r="R138" s="146" t="s">
        <v>660</v>
      </c>
      <c r="S138" s="163" t="s">
        <v>693</v>
      </c>
      <c r="T138" s="148" t="s">
        <v>548</v>
      </c>
      <c r="U138" s="148" t="s">
        <v>898</v>
      </c>
      <c r="V138" s="148" t="s">
        <v>901</v>
      </c>
      <c r="W138" s="125" t="s">
        <v>468</v>
      </c>
      <c r="X138" s="125" t="s">
        <v>469</v>
      </c>
      <c r="Y138" s="125" t="s">
        <v>470</v>
      </c>
      <c r="Z138" s="127" t="s">
        <v>67</v>
      </c>
      <c r="AA138" s="127" t="s">
        <v>67</v>
      </c>
      <c r="AB138" s="127" t="s">
        <v>67</v>
      </c>
      <c r="AC138" s="130" t="s">
        <v>67</v>
      </c>
      <c r="AD138" s="130" t="s">
        <v>67</v>
      </c>
      <c r="AE138" s="130" t="s">
        <v>67</v>
      </c>
      <c r="AF138" s="125" t="s">
        <v>67</v>
      </c>
      <c r="AG138" s="125" t="s">
        <v>67</v>
      </c>
      <c r="AH138" s="125" t="s">
        <v>67</v>
      </c>
      <c r="AI138" s="132" t="s">
        <v>67</v>
      </c>
      <c r="AJ138" s="132" t="s">
        <v>67</v>
      </c>
      <c r="AK138" s="132" t="s">
        <v>67</v>
      </c>
      <c r="AL138" s="134" t="s">
        <v>67</v>
      </c>
      <c r="AM138" s="134" t="s">
        <v>67</v>
      </c>
      <c r="AN138" s="134" t="s">
        <v>67</v>
      </c>
      <c r="AO138" s="136" t="s">
        <v>67</v>
      </c>
      <c r="AP138" s="136" t="s">
        <v>67</v>
      </c>
      <c r="AQ138" s="136" t="s">
        <v>67</v>
      </c>
      <c r="AR138" s="137" t="s">
        <v>67</v>
      </c>
      <c r="AS138" s="137" t="s">
        <v>67</v>
      </c>
      <c r="AT138" s="137" t="s">
        <v>67</v>
      </c>
      <c r="AU138" s="242"/>
      <c r="AV138" s="242"/>
      <c r="AW138" s="242"/>
    </row>
    <row r="139" spans="1:49" ht="243" customHeight="1" x14ac:dyDescent="0.25">
      <c r="A139" s="175" t="s">
        <v>7</v>
      </c>
      <c r="B139" s="139" t="s">
        <v>887</v>
      </c>
      <c r="C139" s="142" t="s">
        <v>675</v>
      </c>
      <c r="D139" s="141" t="s">
        <v>449</v>
      </c>
      <c r="E139" s="141" t="s">
        <v>676</v>
      </c>
      <c r="F139" s="142" t="s">
        <v>888</v>
      </c>
      <c r="G139" s="179" t="s">
        <v>889</v>
      </c>
      <c r="H139" s="176" t="s">
        <v>965</v>
      </c>
      <c r="I139" s="143" t="s">
        <v>656</v>
      </c>
      <c r="J139" s="144" t="s">
        <v>657</v>
      </c>
      <c r="K139" s="143" t="s">
        <v>500</v>
      </c>
      <c r="L139" s="144" t="s">
        <v>658</v>
      </c>
      <c r="M139" s="145" t="s">
        <v>494</v>
      </c>
      <c r="N139" s="145" t="s">
        <v>459</v>
      </c>
      <c r="O139" s="145" t="s">
        <v>620</v>
      </c>
      <c r="P139" s="146" t="s">
        <v>659</v>
      </c>
      <c r="Q139" s="146" t="s">
        <v>561</v>
      </c>
      <c r="R139" s="146" t="s">
        <v>660</v>
      </c>
      <c r="S139" s="163" t="s">
        <v>693</v>
      </c>
      <c r="T139" s="148" t="s">
        <v>548</v>
      </c>
      <c r="U139" s="148" t="s">
        <v>898</v>
      </c>
      <c r="V139" s="148" t="s">
        <v>902</v>
      </c>
      <c r="W139" s="125" t="s">
        <v>468</v>
      </c>
      <c r="X139" s="125" t="s">
        <v>469</v>
      </c>
      <c r="Y139" s="125" t="s">
        <v>470</v>
      </c>
      <c r="Z139" s="127" t="s">
        <v>67</v>
      </c>
      <c r="AA139" s="127" t="s">
        <v>67</v>
      </c>
      <c r="AB139" s="127" t="s">
        <v>67</v>
      </c>
      <c r="AC139" s="130" t="s">
        <v>67</v>
      </c>
      <c r="AD139" s="130" t="s">
        <v>67</v>
      </c>
      <c r="AE139" s="130" t="s">
        <v>67</v>
      </c>
      <c r="AF139" s="125" t="s">
        <v>67</v>
      </c>
      <c r="AG139" s="125" t="s">
        <v>67</v>
      </c>
      <c r="AH139" s="125" t="s">
        <v>67</v>
      </c>
      <c r="AI139" s="132" t="s">
        <v>67</v>
      </c>
      <c r="AJ139" s="132" t="s">
        <v>67</v>
      </c>
      <c r="AK139" s="132" t="s">
        <v>67</v>
      </c>
      <c r="AL139" s="134" t="s">
        <v>67</v>
      </c>
      <c r="AM139" s="134" t="s">
        <v>67</v>
      </c>
      <c r="AN139" s="134" t="s">
        <v>67</v>
      </c>
      <c r="AO139" s="136" t="s">
        <v>67</v>
      </c>
      <c r="AP139" s="136" t="s">
        <v>67</v>
      </c>
      <c r="AQ139" s="136" t="s">
        <v>67</v>
      </c>
      <c r="AR139" s="137" t="s">
        <v>67</v>
      </c>
      <c r="AS139" s="137" t="s">
        <v>67</v>
      </c>
      <c r="AT139" s="137" t="s">
        <v>67</v>
      </c>
      <c r="AU139" s="242"/>
      <c r="AV139" s="242"/>
      <c r="AW139" s="242"/>
    </row>
    <row r="140" spans="1:49" ht="216.75" customHeight="1" x14ac:dyDescent="0.25">
      <c r="A140" s="138" t="s">
        <v>8</v>
      </c>
      <c r="B140" s="139" t="s">
        <v>447</v>
      </c>
      <c r="C140" s="140" t="s">
        <v>968</v>
      </c>
      <c r="D140" s="141" t="s">
        <v>449</v>
      </c>
      <c r="E140" s="141" t="s">
        <v>450</v>
      </c>
      <c r="F140" s="142" t="s">
        <v>451</v>
      </c>
      <c r="G140" s="142" t="s">
        <v>452</v>
      </c>
      <c r="H140" s="143" t="s">
        <v>453</v>
      </c>
      <c r="I140" s="143" t="s">
        <v>454</v>
      </c>
      <c r="J140" s="144" t="s">
        <v>969</v>
      </c>
      <c r="K140" s="144" t="s">
        <v>456</v>
      </c>
      <c r="L140" s="144" t="s">
        <v>457</v>
      </c>
      <c r="M140" s="145" t="s">
        <v>458</v>
      </c>
      <c r="N140" s="145" t="s">
        <v>459</v>
      </c>
      <c r="O140" s="145" t="s">
        <v>970</v>
      </c>
      <c r="P140" s="146" t="s">
        <v>461</v>
      </c>
      <c r="Q140" s="146" t="s">
        <v>462</v>
      </c>
      <c r="R140" s="146" t="s">
        <v>463</v>
      </c>
      <c r="S140" s="147" t="s">
        <v>946</v>
      </c>
      <c r="T140" s="148" t="s">
        <v>465</v>
      </c>
      <c r="U140" s="148" t="s">
        <v>466</v>
      </c>
      <c r="V140" s="148" t="s">
        <v>467</v>
      </c>
      <c r="W140" s="151" t="s">
        <v>468</v>
      </c>
      <c r="X140" s="125" t="s">
        <v>469</v>
      </c>
      <c r="Y140" s="152" t="s">
        <v>470</v>
      </c>
      <c r="Z140" s="127" t="s">
        <v>67</v>
      </c>
      <c r="AA140" s="127" t="s">
        <v>67</v>
      </c>
      <c r="AB140" s="127" t="s">
        <v>67</v>
      </c>
      <c r="AC140" s="130" t="s">
        <v>67</v>
      </c>
      <c r="AD140" s="130" t="s">
        <v>67</v>
      </c>
      <c r="AE140" s="130" t="s">
        <v>67</v>
      </c>
      <c r="AF140" s="125" t="s">
        <v>67</v>
      </c>
      <c r="AG140" s="125" t="s">
        <v>67</v>
      </c>
      <c r="AH140" s="125" t="s">
        <v>67</v>
      </c>
      <c r="AI140" s="132" t="s">
        <v>67</v>
      </c>
      <c r="AJ140" s="132" t="s">
        <v>67</v>
      </c>
      <c r="AK140" s="132" t="s">
        <v>67</v>
      </c>
      <c r="AL140" s="134" t="s">
        <v>67</v>
      </c>
      <c r="AM140" s="134" t="s">
        <v>67</v>
      </c>
      <c r="AN140" s="134" t="s">
        <v>67</v>
      </c>
      <c r="AO140" s="136" t="s">
        <v>67</v>
      </c>
      <c r="AP140" s="136" t="s">
        <v>67</v>
      </c>
      <c r="AQ140" s="136" t="s">
        <v>67</v>
      </c>
      <c r="AR140" s="137" t="s">
        <v>67</v>
      </c>
      <c r="AS140" s="137" t="s">
        <v>67</v>
      </c>
      <c r="AT140" s="137" t="s">
        <v>67</v>
      </c>
      <c r="AU140" s="242"/>
      <c r="AV140" s="242"/>
      <c r="AW140" s="242"/>
    </row>
    <row r="141" spans="1:49" ht="216.75" customHeight="1" x14ac:dyDescent="0.25">
      <c r="A141" s="138" t="s">
        <v>8</v>
      </c>
      <c r="B141" s="139" t="s">
        <v>447</v>
      </c>
      <c r="C141" s="140" t="s">
        <v>968</v>
      </c>
      <c r="D141" s="141" t="s">
        <v>449</v>
      </c>
      <c r="E141" s="141" t="s">
        <v>450</v>
      </c>
      <c r="F141" s="142" t="s">
        <v>451</v>
      </c>
      <c r="G141" s="142" t="s">
        <v>452</v>
      </c>
      <c r="H141" s="143" t="s">
        <v>453</v>
      </c>
      <c r="I141" s="143" t="s">
        <v>454</v>
      </c>
      <c r="J141" s="144" t="s">
        <v>969</v>
      </c>
      <c r="K141" s="144" t="s">
        <v>456</v>
      </c>
      <c r="L141" s="144" t="s">
        <v>457</v>
      </c>
      <c r="M141" s="145" t="s">
        <v>458</v>
      </c>
      <c r="N141" s="145" t="s">
        <v>459</v>
      </c>
      <c r="O141" s="145" t="s">
        <v>970</v>
      </c>
      <c r="P141" s="146" t="s">
        <v>461</v>
      </c>
      <c r="Q141" s="146" t="s">
        <v>462</v>
      </c>
      <c r="R141" s="146" t="s">
        <v>463</v>
      </c>
      <c r="S141" s="147" t="s">
        <v>946</v>
      </c>
      <c r="T141" s="148" t="s">
        <v>465</v>
      </c>
      <c r="U141" s="148" t="s">
        <v>466</v>
      </c>
      <c r="V141" s="148" t="s">
        <v>482</v>
      </c>
      <c r="W141" s="151" t="s">
        <v>468</v>
      </c>
      <c r="X141" s="125" t="s">
        <v>469</v>
      </c>
      <c r="Y141" s="152" t="s">
        <v>470</v>
      </c>
      <c r="Z141" s="127" t="s">
        <v>67</v>
      </c>
      <c r="AA141" s="127" t="s">
        <v>67</v>
      </c>
      <c r="AB141" s="127" t="s">
        <v>67</v>
      </c>
      <c r="AC141" s="130" t="s">
        <v>67</v>
      </c>
      <c r="AD141" s="130" t="s">
        <v>67</v>
      </c>
      <c r="AE141" s="130" t="s">
        <v>67</v>
      </c>
      <c r="AF141" s="125" t="s">
        <v>67</v>
      </c>
      <c r="AG141" s="125" t="s">
        <v>67</v>
      </c>
      <c r="AH141" s="125" t="s">
        <v>67</v>
      </c>
      <c r="AI141" s="132" t="s">
        <v>67</v>
      </c>
      <c r="AJ141" s="132" t="s">
        <v>67</v>
      </c>
      <c r="AK141" s="132" t="s">
        <v>67</v>
      </c>
      <c r="AL141" s="134" t="s">
        <v>67</v>
      </c>
      <c r="AM141" s="134" t="s">
        <v>67</v>
      </c>
      <c r="AN141" s="134" t="s">
        <v>67</v>
      </c>
      <c r="AO141" s="136" t="s">
        <v>67</v>
      </c>
      <c r="AP141" s="136" t="s">
        <v>67</v>
      </c>
      <c r="AQ141" s="136" t="s">
        <v>67</v>
      </c>
      <c r="AR141" s="137" t="s">
        <v>67</v>
      </c>
      <c r="AS141" s="137" t="s">
        <v>67</v>
      </c>
      <c r="AT141" s="137" t="s">
        <v>67</v>
      </c>
      <c r="AU141" s="242"/>
      <c r="AV141" s="242"/>
      <c r="AW141" s="242"/>
    </row>
    <row r="142" spans="1:49" ht="216.75" customHeight="1" x14ac:dyDescent="0.25">
      <c r="A142" s="138" t="s">
        <v>8</v>
      </c>
      <c r="B142" s="139" t="s">
        <v>447</v>
      </c>
      <c r="C142" s="140" t="s">
        <v>968</v>
      </c>
      <c r="D142" s="141" t="s">
        <v>449</v>
      </c>
      <c r="E142" s="141" t="s">
        <v>450</v>
      </c>
      <c r="F142" s="142" t="s">
        <v>451</v>
      </c>
      <c r="G142" s="142" t="s">
        <v>452</v>
      </c>
      <c r="H142" s="143" t="s">
        <v>453</v>
      </c>
      <c r="I142" s="143" t="s">
        <v>454</v>
      </c>
      <c r="J142" s="144" t="s">
        <v>969</v>
      </c>
      <c r="K142" s="144" t="s">
        <v>456</v>
      </c>
      <c r="L142" s="144" t="s">
        <v>457</v>
      </c>
      <c r="M142" s="145" t="s">
        <v>458</v>
      </c>
      <c r="N142" s="145" t="s">
        <v>459</v>
      </c>
      <c r="O142" s="145" t="s">
        <v>970</v>
      </c>
      <c r="P142" s="146" t="s">
        <v>461</v>
      </c>
      <c r="Q142" s="146" t="s">
        <v>462</v>
      </c>
      <c r="R142" s="146" t="s">
        <v>463</v>
      </c>
      <c r="S142" s="147" t="s">
        <v>946</v>
      </c>
      <c r="T142" s="148" t="s">
        <v>465</v>
      </c>
      <c r="U142" s="148" t="s">
        <v>466</v>
      </c>
      <c r="V142" s="148" t="s">
        <v>483</v>
      </c>
      <c r="W142" s="151" t="s">
        <v>468</v>
      </c>
      <c r="X142" s="125" t="s">
        <v>469</v>
      </c>
      <c r="Y142" s="152" t="s">
        <v>470</v>
      </c>
      <c r="Z142" s="127" t="s">
        <v>67</v>
      </c>
      <c r="AA142" s="127" t="s">
        <v>67</v>
      </c>
      <c r="AB142" s="127" t="s">
        <v>67</v>
      </c>
      <c r="AC142" s="130" t="s">
        <v>67</v>
      </c>
      <c r="AD142" s="130" t="s">
        <v>67</v>
      </c>
      <c r="AE142" s="130" t="s">
        <v>67</v>
      </c>
      <c r="AF142" s="125" t="s">
        <v>67</v>
      </c>
      <c r="AG142" s="125" t="s">
        <v>67</v>
      </c>
      <c r="AH142" s="125" t="s">
        <v>67</v>
      </c>
      <c r="AI142" s="132" t="s">
        <v>67</v>
      </c>
      <c r="AJ142" s="132" t="s">
        <v>67</v>
      </c>
      <c r="AK142" s="132" t="s">
        <v>67</v>
      </c>
      <c r="AL142" s="134" t="s">
        <v>67</v>
      </c>
      <c r="AM142" s="134" t="s">
        <v>67</v>
      </c>
      <c r="AN142" s="134" t="s">
        <v>67</v>
      </c>
      <c r="AO142" s="136" t="s">
        <v>67</v>
      </c>
      <c r="AP142" s="136" t="s">
        <v>67</v>
      </c>
      <c r="AQ142" s="136" t="s">
        <v>67</v>
      </c>
      <c r="AR142" s="137" t="s">
        <v>67</v>
      </c>
      <c r="AS142" s="137" t="s">
        <v>67</v>
      </c>
      <c r="AT142" s="137" t="s">
        <v>67</v>
      </c>
      <c r="AU142" s="242"/>
      <c r="AV142" s="242"/>
      <c r="AW142" s="242"/>
    </row>
    <row r="143" spans="1:49" ht="258" customHeight="1" x14ac:dyDescent="0.25">
      <c r="A143" s="138" t="s">
        <v>8</v>
      </c>
      <c r="B143" s="173" t="s">
        <v>937</v>
      </c>
      <c r="C143" s="142" t="s">
        <v>938</v>
      </c>
      <c r="D143" s="141" t="s">
        <v>449</v>
      </c>
      <c r="E143" s="141" t="s">
        <v>939</v>
      </c>
      <c r="F143" s="142" t="s">
        <v>971</v>
      </c>
      <c r="G143" s="180" t="s">
        <v>972</v>
      </c>
      <c r="H143" s="143" t="s">
        <v>973</v>
      </c>
      <c r="I143" s="143" t="s">
        <v>974</v>
      </c>
      <c r="J143" s="144" t="s">
        <v>975</v>
      </c>
      <c r="K143" s="143" t="s">
        <v>500</v>
      </c>
      <c r="L143" s="144" t="s">
        <v>976</v>
      </c>
      <c r="M143" s="145" t="s">
        <v>668</v>
      </c>
      <c r="N143" s="145" t="s">
        <v>879</v>
      </c>
      <c r="O143" s="145" t="s">
        <v>977</v>
      </c>
      <c r="P143" s="146" t="s">
        <v>478</v>
      </c>
      <c r="Q143" s="146" t="s">
        <v>479</v>
      </c>
      <c r="R143" s="146" t="s">
        <v>480</v>
      </c>
      <c r="S143" s="147" t="s">
        <v>946</v>
      </c>
      <c r="T143" s="150" t="s">
        <v>500</v>
      </c>
      <c r="U143" s="150" t="s">
        <v>500</v>
      </c>
      <c r="V143" s="150" t="s">
        <v>500</v>
      </c>
      <c r="W143" s="151" t="s">
        <v>468</v>
      </c>
      <c r="X143" s="125" t="s">
        <v>469</v>
      </c>
      <c r="Y143" s="152" t="s">
        <v>470</v>
      </c>
      <c r="Z143" s="127" t="s">
        <v>67</v>
      </c>
      <c r="AA143" s="127" t="s">
        <v>67</v>
      </c>
      <c r="AB143" s="127" t="s">
        <v>67</v>
      </c>
      <c r="AC143" s="130" t="s">
        <v>67</v>
      </c>
      <c r="AD143" s="130" t="s">
        <v>67</v>
      </c>
      <c r="AE143" s="130" t="s">
        <v>67</v>
      </c>
      <c r="AF143" s="125" t="s">
        <v>67</v>
      </c>
      <c r="AG143" s="125" t="s">
        <v>67</v>
      </c>
      <c r="AH143" s="125" t="s">
        <v>67</v>
      </c>
      <c r="AI143" s="132" t="s">
        <v>67</v>
      </c>
      <c r="AJ143" s="132" t="s">
        <v>67</v>
      </c>
      <c r="AK143" s="132" t="s">
        <v>67</v>
      </c>
      <c r="AL143" s="134" t="s">
        <v>67</v>
      </c>
      <c r="AM143" s="134" t="s">
        <v>67</v>
      </c>
      <c r="AN143" s="134" t="s">
        <v>67</v>
      </c>
      <c r="AO143" s="136" t="s">
        <v>67</v>
      </c>
      <c r="AP143" s="136" t="s">
        <v>67</v>
      </c>
      <c r="AQ143" s="136" t="s">
        <v>67</v>
      </c>
      <c r="AR143" s="137" t="s">
        <v>67</v>
      </c>
      <c r="AS143" s="137" t="s">
        <v>67</v>
      </c>
      <c r="AT143" s="137" t="s">
        <v>67</v>
      </c>
      <c r="AU143" s="242"/>
      <c r="AV143" s="242"/>
      <c r="AW143" s="242"/>
    </row>
    <row r="144" spans="1:49" ht="318" customHeight="1" x14ac:dyDescent="0.25">
      <c r="A144" s="138" t="s">
        <v>8</v>
      </c>
      <c r="B144" s="173" t="s">
        <v>937</v>
      </c>
      <c r="C144" s="142" t="s">
        <v>938</v>
      </c>
      <c r="D144" s="141" t="s">
        <v>449</v>
      </c>
      <c r="E144" s="141" t="s">
        <v>939</v>
      </c>
      <c r="F144" s="142" t="s">
        <v>978</v>
      </c>
      <c r="G144" s="174" t="s">
        <v>979</v>
      </c>
      <c r="H144" s="143" t="s">
        <v>453</v>
      </c>
      <c r="I144" s="143" t="s">
        <v>980</v>
      </c>
      <c r="J144" s="144" t="s">
        <v>981</v>
      </c>
      <c r="K144" s="143" t="s">
        <v>500</v>
      </c>
      <c r="L144" s="144" t="s">
        <v>982</v>
      </c>
      <c r="M144" s="145" t="s">
        <v>983</v>
      </c>
      <c r="N144" s="145" t="s">
        <v>984</v>
      </c>
      <c r="O144" s="145" t="s">
        <v>985</v>
      </c>
      <c r="P144" s="146" t="s">
        <v>478</v>
      </c>
      <c r="Q144" s="146" t="s">
        <v>479</v>
      </c>
      <c r="R144" s="146" t="s">
        <v>480</v>
      </c>
      <c r="S144" s="147" t="s">
        <v>946</v>
      </c>
      <c r="T144" s="150" t="s">
        <v>500</v>
      </c>
      <c r="U144" s="150" t="s">
        <v>500</v>
      </c>
      <c r="V144" s="150" t="s">
        <v>500</v>
      </c>
      <c r="W144" s="151" t="s">
        <v>468</v>
      </c>
      <c r="X144" s="125" t="s">
        <v>469</v>
      </c>
      <c r="Y144" s="152" t="s">
        <v>470</v>
      </c>
      <c r="Z144" s="127" t="s">
        <v>67</v>
      </c>
      <c r="AA144" s="127" t="s">
        <v>67</v>
      </c>
      <c r="AB144" s="127" t="s">
        <v>67</v>
      </c>
      <c r="AC144" s="130" t="s">
        <v>67</v>
      </c>
      <c r="AD144" s="130" t="s">
        <v>67</v>
      </c>
      <c r="AE144" s="130" t="s">
        <v>67</v>
      </c>
      <c r="AF144" s="125" t="s">
        <v>67</v>
      </c>
      <c r="AG144" s="125" t="s">
        <v>67</v>
      </c>
      <c r="AH144" s="125" t="s">
        <v>67</v>
      </c>
      <c r="AI144" s="132" t="s">
        <v>67</v>
      </c>
      <c r="AJ144" s="132" t="s">
        <v>67</v>
      </c>
      <c r="AK144" s="132" t="s">
        <v>67</v>
      </c>
      <c r="AL144" s="134" t="s">
        <v>67</v>
      </c>
      <c r="AM144" s="134" t="s">
        <v>67</v>
      </c>
      <c r="AN144" s="134" t="s">
        <v>67</v>
      </c>
      <c r="AO144" s="136" t="s">
        <v>67</v>
      </c>
      <c r="AP144" s="136" t="s">
        <v>67</v>
      </c>
      <c r="AQ144" s="136" t="s">
        <v>67</v>
      </c>
      <c r="AR144" s="137" t="s">
        <v>67</v>
      </c>
      <c r="AS144" s="137" t="s">
        <v>67</v>
      </c>
      <c r="AT144" s="137" t="s">
        <v>67</v>
      </c>
      <c r="AU144" s="242"/>
      <c r="AV144" s="242"/>
      <c r="AW144" s="242"/>
    </row>
    <row r="145" spans="1:49" ht="322.5" customHeight="1" x14ac:dyDescent="0.25">
      <c r="A145" s="138" t="s">
        <v>8</v>
      </c>
      <c r="B145" s="173" t="s">
        <v>937</v>
      </c>
      <c r="C145" s="142" t="s">
        <v>938</v>
      </c>
      <c r="D145" s="141" t="s">
        <v>449</v>
      </c>
      <c r="E145" s="141" t="s">
        <v>939</v>
      </c>
      <c r="F145" s="142" t="s">
        <v>940</v>
      </c>
      <c r="G145" s="174" t="s">
        <v>941</v>
      </c>
      <c r="H145" s="143" t="s">
        <v>453</v>
      </c>
      <c r="I145" s="143" t="s">
        <v>942</v>
      </c>
      <c r="J145" s="144" t="s">
        <v>943</v>
      </c>
      <c r="K145" s="143" t="s">
        <v>500</v>
      </c>
      <c r="L145" s="144" t="s">
        <v>944</v>
      </c>
      <c r="M145" s="145" t="s">
        <v>494</v>
      </c>
      <c r="N145" s="145" t="s">
        <v>459</v>
      </c>
      <c r="O145" s="145" t="s">
        <v>945</v>
      </c>
      <c r="P145" s="146" t="s">
        <v>478</v>
      </c>
      <c r="Q145" s="146" t="s">
        <v>479</v>
      </c>
      <c r="R145" s="146" t="s">
        <v>480</v>
      </c>
      <c r="S145" s="147" t="s">
        <v>946</v>
      </c>
      <c r="T145" s="148" t="s">
        <v>532</v>
      </c>
      <c r="U145" s="148" t="s">
        <v>765</v>
      </c>
      <c r="V145" s="148" t="s">
        <v>766</v>
      </c>
      <c r="W145" s="151" t="s">
        <v>468</v>
      </c>
      <c r="X145" s="125" t="s">
        <v>469</v>
      </c>
      <c r="Y145" s="152" t="s">
        <v>470</v>
      </c>
      <c r="Z145" s="127" t="s">
        <v>67</v>
      </c>
      <c r="AA145" s="127" t="s">
        <v>67</v>
      </c>
      <c r="AB145" s="127" t="s">
        <v>67</v>
      </c>
      <c r="AC145" s="130" t="s">
        <v>67</v>
      </c>
      <c r="AD145" s="130" t="s">
        <v>67</v>
      </c>
      <c r="AE145" s="130" t="s">
        <v>67</v>
      </c>
      <c r="AF145" s="125" t="s">
        <v>67</v>
      </c>
      <c r="AG145" s="125" t="s">
        <v>67</v>
      </c>
      <c r="AH145" s="125" t="s">
        <v>67</v>
      </c>
      <c r="AI145" s="132" t="s">
        <v>67</v>
      </c>
      <c r="AJ145" s="132" t="s">
        <v>67</v>
      </c>
      <c r="AK145" s="132" t="s">
        <v>67</v>
      </c>
      <c r="AL145" s="134" t="s">
        <v>67</v>
      </c>
      <c r="AM145" s="134" t="s">
        <v>67</v>
      </c>
      <c r="AN145" s="134" t="s">
        <v>67</v>
      </c>
      <c r="AO145" s="136" t="s">
        <v>67</v>
      </c>
      <c r="AP145" s="136" t="s">
        <v>67</v>
      </c>
      <c r="AQ145" s="136" t="s">
        <v>67</v>
      </c>
      <c r="AR145" s="137" t="s">
        <v>67</v>
      </c>
      <c r="AS145" s="137" t="s">
        <v>67</v>
      </c>
      <c r="AT145" s="137" t="s">
        <v>67</v>
      </c>
      <c r="AU145" s="242"/>
      <c r="AV145" s="242"/>
      <c r="AW145" s="242"/>
    </row>
    <row r="146" spans="1:49" ht="312" customHeight="1" x14ac:dyDescent="0.25">
      <c r="A146" s="138" t="s">
        <v>8</v>
      </c>
      <c r="B146" s="173" t="s">
        <v>937</v>
      </c>
      <c r="C146" s="142" t="s">
        <v>938</v>
      </c>
      <c r="D146" s="141" t="s">
        <v>449</v>
      </c>
      <c r="E146" s="141" t="s">
        <v>939</v>
      </c>
      <c r="F146" s="142" t="s">
        <v>986</v>
      </c>
      <c r="G146" s="174" t="s">
        <v>987</v>
      </c>
      <c r="H146" s="143" t="s">
        <v>988</v>
      </c>
      <c r="I146" s="143" t="s">
        <v>989</v>
      </c>
      <c r="J146" s="144" t="s">
        <v>990</v>
      </c>
      <c r="K146" s="143" t="s">
        <v>500</v>
      </c>
      <c r="L146" s="144" t="s">
        <v>991</v>
      </c>
      <c r="M146" s="145" t="s">
        <v>776</v>
      </c>
      <c r="N146" s="145" t="s">
        <v>459</v>
      </c>
      <c r="O146" s="145" t="s">
        <v>992</v>
      </c>
      <c r="P146" s="181" t="s">
        <v>993</v>
      </c>
      <c r="Q146" s="181" t="s">
        <v>993</v>
      </c>
      <c r="R146" s="181" t="s">
        <v>993</v>
      </c>
      <c r="S146" s="181" t="s">
        <v>993</v>
      </c>
      <c r="T146" s="148" t="s">
        <v>532</v>
      </c>
      <c r="U146" s="148" t="s">
        <v>765</v>
      </c>
      <c r="V146" s="148" t="s">
        <v>766</v>
      </c>
      <c r="W146" s="151" t="s">
        <v>468</v>
      </c>
      <c r="X146" s="125" t="s">
        <v>469</v>
      </c>
      <c r="Y146" s="152" t="s">
        <v>470</v>
      </c>
      <c r="Z146" s="127" t="s">
        <v>67</v>
      </c>
      <c r="AA146" s="127" t="s">
        <v>67</v>
      </c>
      <c r="AB146" s="127" t="s">
        <v>67</v>
      </c>
      <c r="AC146" s="130" t="s">
        <v>67</v>
      </c>
      <c r="AD146" s="130" t="s">
        <v>67</v>
      </c>
      <c r="AE146" s="130" t="s">
        <v>67</v>
      </c>
      <c r="AF146" s="125" t="s">
        <v>67</v>
      </c>
      <c r="AG146" s="125" t="s">
        <v>67</v>
      </c>
      <c r="AH146" s="125" t="s">
        <v>67</v>
      </c>
      <c r="AI146" s="132" t="s">
        <v>67</v>
      </c>
      <c r="AJ146" s="132" t="s">
        <v>67</v>
      </c>
      <c r="AK146" s="132" t="s">
        <v>67</v>
      </c>
      <c r="AL146" s="134" t="s">
        <v>67</v>
      </c>
      <c r="AM146" s="134" t="s">
        <v>67</v>
      </c>
      <c r="AN146" s="134" t="s">
        <v>67</v>
      </c>
      <c r="AO146" s="136" t="s">
        <v>67</v>
      </c>
      <c r="AP146" s="136" t="s">
        <v>67</v>
      </c>
      <c r="AQ146" s="136" t="s">
        <v>67</v>
      </c>
      <c r="AR146" s="137" t="s">
        <v>67</v>
      </c>
      <c r="AS146" s="137" t="s">
        <v>67</v>
      </c>
      <c r="AT146" s="137" t="s">
        <v>67</v>
      </c>
      <c r="AU146" s="242"/>
      <c r="AV146" s="242"/>
      <c r="AW146" s="242"/>
    </row>
    <row r="147" spans="1:49" ht="312" customHeight="1" x14ac:dyDescent="0.25">
      <c r="A147" s="138" t="s">
        <v>8</v>
      </c>
      <c r="B147" s="173" t="s">
        <v>937</v>
      </c>
      <c r="C147" s="142" t="s">
        <v>938</v>
      </c>
      <c r="D147" s="141" t="s">
        <v>449</v>
      </c>
      <c r="E147" s="141" t="s">
        <v>939</v>
      </c>
      <c r="F147" s="142" t="s">
        <v>986</v>
      </c>
      <c r="G147" s="174" t="s">
        <v>987</v>
      </c>
      <c r="H147" s="143" t="s">
        <v>988</v>
      </c>
      <c r="I147" s="143" t="s">
        <v>989</v>
      </c>
      <c r="J147" s="144" t="s">
        <v>990</v>
      </c>
      <c r="K147" s="143" t="s">
        <v>500</v>
      </c>
      <c r="L147" s="144" t="s">
        <v>991</v>
      </c>
      <c r="M147" s="145" t="s">
        <v>776</v>
      </c>
      <c r="N147" s="145" t="s">
        <v>459</v>
      </c>
      <c r="O147" s="145" t="s">
        <v>992</v>
      </c>
      <c r="P147" s="181" t="s">
        <v>993</v>
      </c>
      <c r="Q147" s="181" t="s">
        <v>993</v>
      </c>
      <c r="R147" s="181" t="s">
        <v>993</v>
      </c>
      <c r="S147" s="181" t="s">
        <v>993</v>
      </c>
      <c r="T147" s="148" t="s">
        <v>465</v>
      </c>
      <c r="U147" s="148" t="s">
        <v>466</v>
      </c>
      <c r="V147" s="148" t="s">
        <v>925</v>
      </c>
      <c r="W147" s="151" t="s">
        <v>468</v>
      </c>
      <c r="X147" s="125" t="s">
        <v>469</v>
      </c>
      <c r="Y147" s="152" t="s">
        <v>470</v>
      </c>
      <c r="Z147" s="127" t="s">
        <v>67</v>
      </c>
      <c r="AA147" s="127" t="s">
        <v>67</v>
      </c>
      <c r="AB147" s="127" t="s">
        <v>67</v>
      </c>
      <c r="AC147" s="130" t="s">
        <v>67</v>
      </c>
      <c r="AD147" s="130" t="s">
        <v>67</v>
      </c>
      <c r="AE147" s="130" t="s">
        <v>67</v>
      </c>
      <c r="AF147" s="125" t="s">
        <v>67</v>
      </c>
      <c r="AG147" s="125" t="s">
        <v>67</v>
      </c>
      <c r="AH147" s="125" t="s">
        <v>67</v>
      </c>
      <c r="AI147" s="132" t="s">
        <v>67</v>
      </c>
      <c r="AJ147" s="132" t="s">
        <v>67</v>
      </c>
      <c r="AK147" s="132" t="s">
        <v>67</v>
      </c>
      <c r="AL147" s="134" t="s">
        <v>67</v>
      </c>
      <c r="AM147" s="134" t="s">
        <v>67</v>
      </c>
      <c r="AN147" s="134" t="s">
        <v>67</v>
      </c>
      <c r="AO147" s="136" t="s">
        <v>67</v>
      </c>
      <c r="AP147" s="136" t="s">
        <v>67</v>
      </c>
      <c r="AQ147" s="136" t="s">
        <v>67</v>
      </c>
      <c r="AR147" s="137" t="s">
        <v>67</v>
      </c>
      <c r="AS147" s="137" t="s">
        <v>67</v>
      </c>
      <c r="AT147" s="137" t="s">
        <v>67</v>
      </c>
      <c r="AU147" s="242"/>
      <c r="AV147" s="242"/>
      <c r="AW147" s="242"/>
    </row>
    <row r="148" spans="1:49" ht="356.25" customHeight="1" x14ac:dyDescent="0.25">
      <c r="A148" s="138" t="s">
        <v>8</v>
      </c>
      <c r="B148" s="173" t="s">
        <v>937</v>
      </c>
      <c r="C148" s="142" t="s">
        <v>938</v>
      </c>
      <c r="D148" s="141" t="s">
        <v>449</v>
      </c>
      <c r="E148" s="141" t="s">
        <v>939</v>
      </c>
      <c r="F148" s="142" t="s">
        <v>947</v>
      </c>
      <c r="G148" s="174" t="s">
        <v>948</v>
      </c>
      <c r="H148" s="143" t="s">
        <v>688</v>
      </c>
      <c r="I148" s="143" t="s">
        <v>949</v>
      </c>
      <c r="J148" s="144" t="s">
        <v>950</v>
      </c>
      <c r="K148" s="143" t="s">
        <v>500</v>
      </c>
      <c r="L148" s="144" t="s">
        <v>951</v>
      </c>
      <c r="M148" s="145" t="s">
        <v>776</v>
      </c>
      <c r="N148" s="145" t="s">
        <v>459</v>
      </c>
      <c r="O148" s="145" t="s">
        <v>992</v>
      </c>
      <c r="P148" s="146" t="s">
        <v>478</v>
      </c>
      <c r="Q148" s="146" t="s">
        <v>497</v>
      </c>
      <c r="R148" s="146" t="s">
        <v>932</v>
      </c>
      <c r="S148" s="147" t="s">
        <v>933</v>
      </c>
      <c r="T148" s="148" t="s">
        <v>532</v>
      </c>
      <c r="U148" s="148" t="s">
        <v>765</v>
      </c>
      <c r="V148" s="148" t="s">
        <v>766</v>
      </c>
      <c r="W148" s="151" t="s">
        <v>468</v>
      </c>
      <c r="X148" s="125" t="s">
        <v>469</v>
      </c>
      <c r="Y148" s="152" t="s">
        <v>470</v>
      </c>
      <c r="Z148" s="127" t="s">
        <v>67</v>
      </c>
      <c r="AA148" s="127" t="s">
        <v>67</v>
      </c>
      <c r="AB148" s="127" t="s">
        <v>67</v>
      </c>
      <c r="AC148" s="130" t="s">
        <v>67</v>
      </c>
      <c r="AD148" s="130" t="s">
        <v>67</v>
      </c>
      <c r="AE148" s="130" t="s">
        <v>67</v>
      </c>
      <c r="AF148" s="125" t="s">
        <v>67</v>
      </c>
      <c r="AG148" s="125" t="s">
        <v>67</v>
      </c>
      <c r="AH148" s="125" t="s">
        <v>67</v>
      </c>
      <c r="AI148" s="132" t="s">
        <v>67</v>
      </c>
      <c r="AJ148" s="132" t="s">
        <v>67</v>
      </c>
      <c r="AK148" s="132" t="s">
        <v>67</v>
      </c>
      <c r="AL148" s="134" t="s">
        <v>67</v>
      </c>
      <c r="AM148" s="134" t="s">
        <v>67</v>
      </c>
      <c r="AN148" s="134" t="s">
        <v>67</v>
      </c>
      <c r="AO148" s="136" t="s">
        <v>67</v>
      </c>
      <c r="AP148" s="136" t="s">
        <v>67</v>
      </c>
      <c r="AQ148" s="136" t="s">
        <v>67</v>
      </c>
      <c r="AR148" s="137" t="s">
        <v>67</v>
      </c>
      <c r="AS148" s="137" t="s">
        <v>67</v>
      </c>
      <c r="AT148" s="137" t="s">
        <v>67</v>
      </c>
      <c r="AU148" s="242"/>
      <c r="AV148" s="242"/>
      <c r="AW148" s="242"/>
    </row>
    <row r="149" spans="1:49" ht="356.25" customHeight="1" x14ac:dyDescent="0.25">
      <c r="A149" s="138" t="s">
        <v>8</v>
      </c>
      <c r="B149" s="173" t="s">
        <v>937</v>
      </c>
      <c r="C149" s="142" t="s">
        <v>938</v>
      </c>
      <c r="D149" s="141" t="s">
        <v>449</v>
      </c>
      <c r="E149" s="141" t="s">
        <v>939</v>
      </c>
      <c r="F149" s="142" t="s">
        <v>947</v>
      </c>
      <c r="G149" s="174" t="s">
        <v>948</v>
      </c>
      <c r="H149" s="143" t="s">
        <v>688</v>
      </c>
      <c r="I149" s="143" t="s">
        <v>949</v>
      </c>
      <c r="J149" s="144" t="s">
        <v>950</v>
      </c>
      <c r="K149" s="143" t="s">
        <v>500</v>
      </c>
      <c r="L149" s="144" t="s">
        <v>951</v>
      </c>
      <c r="M149" s="145" t="s">
        <v>776</v>
      </c>
      <c r="N149" s="145" t="s">
        <v>459</v>
      </c>
      <c r="O149" s="145" t="s">
        <v>992</v>
      </c>
      <c r="P149" s="146" t="s">
        <v>478</v>
      </c>
      <c r="Q149" s="146" t="s">
        <v>497</v>
      </c>
      <c r="R149" s="146" t="s">
        <v>932</v>
      </c>
      <c r="S149" s="147" t="s">
        <v>933</v>
      </c>
      <c r="T149" s="148" t="s">
        <v>465</v>
      </c>
      <c r="U149" s="148" t="s">
        <v>466</v>
      </c>
      <c r="V149" s="148" t="s">
        <v>925</v>
      </c>
      <c r="W149" s="151" t="s">
        <v>468</v>
      </c>
      <c r="X149" s="125" t="s">
        <v>469</v>
      </c>
      <c r="Y149" s="152" t="s">
        <v>470</v>
      </c>
      <c r="Z149" s="127" t="s">
        <v>67</v>
      </c>
      <c r="AA149" s="127" t="s">
        <v>67</v>
      </c>
      <c r="AB149" s="127" t="s">
        <v>67</v>
      </c>
      <c r="AC149" s="130" t="s">
        <v>67</v>
      </c>
      <c r="AD149" s="130" t="s">
        <v>67</v>
      </c>
      <c r="AE149" s="130" t="s">
        <v>67</v>
      </c>
      <c r="AF149" s="125" t="s">
        <v>67</v>
      </c>
      <c r="AG149" s="125" t="s">
        <v>67</v>
      </c>
      <c r="AH149" s="125" t="s">
        <v>67</v>
      </c>
      <c r="AI149" s="132" t="s">
        <v>67</v>
      </c>
      <c r="AJ149" s="132" t="s">
        <v>67</v>
      </c>
      <c r="AK149" s="132" t="s">
        <v>67</v>
      </c>
      <c r="AL149" s="134" t="s">
        <v>67</v>
      </c>
      <c r="AM149" s="134" t="s">
        <v>67</v>
      </c>
      <c r="AN149" s="134" t="s">
        <v>67</v>
      </c>
      <c r="AO149" s="136" t="s">
        <v>67</v>
      </c>
      <c r="AP149" s="136" t="s">
        <v>67</v>
      </c>
      <c r="AQ149" s="136" t="s">
        <v>67</v>
      </c>
      <c r="AR149" s="137" t="s">
        <v>67</v>
      </c>
      <c r="AS149" s="137" t="s">
        <v>67</v>
      </c>
      <c r="AT149" s="137" t="s">
        <v>67</v>
      </c>
      <c r="AU149" s="242"/>
      <c r="AV149" s="242"/>
      <c r="AW149" s="242"/>
    </row>
    <row r="150" spans="1:49" ht="356.25" customHeight="1" x14ac:dyDescent="0.25">
      <c r="A150" s="138" t="s">
        <v>8</v>
      </c>
      <c r="B150" s="173" t="s">
        <v>937</v>
      </c>
      <c r="C150" s="142" t="s">
        <v>938</v>
      </c>
      <c r="D150" s="141" t="s">
        <v>449</v>
      </c>
      <c r="E150" s="141" t="s">
        <v>939</v>
      </c>
      <c r="F150" s="142" t="s">
        <v>947</v>
      </c>
      <c r="G150" s="174" t="s">
        <v>948</v>
      </c>
      <c r="H150" s="143" t="s">
        <v>688</v>
      </c>
      <c r="I150" s="143" t="s">
        <v>949</v>
      </c>
      <c r="J150" s="144" t="s">
        <v>950</v>
      </c>
      <c r="K150" s="143" t="s">
        <v>500</v>
      </c>
      <c r="L150" s="144" t="s">
        <v>951</v>
      </c>
      <c r="M150" s="145" t="s">
        <v>776</v>
      </c>
      <c r="N150" s="145" t="s">
        <v>459</v>
      </c>
      <c r="O150" s="145" t="s">
        <v>992</v>
      </c>
      <c r="P150" s="146" t="s">
        <v>478</v>
      </c>
      <c r="Q150" s="146" t="s">
        <v>497</v>
      </c>
      <c r="R150" s="146" t="s">
        <v>932</v>
      </c>
      <c r="S150" s="147" t="s">
        <v>933</v>
      </c>
      <c r="T150" s="148" t="s">
        <v>465</v>
      </c>
      <c r="U150" s="148" t="s">
        <v>952</v>
      </c>
      <c r="V150" s="148" t="s">
        <v>953</v>
      </c>
      <c r="W150" s="151" t="s">
        <v>468</v>
      </c>
      <c r="X150" s="125" t="s">
        <v>469</v>
      </c>
      <c r="Y150" s="152" t="s">
        <v>470</v>
      </c>
      <c r="Z150" s="127" t="s">
        <v>67</v>
      </c>
      <c r="AA150" s="127" t="s">
        <v>67</v>
      </c>
      <c r="AB150" s="127" t="s">
        <v>67</v>
      </c>
      <c r="AC150" s="130" t="s">
        <v>67</v>
      </c>
      <c r="AD150" s="130" t="s">
        <v>67</v>
      </c>
      <c r="AE150" s="130" t="s">
        <v>67</v>
      </c>
      <c r="AF150" s="125" t="s">
        <v>67</v>
      </c>
      <c r="AG150" s="125" t="s">
        <v>67</v>
      </c>
      <c r="AH150" s="125" t="s">
        <v>67</v>
      </c>
      <c r="AI150" s="132" t="s">
        <v>67</v>
      </c>
      <c r="AJ150" s="132" t="s">
        <v>67</v>
      </c>
      <c r="AK150" s="132" t="s">
        <v>67</v>
      </c>
      <c r="AL150" s="134" t="s">
        <v>67</v>
      </c>
      <c r="AM150" s="134" t="s">
        <v>67</v>
      </c>
      <c r="AN150" s="134" t="s">
        <v>67</v>
      </c>
      <c r="AO150" s="136" t="s">
        <v>67</v>
      </c>
      <c r="AP150" s="136" t="s">
        <v>67</v>
      </c>
      <c r="AQ150" s="136" t="s">
        <v>67</v>
      </c>
      <c r="AR150" s="137" t="s">
        <v>67</v>
      </c>
      <c r="AS150" s="137" t="s">
        <v>67</v>
      </c>
      <c r="AT150" s="137" t="s">
        <v>67</v>
      </c>
      <c r="AU150" s="242"/>
      <c r="AV150" s="242"/>
      <c r="AW150" s="242"/>
    </row>
    <row r="151" spans="1:49" ht="322.5" customHeight="1" x14ac:dyDescent="0.25">
      <c r="A151" s="138" t="s">
        <v>8</v>
      </c>
      <c r="B151" s="139" t="s">
        <v>601</v>
      </c>
      <c r="C151" s="140" t="s">
        <v>994</v>
      </c>
      <c r="D151" s="141" t="s">
        <v>995</v>
      </c>
      <c r="E151" s="141" t="s">
        <v>996</v>
      </c>
      <c r="F151" s="142" t="s">
        <v>997</v>
      </c>
      <c r="G151" s="159" t="s">
        <v>998</v>
      </c>
      <c r="H151" s="143" t="s">
        <v>453</v>
      </c>
      <c r="I151" s="143" t="s">
        <v>980</v>
      </c>
      <c r="J151" s="144" t="s">
        <v>981</v>
      </c>
      <c r="K151" s="143" t="s">
        <v>500</v>
      </c>
      <c r="L151" s="144" t="s">
        <v>982</v>
      </c>
      <c r="M151" s="145" t="s">
        <v>494</v>
      </c>
      <c r="N151" s="145" t="s">
        <v>459</v>
      </c>
      <c r="O151" s="145" t="s">
        <v>999</v>
      </c>
      <c r="P151" s="146" t="s">
        <v>478</v>
      </c>
      <c r="Q151" s="146" t="s">
        <v>479</v>
      </c>
      <c r="R151" s="146" t="s">
        <v>480</v>
      </c>
      <c r="S151" s="147" t="s">
        <v>946</v>
      </c>
      <c r="T151" s="150" t="s">
        <v>500</v>
      </c>
      <c r="U151" s="150" t="s">
        <v>500</v>
      </c>
      <c r="V151" s="150" t="s">
        <v>500</v>
      </c>
      <c r="W151" s="151" t="s">
        <v>468</v>
      </c>
      <c r="X151" s="125" t="s">
        <v>469</v>
      </c>
      <c r="Y151" s="152" t="s">
        <v>470</v>
      </c>
      <c r="Z151" s="127" t="s">
        <v>67</v>
      </c>
      <c r="AA151" s="127" t="s">
        <v>67</v>
      </c>
      <c r="AB151" s="127" t="s">
        <v>67</v>
      </c>
      <c r="AC151" s="130" t="s">
        <v>67</v>
      </c>
      <c r="AD151" s="130" t="s">
        <v>67</v>
      </c>
      <c r="AE151" s="130" t="s">
        <v>67</v>
      </c>
      <c r="AF151" s="125" t="s">
        <v>67</v>
      </c>
      <c r="AG151" s="125" t="s">
        <v>67</v>
      </c>
      <c r="AH151" s="125" t="s">
        <v>67</v>
      </c>
      <c r="AI151" s="132" t="s">
        <v>67</v>
      </c>
      <c r="AJ151" s="132" t="s">
        <v>67</v>
      </c>
      <c r="AK151" s="132" t="s">
        <v>67</v>
      </c>
      <c r="AL151" s="134" t="s">
        <v>67</v>
      </c>
      <c r="AM151" s="134" t="s">
        <v>67</v>
      </c>
      <c r="AN151" s="134" t="s">
        <v>67</v>
      </c>
      <c r="AO151" s="136" t="s">
        <v>67</v>
      </c>
      <c r="AP151" s="136" t="s">
        <v>67</v>
      </c>
      <c r="AQ151" s="136" t="s">
        <v>67</v>
      </c>
      <c r="AR151" s="137" t="s">
        <v>389</v>
      </c>
      <c r="AS151" s="137" t="s">
        <v>390</v>
      </c>
      <c r="AT151" s="137" t="s">
        <v>391</v>
      </c>
      <c r="AU151" s="242"/>
      <c r="AV151" s="242"/>
      <c r="AW151" s="242"/>
    </row>
    <row r="152" spans="1:49" ht="330.75" customHeight="1" x14ac:dyDescent="0.25">
      <c r="A152" s="138" t="s">
        <v>9</v>
      </c>
      <c r="B152" s="139" t="s">
        <v>447</v>
      </c>
      <c r="C152" s="140" t="s">
        <v>968</v>
      </c>
      <c r="D152" s="141" t="s">
        <v>449</v>
      </c>
      <c r="E152" s="141" t="s">
        <v>450</v>
      </c>
      <c r="F152" s="142" t="s">
        <v>451</v>
      </c>
      <c r="G152" s="142" t="s">
        <v>452</v>
      </c>
      <c r="H152" s="143" t="s">
        <v>453</v>
      </c>
      <c r="I152" s="143" t="s">
        <v>454</v>
      </c>
      <c r="J152" s="144" t="s">
        <v>969</v>
      </c>
      <c r="K152" s="144" t="s">
        <v>456</v>
      </c>
      <c r="L152" s="144" t="s">
        <v>457</v>
      </c>
      <c r="M152" s="145" t="s">
        <v>458</v>
      </c>
      <c r="N152" s="145" t="s">
        <v>459</v>
      </c>
      <c r="O152" s="145" t="s">
        <v>970</v>
      </c>
      <c r="P152" s="146" t="s">
        <v>461</v>
      </c>
      <c r="Q152" s="146" t="s">
        <v>462</v>
      </c>
      <c r="R152" s="146" t="s">
        <v>463</v>
      </c>
      <c r="S152" s="147" t="s">
        <v>946</v>
      </c>
      <c r="T152" s="148" t="s">
        <v>465</v>
      </c>
      <c r="U152" s="148" t="s">
        <v>466</v>
      </c>
      <c r="V152" s="148" t="s">
        <v>467</v>
      </c>
      <c r="W152" s="125" t="s">
        <v>468</v>
      </c>
      <c r="X152" s="125" t="s">
        <v>469</v>
      </c>
      <c r="Y152" s="125" t="s">
        <v>470</v>
      </c>
      <c r="Z152" s="127" t="s">
        <v>67</v>
      </c>
      <c r="AA152" s="127" t="s">
        <v>67</v>
      </c>
      <c r="AB152" s="127" t="s">
        <v>67</v>
      </c>
      <c r="AC152" s="130" t="s">
        <v>67</v>
      </c>
      <c r="AD152" s="130" t="s">
        <v>67</v>
      </c>
      <c r="AE152" s="130" t="s">
        <v>67</v>
      </c>
      <c r="AF152" s="125" t="s">
        <v>67</v>
      </c>
      <c r="AG152" s="125" t="s">
        <v>67</v>
      </c>
      <c r="AH152" s="125" t="s">
        <v>67</v>
      </c>
      <c r="AI152" s="132" t="s">
        <v>67</v>
      </c>
      <c r="AJ152" s="132" t="s">
        <v>67</v>
      </c>
      <c r="AK152" s="132" t="s">
        <v>67</v>
      </c>
      <c r="AL152" s="134" t="s">
        <v>67</v>
      </c>
      <c r="AM152" s="134" t="s">
        <v>67</v>
      </c>
      <c r="AN152" s="134" t="s">
        <v>67</v>
      </c>
      <c r="AO152" s="136" t="s">
        <v>67</v>
      </c>
      <c r="AP152" s="136" t="s">
        <v>67</v>
      </c>
      <c r="AQ152" s="136" t="s">
        <v>67</v>
      </c>
      <c r="AR152" s="137" t="s">
        <v>67</v>
      </c>
      <c r="AS152" s="137" t="s">
        <v>67</v>
      </c>
      <c r="AT152" s="137" t="s">
        <v>67</v>
      </c>
      <c r="AU152" s="242"/>
      <c r="AV152" s="242"/>
      <c r="AW152" s="242"/>
    </row>
    <row r="153" spans="1:49" ht="330.75" customHeight="1" x14ac:dyDescent="0.25">
      <c r="A153" s="138" t="s">
        <v>9</v>
      </c>
      <c r="B153" s="139" t="s">
        <v>447</v>
      </c>
      <c r="C153" s="140" t="s">
        <v>968</v>
      </c>
      <c r="D153" s="141" t="s">
        <v>449</v>
      </c>
      <c r="E153" s="141" t="s">
        <v>450</v>
      </c>
      <c r="F153" s="142" t="s">
        <v>451</v>
      </c>
      <c r="G153" s="142" t="s">
        <v>452</v>
      </c>
      <c r="H153" s="143" t="s">
        <v>453</v>
      </c>
      <c r="I153" s="143" t="s">
        <v>454</v>
      </c>
      <c r="J153" s="144" t="s">
        <v>969</v>
      </c>
      <c r="K153" s="144" t="s">
        <v>456</v>
      </c>
      <c r="L153" s="144" t="s">
        <v>457</v>
      </c>
      <c r="M153" s="145" t="s">
        <v>458</v>
      </c>
      <c r="N153" s="145" t="s">
        <v>459</v>
      </c>
      <c r="O153" s="145" t="s">
        <v>970</v>
      </c>
      <c r="P153" s="146" t="s">
        <v>461</v>
      </c>
      <c r="Q153" s="146" t="s">
        <v>462</v>
      </c>
      <c r="R153" s="146" t="s">
        <v>463</v>
      </c>
      <c r="S153" s="147" t="s">
        <v>946</v>
      </c>
      <c r="T153" s="148" t="s">
        <v>465</v>
      </c>
      <c r="U153" s="148" t="s">
        <v>466</v>
      </c>
      <c r="V153" s="148" t="s">
        <v>482</v>
      </c>
      <c r="W153" s="125" t="s">
        <v>468</v>
      </c>
      <c r="X153" s="125" t="s">
        <v>469</v>
      </c>
      <c r="Y153" s="125" t="s">
        <v>470</v>
      </c>
      <c r="Z153" s="127" t="s">
        <v>67</v>
      </c>
      <c r="AA153" s="127" t="s">
        <v>67</v>
      </c>
      <c r="AB153" s="127" t="s">
        <v>67</v>
      </c>
      <c r="AC153" s="130" t="s">
        <v>67</v>
      </c>
      <c r="AD153" s="130" t="s">
        <v>67</v>
      </c>
      <c r="AE153" s="130" t="s">
        <v>67</v>
      </c>
      <c r="AF153" s="125" t="s">
        <v>67</v>
      </c>
      <c r="AG153" s="125" t="s">
        <v>67</v>
      </c>
      <c r="AH153" s="125" t="s">
        <v>67</v>
      </c>
      <c r="AI153" s="132" t="s">
        <v>67</v>
      </c>
      <c r="AJ153" s="132" t="s">
        <v>67</v>
      </c>
      <c r="AK153" s="132" t="s">
        <v>67</v>
      </c>
      <c r="AL153" s="134" t="s">
        <v>67</v>
      </c>
      <c r="AM153" s="134" t="s">
        <v>67</v>
      </c>
      <c r="AN153" s="134" t="s">
        <v>67</v>
      </c>
      <c r="AO153" s="136" t="s">
        <v>67</v>
      </c>
      <c r="AP153" s="136" t="s">
        <v>67</v>
      </c>
      <c r="AQ153" s="136" t="s">
        <v>67</v>
      </c>
      <c r="AR153" s="137" t="s">
        <v>67</v>
      </c>
      <c r="AS153" s="137" t="s">
        <v>67</v>
      </c>
      <c r="AT153" s="137" t="s">
        <v>67</v>
      </c>
      <c r="AU153" s="242"/>
      <c r="AV153" s="242"/>
      <c r="AW153" s="242"/>
    </row>
    <row r="154" spans="1:49" ht="330.75" customHeight="1" x14ac:dyDescent="0.25">
      <c r="A154" s="138" t="s">
        <v>9</v>
      </c>
      <c r="B154" s="139" t="s">
        <v>447</v>
      </c>
      <c r="C154" s="140" t="s">
        <v>968</v>
      </c>
      <c r="D154" s="141" t="s">
        <v>449</v>
      </c>
      <c r="E154" s="141" t="s">
        <v>450</v>
      </c>
      <c r="F154" s="142" t="s">
        <v>451</v>
      </c>
      <c r="G154" s="142" t="s">
        <v>452</v>
      </c>
      <c r="H154" s="143" t="s">
        <v>453</v>
      </c>
      <c r="I154" s="143" t="s">
        <v>454</v>
      </c>
      <c r="J154" s="144" t="s">
        <v>969</v>
      </c>
      <c r="K154" s="144" t="s">
        <v>456</v>
      </c>
      <c r="L154" s="144" t="s">
        <v>457</v>
      </c>
      <c r="M154" s="145" t="s">
        <v>458</v>
      </c>
      <c r="N154" s="145" t="s">
        <v>459</v>
      </c>
      <c r="O154" s="145" t="s">
        <v>970</v>
      </c>
      <c r="P154" s="146" t="s">
        <v>461</v>
      </c>
      <c r="Q154" s="146" t="s">
        <v>462</v>
      </c>
      <c r="R154" s="146" t="s">
        <v>463</v>
      </c>
      <c r="S154" s="147" t="s">
        <v>946</v>
      </c>
      <c r="T154" s="148" t="s">
        <v>465</v>
      </c>
      <c r="U154" s="148" t="s">
        <v>466</v>
      </c>
      <c r="V154" s="148" t="s">
        <v>483</v>
      </c>
      <c r="W154" s="125" t="s">
        <v>468</v>
      </c>
      <c r="X154" s="125" t="s">
        <v>469</v>
      </c>
      <c r="Y154" s="125" t="s">
        <v>470</v>
      </c>
      <c r="Z154" s="127" t="s">
        <v>67</v>
      </c>
      <c r="AA154" s="127" t="s">
        <v>67</v>
      </c>
      <c r="AB154" s="127" t="s">
        <v>67</v>
      </c>
      <c r="AC154" s="130" t="s">
        <v>67</v>
      </c>
      <c r="AD154" s="130" t="s">
        <v>67</v>
      </c>
      <c r="AE154" s="130" t="s">
        <v>67</v>
      </c>
      <c r="AF154" s="125" t="s">
        <v>67</v>
      </c>
      <c r="AG154" s="125" t="s">
        <v>67</v>
      </c>
      <c r="AH154" s="125" t="s">
        <v>67</v>
      </c>
      <c r="AI154" s="132" t="s">
        <v>67</v>
      </c>
      <c r="AJ154" s="132" t="s">
        <v>67</v>
      </c>
      <c r="AK154" s="132" t="s">
        <v>67</v>
      </c>
      <c r="AL154" s="134" t="s">
        <v>67</v>
      </c>
      <c r="AM154" s="134" t="s">
        <v>67</v>
      </c>
      <c r="AN154" s="134" t="s">
        <v>67</v>
      </c>
      <c r="AO154" s="136" t="s">
        <v>67</v>
      </c>
      <c r="AP154" s="136" t="s">
        <v>67</v>
      </c>
      <c r="AQ154" s="136" t="s">
        <v>67</v>
      </c>
      <c r="AR154" s="137" t="s">
        <v>67</v>
      </c>
      <c r="AS154" s="137" t="s">
        <v>67</v>
      </c>
      <c r="AT154" s="137" t="s">
        <v>67</v>
      </c>
      <c r="AU154" s="242"/>
      <c r="AV154" s="242"/>
      <c r="AW154" s="242"/>
    </row>
    <row r="155" spans="1:49" ht="313.5" customHeight="1" x14ac:dyDescent="0.25">
      <c r="A155" s="138" t="s">
        <v>9</v>
      </c>
      <c r="B155" s="139" t="s">
        <v>601</v>
      </c>
      <c r="C155" s="140" t="s">
        <v>602</v>
      </c>
      <c r="D155" s="141" t="s">
        <v>449</v>
      </c>
      <c r="E155" s="141" t="s">
        <v>450</v>
      </c>
      <c r="F155" s="142" t="s">
        <v>1000</v>
      </c>
      <c r="G155" s="155" t="s">
        <v>1001</v>
      </c>
      <c r="H155" s="143" t="s">
        <v>1002</v>
      </c>
      <c r="I155" s="143" t="s">
        <v>1003</v>
      </c>
      <c r="J155" s="144" t="s">
        <v>1004</v>
      </c>
      <c r="K155" s="143" t="s">
        <v>500</v>
      </c>
      <c r="L155" s="144" t="s">
        <v>1005</v>
      </c>
      <c r="M155" s="145" t="s">
        <v>494</v>
      </c>
      <c r="N155" s="145" t="s">
        <v>459</v>
      </c>
      <c r="O155" s="145" t="s">
        <v>1006</v>
      </c>
      <c r="P155" s="146" t="s">
        <v>560</v>
      </c>
      <c r="Q155" s="146" t="s">
        <v>1007</v>
      </c>
      <c r="R155" s="146" t="s">
        <v>1008</v>
      </c>
      <c r="S155" s="147" t="s">
        <v>1009</v>
      </c>
      <c r="T155" s="150" t="s">
        <v>500</v>
      </c>
      <c r="U155" s="150" t="s">
        <v>500</v>
      </c>
      <c r="V155" s="150" t="s">
        <v>500</v>
      </c>
      <c r="W155" s="158" t="s">
        <v>67</v>
      </c>
      <c r="X155" s="125" t="s">
        <v>469</v>
      </c>
      <c r="Y155" s="158" t="s">
        <v>67</v>
      </c>
      <c r="Z155" s="127" t="s">
        <v>67</v>
      </c>
      <c r="AA155" s="127" t="s">
        <v>67</v>
      </c>
      <c r="AB155" s="127" t="s">
        <v>67</v>
      </c>
      <c r="AC155" s="130" t="s">
        <v>67</v>
      </c>
      <c r="AD155" s="130" t="s">
        <v>67</v>
      </c>
      <c r="AE155" s="130" t="s">
        <v>67</v>
      </c>
      <c r="AF155" s="125" t="s">
        <v>67</v>
      </c>
      <c r="AG155" s="125" t="s">
        <v>67</v>
      </c>
      <c r="AH155" s="125" t="s">
        <v>67</v>
      </c>
      <c r="AI155" s="132" t="s">
        <v>67</v>
      </c>
      <c r="AJ155" s="132" t="s">
        <v>67</v>
      </c>
      <c r="AK155" s="132" t="s">
        <v>67</v>
      </c>
      <c r="AL155" s="134" t="s">
        <v>67</v>
      </c>
      <c r="AM155" s="134" t="s">
        <v>67</v>
      </c>
      <c r="AN155" s="134" t="s">
        <v>67</v>
      </c>
      <c r="AO155" s="136" t="s">
        <v>67</v>
      </c>
      <c r="AP155" s="136" t="s">
        <v>67</v>
      </c>
      <c r="AQ155" s="136" t="s">
        <v>67</v>
      </c>
      <c r="AR155" s="137" t="s">
        <v>67</v>
      </c>
      <c r="AS155" s="137" t="s">
        <v>67</v>
      </c>
      <c r="AT155" s="137" t="s">
        <v>67</v>
      </c>
      <c r="AU155" s="242"/>
      <c r="AV155" s="242"/>
      <c r="AW155" s="242"/>
    </row>
    <row r="156" spans="1:49" ht="294" customHeight="1" x14ac:dyDescent="0.25">
      <c r="A156" s="138" t="s">
        <v>9</v>
      </c>
      <c r="B156" s="139" t="s">
        <v>601</v>
      </c>
      <c r="C156" s="140" t="s">
        <v>602</v>
      </c>
      <c r="D156" s="141" t="s">
        <v>449</v>
      </c>
      <c r="E156" s="141" t="s">
        <v>450</v>
      </c>
      <c r="F156" s="142" t="s">
        <v>1000</v>
      </c>
      <c r="G156" s="155" t="s">
        <v>1001</v>
      </c>
      <c r="H156" s="143" t="s">
        <v>623</v>
      </c>
      <c r="I156" s="143" t="s">
        <v>890</v>
      </c>
      <c r="J156" s="144" t="s">
        <v>891</v>
      </c>
      <c r="K156" s="143" t="s">
        <v>667</v>
      </c>
      <c r="L156" s="144" t="s">
        <v>892</v>
      </c>
      <c r="M156" s="145" t="s">
        <v>893</v>
      </c>
      <c r="N156" s="145" t="s">
        <v>894</v>
      </c>
      <c r="O156" s="145" t="s">
        <v>1010</v>
      </c>
      <c r="P156" s="146" t="s">
        <v>560</v>
      </c>
      <c r="Q156" s="146" t="s">
        <v>1007</v>
      </c>
      <c r="R156" s="146" t="s">
        <v>1008</v>
      </c>
      <c r="S156" s="147" t="s">
        <v>1009</v>
      </c>
      <c r="T156" s="150" t="s">
        <v>500</v>
      </c>
      <c r="U156" s="150" t="s">
        <v>500</v>
      </c>
      <c r="V156" s="150" t="s">
        <v>500</v>
      </c>
      <c r="W156" s="158" t="s">
        <v>67</v>
      </c>
      <c r="X156" s="125" t="s">
        <v>469</v>
      </c>
      <c r="Y156" s="158" t="s">
        <v>67</v>
      </c>
      <c r="Z156" s="127" t="s">
        <v>67</v>
      </c>
      <c r="AA156" s="127" t="s">
        <v>67</v>
      </c>
      <c r="AB156" s="127" t="s">
        <v>67</v>
      </c>
      <c r="AC156" s="130" t="s">
        <v>67</v>
      </c>
      <c r="AD156" s="130" t="s">
        <v>67</v>
      </c>
      <c r="AE156" s="130" t="s">
        <v>67</v>
      </c>
      <c r="AF156" s="125" t="s">
        <v>67</v>
      </c>
      <c r="AG156" s="125" t="s">
        <v>67</v>
      </c>
      <c r="AH156" s="125" t="s">
        <v>67</v>
      </c>
      <c r="AI156" s="132" t="s">
        <v>67</v>
      </c>
      <c r="AJ156" s="132" t="s">
        <v>67</v>
      </c>
      <c r="AK156" s="132" t="s">
        <v>67</v>
      </c>
      <c r="AL156" s="134" t="s">
        <v>67</v>
      </c>
      <c r="AM156" s="134" t="s">
        <v>67</v>
      </c>
      <c r="AN156" s="134" t="s">
        <v>67</v>
      </c>
      <c r="AO156" s="136" t="s">
        <v>67</v>
      </c>
      <c r="AP156" s="136" t="s">
        <v>67</v>
      </c>
      <c r="AQ156" s="136" t="s">
        <v>67</v>
      </c>
      <c r="AR156" s="137" t="s">
        <v>67</v>
      </c>
      <c r="AS156" s="137" t="s">
        <v>67</v>
      </c>
      <c r="AT156" s="137" t="s">
        <v>67</v>
      </c>
      <c r="AU156" s="242"/>
      <c r="AV156" s="242"/>
      <c r="AW156" s="242"/>
    </row>
    <row r="157" spans="1:49" ht="312" customHeight="1" x14ac:dyDescent="0.25">
      <c r="A157" s="138" t="s">
        <v>9</v>
      </c>
      <c r="B157" s="139" t="s">
        <v>887</v>
      </c>
      <c r="C157" s="140" t="s">
        <v>1011</v>
      </c>
      <c r="D157" s="154" t="s">
        <v>449</v>
      </c>
      <c r="E157" s="154" t="s">
        <v>450</v>
      </c>
      <c r="F157" s="140" t="s">
        <v>1000</v>
      </c>
      <c r="G157" s="182" t="s">
        <v>1001</v>
      </c>
      <c r="H157" s="143" t="s">
        <v>623</v>
      </c>
      <c r="I157" s="143" t="s">
        <v>890</v>
      </c>
      <c r="J157" s="144" t="s">
        <v>891</v>
      </c>
      <c r="K157" s="143" t="s">
        <v>667</v>
      </c>
      <c r="L157" s="144" t="s">
        <v>892</v>
      </c>
      <c r="M157" s="183" t="s">
        <v>500</v>
      </c>
      <c r="N157" s="183" t="s">
        <v>500</v>
      </c>
      <c r="O157" s="183" t="s">
        <v>500</v>
      </c>
      <c r="P157" s="146" t="s">
        <v>659</v>
      </c>
      <c r="Q157" s="146" t="s">
        <v>1007</v>
      </c>
      <c r="R157" s="146" t="s">
        <v>1008</v>
      </c>
      <c r="S157" s="163" t="s">
        <v>1012</v>
      </c>
      <c r="T157" s="148" t="s">
        <v>532</v>
      </c>
      <c r="U157" s="148" t="s">
        <v>765</v>
      </c>
      <c r="V157" s="148" t="s">
        <v>766</v>
      </c>
      <c r="W157" s="125" t="s">
        <v>468</v>
      </c>
      <c r="X157" s="125" t="s">
        <v>469</v>
      </c>
      <c r="Y157" s="125" t="s">
        <v>470</v>
      </c>
      <c r="Z157" s="127" t="s">
        <v>67</v>
      </c>
      <c r="AA157" s="127" t="s">
        <v>67</v>
      </c>
      <c r="AB157" s="127" t="s">
        <v>67</v>
      </c>
      <c r="AC157" s="130" t="s">
        <v>67</v>
      </c>
      <c r="AD157" s="130" t="s">
        <v>67</v>
      </c>
      <c r="AE157" s="130" t="s">
        <v>67</v>
      </c>
      <c r="AF157" s="125" t="s">
        <v>67</v>
      </c>
      <c r="AG157" s="125" t="s">
        <v>67</v>
      </c>
      <c r="AH157" s="125" t="s">
        <v>67</v>
      </c>
      <c r="AI157" s="132" t="s">
        <v>67</v>
      </c>
      <c r="AJ157" s="132" t="s">
        <v>67</v>
      </c>
      <c r="AK157" s="132" t="s">
        <v>67</v>
      </c>
      <c r="AL157" s="134" t="s">
        <v>67</v>
      </c>
      <c r="AM157" s="134" t="s">
        <v>67</v>
      </c>
      <c r="AN157" s="134" t="s">
        <v>67</v>
      </c>
      <c r="AO157" s="136" t="s">
        <v>67</v>
      </c>
      <c r="AP157" s="136" t="s">
        <v>67</v>
      </c>
      <c r="AQ157" s="136" t="s">
        <v>67</v>
      </c>
      <c r="AR157" s="137" t="s">
        <v>67</v>
      </c>
      <c r="AS157" s="137" t="s">
        <v>67</v>
      </c>
      <c r="AT157" s="137" t="s">
        <v>67</v>
      </c>
      <c r="AU157" s="242"/>
      <c r="AV157" s="242"/>
      <c r="AW157" s="242"/>
    </row>
    <row r="158" spans="1:49" ht="302.25" customHeight="1" x14ac:dyDescent="0.25">
      <c r="A158" s="138" t="s">
        <v>9</v>
      </c>
      <c r="B158" s="139" t="s">
        <v>887</v>
      </c>
      <c r="C158" s="142" t="s">
        <v>675</v>
      </c>
      <c r="D158" s="141" t="s">
        <v>449</v>
      </c>
      <c r="E158" s="141" t="s">
        <v>676</v>
      </c>
      <c r="F158" s="142" t="s">
        <v>888</v>
      </c>
      <c r="G158" s="142" t="s">
        <v>889</v>
      </c>
      <c r="H158" s="143" t="s">
        <v>623</v>
      </c>
      <c r="I158" s="143" t="s">
        <v>890</v>
      </c>
      <c r="J158" s="144" t="s">
        <v>891</v>
      </c>
      <c r="K158" s="143" t="s">
        <v>667</v>
      </c>
      <c r="L158" s="144" t="s">
        <v>892</v>
      </c>
      <c r="M158" s="145" t="s">
        <v>1013</v>
      </c>
      <c r="N158" s="145" t="s">
        <v>1014</v>
      </c>
      <c r="O158" s="145" t="s">
        <v>1015</v>
      </c>
      <c r="P158" s="146" t="s">
        <v>560</v>
      </c>
      <c r="Q158" s="146" t="s">
        <v>1007</v>
      </c>
      <c r="R158" s="146" t="s">
        <v>1008</v>
      </c>
      <c r="S158" s="147" t="s">
        <v>1009</v>
      </c>
      <c r="T158" s="148" t="s">
        <v>532</v>
      </c>
      <c r="U158" s="148" t="s">
        <v>765</v>
      </c>
      <c r="V158" s="148" t="s">
        <v>766</v>
      </c>
      <c r="W158" s="125" t="s">
        <v>468</v>
      </c>
      <c r="X158" s="125" t="s">
        <v>469</v>
      </c>
      <c r="Y158" s="125" t="s">
        <v>470</v>
      </c>
      <c r="Z158" s="127" t="s">
        <v>67</v>
      </c>
      <c r="AA158" s="127" t="s">
        <v>67</v>
      </c>
      <c r="AB158" s="127" t="s">
        <v>67</v>
      </c>
      <c r="AC158" s="130" t="s">
        <v>67</v>
      </c>
      <c r="AD158" s="130" t="s">
        <v>67</v>
      </c>
      <c r="AE158" s="130" t="s">
        <v>67</v>
      </c>
      <c r="AF158" s="125" t="s">
        <v>67</v>
      </c>
      <c r="AG158" s="125" t="s">
        <v>67</v>
      </c>
      <c r="AH158" s="125" t="s">
        <v>67</v>
      </c>
      <c r="AI158" s="132" t="s">
        <v>67</v>
      </c>
      <c r="AJ158" s="132" t="s">
        <v>67</v>
      </c>
      <c r="AK158" s="132" t="s">
        <v>67</v>
      </c>
      <c r="AL158" s="134" t="s">
        <v>67</v>
      </c>
      <c r="AM158" s="134" t="s">
        <v>67</v>
      </c>
      <c r="AN158" s="134" t="s">
        <v>67</v>
      </c>
      <c r="AO158" s="136" t="s">
        <v>67</v>
      </c>
      <c r="AP158" s="136" t="s">
        <v>67</v>
      </c>
      <c r="AQ158" s="136" t="s">
        <v>67</v>
      </c>
      <c r="AR158" s="137" t="s">
        <v>67</v>
      </c>
      <c r="AS158" s="137" t="s">
        <v>67</v>
      </c>
      <c r="AT158" s="137" t="s">
        <v>67</v>
      </c>
      <c r="AU158" s="242"/>
      <c r="AV158" s="242"/>
      <c r="AW158" s="242"/>
    </row>
    <row r="159" spans="1:49" ht="312.75" customHeight="1" x14ac:dyDescent="0.25">
      <c r="A159" s="138" t="s">
        <v>9</v>
      </c>
      <c r="B159" s="139" t="s">
        <v>887</v>
      </c>
      <c r="C159" s="142" t="s">
        <v>675</v>
      </c>
      <c r="D159" s="141" t="s">
        <v>449</v>
      </c>
      <c r="E159" s="141" t="s">
        <v>676</v>
      </c>
      <c r="F159" s="142" t="s">
        <v>888</v>
      </c>
      <c r="G159" s="142" t="s">
        <v>1016</v>
      </c>
      <c r="H159" s="143" t="s">
        <v>623</v>
      </c>
      <c r="I159" s="143" t="s">
        <v>890</v>
      </c>
      <c r="J159" s="144" t="s">
        <v>891</v>
      </c>
      <c r="K159" s="143" t="s">
        <v>667</v>
      </c>
      <c r="L159" s="144" t="s">
        <v>892</v>
      </c>
      <c r="M159" s="145" t="s">
        <v>1013</v>
      </c>
      <c r="N159" s="145" t="s">
        <v>894</v>
      </c>
      <c r="O159" s="145" t="s">
        <v>1017</v>
      </c>
      <c r="P159" s="146" t="s">
        <v>478</v>
      </c>
      <c r="Q159" s="146" t="s">
        <v>732</v>
      </c>
      <c r="R159" s="146" t="s">
        <v>1018</v>
      </c>
      <c r="S159" s="147" t="s">
        <v>1019</v>
      </c>
      <c r="T159" s="148" t="s">
        <v>532</v>
      </c>
      <c r="U159" s="148" t="s">
        <v>765</v>
      </c>
      <c r="V159" s="148" t="s">
        <v>897</v>
      </c>
      <c r="W159" s="125" t="s">
        <v>468</v>
      </c>
      <c r="X159" s="125" t="s">
        <v>469</v>
      </c>
      <c r="Y159" s="125" t="s">
        <v>470</v>
      </c>
      <c r="Z159" s="127" t="s">
        <v>67</v>
      </c>
      <c r="AA159" s="127" t="s">
        <v>67</v>
      </c>
      <c r="AB159" s="127" t="s">
        <v>67</v>
      </c>
      <c r="AC159" s="130" t="s">
        <v>67</v>
      </c>
      <c r="AD159" s="130" t="s">
        <v>67</v>
      </c>
      <c r="AE159" s="130" t="s">
        <v>67</v>
      </c>
      <c r="AF159" s="125" t="s">
        <v>67</v>
      </c>
      <c r="AG159" s="125" t="s">
        <v>67</v>
      </c>
      <c r="AH159" s="125" t="s">
        <v>67</v>
      </c>
      <c r="AI159" s="132" t="s">
        <v>67</v>
      </c>
      <c r="AJ159" s="132" t="s">
        <v>67</v>
      </c>
      <c r="AK159" s="132" t="s">
        <v>67</v>
      </c>
      <c r="AL159" s="134" t="s">
        <v>67</v>
      </c>
      <c r="AM159" s="134" t="s">
        <v>67</v>
      </c>
      <c r="AN159" s="134" t="s">
        <v>67</v>
      </c>
      <c r="AO159" s="136" t="s">
        <v>67</v>
      </c>
      <c r="AP159" s="136" t="s">
        <v>67</v>
      </c>
      <c r="AQ159" s="136" t="s">
        <v>67</v>
      </c>
      <c r="AR159" s="137" t="s">
        <v>67</v>
      </c>
      <c r="AS159" s="137" t="s">
        <v>67</v>
      </c>
      <c r="AT159" s="137" t="s">
        <v>67</v>
      </c>
      <c r="AU159" s="242"/>
      <c r="AV159" s="242"/>
      <c r="AW159" s="242"/>
    </row>
    <row r="160" spans="1:49" ht="312.75" customHeight="1" x14ac:dyDescent="0.25">
      <c r="A160" s="138" t="s">
        <v>9</v>
      </c>
      <c r="B160" s="139" t="s">
        <v>887</v>
      </c>
      <c r="C160" s="142" t="s">
        <v>675</v>
      </c>
      <c r="D160" s="141" t="s">
        <v>449</v>
      </c>
      <c r="E160" s="141" t="s">
        <v>676</v>
      </c>
      <c r="F160" s="142" t="s">
        <v>888</v>
      </c>
      <c r="G160" s="142" t="s">
        <v>1016</v>
      </c>
      <c r="H160" s="143" t="s">
        <v>623</v>
      </c>
      <c r="I160" s="143" t="s">
        <v>890</v>
      </c>
      <c r="J160" s="144" t="s">
        <v>891</v>
      </c>
      <c r="K160" s="143" t="s">
        <v>667</v>
      </c>
      <c r="L160" s="144" t="s">
        <v>892</v>
      </c>
      <c r="M160" s="145" t="s">
        <v>1013</v>
      </c>
      <c r="N160" s="145" t="s">
        <v>894</v>
      </c>
      <c r="O160" s="145" t="s">
        <v>1017</v>
      </c>
      <c r="P160" s="146" t="s">
        <v>478</v>
      </c>
      <c r="Q160" s="146" t="s">
        <v>732</v>
      </c>
      <c r="R160" s="146" t="s">
        <v>1018</v>
      </c>
      <c r="S160" s="147" t="s">
        <v>1019</v>
      </c>
      <c r="T160" s="148" t="s">
        <v>548</v>
      </c>
      <c r="U160" s="148" t="s">
        <v>898</v>
      </c>
      <c r="V160" s="148" t="s">
        <v>900</v>
      </c>
      <c r="W160" s="125" t="s">
        <v>468</v>
      </c>
      <c r="X160" s="125" t="s">
        <v>469</v>
      </c>
      <c r="Y160" s="125" t="s">
        <v>470</v>
      </c>
      <c r="Z160" s="127" t="s">
        <v>67</v>
      </c>
      <c r="AA160" s="127" t="s">
        <v>67</v>
      </c>
      <c r="AB160" s="127" t="s">
        <v>67</v>
      </c>
      <c r="AC160" s="130" t="s">
        <v>67</v>
      </c>
      <c r="AD160" s="130" t="s">
        <v>67</v>
      </c>
      <c r="AE160" s="130" t="s">
        <v>67</v>
      </c>
      <c r="AF160" s="125" t="s">
        <v>67</v>
      </c>
      <c r="AG160" s="125" t="s">
        <v>67</v>
      </c>
      <c r="AH160" s="125" t="s">
        <v>67</v>
      </c>
      <c r="AI160" s="132" t="s">
        <v>67</v>
      </c>
      <c r="AJ160" s="132" t="s">
        <v>67</v>
      </c>
      <c r="AK160" s="132" t="s">
        <v>67</v>
      </c>
      <c r="AL160" s="134" t="s">
        <v>67</v>
      </c>
      <c r="AM160" s="134" t="s">
        <v>67</v>
      </c>
      <c r="AN160" s="134" t="s">
        <v>67</v>
      </c>
      <c r="AO160" s="136" t="s">
        <v>67</v>
      </c>
      <c r="AP160" s="136" t="s">
        <v>67</v>
      </c>
      <c r="AQ160" s="136" t="s">
        <v>67</v>
      </c>
      <c r="AR160" s="137" t="s">
        <v>67</v>
      </c>
      <c r="AS160" s="137" t="s">
        <v>67</v>
      </c>
      <c r="AT160" s="137" t="s">
        <v>67</v>
      </c>
      <c r="AU160" s="242"/>
      <c r="AV160" s="242"/>
      <c r="AW160" s="242"/>
    </row>
    <row r="161" spans="1:49" ht="312.75" customHeight="1" x14ac:dyDescent="0.25">
      <c r="A161" s="138" t="s">
        <v>9</v>
      </c>
      <c r="B161" s="139" t="s">
        <v>887</v>
      </c>
      <c r="C161" s="142" t="s">
        <v>675</v>
      </c>
      <c r="D161" s="141" t="s">
        <v>449</v>
      </c>
      <c r="E161" s="141" t="s">
        <v>676</v>
      </c>
      <c r="F161" s="142" t="s">
        <v>888</v>
      </c>
      <c r="G161" s="142" t="s">
        <v>1016</v>
      </c>
      <c r="H161" s="143" t="s">
        <v>623</v>
      </c>
      <c r="I161" s="143" t="s">
        <v>890</v>
      </c>
      <c r="J161" s="144" t="s">
        <v>891</v>
      </c>
      <c r="K161" s="143" t="s">
        <v>667</v>
      </c>
      <c r="L161" s="144" t="s">
        <v>892</v>
      </c>
      <c r="M161" s="145" t="s">
        <v>1013</v>
      </c>
      <c r="N161" s="145" t="s">
        <v>894</v>
      </c>
      <c r="O161" s="145" t="s">
        <v>1017</v>
      </c>
      <c r="P161" s="146" t="s">
        <v>478</v>
      </c>
      <c r="Q161" s="146" t="s">
        <v>732</v>
      </c>
      <c r="R161" s="146" t="s">
        <v>1018</v>
      </c>
      <c r="S161" s="147" t="s">
        <v>1019</v>
      </c>
      <c r="T161" s="148" t="s">
        <v>548</v>
      </c>
      <c r="U161" s="148" t="s">
        <v>898</v>
      </c>
      <c r="V161" s="148" t="s">
        <v>901</v>
      </c>
      <c r="W161" s="125" t="s">
        <v>468</v>
      </c>
      <c r="X161" s="125" t="s">
        <v>469</v>
      </c>
      <c r="Y161" s="125" t="s">
        <v>470</v>
      </c>
      <c r="Z161" s="127" t="s">
        <v>67</v>
      </c>
      <c r="AA161" s="127" t="s">
        <v>67</v>
      </c>
      <c r="AB161" s="127" t="s">
        <v>67</v>
      </c>
      <c r="AC161" s="130" t="s">
        <v>67</v>
      </c>
      <c r="AD161" s="130" t="s">
        <v>67</v>
      </c>
      <c r="AE161" s="130" t="s">
        <v>67</v>
      </c>
      <c r="AF161" s="125" t="s">
        <v>67</v>
      </c>
      <c r="AG161" s="125" t="s">
        <v>67</v>
      </c>
      <c r="AH161" s="125" t="s">
        <v>67</v>
      </c>
      <c r="AI161" s="132" t="s">
        <v>67</v>
      </c>
      <c r="AJ161" s="132" t="s">
        <v>67</v>
      </c>
      <c r="AK161" s="132" t="s">
        <v>67</v>
      </c>
      <c r="AL161" s="134" t="s">
        <v>67</v>
      </c>
      <c r="AM161" s="134" t="s">
        <v>67</v>
      </c>
      <c r="AN161" s="134" t="s">
        <v>67</v>
      </c>
      <c r="AO161" s="136" t="s">
        <v>67</v>
      </c>
      <c r="AP161" s="136" t="s">
        <v>67</v>
      </c>
      <c r="AQ161" s="136" t="s">
        <v>67</v>
      </c>
      <c r="AR161" s="137" t="s">
        <v>67</v>
      </c>
      <c r="AS161" s="137" t="s">
        <v>67</v>
      </c>
      <c r="AT161" s="137" t="s">
        <v>67</v>
      </c>
      <c r="AU161" s="242"/>
      <c r="AV161" s="242"/>
      <c r="AW161" s="242"/>
    </row>
    <row r="162" spans="1:49" ht="312.75" customHeight="1" x14ac:dyDescent="0.25">
      <c r="A162" s="138" t="s">
        <v>9</v>
      </c>
      <c r="B162" s="139" t="s">
        <v>887</v>
      </c>
      <c r="C162" s="142" t="s">
        <v>675</v>
      </c>
      <c r="D162" s="141" t="s">
        <v>449</v>
      </c>
      <c r="E162" s="141" t="s">
        <v>676</v>
      </c>
      <c r="F162" s="142" t="s">
        <v>888</v>
      </c>
      <c r="G162" s="142" t="s">
        <v>1016</v>
      </c>
      <c r="H162" s="143" t="s">
        <v>623</v>
      </c>
      <c r="I162" s="143" t="s">
        <v>890</v>
      </c>
      <c r="J162" s="144" t="s">
        <v>891</v>
      </c>
      <c r="K162" s="143" t="s">
        <v>667</v>
      </c>
      <c r="L162" s="144" t="s">
        <v>892</v>
      </c>
      <c r="M162" s="145" t="s">
        <v>1013</v>
      </c>
      <c r="N162" s="145" t="s">
        <v>894</v>
      </c>
      <c r="O162" s="145" t="s">
        <v>1017</v>
      </c>
      <c r="P162" s="146" t="s">
        <v>478</v>
      </c>
      <c r="Q162" s="146" t="s">
        <v>732</v>
      </c>
      <c r="R162" s="146" t="s">
        <v>1018</v>
      </c>
      <c r="S162" s="147" t="s">
        <v>1019</v>
      </c>
      <c r="T162" s="148" t="s">
        <v>548</v>
      </c>
      <c r="U162" s="148" t="s">
        <v>898</v>
      </c>
      <c r="V162" s="148" t="s">
        <v>902</v>
      </c>
      <c r="W162" s="125" t="s">
        <v>468</v>
      </c>
      <c r="X162" s="125" t="s">
        <v>469</v>
      </c>
      <c r="Y162" s="125" t="s">
        <v>470</v>
      </c>
      <c r="Z162" s="127" t="s">
        <v>67</v>
      </c>
      <c r="AA162" s="127" t="s">
        <v>67</v>
      </c>
      <c r="AB162" s="127" t="s">
        <v>67</v>
      </c>
      <c r="AC162" s="130" t="s">
        <v>67</v>
      </c>
      <c r="AD162" s="130" t="s">
        <v>67</v>
      </c>
      <c r="AE162" s="130" t="s">
        <v>67</v>
      </c>
      <c r="AF162" s="125" t="s">
        <v>67</v>
      </c>
      <c r="AG162" s="125" t="s">
        <v>67</v>
      </c>
      <c r="AH162" s="125" t="s">
        <v>67</v>
      </c>
      <c r="AI162" s="132" t="s">
        <v>67</v>
      </c>
      <c r="AJ162" s="132" t="s">
        <v>67</v>
      </c>
      <c r="AK162" s="132" t="s">
        <v>67</v>
      </c>
      <c r="AL162" s="134" t="s">
        <v>67</v>
      </c>
      <c r="AM162" s="134" t="s">
        <v>67</v>
      </c>
      <c r="AN162" s="134" t="s">
        <v>67</v>
      </c>
      <c r="AO162" s="136" t="s">
        <v>67</v>
      </c>
      <c r="AP162" s="136" t="s">
        <v>67</v>
      </c>
      <c r="AQ162" s="136" t="s">
        <v>67</v>
      </c>
      <c r="AR162" s="137" t="s">
        <v>67</v>
      </c>
      <c r="AS162" s="137" t="s">
        <v>67</v>
      </c>
      <c r="AT162" s="137" t="s">
        <v>67</v>
      </c>
      <c r="AU162" s="242"/>
      <c r="AV162" s="242"/>
      <c r="AW162" s="242"/>
    </row>
    <row r="163" spans="1:49" ht="287.25" customHeight="1" x14ac:dyDescent="0.25">
      <c r="A163" s="138" t="s">
        <v>9</v>
      </c>
      <c r="B163" s="139" t="s">
        <v>887</v>
      </c>
      <c r="C163" s="142" t="s">
        <v>675</v>
      </c>
      <c r="D163" s="141" t="s">
        <v>449</v>
      </c>
      <c r="E163" s="141" t="s">
        <v>676</v>
      </c>
      <c r="F163" s="142" t="s">
        <v>888</v>
      </c>
      <c r="G163" s="142" t="s">
        <v>889</v>
      </c>
      <c r="H163" s="143" t="s">
        <v>623</v>
      </c>
      <c r="I163" s="143" t="s">
        <v>890</v>
      </c>
      <c r="J163" s="144" t="s">
        <v>891</v>
      </c>
      <c r="K163" s="143" t="s">
        <v>667</v>
      </c>
      <c r="L163" s="144" t="s">
        <v>892</v>
      </c>
      <c r="M163" s="145" t="s">
        <v>893</v>
      </c>
      <c r="N163" s="145" t="s">
        <v>894</v>
      </c>
      <c r="O163" s="145" t="s">
        <v>895</v>
      </c>
      <c r="P163" s="146" t="s">
        <v>544</v>
      </c>
      <c r="Q163" s="146" t="s">
        <v>789</v>
      </c>
      <c r="R163" s="146" t="s">
        <v>612</v>
      </c>
      <c r="S163" s="147" t="s">
        <v>896</v>
      </c>
      <c r="T163" s="148" t="s">
        <v>548</v>
      </c>
      <c r="U163" s="148" t="s">
        <v>898</v>
      </c>
      <c r="V163" s="148" t="s">
        <v>899</v>
      </c>
      <c r="W163" s="125" t="s">
        <v>468</v>
      </c>
      <c r="X163" s="125" t="s">
        <v>469</v>
      </c>
      <c r="Y163" s="125" t="s">
        <v>470</v>
      </c>
      <c r="Z163" s="127" t="s">
        <v>67</v>
      </c>
      <c r="AA163" s="127" t="s">
        <v>67</v>
      </c>
      <c r="AB163" s="127" t="s">
        <v>67</v>
      </c>
      <c r="AC163" s="130" t="s">
        <v>67</v>
      </c>
      <c r="AD163" s="130" t="s">
        <v>67</v>
      </c>
      <c r="AE163" s="130" t="s">
        <v>67</v>
      </c>
      <c r="AF163" s="125" t="s">
        <v>67</v>
      </c>
      <c r="AG163" s="125" t="s">
        <v>67</v>
      </c>
      <c r="AH163" s="125" t="s">
        <v>67</v>
      </c>
      <c r="AI163" s="132" t="s">
        <v>67</v>
      </c>
      <c r="AJ163" s="132" t="s">
        <v>67</v>
      </c>
      <c r="AK163" s="132" t="s">
        <v>67</v>
      </c>
      <c r="AL163" s="134" t="s">
        <v>67</v>
      </c>
      <c r="AM163" s="134" t="s">
        <v>67</v>
      </c>
      <c r="AN163" s="134" t="s">
        <v>67</v>
      </c>
      <c r="AO163" s="136" t="s">
        <v>67</v>
      </c>
      <c r="AP163" s="136" t="s">
        <v>67</v>
      </c>
      <c r="AQ163" s="136" t="s">
        <v>67</v>
      </c>
      <c r="AR163" s="137" t="s">
        <v>67</v>
      </c>
      <c r="AS163" s="137" t="s">
        <v>67</v>
      </c>
      <c r="AT163" s="137" t="s">
        <v>67</v>
      </c>
      <c r="AU163" s="242"/>
      <c r="AV163" s="242"/>
      <c r="AW163" s="242"/>
    </row>
    <row r="164" spans="1:49" s="149" customFormat="1" ht="299.25" customHeight="1" x14ac:dyDescent="0.2">
      <c r="A164" s="138" t="s">
        <v>10</v>
      </c>
      <c r="B164" s="139" t="s">
        <v>508</v>
      </c>
      <c r="C164" s="142" t="s">
        <v>509</v>
      </c>
      <c r="D164" s="141" t="s">
        <v>449</v>
      </c>
      <c r="E164" s="141" t="s">
        <v>510</v>
      </c>
      <c r="F164" s="142" t="s">
        <v>511</v>
      </c>
      <c r="G164" s="142" t="s">
        <v>512</v>
      </c>
      <c r="H164" s="143" t="s">
        <v>513</v>
      </c>
      <c r="I164" s="143" t="s">
        <v>514</v>
      </c>
      <c r="J164" s="144" t="s">
        <v>515</v>
      </c>
      <c r="K164" s="144" t="s">
        <v>516</v>
      </c>
      <c r="L164" s="144" t="s">
        <v>517</v>
      </c>
      <c r="M164" s="145" t="s">
        <v>776</v>
      </c>
      <c r="N164" s="145" t="s">
        <v>777</v>
      </c>
      <c r="O164" s="145" t="s">
        <v>778</v>
      </c>
      <c r="P164" s="146" t="s">
        <v>461</v>
      </c>
      <c r="Q164" s="146" t="s">
        <v>521</v>
      </c>
      <c r="R164" s="146" t="s">
        <v>522</v>
      </c>
      <c r="S164" s="147" t="s">
        <v>523</v>
      </c>
      <c r="T164" s="148" t="s">
        <v>465</v>
      </c>
      <c r="U164" s="148" t="s">
        <v>524</v>
      </c>
      <c r="V164" s="148" t="s">
        <v>525</v>
      </c>
      <c r="W164" s="151" t="s">
        <v>468</v>
      </c>
      <c r="X164" s="125" t="s">
        <v>469</v>
      </c>
      <c r="Y164" s="152" t="s">
        <v>470</v>
      </c>
      <c r="Z164" s="127" t="s">
        <v>526</v>
      </c>
      <c r="AA164" s="127" t="s">
        <v>527</v>
      </c>
      <c r="AB164" s="127" t="s">
        <v>528</v>
      </c>
      <c r="AC164" s="130" t="s">
        <v>67</v>
      </c>
      <c r="AD164" s="130" t="s">
        <v>67</v>
      </c>
      <c r="AE164" s="130" t="s">
        <v>67</v>
      </c>
      <c r="AF164" s="125" t="s">
        <v>67</v>
      </c>
      <c r="AG164" s="125" t="s">
        <v>67</v>
      </c>
      <c r="AH164" s="125" t="s">
        <v>67</v>
      </c>
      <c r="AI164" s="132" t="s">
        <v>67</v>
      </c>
      <c r="AJ164" s="132" t="s">
        <v>67</v>
      </c>
      <c r="AK164" s="132" t="s">
        <v>67</v>
      </c>
      <c r="AL164" s="134" t="s">
        <v>67</v>
      </c>
      <c r="AM164" s="134" t="s">
        <v>67</v>
      </c>
      <c r="AN164" s="134" t="s">
        <v>67</v>
      </c>
      <c r="AO164" s="153" t="s">
        <v>529</v>
      </c>
      <c r="AP164" s="153" t="s">
        <v>530</v>
      </c>
      <c r="AQ164" s="153" t="s">
        <v>531</v>
      </c>
      <c r="AR164" s="137" t="s">
        <v>67</v>
      </c>
      <c r="AS164" s="137" t="s">
        <v>67</v>
      </c>
      <c r="AT164" s="137" t="s">
        <v>67</v>
      </c>
      <c r="AU164" s="241"/>
      <c r="AV164" s="241"/>
      <c r="AW164" s="241"/>
    </row>
    <row r="165" spans="1:49" s="149" customFormat="1" ht="299.25" customHeight="1" x14ac:dyDescent="0.2">
      <c r="A165" s="138" t="s">
        <v>10</v>
      </c>
      <c r="B165" s="139" t="s">
        <v>508</v>
      </c>
      <c r="C165" s="142" t="s">
        <v>509</v>
      </c>
      <c r="D165" s="141" t="s">
        <v>449</v>
      </c>
      <c r="E165" s="141" t="s">
        <v>510</v>
      </c>
      <c r="F165" s="142" t="s">
        <v>511</v>
      </c>
      <c r="G165" s="142" t="s">
        <v>512</v>
      </c>
      <c r="H165" s="143" t="s">
        <v>513</v>
      </c>
      <c r="I165" s="143" t="s">
        <v>514</v>
      </c>
      <c r="J165" s="144" t="s">
        <v>515</v>
      </c>
      <c r="K165" s="144" t="s">
        <v>516</v>
      </c>
      <c r="L165" s="144" t="s">
        <v>517</v>
      </c>
      <c r="M165" s="145" t="s">
        <v>776</v>
      </c>
      <c r="N165" s="145" t="s">
        <v>777</v>
      </c>
      <c r="O165" s="145" t="s">
        <v>778</v>
      </c>
      <c r="P165" s="146" t="s">
        <v>461</v>
      </c>
      <c r="Q165" s="146" t="s">
        <v>521</v>
      </c>
      <c r="R165" s="146" t="s">
        <v>522</v>
      </c>
      <c r="S165" s="147" t="s">
        <v>523</v>
      </c>
      <c r="T165" s="148" t="s">
        <v>532</v>
      </c>
      <c r="U165" s="148" t="s">
        <v>533</v>
      </c>
      <c r="V165" s="148" t="s">
        <v>534</v>
      </c>
      <c r="W165" s="125" t="s">
        <v>468</v>
      </c>
      <c r="X165" s="125" t="s">
        <v>469</v>
      </c>
      <c r="Y165" s="125" t="s">
        <v>470</v>
      </c>
      <c r="Z165" s="127" t="s">
        <v>526</v>
      </c>
      <c r="AA165" s="127" t="s">
        <v>527</v>
      </c>
      <c r="AB165" s="127" t="s">
        <v>528</v>
      </c>
      <c r="AC165" s="130" t="s">
        <v>67</v>
      </c>
      <c r="AD165" s="130" t="s">
        <v>67</v>
      </c>
      <c r="AE165" s="130" t="s">
        <v>67</v>
      </c>
      <c r="AF165" s="125" t="s">
        <v>67</v>
      </c>
      <c r="AG165" s="125" t="s">
        <v>67</v>
      </c>
      <c r="AH165" s="125" t="s">
        <v>67</v>
      </c>
      <c r="AI165" s="132" t="s">
        <v>67</v>
      </c>
      <c r="AJ165" s="132" t="s">
        <v>67</v>
      </c>
      <c r="AK165" s="132" t="s">
        <v>67</v>
      </c>
      <c r="AL165" s="134" t="s">
        <v>67</v>
      </c>
      <c r="AM165" s="134" t="s">
        <v>67</v>
      </c>
      <c r="AN165" s="134" t="s">
        <v>67</v>
      </c>
      <c r="AO165" s="153" t="s">
        <v>529</v>
      </c>
      <c r="AP165" s="153" t="s">
        <v>530</v>
      </c>
      <c r="AQ165" s="153" t="s">
        <v>531</v>
      </c>
      <c r="AR165" s="137" t="s">
        <v>67</v>
      </c>
      <c r="AS165" s="137" t="s">
        <v>67</v>
      </c>
      <c r="AT165" s="137" t="s">
        <v>67</v>
      </c>
      <c r="AU165" s="241"/>
      <c r="AV165" s="241"/>
      <c r="AW165" s="241"/>
    </row>
    <row r="166" spans="1:49" ht="252.75" customHeight="1" x14ac:dyDescent="0.25">
      <c r="A166" s="138" t="s">
        <v>10</v>
      </c>
      <c r="B166" s="139" t="s">
        <v>508</v>
      </c>
      <c r="C166" s="142" t="s">
        <v>808</v>
      </c>
      <c r="D166" s="141" t="s">
        <v>449</v>
      </c>
      <c r="E166" s="141" t="s">
        <v>510</v>
      </c>
      <c r="F166" s="142" t="s">
        <v>535</v>
      </c>
      <c r="G166" s="142" t="s">
        <v>536</v>
      </c>
      <c r="H166" s="143" t="s">
        <v>809</v>
      </c>
      <c r="I166" s="143" t="s">
        <v>810</v>
      </c>
      <c r="J166" s="144" t="s">
        <v>811</v>
      </c>
      <c r="K166" s="144" t="s">
        <v>812</v>
      </c>
      <c r="L166" s="144" t="s">
        <v>813</v>
      </c>
      <c r="M166" s="145" t="s">
        <v>494</v>
      </c>
      <c r="N166" s="145" t="s">
        <v>542</v>
      </c>
      <c r="O166" s="145" t="s">
        <v>543</v>
      </c>
      <c r="P166" s="146" t="s">
        <v>544</v>
      </c>
      <c r="Q166" s="146" t="s">
        <v>789</v>
      </c>
      <c r="R166" s="146" t="s">
        <v>790</v>
      </c>
      <c r="S166" s="163" t="s">
        <v>1020</v>
      </c>
      <c r="T166" s="148" t="s">
        <v>548</v>
      </c>
      <c r="U166" s="148" t="s">
        <v>829</v>
      </c>
      <c r="V166" s="148" t="s">
        <v>1021</v>
      </c>
      <c r="W166" s="125" t="s">
        <v>468</v>
      </c>
      <c r="X166" s="125" t="s">
        <v>469</v>
      </c>
      <c r="Y166" s="125" t="s">
        <v>470</v>
      </c>
      <c r="Z166" s="127" t="s">
        <v>67</v>
      </c>
      <c r="AA166" s="127" t="s">
        <v>67</v>
      </c>
      <c r="AB166" s="127" t="s">
        <v>67</v>
      </c>
      <c r="AC166" s="130" t="s">
        <v>67</v>
      </c>
      <c r="AD166" s="130" t="s">
        <v>67</v>
      </c>
      <c r="AE166" s="130" t="s">
        <v>67</v>
      </c>
      <c r="AF166" s="125" t="s">
        <v>67</v>
      </c>
      <c r="AG166" s="125" t="s">
        <v>67</v>
      </c>
      <c r="AH166" s="125" t="s">
        <v>67</v>
      </c>
      <c r="AI166" s="132" t="s">
        <v>67</v>
      </c>
      <c r="AJ166" s="132" t="s">
        <v>67</v>
      </c>
      <c r="AK166" s="132" t="s">
        <v>67</v>
      </c>
      <c r="AL166" s="134" t="s">
        <v>67</v>
      </c>
      <c r="AM166" s="134" t="s">
        <v>67</v>
      </c>
      <c r="AN166" s="134" t="s">
        <v>67</v>
      </c>
      <c r="AO166" s="136" t="s">
        <v>67</v>
      </c>
      <c r="AP166" s="136" t="s">
        <v>67</v>
      </c>
      <c r="AQ166" s="136" t="s">
        <v>67</v>
      </c>
      <c r="AR166" s="137" t="s">
        <v>67</v>
      </c>
      <c r="AS166" s="137" t="s">
        <v>67</v>
      </c>
      <c r="AT166" s="137" t="s">
        <v>67</v>
      </c>
      <c r="AU166" s="242"/>
      <c r="AV166" s="242"/>
      <c r="AW166" s="242"/>
    </row>
    <row r="167" spans="1:49" ht="250.5" customHeight="1" x14ac:dyDescent="0.25">
      <c r="A167" s="138" t="s">
        <v>10</v>
      </c>
      <c r="B167" s="139" t="s">
        <v>447</v>
      </c>
      <c r="C167" s="140" t="s">
        <v>968</v>
      </c>
      <c r="D167" s="141" t="s">
        <v>449</v>
      </c>
      <c r="E167" s="141" t="s">
        <v>450</v>
      </c>
      <c r="F167" s="142" t="s">
        <v>451</v>
      </c>
      <c r="G167" s="142" t="s">
        <v>452</v>
      </c>
      <c r="H167" s="143" t="s">
        <v>453</v>
      </c>
      <c r="I167" s="143" t="s">
        <v>454</v>
      </c>
      <c r="J167" s="144" t="s">
        <v>969</v>
      </c>
      <c r="K167" s="144" t="s">
        <v>456</v>
      </c>
      <c r="L167" s="144" t="s">
        <v>457</v>
      </c>
      <c r="M167" s="145" t="s">
        <v>458</v>
      </c>
      <c r="N167" s="145" t="s">
        <v>459</v>
      </c>
      <c r="O167" s="145" t="s">
        <v>970</v>
      </c>
      <c r="P167" s="146" t="s">
        <v>461</v>
      </c>
      <c r="Q167" s="146" t="s">
        <v>462</v>
      </c>
      <c r="R167" s="146" t="s">
        <v>463</v>
      </c>
      <c r="S167" s="147" t="s">
        <v>946</v>
      </c>
      <c r="T167" s="148" t="s">
        <v>465</v>
      </c>
      <c r="U167" s="148" t="s">
        <v>466</v>
      </c>
      <c r="V167" s="148" t="s">
        <v>467</v>
      </c>
      <c r="W167" s="125" t="s">
        <v>468</v>
      </c>
      <c r="X167" s="125" t="s">
        <v>469</v>
      </c>
      <c r="Y167" s="125" t="s">
        <v>470</v>
      </c>
      <c r="Z167" s="127" t="s">
        <v>67</v>
      </c>
      <c r="AA167" s="127" t="s">
        <v>67</v>
      </c>
      <c r="AB167" s="127" t="s">
        <v>67</v>
      </c>
      <c r="AC167" s="130" t="s">
        <v>67</v>
      </c>
      <c r="AD167" s="130" t="s">
        <v>67</v>
      </c>
      <c r="AE167" s="130" t="s">
        <v>67</v>
      </c>
      <c r="AF167" s="125" t="s">
        <v>67</v>
      </c>
      <c r="AG167" s="125" t="s">
        <v>67</v>
      </c>
      <c r="AH167" s="125" t="s">
        <v>67</v>
      </c>
      <c r="AI167" s="132" t="s">
        <v>67</v>
      </c>
      <c r="AJ167" s="132" t="s">
        <v>67</v>
      </c>
      <c r="AK167" s="132" t="s">
        <v>67</v>
      </c>
      <c r="AL167" s="134" t="s">
        <v>67</v>
      </c>
      <c r="AM167" s="134" t="s">
        <v>67</v>
      </c>
      <c r="AN167" s="134" t="s">
        <v>67</v>
      </c>
      <c r="AO167" s="136" t="s">
        <v>67</v>
      </c>
      <c r="AP167" s="136" t="s">
        <v>67</v>
      </c>
      <c r="AQ167" s="136" t="s">
        <v>67</v>
      </c>
      <c r="AR167" s="137" t="s">
        <v>67</v>
      </c>
      <c r="AS167" s="137" t="s">
        <v>67</v>
      </c>
      <c r="AT167" s="137" t="s">
        <v>67</v>
      </c>
      <c r="AU167" s="242"/>
      <c r="AV167" s="242"/>
      <c r="AW167" s="242"/>
    </row>
    <row r="168" spans="1:49" ht="250.5" customHeight="1" x14ac:dyDescent="0.25">
      <c r="A168" s="138" t="s">
        <v>10</v>
      </c>
      <c r="B168" s="139" t="s">
        <v>447</v>
      </c>
      <c r="C168" s="140" t="s">
        <v>968</v>
      </c>
      <c r="D168" s="141" t="s">
        <v>449</v>
      </c>
      <c r="E168" s="141" t="s">
        <v>450</v>
      </c>
      <c r="F168" s="142" t="s">
        <v>451</v>
      </c>
      <c r="G168" s="142" t="s">
        <v>452</v>
      </c>
      <c r="H168" s="143" t="s">
        <v>453</v>
      </c>
      <c r="I168" s="143" t="s">
        <v>454</v>
      </c>
      <c r="J168" s="144" t="s">
        <v>969</v>
      </c>
      <c r="K168" s="144" t="s">
        <v>456</v>
      </c>
      <c r="L168" s="144" t="s">
        <v>457</v>
      </c>
      <c r="M168" s="145" t="s">
        <v>458</v>
      </c>
      <c r="N168" s="145" t="s">
        <v>459</v>
      </c>
      <c r="O168" s="145" t="s">
        <v>970</v>
      </c>
      <c r="P168" s="146" t="s">
        <v>461</v>
      </c>
      <c r="Q168" s="146" t="s">
        <v>462</v>
      </c>
      <c r="R168" s="146" t="s">
        <v>463</v>
      </c>
      <c r="S168" s="147" t="s">
        <v>946</v>
      </c>
      <c r="T168" s="148" t="s">
        <v>465</v>
      </c>
      <c r="U168" s="148" t="s">
        <v>466</v>
      </c>
      <c r="V168" s="148" t="s">
        <v>482</v>
      </c>
      <c r="W168" s="125" t="s">
        <v>468</v>
      </c>
      <c r="X168" s="125" t="s">
        <v>469</v>
      </c>
      <c r="Y168" s="125" t="s">
        <v>470</v>
      </c>
      <c r="Z168" s="127" t="s">
        <v>67</v>
      </c>
      <c r="AA168" s="127" t="s">
        <v>67</v>
      </c>
      <c r="AB168" s="127" t="s">
        <v>67</v>
      </c>
      <c r="AC168" s="130" t="s">
        <v>67</v>
      </c>
      <c r="AD168" s="130" t="s">
        <v>67</v>
      </c>
      <c r="AE168" s="130" t="s">
        <v>67</v>
      </c>
      <c r="AF168" s="125" t="s">
        <v>67</v>
      </c>
      <c r="AG168" s="125" t="s">
        <v>67</v>
      </c>
      <c r="AH168" s="125" t="s">
        <v>67</v>
      </c>
      <c r="AI168" s="132" t="s">
        <v>67</v>
      </c>
      <c r="AJ168" s="132" t="s">
        <v>67</v>
      </c>
      <c r="AK168" s="132" t="s">
        <v>67</v>
      </c>
      <c r="AL168" s="134" t="s">
        <v>67</v>
      </c>
      <c r="AM168" s="134" t="s">
        <v>67</v>
      </c>
      <c r="AN168" s="134" t="s">
        <v>67</v>
      </c>
      <c r="AO168" s="136" t="s">
        <v>67</v>
      </c>
      <c r="AP168" s="136" t="s">
        <v>67</v>
      </c>
      <c r="AQ168" s="136" t="s">
        <v>67</v>
      </c>
      <c r="AR168" s="137" t="s">
        <v>67</v>
      </c>
      <c r="AS168" s="137" t="s">
        <v>67</v>
      </c>
      <c r="AT168" s="137" t="s">
        <v>67</v>
      </c>
      <c r="AU168" s="242"/>
      <c r="AV168" s="242"/>
      <c r="AW168" s="242"/>
    </row>
    <row r="169" spans="1:49" ht="250.5" customHeight="1" x14ac:dyDescent="0.25">
      <c r="A169" s="138" t="s">
        <v>10</v>
      </c>
      <c r="B169" s="139" t="s">
        <v>447</v>
      </c>
      <c r="C169" s="140" t="s">
        <v>968</v>
      </c>
      <c r="D169" s="141" t="s">
        <v>449</v>
      </c>
      <c r="E169" s="141" t="s">
        <v>450</v>
      </c>
      <c r="F169" s="142" t="s">
        <v>451</v>
      </c>
      <c r="G169" s="142" t="s">
        <v>452</v>
      </c>
      <c r="H169" s="143" t="s">
        <v>453</v>
      </c>
      <c r="I169" s="143" t="s">
        <v>454</v>
      </c>
      <c r="J169" s="144" t="s">
        <v>969</v>
      </c>
      <c r="K169" s="144" t="s">
        <v>456</v>
      </c>
      <c r="L169" s="144" t="s">
        <v>457</v>
      </c>
      <c r="M169" s="145" t="s">
        <v>458</v>
      </c>
      <c r="N169" s="145" t="s">
        <v>459</v>
      </c>
      <c r="O169" s="145" t="s">
        <v>970</v>
      </c>
      <c r="P169" s="146" t="s">
        <v>461</v>
      </c>
      <c r="Q169" s="146" t="s">
        <v>462</v>
      </c>
      <c r="R169" s="146" t="s">
        <v>463</v>
      </c>
      <c r="S169" s="147" t="s">
        <v>946</v>
      </c>
      <c r="T169" s="148" t="s">
        <v>465</v>
      </c>
      <c r="U169" s="148" t="s">
        <v>466</v>
      </c>
      <c r="V169" s="148" t="s">
        <v>483</v>
      </c>
      <c r="W169" s="125" t="s">
        <v>468</v>
      </c>
      <c r="X169" s="125" t="s">
        <v>469</v>
      </c>
      <c r="Y169" s="125" t="s">
        <v>470</v>
      </c>
      <c r="Z169" s="127" t="s">
        <v>67</v>
      </c>
      <c r="AA169" s="127" t="s">
        <v>67</v>
      </c>
      <c r="AB169" s="127" t="s">
        <v>67</v>
      </c>
      <c r="AC169" s="130" t="s">
        <v>67</v>
      </c>
      <c r="AD169" s="130" t="s">
        <v>67</v>
      </c>
      <c r="AE169" s="130" t="s">
        <v>67</v>
      </c>
      <c r="AF169" s="125" t="s">
        <v>67</v>
      </c>
      <c r="AG169" s="125" t="s">
        <v>67</v>
      </c>
      <c r="AH169" s="125" t="s">
        <v>67</v>
      </c>
      <c r="AI169" s="132" t="s">
        <v>67</v>
      </c>
      <c r="AJ169" s="132" t="s">
        <v>67</v>
      </c>
      <c r="AK169" s="132" t="s">
        <v>67</v>
      </c>
      <c r="AL169" s="134" t="s">
        <v>67</v>
      </c>
      <c r="AM169" s="134" t="s">
        <v>67</v>
      </c>
      <c r="AN169" s="134" t="s">
        <v>67</v>
      </c>
      <c r="AO169" s="136" t="s">
        <v>67</v>
      </c>
      <c r="AP169" s="136" t="s">
        <v>67</v>
      </c>
      <c r="AQ169" s="136" t="s">
        <v>67</v>
      </c>
      <c r="AR169" s="137" t="s">
        <v>67</v>
      </c>
      <c r="AS169" s="137" t="s">
        <v>67</v>
      </c>
      <c r="AT169" s="137" t="s">
        <v>67</v>
      </c>
      <c r="AU169" s="242"/>
      <c r="AV169" s="242"/>
      <c r="AW169" s="242"/>
    </row>
    <row r="170" spans="1:49" s="149" customFormat="1" ht="409.5" customHeight="1" x14ac:dyDescent="0.2">
      <c r="A170" s="138" t="s">
        <v>10</v>
      </c>
      <c r="B170" s="139" t="s">
        <v>674</v>
      </c>
      <c r="C170" s="140" t="s">
        <v>675</v>
      </c>
      <c r="D170" s="154" t="s">
        <v>449</v>
      </c>
      <c r="E170" s="154" t="s">
        <v>676</v>
      </c>
      <c r="F170" s="140" t="s">
        <v>677</v>
      </c>
      <c r="G170" s="140" t="s">
        <v>678</v>
      </c>
      <c r="H170" s="143" t="s">
        <v>679</v>
      </c>
      <c r="I170" s="143" t="s">
        <v>680</v>
      </c>
      <c r="J170" s="144" t="s">
        <v>681</v>
      </c>
      <c r="K170" s="144" t="s">
        <v>682</v>
      </c>
      <c r="L170" s="144" t="s">
        <v>683</v>
      </c>
      <c r="M170" s="145" t="s">
        <v>557</v>
      </c>
      <c r="N170" s="145" t="s">
        <v>558</v>
      </c>
      <c r="O170" s="145" t="s">
        <v>684</v>
      </c>
      <c r="P170" s="146" t="s">
        <v>461</v>
      </c>
      <c r="Q170" s="146" t="s">
        <v>521</v>
      </c>
      <c r="R170" s="146" t="s">
        <v>522</v>
      </c>
      <c r="S170" s="147" t="s">
        <v>685</v>
      </c>
      <c r="T170" s="148" t="s">
        <v>532</v>
      </c>
      <c r="U170" s="148" t="s">
        <v>533</v>
      </c>
      <c r="V170" s="148" t="s">
        <v>534</v>
      </c>
      <c r="W170" s="125" t="s">
        <v>468</v>
      </c>
      <c r="X170" s="125" t="s">
        <v>469</v>
      </c>
      <c r="Y170" s="125" t="s">
        <v>470</v>
      </c>
      <c r="Z170" s="127" t="s">
        <v>67</v>
      </c>
      <c r="AA170" s="127" t="s">
        <v>67</v>
      </c>
      <c r="AB170" s="127" t="s">
        <v>67</v>
      </c>
      <c r="AC170" s="130" t="s">
        <v>67</v>
      </c>
      <c r="AD170" s="130" t="s">
        <v>67</v>
      </c>
      <c r="AE170" s="130" t="s">
        <v>67</v>
      </c>
      <c r="AF170" s="125" t="s">
        <v>67</v>
      </c>
      <c r="AG170" s="125" t="s">
        <v>67</v>
      </c>
      <c r="AH170" s="125" t="s">
        <v>67</v>
      </c>
      <c r="AI170" s="132" t="s">
        <v>67</v>
      </c>
      <c r="AJ170" s="132" t="s">
        <v>67</v>
      </c>
      <c r="AK170" s="132" t="s">
        <v>67</v>
      </c>
      <c r="AL170" s="134" t="s">
        <v>67</v>
      </c>
      <c r="AM170" s="134" t="s">
        <v>67</v>
      </c>
      <c r="AN170" s="134" t="s">
        <v>67</v>
      </c>
      <c r="AO170" s="136" t="s">
        <v>67</v>
      </c>
      <c r="AP170" s="136" t="s">
        <v>67</v>
      </c>
      <c r="AQ170" s="136" t="s">
        <v>67</v>
      </c>
      <c r="AR170" s="137" t="s">
        <v>67</v>
      </c>
      <c r="AS170" s="137" t="s">
        <v>67</v>
      </c>
      <c r="AT170" s="137" t="s">
        <v>67</v>
      </c>
      <c r="AU170" s="238" t="s">
        <v>1041</v>
      </c>
      <c r="AV170" s="239" t="s">
        <v>1042</v>
      </c>
      <c r="AW170" s="240" t="s">
        <v>1043</v>
      </c>
    </row>
    <row r="171" spans="1:49" s="149" customFormat="1" ht="296.25" customHeight="1" x14ac:dyDescent="0.2">
      <c r="A171" s="138" t="s">
        <v>10</v>
      </c>
      <c r="B171" s="139" t="s">
        <v>696</v>
      </c>
      <c r="C171" s="142" t="s">
        <v>675</v>
      </c>
      <c r="D171" s="141" t="s">
        <v>449</v>
      </c>
      <c r="E171" s="141" t="s">
        <v>676</v>
      </c>
      <c r="F171" s="142" t="s">
        <v>697</v>
      </c>
      <c r="G171" s="142" t="s">
        <v>698</v>
      </c>
      <c r="H171" s="143" t="s">
        <v>688</v>
      </c>
      <c r="I171" s="143" t="s">
        <v>699</v>
      </c>
      <c r="J171" s="144" t="s">
        <v>700</v>
      </c>
      <c r="K171" s="143" t="s">
        <v>701</v>
      </c>
      <c r="L171" s="144" t="s">
        <v>702</v>
      </c>
      <c r="M171" s="145" t="s">
        <v>557</v>
      </c>
      <c r="N171" s="145" t="s">
        <v>558</v>
      </c>
      <c r="O171" s="145" t="s">
        <v>703</v>
      </c>
      <c r="P171" s="146" t="s">
        <v>461</v>
      </c>
      <c r="Q171" s="146" t="s">
        <v>521</v>
      </c>
      <c r="R171" s="146" t="s">
        <v>522</v>
      </c>
      <c r="S171" s="147" t="s">
        <v>685</v>
      </c>
      <c r="T171" s="165" t="s">
        <v>704</v>
      </c>
      <c r="U171" s="165" t="s">
        <v>705</v>
      </c>
      <c r="V171" s="166" t="s">
        <v>706</v>
      </c>
      <c r="W171" s="125" t="s">
        <v>468</v>
      </c>
      <c r="X171" s="125" t="s">
        <v>469</v>
      </c>
      <c r="Y171" s="125" t="s">
        <v>470</v>
      </c>
      <c r="Z171" s="127" t="s">
        <v>694</v>
      </c>
      <c r="AA171" s="127" t="s">
        <v>695</v>
      </c>
      <c r="AB171" s="127" t="s">
        <v>635</v>
      </c>
      <c r="AC171" s="130" t="s">
        <v>67</v>
      </c>
      <c r="AD171" s="130" t="s">
        <v>67</v>
      </c>
      <c r="AE171" s="130" t="s">
        <v>67</v>
      </c>
      <c r="AF171" s="125" t="s">
        <v>67</v>
      </c>
      <c r="AG171" s="125" t="s">
        <v>67</v>
      </c>
      <c r="AH171" s="125" t="s">
        <v>67</v>
      </c>
      <c r="AI171" s="132" t="s">
        <v>67</v>
      </c>
      <c r="AJ171" s="132" t="s">
        <v>67</v>
      </c>
      <c r="AK171" s="132" t="s">
        <v>67</v>
      </c>
      <c r="AL171" s="134" t="s">
        <v>67</v>
      </c>
      <c r="AM171" s="134" t="s">
        <v>67</v>
      </c>
      <c r="AN171" s="134" t="s">
        <v>67</v>
      </c>
      <c r="AO171" s="136" t="s">
        <v>67</v>
      </c>
      <c r="AP171" s="136" t="s">
        <v>67</v>
      </c>
      <c r="AQ171" s="136" t="s">
        <v>67</v>
      </c>
      <c r="AR171" s="137" t="s">
        <v>67</v>
      </c>
      <c r="AS171" s="137" t="s">
        <v>67</v>
      </c>
      <c r="AT171" s="137" t="s">
        <v>67</v>
      </c>
      <c r="AU171" s="241"/>
      <c r="AV171" s="241"/>
      <c r="AW171" s="241"/>
    </row>
    <row r="172" spans="1:49" s="149" customFormat="1" ht="296.25" customHeight="1" x14ac:dyDescent="0.2">
      <c r="A172" s="138" t="s">
        <v>10</v>
      </c>
      <c r="B172" s="139" t="s">
        <v>696</v>
      </c>
      <c r="C172" s="142" t="s">
        <v>675</v>
      </c>
      <c r="D172" s="141" t="s">
        <v>449</v>
      </c>
      <c r="E172" s="141" t="s">
        <v>676</v>
      </c>
      <c r="F172" s="142" t="s">
        <v>697</v>
      </c>
      <c r="G172" s="142" t="s">
        <v>698</v>
      </c>
      <c r="H172" s="143" t="s">
        <v>688</v>
      </c>
      <c r="I172" s="143" t="s">
        <v>699</v>
      </c>
      <c r="J172" s="144" t="s">
        <v>700</v>
      </c>
      <c r="K172" s="143" t="s">
        <v>701</v>
      </c>
      <c r="L172" s="144" t="s">
        <v>702</v>
      </c>
      <c r="M172" s="145" t="s">
        <v>557</v>
      </c>
      <c r="N172" s="145" t="s">
        <v>558</v>
      </c>
      <c r="O172" s="145" t="s">
        <v>703</v>
      </c>
      <c r="P172" s="146" t="s">
        <v>461</v>
      </c>
      <c r="Q172" s="146" t="s">
        <v>521</v>
      </c>
      <c r="R172" s="146" t="s">
        <v>522</v>
      </c>
      <c r="S172" s="147" t="s">
        <v>685</v>
      </c>
      <c r="T172" s="165" t="s">
        <v>704</v>
      </c>
      <c r="U172" s="165" t="s">
        <v>705</v>
      </c>
      <c r="V172" s="166" t="s">
        <v>707</v>
      </c>
      <c r="W172" s="125" t="s">
        <v>468</v>
      </c>
      <c r="X172" s="125" t="s">
        <v>469</v>
      </c>
      <c r="Y172" s="125" t="s">
        <v>470</v>
      </c>
      <c r="Z172" s="127" t="s">
        <v>694</v>
      </c>
      <c r="AA172" s="127" t="s">
        <v>695</v>
      </c>
      <c r="AB172" s="127" t="s">
        <v>635</v>
      </c>
      <c r="AC172" s="130" t="s">
        <v>67</v>
      </c>
      <c r="AD172" s="130" t="s">
        <v>67</v>
      </c>
      <c r="AE172" s="130" t="s">
        <v>67</v>
      </c>
      <c r="AF172" s="125" t="s">
        <v>67</v>
      </c>
      <c r="AG172" s="125" t="s">
        <v>67</v>
      </c>
      <c r="AH172" s="125" t="s">
        <v>67</v>
      </c>
      <c r="AI172" s="132" t="s">
        <v>67</v>
      </c>
      <c r="AJ172" s="132" t="s">
        <v>67</v>
      </c>
      <c r="AK172" s="132" t="s">
        <v>67</v>
      </c>
      <c r="AL172" s="134" t="s">
        <v>67</v>
      </c>
      <c r="AM172" s="134" t="s">
        <v>67</v>
      </c>
      <c r="AN172" s="134" t="s">
        <v>67</v>
      </c>
      <c r="AO172" s="136" t="s">
        <v>67</v>
      </c>
      <c r="AP172" s="136" t="s">
        <v>67</v>
      </c>
      <c r="AQ172" s="136" t="s">
        <v>67</v>
      </c>
      <c r="AR172" s="137" t="s">
        <v>67</v>
      </c>
      <c r="AS172" s="137" t="s">
        <v>67</v>
      </c>
      <c r="AT172" s="137" t="s">
        <v>67</v>
      </c>
      <c r="AU172" s="241"/>
      <c r="AV172" s="241"/>
      <c r="AW172" s="241"/>
    </row>
    <row r="173" spans="1:49" s="149" customFormat="1" ht="296.25" customHeight="1" x14ac:dyDescent="0.2">
      <c r="A173" s="138" t="s">
        <v>10</v>
      </c>
      <c r="B173" s="139" t="s">
        <v>696</v>
      </c>
      <c r="C173" s="142" t="s">
        <v>675</v>
      </c>
      <c r="D173" s="141" t="s">
        <v>449</v>
      </c>
      <c r="E173" s="141" t="s">
        <v>676</v>
      </c>
      <c r="F173" s="142" t="s">
        <v>697</v>
      </c>
      <c r="G173" s="142" t="s">
        <v>698</v>
      </c>
      <c r="H173" s="143" t="s">
        <v>688</v>
      </c>
      <c r="I173" s="143" t="s">
        <v>699</v>
      </c>
      <c r="J173" s="144" t="s">
        <v>700</v>
      </c>
      <c r="K173" s="143" t="s">
        <v>701</v>
      </c>
      <c r="L173" s="144" t="s">
        <v>702</v>
      </c>
      <c r="M173" s="145" t="s">
        <v>557</v>
      </c>
      <c r="N173" s="145" t="s">
        <v>558</v>
      </c>
      <c r="O173" s="145" t="s">
        <v>703</v>
      </c>
      <c r="P173" s="146" t="s">
        <v>461</v>
      </c>
      <c r="Q173" s="146" t="s">
        <v>521</v>
      </c>
      <c r="R173" s="146" t="s">
        <v>522</v>
      </c>
      <c r="S173" s="147" t="s">
        <v>685</v>
      </c>
      <c r="T173" s="165" t="s">
        <v>704</v>
      </c>
      <c r="U173" s="165" t="s">
        <v>705</v>
      </c>
      <c r="V173" s="166" t="s">
        <v>909</v>
      </c>
      <c r="W173" s="125" t="s">
        <v>468</v>
      </c>
      <c r="X173" s="125" t="s">
        <v>469</v>
      </c>
      <c r="Y173" s="125" t="s">
        <v>470</v>
      </c>
      <c r="Z173" s="127" t="s">
        <v>694</v>
      </c>
      <c r="AA173" s="127" t="s">
        <v>695</v>
      </c>
      <c r="AB173" s="127" t="s">
        <v>635</v>
      </c>
      <c r="AC173" s="130" t="s">
        <v>67</v>
      </c>
      <c r="AD173" s="130" t="s">
        <v>67</v>
      </c>
      <c r="AE173" s="130" t="s">
        <v>67</v>
      </c>
      <c r="AF173" s="125" t="s">
        <v>67</v>
      </c>
      <c r="AG173" s="125" t="s">
        <v>67</v>
      </c>
      <c r="AH173" s="125" t="s">
        <v>67</v>
      </c>
      <c r="AI173" s="132" t="s">
        <v>67</v>
      </c>
      <c r="AJ173" s="132" t="s">
        <v>67</v>
      </c>
      <c r="AK173" s="132" t="s">
        <v>67</v>
      </c>
      <c r="AL173" s="134" t="s">
        <v>67</v>
      </c>
      <c r="AM173" s="134" t="s">
        <v>67</v>
      </c>
      <c r="AN173" s="134" t="s">
        <v>67</v>
      </c>
      <c r="AO173" s="136" t="s">
        <v>67</v>
      </c>
      <c r="AP173" s="136" t="s">
        <v>67</v>
      </c>
      <c r="AQ173" s="136" t="s">
        <v>67</v>
      </c>
      <c r="AR173" s="137" t="s">
        <v>67</v>
      </c>
      <c r="AS173" s="137" t="s">
        <v>67</v>
      </c>
      <c r="AT173" s="137" t="s">
        <v>67</v>
      </c>
      <c r="AU173" s="241"/>
      <c r="AV173" s="241"/>
      <c r="AW173" s="241"/>
    </row>
    <row r="174" spans="1:49" ht="253.5" customHeight="1" x14ac:dyDescent="0.25">
      <c r="A174" s="138" t="s">
        <v>10</v>
      </c>
      <c r="B174" s="139" t="s">
        <v>887</v>
      </c>
      <c r="C174" s="142" t="s">
        <v>675</v>
      </c>
      <c r="D174" s="141" t="s">
        <v>449</v>
      </c>
      <c r="E174" s="141" t="s">
        <v>676</v>
      </c>
      <c r="F174" s="142" t="s">
        <v>1022</v>
      </c>
      <c r="G174" s="142" t="s">
        <v>1023</v>
      </c>
      <c r="H174" s="143" t="s">
        <v>623</v>
      </c>
      <c r="I174" s="143" t="s">
        <v>890</v>
      </c>
      <c r="J174" s="144" t="s">
        <v>891</v>
      </c>
      <c r="K174" s="143" t="s">
        <v>667</v>
      </c>
      <c r="L174" s="144" t="s">
        <v>892</v>
      </c>
      <c r="M174" s="145" t="s">
        <v>919</v>
      </c>
      <c r="N174" s="145" t="s">
        <v>920</v>
      </c>
      <c r="O174" s="145" t="s">
        <v>921</v>
      </c>
      <c r="P174" s="146" t="s">
        <v>659</v>
      </c>
      <c r="Q174" s="146" t="s">
        <v>922</v>
      </c>
      <c r="R174" s="146" t="s">
        <v>923</v>
      </c>
      <c r="S174" s="147" t="s">
        <v>924</v>
      </c>
      <c r="T174" s="148" t="s">
        <v>532</v>
      </c>
      <c r="U174" s="148" t="s">
        <v>765</v>
      </c>
      <c r="V174" s="148" t="s">
        <v>766</v>
      </c>
      <c r="W174" s="184" t="s">
        <v>1024</v>
      </c>
      <c r="X174" s="125" t="s">
        <v>469</v>
      </c>
      <c r="Y174" s="184" t="s">
        <v>1025</v>
      </c>
      <c r="Z174" s="127" t="s">
        <v>694</v>
      </c>
      <c r="AA174" s="127" t="s">
        <v>695</v>
      </c>
      <c r="AB174" s="127" t="s">
        <v>635</v>
      </c>
      <c r="AC174" s="130" t="s">
        <v>67</v>
      </c>
      <c r="AD174" s="130" t="s">
        <v>67</v>
      </c>
      <c r="AE174" s="130" t="s">
        <v>67</v>
      </c>
      <c r="AF174" s="125" t="s">
        <v>67</v>
      </c>
      <c r="AG174" s="125" t="s">
        <v>67</v>
      </c>
      <c r="AH174" s="125" t="s">
        <v>67</v>
      </c>
      <c r="AI174" s="132" t="s">
        <v>67</v>
      </c>
      <c r="AJ174" s="132" t="s">
        <v>67</v>
      </c>
      <c r="AK174" s="132" t="s">
        <v>67</v>
      </c>
      <c r="AL174" s="134" t="s">
        <v>67</v>
      </c>
      <c r="AM174" s="134" t="s">
        <v>67</v>
      </c>
      <c r="AN174" s="134" t="s">
        <v>67</v>
      </c>
      <c r="AO174" s="153" t="s">
        <v>529</v>
      </c>
      <c r="AP174" s="153" t="s">
        <v>530</v>
      </c>
      <c r="AQ174" s="153" t="s">
        <v>531</v>
      </c>
      <c r="AR174" s="137" t="s">
        <v>67</v>
      </c>
      <c r="AS174" s="137" t="s">
        <v>67</v>
      </c>
      <c r="AT174" s="137" t="s">
        <v>67</v>
      </c>
      <c r="AU174" s="242"/>
      <c r="AV174" s="242"/>
      <c r="AW174" s="242"/>
    </row>
    <row r="175" spans="1:49" ht="267.75" customHeight="1" x14ac:dyDescent="0.25">
      <c r="A175" s="138" t="s">
        <v>10</v>
      </c>
      <c r="B175" s="139" t="s">
        <v>887</v>
      </c>
      <c r="C175" s="142" t="s">
        <v>675</v>
      </c>
      <c r="D175" s="141" t="s">
        <v>449</v>
      </c>
      <c r="E175" s="141" t="s">
        <v>676</v>
      </c>
      <c r="F175" s="142" t="s">
        <v>913</v>
      </c>
      <c r="G175" s="142" t="s">
        <v>914</v>
      </c>
      <c r="H175" s="143" t="s">
        <v>915</v>
      </c>
      <c r="I175" s="143" t="s">
        <v>916</v>
      </c>
      <c r="J175" s="144" t="s">
        <v>917</v>
      </c>
      <c r="K175" s="143" t="s">
        <v>500</v>
      </c>
      <c r="L175" s="144" t="s">
        <v>918</v>
      </c>
      <c r="M175" s="145" t="s">
        <v>919</v>
      </c>
      <c r="N175" s="145" t="s">
        <v>920</v>
      </c>
      <c r="O175" s="145" t="s">
        <v>921</v>
      </c>
      <c r="P175" s="146" t="s">
        <v>659</v>
      </c>
      <c r="Q175" s="146" t="s">
        <v>922</v>
      </c>
      <c r="R175" s="146" t="s">
        <v>923</v>
      </c>
      <c r="S175" s="147" t="s">
        <v>924</v>
      </c>
      <c r="T175" s="148" t="s">
        <v>465</v>
      </c>
      <c r="U175" s="148" t="s">
        <v>466</v>
      </c>
      <c r="V175" s="148" t="s">
        <v>925</v>
      </c>
      <c r="W175" s="125" t="s">
        <v>468</v>
      </c>
      <c r="X175" s="125" t="s">
        <v>469</v>
      </c>
      <c r="Y175" s="125" t="s">
        <v>470</v>
      </c>
      <c r="Z175" s="127" t="s">
        <v>694</v>
      </c>
      <c r="AA175" s="127" t="s">
        <v>695</v>
      </c>
      <c r="AB175" s="127" t="s">
        <v>635</v>
      </c>
      <c r="AC175" s="130" t="s">
        <v>67</v>
      </c>
      <c r="AD175" s="130" t="s">
        <v>67</v>
      </c>
      <c r="AE175" s="130" t="s">
        <v>67</v>
      </c>
      <c r="AF175" s="125" t="s">
        <v>67</v>
      </c>
      <c r="AG175" s="125" t="s">
        <v>67</v>
      </c>
      <c r="AH175" s="125" t="s">
        <v>67</v>
      </c>
      <c r="AI175" s="132" t="s">
        <v>67</v>
      </c>
      <c r="AJ175" s="132" t="s">
        <v>67</v>
      </c>
      <c r="AK175" s="132" t="s">
        <v>67</v>
      </c>
      <c r="AL175" s="134" t="s">
        <v>67</v>
      </c>
      <c r="AM175" s="134" t="s">
        <v>67</v>
      </c>
      <c r="AN175" s="134" t="s">
        <v>67</v>
      </c>
      <c r="AO175" s="153" t="s">
        <v>529</v>
      </c>
      <c r="AP175" s="153" t="s">
        <v>530</v>
      </c>
      <c r="AQ175" s="153" t="s">
        <v>531</v>
      </c>
      <c r="AR175" s="137" t="s">
        <v>67</v>
      </c>
      <c r="AS175" s="137" t="s">
        <v>67</v>
      </c>
      <c r="AT175" s="137" t="s">
        <v>67</v>
      </c>
      <c r="AU175" s="242"/>
      <c r="AV175" s="242"/>
      <c r="AW175" s="242"/>
    </row>
    <row r="176" spans="1:49" ht="322.5" customHeight="1" x14ac:dyDescent="0.25">
      <c r="A176" s="138" t="s">
        <v>10</v>
      </c>
      <c r="B176" s="139" t="s">
        <v>887</v>
      </c>
      <c r="C176" s="142" t="s">
        <v>675</v>
      </c>
      <c r="D176" s="141" t="s">
        <v>449</v>
      </c>
      <c r="E176" s="141" t="s">
        <v>676</v>
      </c>
      <c r="F176" s="142" t="s">
        <v>913</v>
      </c>
      <c r="G176" s="142" t="s">
        <v>914</v>
      </c>
      <c r="H176" s="143" t="s">
        <v>928</v>
      </c>
      <c r="I176" s="143" t="s">
        <v>929</v>
      </c>
      <c r="J176" s="144" t="s">
        <v>930</v>
      </c>
      <c r="K176" s="143" t="s">
        <v>500</v>
      </c>
      <c r="L176" s="144" t="s">
        <v>931</v>
      </c>
      <c r="M176" s="156" t="s">
        <v>500</v>
      </c>
      <c r="N176" s="156" t="s">
        <v>500</v>
      </c>
      <c r="O176" s="156" t="s">
        <v>500</v>
      </c>
      <c r="P176" s="146" t="s">
        <v>478</v>
      </c>
      <c r="Q176" s="146" t="s">
        <v>497</v>
      </c>
      <c r="R176" s="146" t="s">
        <v>932</v>
      </c>
      <c r="S176" s="147" t="s">
        <v>933</v>
      </c>
      <c r="T176" s="148" t="s">
        <v>532</v>
      </c>
      <c r="U176" s="148" t="s">
        <v>765</v>
      </c>
      <c r="V176" s="148" t="s">
        <v>766</v>
      </c>
      <c r="W176" s="125" t="s">
        <v>468</v>
      </c>
      <c r="X176" s="125" t="s">
        <v>469</v>
      </c>
      <c r="Y176" s="125" t="s">
        <v>470</v>
      </c>
      <c r="Z176" s="127" t="s">
        <v>694</v>
      </c>
      <c r="AA176" s="127" t="s">
        <v>695</v>
      </c>
      <c r="AB176" s="127" t="s">
        <v>635</v>
      </c>
      <c r="AC176" s="130" t="s">
        <v>67</v>
      </c>
      <c r="AD176" s="130" t="s">
        <v>67</v>
      </c>
      <c r="AE176" s="130" t="s">
        <v>67</v>
      </c>
      <c r="AF176" s="125" t="s">
        <v>67</v>
      </c>
      <c r="AG176" s="125" t="s">
        <v>67</v>
      </c>
      <c r="AH176" s="125" t="s">
        <v>67</v>
      </c>
      <c r="AI176" s="132" t="s">
        <v>67</v>
      </c>
      <c r="AJ176" s="132" t="s">
        <v>67</v>
      </c>
      <c r="AK176" s="132" t="s">
        <v>67</v>
      </c>
      <c r="AL176" s="134" t="s">
        <v>67</v>
      </c>
      <c r="AM176" s="134" t="s">
        <v>67</v>
      </c>
      <c r="AN176" s="134" t="s">
        <v>67</v>
      </c>
      <c r="AO176" s="153" t="s">
        <v>529</v>
      </c>
      <c r="AP176" s="153" t="s">
        <v>530</v>
      </c>
      <c r="AQ176" s="153" t="s">
        <v>531</v>
      </c>
      <c r="AR176" s="137" t="s">
        <v>67</v>
      </c>
      <c r="AS176" s="137" t="s">
        <v>67</v>
      </c>
      <c r="AT176" s="137" t="s">
        <v>67</v>
      </c>
      <c r="AU176" s="242"/>
      <c r="AV176" s="242"/>
      <c r="AW176" s="242"/>
    </row>
    <row r="177" spans="1:49" ht="322.5" customHeight="1" x14ac:dyDescent="0.25">
      <c r="A177" s="138" t="s">
        <v>10</v>
      </c>
      <c r="B177" s="139" t="s">
        <v>887</v>
      </c>
      <c r="C177" s="142" t="s">
        <v>675</v>
      </c>
      <c r="D177" s="141" t="s">
        <v>449</v>
      </c>
      <c r="E177" s="141" t="s">
        <v>676</v>
      </c>
      <c r="F177" s="142" t="s">
        <v>913</v>
      </c>
      <c r="G177" s="142" t="s">
        <v>914</v>
      </c>
      <c r="H177" s="143" t="s">
        <v>928</v>
      </c>
      <c r="I177" s="143" t="s">
        <v>929</v>
      </c>
      <c r="J177" s="144" t="s">
        <v>930</v>
      </c>
      <c r="K177" s="143" t="s">
        <v>500</v>
      </c>
      <c r="L177" s="144" t="s">
        <v>931</v>
      </c>
      <c r="M177" s="156" t="s">
        <v>500</v>
      </c>
      <c r="N177" s="156" t="s">
        <v>500</v>
      </c>
      <c r="O177" s="156" t="s">
        <v>500</v>
      </c>
      <c r="P177" s="146" t="s">
        <v>478</v>
      </c>
      <c r="Q177" s="146" t="s">
        <v>497</v>
      </c>
      <c r="R177" s="146" t="s">
        <v>932</v>
      </c>
      <c r="S177" s="147" t="s">
        <v>933</v>
      </c>
      <c r="T177" s="166" t="s">
        <v>465</v>
      </c>
      <c r="U177" s="166" t="s">
        <v>524</v>
      </c>
      <c r="V177" s="166" t="s">
        <v>934</v>
      </c>
      <c r="W177" s="125" t="s">
        <v>468</v>
      </c>
      <c r="X177" s="125" t="s">
        <v>469</v>
      </c>
      <c r="Y177" s="125" t="s">
        <v>470</v>
      </c>
      <c r="Z177" s="127" t="s">
        <v>694</v>
      </c>
      <c r="AA177" s="127" t="s">
        <v>695</v>
      </c>
      <c r="AB177" s="127" t="s">
        <v>635</v>
      </c>
      <c r="AC177" s="130" t="s">
        <v>67</v>
      </c>
      <c r="AD177" s="130" t="s">
        <v>67</v>
      </c>
      <c r="AE177" s="130" t="s">
        <v>67</v>
      </c>
      <c r="AF177" s="125" t="s">
        <v>67</v>
      </c>
      <c r="AG177" s="125" t="s">
        <v>67</v>
      </c>
      <c r="AH177" s="125" t="s">
        <v>67</v>
      </c>
      <c r="AI177" s="132" t="s">
        <v>67</v>
      </c>
      <c r="AJ177" s="132" t="s">
        <v>67</v>
      </c>
      <c r="AK177" s="132" t="s">
        <v>67</v>
      </c>
      <c r="AL177" s="134" t="s">
        <v>67</v>
      </c>
      <c r="AM177" s="134" t="s">
        <v>67</v>
      </c>
      <c r="AN177" s="134" t="s">
        <v>67</v>
      </c>
      <c r="AO177" s="153" t="s">
        <v>529</v>
      </c>
      <c r="AP177" s="153" t="s">
        <v>530</v>
      </c>
      <c r="AQ177" s="153" t="s">
        <v>531</v>
      </c>
      <c r="AR177" s="137" t="s">
        <v>67</v>
      </c>
      <c r="AS177" s="137" t="s">
        <v>67</v>
      </c>
      <c r="AT177" s="137" t="s">
        <v>67</v>
      </c>
      <c r="AU177" s="242"/>
      <c r="AV177" s="242"/>
      <c r="AW177" s="242"/>
    </row>
    <row r="178" spans="1:49" ht="322.5" customHeight="1" x14ac:dyDescent="0.25">
      <c r="A178" s="138" t="s">
        <v>10</v>
      </c>
      <c r="B178" s="139" t="s">
        <v>887</v>
      </c>
      <c r="C178" s="142" t="s">
        <v>675</v>
      </c>
      <c r="D178" s="141" t="s">
        <v>449</v>
      </c>
      <c r="E178" s="141" t="s">
        <v>676</v>
      </c>
      <c r="F178" s="142" t="s">
        <v>913</v>
      </c>
      <c r="G178" s="142" t="s">
        <v>914</v>
      </c>
      <c r="H178" s="143" t="s">
        <v>928</v>
      </c>
      <c r="I178" s="143" t="s">
        <v>929</v>
      </c>
      <c r="J178" s="144" t="s">
        <v>930</v>
      </c>
      <c r="K178" s="143" t="s">
        <v>500</v>
      </c>
      <c r="L178" s="144" t="s">
        <v>931</v>
      </c>
      <c r="M178" s="156" t="s">
        <v>500</v>
      </c>
      <c r="N178" s="156" t="s">
        <v>500</v>
      </c>
      <c r="O178" s="156" t="s">
        <v>500</v>
      </c>
      <c r="P178" s="146" t="s">
        <v>478</v>
      </c>
      <c r="Q178" s="146" t="s">
        <v>497</v>
      </c>
      <c r="R178" s="146" t="s">
        <v>932</v>
      </c>
      <c r="S178" s="147" t="s">
        <v>933</v>
      </c>
      <c r="T178" s="148" t="s">
        <v>465</v>
      </c>
      <c r="U178" s="148" t="s">
        <v>935</v>
      </c>
      <c r="V178" s="148" t="s">
        <v>936</v>
      </c>
      <c r="W178" s="125" t="s">
        <v>468</v>
      </c>
      <c r="X178" s="125" t="s">
        <v>469</v>
      </c>
      <c r="Y178" s="125" t="s">
        <v>470</v>
      </c>
      <c r="Z178" s="127" t="s">
        <v>694</v>
      </c>
      <c r="AA178" s="127" t="s">
        <v>695</v>
      </c>
      <c r="AB178" s="127" t="s">
        <v>635</v>
      </c>
      <c r="AC178" s="130" t="s">
        <v>67</v>
      </c>
      <c r="AD178" s="130" t="s">
        <v>67</v>
      </c>
      <c r="AE178" s="130" t="s">
        <v>67</v>
      </c>
      <c r="AF178" s="125" t="s">
        <v>67</v>
      </c>
      <c r="AG178" s="125" t="s">
        <v>67</v>
      </c>
      <c r="AH178" s="125" t="s">
        <v>67</v>
      </c>
      <c r="AI178" s="132" t="s">
        <v>67</v>
      </c>
      <c r="AJ178" s="132" t="s">
        <v>67</v>
      </c>
      <c r="AK178" s="132" t="s">
        <v>67</v>
      </c>
      <c r="AL178" s="134" t="s">
        <v>67</v>
      </c>
      <c r="AM178" s="134" t="s">
        <v>67</v>
      </c>
      <c r="AN178" s="134" t="s">
        <v>67</v>
      </c>
      <c r="AO178" s="153" t="s">
        <v>529</v>
      </c>
      <c r="AP178" s="153" t="s">
        <v>530</v>
      </c>
      <c r="AQ178" s="153" t="s">
        <v>531</v>
      </c>
      <c r="AR178" s="137" t="s">
        <v>67</v>
      </c>
      <c r="AS178" s="137" t="s">
        <v>67</v>
      </c>
      <c r="AT178" s="137" t="s">
        <v>67</v>
      </c>
      <c r="AU178" s="242"/>
      <c r="AV178" s="242"/>
      <c r="AW178" s="242"/>
    </row>
    <row r="179" spans="1:49" ht="258" customHeight="1" x14ac:dyDescent="0.25">
      <c r="A179" s="138" t="s">
        <v>10</v>
      </c>
      <c r="B179" s="173" t="s">
        <v>937</v>
      </c>
      <c r="C179" s="142" t="s">
        <v>938</v>
      </c>
      <c r="D179" s="141" t="s">
        <v>449</v>
      </c>
      <c r="E179" s="141" t="s">
        <v>939</v>
      </c>
      <c r="F179" s="142" t="s">
        <v>947</v>
      </c>
      <c r="G179" s="174" t="s">
        <v>948</v>
      </c>
      <c r="H179" s="143" t="s">
        <v>688</v>
      </c>
      <c r="I179" s="143" t="s">
        <v>949</v>
      </c>
      <c r="J179" s="144" t="s">
        <v>950</v>
      </c>
      <c r="K179" s="143" t="s">
        <v>500</v>
      </c>
      <c r="L179" s="144" t="s">
        <v>951</v>
      </c>
      <c r="M179" s="156" t="s">
        <v>500</v>
      </c>
      <c r="N179" s="156" t="s">
        <v>500</v>
      </c>
      <c r="O179" s="156" t="s">
        <v>500</v>
      </c>
      <c r="P179" s="146" t="s">
        <v>478</v>
      </c>
      <c r="Q179" s="146" t="s">
        <v>497</v>
      </c>
      <c r="R179" s="146" t="s">
        <v>932</v>
      </c>
      <c r="S179" s="147" t="s">
        <v>933</v>
      </c>
      <c r="T179" s="148" t="s">
        <v>532</v>
      </c>
      <c r="U179" s="148" t="s">
        <v>765</v>
      </c>
      <c r="V179" s="148" t="s">
        <v>766</v>
      </c>
      <c r="W179" s="125" t="s">
        <v>468</v>
      </c>
      <c r="X179" s="125" t="s">
        <v>469</v>
      </c>
      <c r="Y179" s="125" t="s">
        <v>470</v>
      </c>
      <c r="Z179" s="127" t="s">
        <v>67</v>
      </c>
      <c r="AA179" s="127" t="s">
        <v>67</v>
      </c>
      <c r="AB179" s="127" t="s">
        <v>67</v>
      </c>
      <c r="AC179" s="130" t="s">
        <v>67</v>
      </c>
      <c r="AD179" s="130" t="s">
        <v>67</v>
      </c>
      <c r="AE179" s="130" t="s">
        <v>67</v>
      </c>
      <c r="AF179" s="125" t="s">
        <v>67</v>
      </c>
      <c r="AG179" s="125" t="s">
        <v>67</v>
      </c>
      <c r="AH179" s="125" t="s">
        <v>67</v>
      </c>
      <c r="AI179" s="132" t="s">
        <v>67</v>
      </c>
      <c r="AJ179" s="132" t="s">
        <v>67</v>
      </c>
      <c r="AK179" s="132" t="s">
        <v>67</v>
      </c>
      <c r="AL179" s="134" t="s">
        <v>67</v>
      </c>
      <c r="AM179" s="134" t="s">
        <v>67</v>
      </c>
      <c r="AN179" s="134" t="s">
        <v>67</v>
      </c>
      <c r="AO179" s="136" t="s">
        <v>67</v>
      </c>
      <c r="AP179" s="136" t="s">
        <v>67</v>
      </c>
      <c r="AQ179" s="136" t="s">
        <v>67</v>
      </c>
      <c r="AR179" s="137" t="s">
        <v>67</v>
      </c>
      <c r="AS179" s="137" t="s">
        <v>67</v>
      </c>
      <c r="AT179" s="137" t="s">
        <v>67</v>
      </c>
      <c r="AU179" s="242"/>
      <c r="AV179" s="242"/>
      <c r="AW179" s="242"/>
    </row>
    <row r="180" spans="1:49" ht="258" customHeight="1" x14ac:dyDescent="0.25">
      <c r="A180" s="138" t="s">
        <v>10</v>
      </c>
      <c r="B180" s="173" t="s">
        <v>937</v>
      </c>
      <c r="C180" s="142" t="s">
        <v>938</v>
      </c>
      <c r="D180" s="141" t="s">
        <v>449</v>
      </c>
      <c r="E180" s="141" t="s">
        <v>939</v>
      </c>
      <c r="F180" s="142" t="s">
        <v>947</v>
      </c>
      <c r="G180" s="174" t="s">
        <v>948</v>
      </c>
      <c r="H180" s="143" t="s">
        <v>688</v>
      </c>
      <c r="I180" s="143" t="s">
        <v>949</v>
      </c>
      <c r="J180" s="144" t="s">
        <v>950</v>
      </c>
      <c r="K180" s="143" t="s">
        <v>500</v>
      </c>
      <c r="L180" s="144" t="s">
        <v>951</v>
      </c>
      <c r="M180" s="156" t="s">
        <v>500</v>
      </c>
      <c r="N180" s="156" t="s">
        <v>500</v>
      </c>
      <c r="O180" s="156" t="s">
        <v>500</v>
      </c>
      <c r="P180" s="146" t="s">
        <v>478</v>
      </c>
      <c r="Q180" s="146" t="s">
        <v>497</v>
      </c>
      <c r="R180" s="146" t="s">
        <v>932</v>
      </c>
      <c r="S180" s="147" t="s">
        <v>933</v>
      </c>
      <c r="T180" s="148" t="s">
        <v>465</v>
      </c>
      <c r="U180" s="148" t="s">
        <v>466</v>
      </c>
      <c r="V180" s="148" t="s">
        <v>925</v>
      </c>
      <c r="W180" s="125" t="s">
        <v>468</v>
      </c>
      <c r="X180" s="125" t="s">
        <v>469</v>
      </c>
      <c r="Y180" s="125" t="s">
        <v>470</v>
      </c>
      <c r="Z180" s="127" t="s">
        <v>67</v>
      </c>
      <c r="AA180" s="127" t="s">
        <v>67</v>
      </c>
      <c r="AB180" s="127" t="s">
        <v>67</v>
      </c>
      <c r="AC180" s="130" t="s">
        <v>67</v>
      </c>
      <c r="AD180" s="130" t="s">
        <v>67</v>
      </c>
      <c r="AE180" s="130" t="s">
        <v>67</v>
      </c>
      <c r="AF180" s="125" t="s">
        <v>67</v>
      </c>
      <c r="AG180" s="125" t="s">
        <v>67</v>
      </c>
      <c r="AH180" s="125" t="s">
        <v>67</v>
      </c>
      <c r="AI180" s="132" t="s">
        <v>67</v>
      </c>
      <c r="AJ180" s="132" t="s">
        <v>67</v>
      </c>
      <c r="AK180" s="132" t="s">
        <v>67</v>
      </c>
      <c r="AL180" s="134" t="s">
        <v>67</v>
      </c>
      <c r="AM180" s="134" t="s">
        <v>67</v>
      </c>
      <c r="AN180" s="134" t="s">
        <v>67</v>
      </c>
      <c r="AO180" s="136" t="s">
        <v>67</v>
      </c>
      <c r="AP180" s="136" t="s">
        <v>67</v>
      </c>
      <c r="AQ180" s="136" t="s">
        <v>67</v>
      </c>
      <c r="AR180" s="137" t="s">
        <v>67</v>
      </c>
      <c r="AS180" s="137" t="s">
        <v>67</v>
      </c>
      <c r="AT180" s="137" t="s">
        <v>67</v>
      </c>
      <c r="AU180" s="242"/>
      <c r="AV180" s="242"/>
      <c r="AW180" s="242"/>
    </row>
    <row r="181" spans="1:49" ht="258" customHeight="1" x14ac:dyDescent="0.25">
      <c r="A181" s="138" t="s">
        <v>10</v>
      </c>
      <c r="B181" s="173" t="s">
        <v>937</v>
      </c>
      <c r="C181" s="142" t="s">
        <v>938</v>
      </c>
      <c r="D181" s="141" t="s">
        <v>449</v>
      </c>
      <c r="E181" s="141" t="s">
        <v>939</v>
      </c>
      <c r="F181" s="142" t="s">
        <v>947</v>
      </c>
      <c r="G181" s="174" t="s">
        <v>948</v>
      </c>
      <c r="H181" s="143" t="s">
        <v>688</v>
      </c>
      <c r="I181" s="143" t="s">
        <v>949</v>
      </c>
      <c r="J181" s="144" t="s">
        <v>950</v>
      </c>
      <c r="K181" s="143" t="s">
        <v>500</v>
      </c>
      <c r="L181" s="144" t="s">
        <v>951</v>
      </c>
      <c r="M181" s="156" t="s">
        <v>500</v>
      </c>
      <c r="N181" s="156" t="s">
        <v>500</v>
      </c>
      <c r="O181" s="156" t="s">
        <v>500</v>
      </c>
      <c r="P181" s="146" t="s">
        <v>478</v>
      </c>
      <c r="Q181" s="146" t="s">
        <v>497</v>
      </c>
      <c r="R181" s="146" t="s">
        <v>932</v>
      </c>
      <c r="S181" s="147" t="s">
        <v>933</v>
      </c>
      <c r="T181" s="148" t="s">
        <v>465</v>
      </c>
      <c r="U181" s="148" t="s">
        <v>952</v>
      </c>
      <c r="V181" s="148" t="s">
        <v>953</v>
      </c>
      <c r="W181" s="125" t="s">
        <v>468</v>
      </c>
      <c r="X181" s="125" t="s">
        <v>469</v>
      </c>
      <c r="Y181" s="125" t="s">
        <v>470</v>
      </c>
      <c r="Z181" s="127" t="s">
        <v>67</v>
      </c>
      <c r="AA181" s="127" t="s">
        <v>67</v>
      </c>
      <c r="AB181" s="127" t="s">
        <v>67</v>
      </c>
      <c r="AC181" s="130" t="s">
        <v>67</v>
      </c>
      <c r="AD181" s="130" t="s">
        <v>67</v>
      </c>
      <c r="AE181" s="130" t="s">
        <v>67</v>
      </c>
      <c r="AF181" s="125" t="s">
        <v>67</v>
      </c>
      <c r="AG181" s="125" t="s">
        <v>67</v>
      </c>
      <c r="AH181" s="125" t="s">
        <v>67</v>
      </c>
      <c r="AI181" s="132" t="s">
        <v>67</v>
      </c>
      <c r="AJ181" s="132" t="s">
        <v>67</v>
      </c>
      <c r="AK181" s="132" t="s">
        <v>67</v>
      </c>
      <c r="AL181" s="134" t="s">
        <v>67</v>
      </c>
      <c r="AM181" s="134" t="s">
        <v>67</v>
      </c>
      <c r="AN181" s="134" t="s">
        <v>67</v>
      </c>
      <c r="AO181" s="136" t="s">
        <v>67</v>
      </c>
      <c r="AP181" s="136" t="s">
        <v>67</v>
      </c>
      <c r="AQ181" s="136" t="s">
        <v>67</v>
      </c>
      <c r="AR181" s="137" t="s">
        <v>67</v>
      </c>
      <c r="AS181" s="137" t="s">
        <v>67</v>
      </c>
      <c r="AT181" s="137" t="s">
        <v>67</v>
      </c>
      <c r="AU181" s="242"/>
      <c r="AV181" s="242"/>
      <c r="AW181" s="242"/>
    </row>
    <row r="182" spans="1:49" ht="307.5" customHeight="1" x14ac:dyDescent="0.25">
      <c r="A182" s="175" t="s">
        <v>11</v>
      </c>
      <c r="B182" s="139" t="s">
        <v>447</v>
      </c>
      <c r="C182" s="140" t="s">
        <v>448</v>
      </c>
      <c r="D182" s="141" t="s">
        <v>449</v>
      </c>
      <c r="E182" s="141" t="s">
        <v>450</v>
      </c>
      <c r="F182" s="142" t="s">
        <v>451</v>
      </c>
      <c r="G182" s="142" t="s">
        <v>452</v>
      </c>
      <c r="H182" s="143" t="s">
        <v>453</v>
      </c>
      <c r="I182" s="143" t="s">
        <v>474</v>
      </c>
      <c r="J182" s="144" t="s">
        <v>475</v>
      </c>
      <c r="K182" s="144" t="s">
        <v>456</v>
      </c>
      <c r="L182" s="144" t="s">
        <v>476</v>
      </c>
      <c r="M182" s="145" t="s">
        <v>458</v>
      </c>
      <c r="N182" s="145" t="s">
        <v>459</v>
      </c>
      <c r="O182" s="145" t="s">
        <v>477</v>
      </c>
      <c r="P182" s="146" t="s">
        <v>478</v>
      </c>
      <c r="Q182" s="146" t="s">
        <v>479</v>
      </c>
      <c r="R182" s="146" t="s">
        <v>480</v>
      </c>
      <c r="S182" s="147" t="s">
        <v>946</v>
      </c>
      <c r="T182" s="148" t="s">
        <v>465</v>
      </c>
      <c r="U182" s="148" t="s">
        <v>466</v>
      </c>
      <c r="V182" s="148" t="s">
        <v>467</v>
      </c>
      <c r="W182" s="151" t="s">
        <v>468</v>
      </c>
      <c r="X182" s="125" t="s">
        <v>469</v>
      </c>
      <c r="Y182" s="152" t="s">
        <v>470</v>
      </c>
      <c r="Z182" s="127" t="s">
        <v>67</v>
      </c>
      <c r="AA182" s="127" t="s">
        <v>67</v>
      </c>
      <c r="AB182" s="127" t="s">
        <v>67</v>
      </c>
      <c r="AC182" s="130" t="s">
        <v>67</v>
      </c>
      <c r="AD182" s="130" t="s">
        <v>67</v>
      </c>
      <c r="AE182" s="130" t="s">
        <v>67</v>
      </c>
      <c r="AF182" s="125" t="s">
        <v>67</v>
      </c>
      <c r="AG182" s="125" t="s">
        <v>67</v>
      </c>
      <c r="AH182" s="125" t="s">
        <v>67</v>
      </c>
      <c r="AI182" s="132" t="s">
        <v>67</v>
      </c>
      <c r="AJ182" s="132" t="s">
        <v>67</v>
      </c>
      <c r="AK182" s="132" t="s">
        <v>67</v>
      </c>
      <c r="AL182" s="134" t="s">
        <v>67</v>
      </c>
      <c r="AM182" s="134" t="s">
        <v>67</v>
      </c>
      <c r="AN182" s="134" t="s">
        <v>67</v>
      </c>
      <c r="AO182" s="136" t="s">
        <v>67</v>
      </c>
      <c r="AP182" s="136" t="s">
        <v>67</v>
      </c>
      <c r="AQ182" s="136" t="s">
        <v>67</v>
      </c>
      <c r="AR182" s="137" t="s">
        <v>67</v>
      </c>
      <c r="AS182" s="137" t="s">
        <v>67</v>
      </c>
      <c r="AT182" s="137" t="s">
        <v>67</v>
      </c>
      <c r="AU182" s="238" t="s">
        <v>1041</v>
      </c>
      <c r="AV182" s="239" t="s">
        <v>1042</v>
      </c>
      <c r="AW182" s="240" t="s">
        <v>1043</v>
      </c>
    </row>
    <row r="183" spans="1:49" ht="307.5" customHeight="1" x14ac:dyDescent="0.25">
      <c r="A183" s="175" t="s">
        <v>11</v>
      </c>
      <c r="B183" s="139" t="s">
        <v>447</v>
      </c>
      <c r="C183" s="140" t="s">
        <v>448</v>
      </c>
      <c r="D183" s="141" t="s">
        <v>449</v>
      </c>
      <c r="E183" s="141" t="s">
        <v>450</v>
      </c>
      <c r="F183" s="142" t="s">
        <v>451</v>
      </c>
      <c r="G183" s="142" t="s">
        <v>452</v>
      </c>
      <c r="H183" s="143" t="s">
        <v>453</v>
      </c>
      <c r="I183" s="143" t="s">
        <v>474</v>
      </c>
      <c r="J183" s="144" t="s">
        <v>475</v>
      </c>
      <c r="K183" s="144" t="s">
        <v>456</v>
      </c>
      <c r="L183" s="144" t="s">
        <v>476</v>
      </c>
      <c r="M183" s="145" t="s">
        <v>458</v>
      </c>
      <c r="N183" s="145" t="s">
        <v>459</v>
      </c>
      <c r="O183" s="145" t="s">
        <v>477</v>
      </c>
      <c r="P183" s="146" t="s">
        <v>478</v>
      </c>
      <c r="Q183" s="146" t="s">
        <v>479</v>
      </c>
      <c r="R183" s="146" t="s">
        <v>480</v>
      </c>
      <c r="S183" s="147" t="s">
        <v>946</v>
      </c>
      <c r="T183" s="148" t="s">
        <v>465</v>
      </c>
      <c r="U183" s="148" t="s">
        <v>466</v>
      </c>
      <c r="V183" s="148" t="s">
        <v>482</v>
      </c>
      <c r="W183" s="125" t="s">
        <v>468</v>
      </c>
      <c r="X183" s="125" t="s">
        <v>469</v>
      </c>
      <c r="Y183" s="125" t="s">
        <v>470</v>
      </c>
      <c r="Z183" s="127" t="s">
        <v>67</v>
      </c>
      <c r="AA183" s="127" t="s">
        <v>67</v>
      </c>
      <c r="AB183" s="127" t="s">
        <v>67</v>
      </c>
      <c r="AC183" s="130" t="s">
        <v>67</v>
      </c>
      <c r="AD183" s="130" t="s">
        <v>67</v>
      </c>
      <c r="AE183" s="130" t="s">
        <v>67</v>
      </c>
      <c r="AF183" s="125" t="s">
        <v>67</v>
      </c>
      <c r="AG183" s="125" t="s">
        <v>67</v>
      </c>
      <c r="AH183" s="125" t="s">
        <v>67</v>
      </c>
      <c r="AI183" s="132" t="s">
        <v>67</v>
      </c>
      <c r="AJ183" s="132" t="s">
        <v>67</v>
      </c>
      <c r="AK183" s="132" t="s">
        <v>67</v>
      </c>
      <c r="AL183" s="134" t="s">
        <v>67</v>
      </c>
      <c r="AM183" s="134" t="s">
        <v>67</v>
      </c>
      <c r="AN183" s="134" t="s">
        <v>67</v>
      </c>
      <c r="AO183" s="136" t="s">
        <v>67</v>
      </c>
      <c r="AP183" s="136" t="s">
        <v>67</v>
      </c>
      <c r="AQ183" s="136" t="s">
        <v>67</v>
      </c>
      <c r="AR183" s="137" t="s">
        <v>67</v>
      </c>
      <c r="AS183" s="137" t="s">
        <v>67</v>
      </c>
      <c r="AT183" s="137" t="s">
        <v>67</v>
      </c>
      <c r="AU183" s="242"/>
      <c r="AV183" s="242"/>
      <c r="AW183" s="242"/>
    </row>
    <row r="184" spans="1:49" ht="307.5" customHeight="1" x14ac:dyDescent="0.25">
      <c r="A184" s="175" t="s">
        <v>11</v>
      </c>
      <c r="B184" s="139" t="s">
        <v>447</v>
      </c>
      <c r="C184" s="140" t="s">
        <v>448</v>
      </c>
      <c r="D184" s="141" t="s">
        <v>449</v>
      </c>
      <c r="E184" s="141" t="s">
        <v>450</v>
      </c>
      <c r="F184" s="142" t="s">
        <v>451</v>
      </c>
      <c r="G184" s="142" t="s">
        <v>452</v>
      </c>
      <c r="H184" s="143" t="s">
        <v>453</v>
      </c>
      <c r="I184" s="143" t="s">
        <v>474</v>
      </c>
      <c r="J184" s="144" t="s">
        <v>475</v>
      </c>
      <c r="K184" s="144" t="s">
        <v>456</v>
      </c>
      <c r="L184" s="144" t="s">
        <v>476</v>
      </c>
      <c r="M184" s="145" t="s">
        <v>458</v>
      </c>
      <c r="N184" s="145" t="s">
        <v>459</v>
      </c>
      <c r="O184" s="145" t="s">
        <v>477</v>
      </c>
      <c r="P184" s="146" t="s">
        <v>478</v>
      </c>
      <c r="Q184" s="146" t="s">
        <v>479</v>
      </c>
      <c r="R184" s="146" t="s">
        <v>480</v>
      </c>
      <c r="S184" s="147" t="s">
        <v>946</v>
      </c>
      <c r="T184" s="148" t="s">
        <v>465</v>
      </c>
      <c r="U184" s="148" t="s">
        <v>466</v>
      </c>
      <c r="V184" s="148" t="s">
        <v>483</v>
      </c>
      <c r="W184" s="125" t="s">
        <v>468</v>
      </c>
      <c r="X184" s="125" t="s">
        <v>469</v>
      </c>
      <c r="Y184" s="125" t="s">
        <v>470</v>
      </c>
      <c r="Z184" s="127" t="s">
        <v>67</v>
      </c>
      <c r="AA184" s="127" t="s">
        <v>67</v>
      </c>
      <c r="AB184" s="127" t="s">
        <v>67</v>
      </c>
      <c r="AC184" s="130" t="s">
        <v>67</v>
      </c>
      <c r="AD184" s="130" t="s">
        <v>67</v>
      </c>
      <c r="AE184" s="130" t="s">
        <v>67</v>
      </c>
      <c r="AF184" s="125" t="s">
        <v>67</v>
      </c>
      <c r="AG184" s="125" t="s">
        <v>67</v>
      </c>
      <c r="AH184" s="125" t="s">
        <v>67</v>
      </c>
      <c r="AI184" s="132" t="s">
        <v>67</v>
      </c>
      <c r="AJ184" s="132" t="s">
        <v>67</v>
      </c>
      <c r="AK184" s="132" t="s">
        <v>67</v>
      </c>
      <c r="AL184" s="134" t="s">
        <v>67</v>
      </c>
      <c r="AM184" s="134" t="s">
        <v>67</v>
      </c>
      <c r="AN184" s="134" t="s">
        <v>67</v>
      </c>
      <c r="AO184" s="136" t="s">
        <v>67</v>
      </c>
      <c r="AP184" s="136" t="s">
        <v>67</v>
      </c>
      <c r="AQ184" s="136" t="s">
        <v>67</v>
      </c>
      <c r="AR184" s="137" t="s">
        <v>382</v>
      </c>
      <c r="AS184" s="137" t="s">
        <v>367</v>
      </c>
      <c r="AT184" s="137" t="s">
        <v>383</v>
      </c>
      <c r="AU184" s="242"/>
      <c r="AV184" s="242"/>
      <c r="AW184" s="242"/>
    </row>
    <row r="185" spans="1:49" s="149" customFormat="1" ht="290.25" customHeight="1" x14ac:dyDescent="0.2">
      <c r="A185" s="175" t="s">
        <v>11</v>
      </c>
      <c r="B185" s="139" t="s">
        <v>887</v>
      </c>
      <c r="C185" s="142" t="s">
        <v>675</v>
      </c>
      <c r="D185" s="141" t="s">
        <v>449</v>
      </c>
      <c r="E185" s="141" t="s">
        <v>676</v>
      </c>
      <c r="F185" s="142" t="s">
        <v>686</v>
      </c>
      <c r="G185" s="142" t="s">
        <v>1026</v>
      </c>
      <c r="H185" s="185" t="s">
        <v>1027</v>
      </c>
      <c r="I185" s="185" t="s">
        <v>500</v>
      </c>
      <c r="J185" s="144" t="s">
        <v>1028</v>
      </c>
      <c r="K185" s="185" t="s">
        <v>500</v>
      </c>
      <c r="L185" s="185" t="s">
        <v>500</v>
      </c>
      <c r="M185" s="145" t="s">
        <v>494</v>
      </c>
      <c r="N185" s="145" t="s">
        <v>1029</v>
      </c>
      <c r="O185" s="145" t="s">
        <v>1030</v>
      </c>
      <c r="P185" s="181" t="s">
        <v>993</v>
      </c>
      <c r="Q185" s="181" t="s">
        <v>993</v>
      </c>
      <c r="R185" s="181" t="s">
        <v>993</v>
      </c>
      <c r="S185" s="181" t="s">
        <v>993</v>
      </c>
      <c r="T185" s="148" t="s">
        <v>532</v>
      </c>
      <c r="U185" s="148" t="s">
        <v>765</v>
      </c>
      <c r="V185" s="148" t="s">
        <v>766</v>
      </c>
      <c r="W185" s="125" t="s">
        <v>468</v>
      </c>
      <c r="X185" s="125" t="s">
        <v>469</v>
      </c>
      <c r="Y185" s="125" t="s">
        <v>470</v>
      </c>
      <c r="Z185" s="127" t="s">
        <v>694</v>
      </c>
      <c r="AA185" s="127" t="s">
        <v>695</v>
      </c>
      <c r="AB185" s="127" t="s">
        <v>635</v>
      </c>
      <c r="AC185" s="130" t="s">
        <v>67</v>
      </c>
      <c r="AD185" s="130" t="s">
        <v>67</v>
      </c>
      <c r="AE185" s="130" t="s">
        <v>67</v>
      </c>
      <c r="AF185" s="125" t="s">
        <v>67</v>
      </c>
      <c r="AG185" s="125" t="s">
        <v>67</v>
      </c>
      <c r="AH185" s="125" t="s">
        <v>67</v>
      </c>
      <c r="AI185" s="132" t="s">
        <v>1031</v>
      </c>
      <c r="AJ185" s="132" t="s">
        <v>1032</v>
      </c>
      <c r="AK185" s="132" t="s">
        <v>1033</v>
      </c>
      <c r="AL185" s="134" t="s">
        <v>67</v>
      </c>
      <c r="AM185" s="134" t="s">
        <v>67</v>
      </c>
      <c r="AN185" s="134" t="s">
        <v>67</v>
      </c>
      <c r="AO185" s="153" t="s">
        <v>529</v>
      </c>
      <c r="AP185" s="153" t="s">
        <v>530</v>
      </c>
      <c r="AQ185" s="153" t="s">
        <v>531</v>
      </c>
      <c r="AR185" s="137" t="s">
        <v>300</v>
      </c>
      <c r="AS185" s="137" t="s">
        <v>301</v>
      </c>
      <c r="AT185" s="137" t="s">
        <v>312</v>
      </c>
      <c r="AU185" s="238" t="s">
        <v>1041</v>
      </c>
      <c r="AV185" s="239" t="s">
        <v>1042</v>
      </c>
      <c r="AW185" s="240" t="s">
        <v>1043</v>
      </c>
    </row>
    <row r="186" spans="1:49" ht="312" customHeight="1" x14ac:dyDescent="0.25">
      <c r="A186" s="175" t="s">
        <v>11</v>
      </c>
      <c r="B186" s="173" t="s">
        <v>937</v>
      </c>
      <c r="C186" s="142" t="s">
        <v>938</v>
      </c>
      <c r="D186" s="141" t="s">
        <v>449</v>
      </c>
      <c r="E186" s="141" t="s">
        <v>939</v>
      </c>
      <c r="F186" s="142" t="s">
        <v>940</v>
      </c>
      <c r="G186" s="174" t="s">
        <v>941</v>
      </c>
      <c r="H186" s="143" t="s">
        <v>453</v>
      </c>
      <c r="I186" s="143" t="s">
        <v>942</v>
      </c>
      <c r="J186" s="144" t="s">
        <v>943</v>
      </c>
      <c r="K186" s="143" t="s">
        <v>500</v>
      </c>
      <c r="L186" s="144" t="s">
        <v>944</v>
      </c>
      <c r="M186" s="145" t="s">
        <v>494</v>
      </c>
      <c r="N186" s="145" t="s">
        <v>459</v>
      </c>
      <c r="O186" s="145" t="s">
        <v>945</v>
      </c>
      <c r="P186" s="146" t="s">
        <v>478</v>
      </c>
      <c r="Q186" s="146" t="s">
        <v>479</v>
      </c>
      <c r="R186" s="146" t="s">
        <v>480</v>
      </c>
      <c r="S186" s="147" t="s">
        <v>946</v>
      </c>
      <c r="T186" s="148" t="s">
        <v>532</v>
      </c>
      <c r="U186" s="148" t="s">
        <v>765</v>
      </c>
      <c r="V186" s="148" t="s">
        <v>766</v>
      </c>
      <c r="W186" s="125" t="s">
        <v>468</v>
      </c>
      <c r="X186" s="125" t="s">
        <v>469</v>
      </c>
      <c r="Y186" s="125" t="s">
        <v>470</v>
      </c>
      <c r="Z186" s="127" t="s">
        <v>67</v>
      </c>
      <c r="AA186" s="127" t="s">
        <v>67</v>
      </c>
      <c r="AB186" s="127" t="s">
        <v>67</v>
      </c>
      <c r="AC186" s="130" t="s">
        <v>67</v>
      </c>
      <c r="AD186" s="130" t="s">
        <v>67</v>
      </c>
      <c r="AE186" s="130" t="s">
        <v>67</v>
      </c>
      <c r="AF186" s="125" t="s">
        <v>67</v>
      </c>
      <c r="AG186" s="125" t="s">
        <v>67</v>
      </c>
      <c r="AH186" s="125" t="s">
        <v>67</v>
      </c>
      <c r="AI186" s="132" t="s">
        <v>67</v>
      </c>
      <c r="AJ186" s="132" t="s">
        <v>67</v>
      </c>
      <c r="AK186" s="132" t="s">
        <v>67</v>
      </c>
      <c r="AL186" s="134" t="s">
        <v>67</v>
      </c>
      <c r="AM186" s="134" t="s">
        <v>67</v>
      </c>
      <c r="AN186" s="134" t="s">
        <v>67</v>
      </c>
      <c r="AO186" s="136" t="s">
        <v>67</v>
      </c>
      <c r="AP186" s="136" t="s">
        <v>67</v>
      </c>
      <c r="AQ186" s="136" t="s">
        <v>67</v>
      </c>
      <c r="AR186" s="137" t="s">
        <v>382</v>
      </c>
      <c r="AS186" s="137" t="s">
        <v>367</v>
      </c>
      <c r="AT186" s="137" t="s">
        <v>383</v>
      </c>
      <c r="AU186" s="238" t="s">
        <v>1041</v>
      </c>
      <c r="AV186" s="239" t="s">
        <v>1042</v>
      </c>
      <c r="AW186" s="240" t="s">
        <v>1043</v>
      </c>
    </row>
    <row r="187" spans="1:49" ht="313.5" customHeight="1" x14ac:dyDescent="0.25">
      <c r="A187" s="186" t="s">
        <v>12</v>
      </c>
      <c r="B187" s="139" t="s">
        <v>447</v>
      </c>
      <c r="C187" s="142" t="s">
        <v>484</v>
      </c>
      <c r="D187" s="141" t="s">
        <v>485</v>
      </c>
      <c r="E187" s="141" t="s">
        <v>486</v>
      </c>
      <c r="F187" s="142" t="s">
        <v>501</v>
      </c>
      <c r="G187" s="142" t="s">
        <v>502</v>
      </c>
      <c r="H187" s="143" t="s">
        <v>489</v>
      </c>
      <c r="I187" s="143" t="s">
        <v>503</v>
      </c>
      <c r="J187" s="144" t="s">
        <v>504</v>
      </c>
      <c r="K187" s="144" t="s">
        <v>505</v>
      </c>
      <c r="L187" s="144" t="s">
        <v>506</v>
      </c>
      <c r="M187" s="145" t="s">
        <v>494</v>
      </c>
      <c r="N187" s="145" t="s">
        <v>495</v>
      </c>
      <c r="O187" s="145" t="s">
        <v>507</v>
      </c>
      <c r="P187" s="146" t="s">
        <v>478</v>
      </c>
      <c r="Q187" s="146" t="s">
        <v>497</v>
      </c>
      <c r="R187" s="146" t="s">
        <v>498</v>
      </c>
      <c r="S187" s="147" t="s">
        <v>499</v>
      </c>
      <c r="T187" s="150" t="s">
        <v>500</v>
      </c>
      <c r="U187" s="150" t="s">
        <v>500</v>
      </c>
      <c r="V187" s="150" t="s">
        <v>500</v>
      </c>
      <c r="W187" s="151" t="s">
        <v>468</v>
      </c>
      <c r="X187" s="125" t="s">
        <v>469</v>
      </c>
      <c r="Y187" s="152" t="s">
        <v>470</v>
      </c>
      <c r="Z187" s="127" t="s">
        <v>67</v>
      </c>
      <c r="AA187" s="127" t="s">
        <v>67</v>
      </c>
      <c r="AB187" s="127" t="s">
        <v>67</v>
      </c>
      <c r="AC187" s="130" t="s">
        <v>67</v>
      </c>
      <c r="AD187" s="130" t="s">
        <v>67</v>
      </c>
      <c r="AE187" s="130" t="s">
        <v>67</v>
      </c>
      <c r="AF187" s="125" t="s">
        <v>67</v>
      </c>
      <c r="AG187" s="125" t="s">
        <v>67</v>
      </c>
      <c r="AH187" s="125" t="s">
        <v>67</v>
      </c>
      <c r="AI187" s="132" t="s">
        <v>67</v>
      </c>
      <c r="AJ187" s="132" t="s">
        <v>67</v>
      </c>
      <c r="AK187" s="132" t="s">
        <v>67</v>
      </c>
      <c r="AL187" s="134" t="s">
        <v>67</v>
      </c>
      <c r="AM187" s="134" t="s">
        <v>67</v>
      </c>
      <c r="AN187" s="134" t="s">
        <v>67</v>
      </c>
      <c r="AO187" s="136" t="s">
        <v>67</v>
      </c>
      <c r="AP187" s="136" t="s">
        <v>67</v>
      </c>
      <c r="AQ187" s="136" t="s">
        <v>67</v>
      </c>
      <c r="AR187" s="137" t="s">
        <v>67</v>
      </c>
      <c r="AS187" s="137" t="s">
        <v>67</v>
      </c>
      <c r="AT187" s="137" t="s">
        <v>67</v>
      </c>
      <c r="AU187" s="238" t="s">
        <v>1041</v>
      </c>
      <c r="AV187" s="239" t="s">
        <v>1042</v>
      </c>
      <c r="AW187" s="240" t="s">
        <v>1043</v>
      </c>
    </row>
    <row r="188" spans="1:49" ht="312.75" customHeight="1" x14ac:dyDescent="0.25">
      <c r="A188" s="186" t="s">
        <v>12</v>
      </c>
      <c r="B188" s="139" t="s">
        <v>447</v>
      </c>
      <c r="C188" s="140" t="s">
        <v>448</v>
      </c>
      <c r="D188" s="141" t="s">
        <v>449</v>
      </c>
      <c r="E188" s="141" t="s">
        <v>450</v>
      </c>
      <c r="F188" s="142" t="s">
        <v>451</v>
      </c>
      <c r="G188" s="142" t="s">
        <v>452</v>
      </c>
      <c r="H188" s="143" t="s">
        <v>453</v>
      </c>
      <c r="I188" s="143" t="s">
        <v>474</v>
      </c>
      <c r="J188" s="144" t="s">
        <v>475</v>
      </c>
      <c r="K188" s="144" t="s">
        <v>456</v>
      </c>
      <c r="L188" s="144" t="s">
        <v>476</v>
      </c>
      <c r="M188" s="145" t="s">
        <v>458</v>
      </c>
      <c r="N188" s="145" t="s">
        <v>459</v>
      </c>
      <c r="O188" s="145" t="s">
        <v>477</v>
      </c>
      <c r="P188" s="146" t="s">
        <v>478</v>
      </c>
      <c r="Q188" s="146" t="s">
        <v>479</v>
      </c>
      <c r="R188" s="146" t="s">
        <v>480</v>
      </c>
      <c r="S188" s="147" t="s">
        <v>946</v>
      </c>
      <c r="T188" s="148" t="s">
        <v>465</v>
      </c>
      <c r="U188" s="148" t="s">
        <v>466</v>
      </c>
      <c r="V188" s="148" t="s">
        <v>467</v>
      </c>
      <c r="W188" s="125" t="s">
        <v>468</v>
      </c>
      <c r="X188" s="125" t="s">
        <v>469</v>
      </c>
      <c r="Y188" s="125" t="s">
        <v>1034</v>
      </c>
      <c r="Z188" s="127" t="s">
        <v>67</v>
      </c>
      <c r="AA188" s="127" t="s">
        <v>67</v>
      </c>
      <c r="AB188" s="127" t="s">
        <v>67</v>
      </c>
      <c r="AC188" s="130" t="s">
        <v>67</v>
      </c>
      <c r="AD188" s="130" t="s">
        <v>67</v>
      </c>
      <c r="AE188" s="130" t="s">
        <v>67</v>
      </c>
      <c r="AF188" s="125" t="s">
        <v>67</v>
      </c>
      <c r="AG188" s="125" t="s">
        <v>67</v>
      </c>
      <c r="AH188" s="125" t="s">
        <v>67</v>
      </c>
      <c r="AI188" s="132" t="s">
        <v>67</v>
      </c>
      <c r="AJ188" s="132" t="s">
        <v>67</v>
      </c>
      <c r="AK188" s="132" t="s">
        <v>67</v>
      </c>
      <c r="AL188" s="134" t="s">
        <v>67</v>
      </c>
      <c r="AM188" s="134" t="s">
        <v>67</v>
      </c>
      <c r="AN188" s="134" t="s">
        <v>67</v>
      </c>
      <c r="AO188" s="136" t="s">
        <v>67</v>
      </c>
      <c r="AP188" s="136" t="s">
        <v>67</v>
      </c>
      <c r="AQ188" s="136" t="s">
        <v>67</v>
      </c>
      <c r="AR188" s="137" t="s">
        <v>67</v>
      </c>
      <c r="AS188" s="137" t="s">
        <v>67</v>
      </c>
      <c r="AT188" s="137" t="s">
        <v>67</v>
      </c>
      <c r="AU188" s="238" t="s">
        <v>1044</v>
      </c>
      <c r="AV188" s="239" t="s">
        <v>1042</v>
      </c>
      <c r="AW188" s="243" t="s">
        <v>1045</v>
      </c>
    </row>
    <row r="189" spans="1:49" ht="312.75" customHeight="1" x14ac:dyDescent="0.25">
      <c r="A189" s="186" t="s">
        <v>12</v>
      </c>
      <c r="B189" s="139" t="s">
        <v>447</v>
      </c>
      <c r="C189" s="140" t="s">
        <v>448</v>
      </c>
      <c r="D189" s="141" t="s">
        <v>449</v>
      </c>
      <c r="E189" s="141" t="s">
        <v>450</v>
      </c>
      <c r="F189" s="142" t="s">
        <v>451</v>
      </c>
      <c r="G189" s="142" t="s">
        <v>452</v>
      </c>
      <c r="H189" s="143" t="s">
        <v>453</v>
      </c>
      <c r="I189" s="143" t="s">
        <v>474</v>
      </c>
      <c r="J189" s="144" t="s">
        <v>475</v>
      </c>
      <c r="K189" s="144" t="s">
        <v>456</v>
      </c>
      <c r="L189" s="144" t="s">
        <v>476</v>
      </c>
      <c r="M189" s="145" t="s">
        <v>458</v>
      </c>
      <c r="N189" s="145" t="s">
        <v>459</v>
      </c>
      <c r="O189" s="145" t="s">
        <v>477</v>
      </c>
      <c r="P189" s="146" t="s">
        <v>478</v>
      </c>
      <c r="Q189" s="146" t="s">
        <v>479</v>
      </c>
      <c r="R189" s="146" t="s">
        <v>480</v>
      </c>
      <c r="S189" s="147" t="s">
        <v>946</v>
      </c>
      <c r="T189" s="148" t="s">
        <v>465</v>
      </c>
      <c r="U189" s="148" t="s">
        <v>466</v>
      </c>
      <c r="V189" s="148" t="s">
        <v>482</v>
      </c>
      <c r="W189" s="125" t="s">
        <v>468</v>
      </c>
      <c r="X189" s="125" t="s">
        <v>469</v>
      </c>
      <c r="Y189" s="125" t="s">
        <v>470</v>
      </c>
      <c r="Z189" s="127" t="s">
        <v>67</v>
      </c>
      <c r="AA189" s="127" t="s">
        <v>67</v>
      </c>
      <c r="AB189" s="127" t="s">
        <v>67</v>
      </c>
      <c r="AC189" s="130" t="s">
        <v>67</v>
      </c>
      <c r="AD189" s="130" t="s">
        <v>67</v>
      </c>
      <c r="AE189" s="130" t="s">
        <v>67</v>
      </c>
      <c r="AF189" s="125" t="s">
        <v>67</v>
      </c>
      <c r="AG189" s="125" t="s">
        <v>67</v>
      </c>
      <c r="AH189" s="125" t="s">
        <v>67</v>
      </c>
      <c r="AI189" s="132" t="s">
        <v>67</v>
      </c>
      <c r="AJ189" s="132" t="s">
        <v>67</v>
      </c>
      <c r="AK189" s="132" t="s">
        <v>67</v>
      </c>
      <c r="AL189" s="134" t="s">
        <v>67</v>
      </c>
      <c r="AM189" s="134" t="s">
        <v>67</v>
      </c>
      <c r="AN189" s="134" t="s">
        <v>67</v>
      </c>
      <c r="AO189" s="136" t="s">
        <v>67</v>
      </c>
      <c r="AP189" s="136" t="s">
        <v>67</v>
      </c>
      <c r="AQ189" s="136" t="s">
        <v>67</v>
      </c>
      <c r="AR189" s="137" t="s">
        <v>67</v>
      </c>
      <c r="AS189" s="137" t="s">
        <v>67</v>
      </c>
      <c r="AT189" s="137" t="s">
        <v>67</v>
      </c>
      <c r="AU189" s="242"/>
      <c r="AV189" s="242"/>
      <c r="AW189" s="242"/>
    </row>
    <row r="190" spans="1:49" ht="312.75" customHeight="1" x14ac:dyDescent="0.25">
      <c r="A190" s="186" t="s">
        <v>12</v>
      </c>
      <c r="B190" s="139" t="s">
        <v>447</v>
      </c>
      <c r="C190" s="140" t="s">
        <v>448</v>
      </c>
      <c r="D190" s="141" t="s">
        <v>449</v>
      </c>
      <c r="E190" s="141" t="s">
        <v>450</v>
      </c>
      <c r="F190" s="142" t="s">
        <v>451</v>
      </c>
      <c r="G190" s="142" t="s">
        <v>452</v>
      </c>
      <c r="H190" s="143" t="s">
        <v>453</v>
      </c>
      <c r="I190" s="143" t="s">
        <v>474</v>
      </c>
      <c r="J190" s="144" t="s">
        <v>475</v>
      </c>
      <c r="K190" s="144" t="s">
        <v>456</v>
      </c>
      <c r="L190" s="144" t="s">
        <v>476</v>
      </c>
      <c r="M190" s="145" t="s">
        <v>458</v>
      </c>
      <c r="N190" s="145" t="s">
        <v>459</v>
      </c>
      <c r="O190" s="145" t="s">
        <v>477</v>
      </c>
      <c r="P190" s="146" t="s">
        <v>478</v>
      </c>
      <c r="Q190" s="146" t="s">
        <v>479</v>
      </c>
      <c r="R190" s="146" t="s">
        <v>480</v>
      </c>
      <c r="S190" s="147" t="s">
        <v>946</v>
      </c>
      <c r="T190" s="148" t="s">
        <v>465</v>
      </c>
      <c r="U190" s="148" t="s">
        <v>466</v>
      </c>
      <c r="V190" s="148" t="s">
        <v>483</v>
      </c>
      <c r="W190" s="125" t="s">
        <v>468</v>
      </c>
      <c r="X190" s="125" t="s">
        <v>469</v>
      </c>
      <c r="Y190" s="125" t="s">
        <v>470</v>
      </c>
      <c r="Z190" s="127" t="s">
        <v>67</v>
      </c>
      <c r="AA190" s="127" t="s">
        <v>67</v>
      </c>
      <c r="AB190" s="127" t="s">
        <v>67</v>
      </c>
      <c r="AC190" s="130" t="s">
        <v>67</v>
      </c>
      <c r="AD190" s="130" t="s">
        <v>67</v>
      </c>
      <c r="AE190" s="130" t="s">
        <v>67</v>
      </c>
      <c r="AF190" s="125" t="s">
        <v>67</v>
      </c>
      <c r="AG190" s="125" t="s">
        <v>67</v>
      </c>
      <c r="AH190" s="125" t="s">
        <v>67</v>
      </c>
      <c r="AI190" s="132" t="s">
        <v>67</v>
      </c>
      <c r="AJ190" s="132" t="s">
        <v>67</v>
      </c>
      <c r="AK190" s="132" t="s">
        <v>67</v>
      </c>
      <c r="AL190" s="134" t="s">
        <v>67</v>
      </c>
      <c r="AM190" s="134" t="s">
        <v>67</v>
      </c>
      <c r="AN190" s="134" t="s">
        <v>67</v>
      </c>
      <c r="AO190" s="136" t="s">
        <v>67</v>
      </c>
      <c r="AP190" s="136" t="s">
        <v>67</v>
      </c>
      <c r="AQ190" s="136" t="s">
        <v>67</v>
      </c>
      <c r="AR190" s="137" t="s">
        <v>67</v>
      </c>
      <c r="AS190" s="137" t="s">
        <v>67</v>
      </c>
      <c r="AT190" s="137" t="s">
        <v>67</v>
      </c>
      <c r="AU190" s="242"/>
      <c r="AV190" s="242"/>
      <c r="AW190" s="242"/>
    </row>
    <row r="191" spans="1:49" s="149" customFormat="1" ht="293.25" customHeight="1" x14ac:dyDescent="0.2">
      <c r="A191" s="186" t="s">
        <v>12</v>
      </c>
      <c r="B191" s="139" t="s">
        <v>601</v>
      </c>
      <c r="C191" s="140" t="s">
        <v>640</v>
      </c>
      <c r="D191" s="141" t="s">
        <v>449</v>
      </c>
      <c r="E191" s="141" t="s">
        <v>450</v>
      </c>
      <c r="F191" s="142" t="s">
        <v>641</v>
      </c>
      <c r="G191" s="155" t="s">
        <v>846</v>
      </c>
      <c r="H191" s="143" t="s">
        <v>664</v>
      </c>
      <c r="I191" s="143" t="s">
        <v>847</v>
      </c>
      <c r="J191" s="144" t="s">
        <v>848</v>
      </c>
      <c r="K191" s="143" t="s">
        <v>500</v>
      </c>
      <c r="L191" s="144" t="s">
        <v>849</v>
      </c>
      <c r="M191" s="145" t="s">
        <v>494</v>
      </c>
      <c r="N191" s="145" t="s">
        <v>739</v>
      </c>
      <c r="O191" s="145" t="s">
        <v>850</v>
      </c>
      <c r="P191" s="146" t="s">
        <v>461</v>
      </c>
      <c r="Q191" s="146" t="s">
        <v>647</v>
      </c>
      <c r="R191" s="146" t="s">
        <v>648</v>
      </c>
      <c r="S191" s="147" t="s">
        <v>851</v>
      </c>
      <c r="T191" s="148" t="s">
        <v>650</v>
      </c>
      <c r="U191" s="148" t="s">
        <v>651</v>
      </c>
      <c r="V191" s="148" t="s">
        <v>652</v>
      </c>
      <c r="W191" s="125" t="s">
        <v>468</v>
      </c>
      <c r="X191" s="125" t="s">
        <v>469</v>
      </c>
      <c r="Y191" s="125" t="s">
        <v>470</v>
      </c>
      <c r="Z191" s="127" t="s">
        <v>633</v>
      </c>
      <c r="AA191" s="127" t="s">
        <v>634</v>
      </c>
      <c r="AB191" s="127" t="s">
        <v>635</v>
      </c>
      <c r="AC191" s="130" t="s">
        <v>67</v>
      </c>
      <c r="AD191" s="130" t="s">
        <v>67</v>
      </c>
      <c r="AE191" s="130" t="s">
        <v>67</v>
      </c>
      <c r="AF191" s="125" t="s">
        <v>67</v>
      </c>
      <c r="AG191" s="125" t="s">
        <v>67</v>
      </c>
      <c r="AH191" s="125" t="s">
        <v>67</v>
      </c>
      <c r="AI191" s="132" t="s">
        <v>67</v>
      </c>
      <c r="AJ191" s="132" t="s">
        <v>67</v>
      </c>
      <c r="AK191" s="132" t="s">
        <v>67</v>
      </c>
      <c r="AL191" s="134" t="s">
        <v>630</v>
      </c>
      <c r="AM191" s="134" t="s">
        <v>853</v>
      </c>
      <c r="AN191" s="134" t="s">
        <v>854</v>
      </c>
      <c r="AO191" s="136" t="s">
        <v>67</v>
      </c>
      <c r="AP191" s="136" t="s">
        <v>67</v>
      </c>
      <c r="AQ191" s="136" t="s">
        <v>67</v>
      </c>
      <c r="AR191" s="137" t="s">
        <v>342</v>
      </c>
      <c r="AS191" s="137" t="s">
        <v>485</v>
      </c>
      <c r="AT191" s="137" t="s">
        <v>344</v>
      </c>
      <c r="AU191" s="241"/>
      <c r="AV191" s="241"/>
      <c r="AW191" s="241"/>
    </row>
    <row r="192" spans="1:49" s="149" customFormat="1" ht="312" customHeight="1" x14ac:dyDescent="0.2">
      <c r="A192" s="186" t="s">
        <v>12</v>
      </c>
      <c r="B192" s="139" t="s">
        <v>601</v>
      </c>
      <c r="C192" s="140" t="s">
        <v>640</v>
      </c>
      <c r="D192" s="141" t="s">
        <v>449</v>
      </c>
      <c r="E192" s="141" t="s">
        <v>450</v>
      </c>
      <c r="F192" s="142" t="s">
        <v>641</v>
      </c>
      <c r="G192" s="155" t="s">
        <v>642</v>
      </c>
      <c r="H192" s="143" t="s">
        <v>489</v>
      </c>
      <c r="I192" s="143" t="s">
        <v>490</v>
      </c>
      <c r="J192" s="144" t="s">
        <v>491</v>
      </c>
      <c r="K192" s="144" t="s">
        <v>643</v>
      </c>
      <c r="L192" s="144" t="s">
        <v>644</v>
      </c>
      <c r="M192" s="145" t="s">
        <v>494</v>
      </c>
      <c r="N192" s="145" t="s">
        <v>645</v>
      </c>
      <c r="O192" s="145" t="s">
        <v>646</v>
      </c>
      <c r="P192" s="146" t="s">
        <v>461</v>
      </c>
      <c r="Q192" s="146" t="s">
        <v>647</v>
      </c>
      <c r="R192" s="146" t="s">
        <v>648</v>
      </c>
      <c r="S192" s="147" t="s">
        <v>649</v>
      </c>
      <c r="T192" s="148" t="s">
        <v>650</v>
      </c>
      <c r="U192" s="148" t="s">
        <v>855</v>
      </c>
      <c r="V192" s="148" t="s">
        <v>856</v>
      </c>
      <c r="W192" s="125" t="s">
        <v>468</v>
      </c>
      <c r="X192" s="125" t="s">
        <v>469</v>
      </c>
      <c r="Y192" s="125" t="s">
        <v>470</v>
      </c>
      <c r="Z192" s="127" t="s">
        <v>633</v>
      </c>
      <c r="AA192" s="127" t="s">
        <v>634</v>
      </c>
      <c r="AB192" s="127" t="s">
        <v>635</v>
      </c>
      <c r="AC192" s="130" t="s">
        <v>67</v>
      </c>
      <c r="AD192" s="130" t="s">
        <v>67</v>
      </c>
      <c r="AE192" s="130" t="s">
        <v>67</v>
      </c>
      <c r="AF192" s="125" t="s">
        <v>67</v>
      </c>
      <c r="AG192" s="125" t="s">
        <v>67</v>
      </c>
      <c r="AH192" s="125" t="s">
        <v>67</v>
      </c>
      <c r="AI192" s="132" t="s">
        <v>67</v>
      </c>
      <c r="AJ192" s="132" t="s">
        <v>67</v>
      </c>
      <c r="AK192" s="132" t="s">
        <v>67</v>
      </c>
      <c r="AL192" s="134" t="s">
        <v>630</v>
      </c>
      <c r="AM192" s="134" t="s">
        <v>873</v>
      </c>
      <c r="AN192" s="134" t="s">
        <v>874</v>
      </c>
      <c r="AO192" s="136" t="s">
        <v>67</v>
      </c>
      <c r="AP192" s="136" t="s">
        <v>67</v>
      </c>
      <c r="AQ192" s="136" t="s">
        <v>67</v>
      </c>
      <c r="AR192" s="137" t="s">
        <v>342</v>
      </c>
      <c r="AS192" s="137" t="s">
        <v>485</v>
      </c>
      <c r="AT192" s="137" t="s">
        <v>344</v>
      </c>
      <c r="AU192" s="241"/>
      <c r="AV192" s="241"/>
      <c r="AW192" s="241"/>
    </row>
    <row r="193" spans="1:49" s="149" customFormat="1" ht="312" customHeight="1" x14ac:dyDescent="0.2">
      <c r="A193" s="186" t="s">
        <v>12</v>
      </c>
      <c r="B193" s="139" t="s">
        <v>601</v>
      </c>
      <c r="C193" s="140" t="s">
        <v>640</v>
      </c>
      <c r="D193" s="141" t="s">
        <v>449</v>
      </c>
      <c r="E193" s="141" t="s">
        <v>450</v>
      </c>
      <c r="F193" s="142" t="s">
        <v>641</v>
      </c>
      <c r="G193" s="155" t="s">
        <v>642</v>
      </c>
      <c r="H193" s="143" t="s">
        <v>489</v>
      </c>
      <c r="I193" s="143" t="s">
        <v>490</v>
      </c>
      <c r="J193" s="144" t="s">
        <v>491</v>
      </c>
      <c r="K193" s="144" t="s">
        <v>643</v>
      </c>
      <c r="L193" s="144" t="s">
        <v>644</v>
      </c>
      <c r="M193" s="145" t="s">
        <v>494</v>
      </c>
      <c r="N193" s="145" t="s">
        <v>645</v>
      </c>
      <c r="O193" s="145" t="s">
        <v>646</v>
      </c>
      <c r="P193" s="146" t="s">
        <v>461</v>
      </c>
      <c r="Q193" s="146" t="s">
        <v>647</v>
      </c>
      <c r="R193" s="146" t="s">
        <v>648</v>
      </c>
      <c r="S193" s="147" t="s">
        <v>649</v>
      </c>
      <c r="T193" s="148" t="s">
        <v>650</v>
      </c>
      <c r="U193" s="148" t="s">
        <v>859</v>
      </c>
      <c r="V193" s="148" t="s">
        <v>860</v>
      </c>
      <c r="W193" s="125" t="s">
        <v>468</v>
      </c>
      <c r="X193" s="125" t="s">
        <v>469</v>
      </c>
      <c r="Y193" s="125" t="s">
        <v>470</v>
      </c>
      <c r="Z193" s="127" t="s">
        <v>633</v>
      </c>
      <c r="AA193" s="127" t="s">
        <v>634</v>
      </c>
      <c r="AB193" s="127" t="s">
        <v>635</v>
      </c>
      <c r="AC193" s="130" t="s">
        <v>67</v>
      </c>
      <c r="AD193" s="130" t="s">
        <v>67</v>
      </c>
      <c r="AE193" s="130" t="s">
        <v>67</v>
      </c>
      <c r="AF193" s="125" t="s">
        <v>67</v>
      </c>
      <c r="AG193" s="125" t="s">
        <v>67</v>
      </c>
      <c r="AH193" s="125" t="s">
        <v>67</v>
      </c>
      <c r="AI193" s="132" t="s">
        <v>67</v>
      </c>
      <c r="AJ193" s="132" t="s">
        <v>67</v>
      </c>
      <c r="AK193" s="132" t="s">
        <v>67</v>
      </c>
      <c r="AL193" s="134" t="s">
        <v>630</v>
      </c>
      <c r="AM193" s="134" t="s">
        <v>631</v>
      </c>
      <c r="AN193" s="134" t="s">
        <v>636</v>
      </c>
      <c r="AO193" s="136" t="s">
        <v>67</v>
      </c>
      <c r="AP193" s="136" t="s">
        <v>67</v>
      </c>
      <c r="AQ193" s="136" t="s">
        <v>67</v>
      </c>
      <c r="AR193" s="137" t="s">
        <v>342</v>
      </c>
      <c r="AS193" s="137" t="s">
        <v>485</v>
      </c>
      <c r="AT193" s="137" t="s">
        <v>344</v>
      </c>
      <c r="AU193" s="241"/>
      <c r="AV193" s="241"/>
      <c r="AW193" s="241"/>
    </row>
    <row r="194" spans="1:49" s="149" customFormat="1" ht="312" customHeight="1" x14ac:dyDescent="0.2">
      <c r="A194" s="186" t="s">
        <v>12</v>
      </c>
      <c r="B194" s="139" t="s">
        <v>601</v>
      </c>
      <c r="C194" s="140" t="s">
        <v>640</v>
      </c>
      <c r="D194" s="141" t="s">
        <v>449</v>
      </c>
      <c r="E194" s="141" t="s">
        <v>450</v>
      </c>
      <c r="F194" s="142" t="s">
        <v>641</v>
      </c>
      <c r="G194" s="155" t="s">
        <v>642</v>
      </c>
      <c r="H194" s="143" t="s">
        <v>489</v>
      </c>
      <c r="I194" s="143" t="s">
        <v>490</v>
      </c>
      <c r="J194" s="144" t="s">
        <v>491</v>
      </c>
      <c r="K194" s="144" t="s">
        <v>643</v>
      </c>
      <c r="L194" s="144" t="s">
        <v>644</v>
      </c>
      <c r="M194" s="145" t="s">
        <v>494</v>
      </c>
      <c r="N194" s="145" t="s">
        <v>645</v>
      </c>
      <c r="O194" s="145" t="s">
        <v>646</v>
      </c>
      <c r="P194" s="146" t="s">
        <v>461</v>
      </c>
      <c r="Q194" s="146" t="s">
        <v>647</v>
      </c>
      <c r="R194" s="146" t="s">
        <v>648</v>
      </c>
      <c r="S194" s="147" t="s">
        <v>649</v>
      </c>
      <c r="T194" s="148" t="s">
        <v>650</v>
      </c>
      <c r="U194" s="148" t="s">
        <v>859</v>
      </c>
      <c r="V194" s="148" t="s">
        <v>862</v>
      </c>
      <c r="W194" s="125" t="s">
        <v>468</v>
      </c>
      <c r="X194" s="125" t="s">
        <v>469</v>
      </c>
      <c r="Y194" s="125" t="s">
        <v>470</v>
      </c>
      <c r="Z194" s="127" t="s">
        <v>633</v>
      </c>
      <c r="AA194" s="127" t="s">
        <v>634</v>
      </c>
      <c r="AB194" s="127" t="s">
        <v>635</v>
      </c>
      <c r="AC194" s="130" t="s">
        <v>67</v>
      </c>
      <c r="AD194" s="130" t="s">
        <v>67</v>
      </c>
      <c r="AE194" s="130" t="s">
        <v>67</v>
      </c>
      <c r="AF194" s="125" t="s">
        <v>67</v>
      </c>
      <c r="AG194" s="125" t="s">
        <v>67</v>
      </c>
      <c r="AH194" s="125" t="s">
        <v>67</v>
      </c>
      <c r="AI194" s="132" t="s">
        <v>67</v>
      </c>
      <c r="AJ194" s="132" t="s">
        <v>67</v>
      </c>
      <c r="AK194" s="132" t="s">
        <v>67</v>
      </c>
      <c r="AL194" s="134" t="s">
        <v>630</v>
      </c>
      <c r="AM194" s="134" t="s">
        <v>631</v>
      </c>
      <c r="AN194" s="134" t="s">
        <v>632</v>
      </c>
      <c r="AO194" s="136" t="s">
        <v>67</v>
      </c>
      <c r="AP194" s="136" t="s">
        <v>67</v>
      </c>
      <c r="AQ194" s="136" t="s">
        <v>67</v>
      </c>
      <c r="AR194" s="137" t="s">
        <v>342</v>
      </c>
      <c r="AS194" s="137" t="s">
        <v>485</v>
      </c>
      <c r="AT194" s="137" t="s">
        <v>344</v>
      </c>
      <c r="AU194" s="241"/>
      <c r="AV194" s="241"/>
      <c r="AW194" s="241"/>
    </row>
    <row r="195" spans="1:49" s="149" customFormat="1" ht="312" customHeight="1" x14ac:dyDescent="0.2">
      <c r="A195" s="186" t="s">
        <v>12</v>
      </c>
      <c r="B195" s="139" t="s">
        <v>601</v>
      </c>
      <c r="C195" s="140" t="s">
        <v>640</v>
      </c>
      <c r="D195" s="141" t="s">
        <v>449</v>
      </c>
      <c r="E195" s="141" t="s">
        <v>450</v>
      </c>
      <c r="F195" s="142" t="s">
        <v>641</v>
      </c>
      <c r="G195" s="155" t="s">
        <v>642</v>
      </c>
      <c r="H195" s="143" t="s">
        <v>489</v>
      </c>
      <c r="I195" s="143" t="s">
        <v>490</v>
      </c>
      <c r="J195" s="144" t="s">
        <v>491</v>
      </c>
      <c r="K195" s="144" t="s">
        <v>643</v>
      </c>
      <c r="L195" s="144" t="s">
        <v>644</v>
      </c>
      <c r="M195" s="145" t="s">
        <v>494</v>
      </c>
      <c r="N195" s="145" t="s">
        <v>645</v>
      </c>
      <c r="O195" s="145" t="s">
        <v>646</v>
      </c>
      <c r="P195" s="146" t="s">
        <v>461</v>
      </c>
      <c r="Q195" s="146" t="s">
        <v>647</v>
      </c>
      <c r="R195" s="146" t="s">
        <v>648</v>
      </c>
      <c r="S195" s="147" t="s">
        <v>649</v>
      </c>
      <c r="T195" s="148" t="s">
        <v>650</v>
      </c>
      <c r="U195" s="148" t="s">
        <v>866</v>
      </c>
      <c r="V195" s="148" t="s">
        <v>867</v>
      </c>
      <c r="W195" s="125" t="s">
        <v>468</v>
      </c>
      <c r="X195" s="125" t="s">
        <v>469</v>
      </c>
      <c r="Y195" s="125" t="s">
        <v>470</v>
      </c>
      <c r="Z195" s="127" t="s">
        <v>633</v>
      </c>
      <c r="AA195" s="127" t="s">
        <v>634</v>
      </c>
      <c r="AB195" s="127" t="s">
        <v>635</v>
      </c>
      <c r="AC195" s="130" t="s">
        <v>67</v>
      </c>
      <c r="AD195" s="130" t="s">
        <v>67</v>
      </c>
      <c r="AE195" s="130" t="s">
        <v>67</v>
      </c>
      <c r="AF195" s="125" t="s">
        <v>67</v>
      </c>
      <c r="AG195" s="125" t="s">
        <v>67</v>
      </c>
      <c r="AH195" s="125" t="s">
        <v>67</v>
      </c>
      <c r="AI195" s="132" t="s">
        <v>67</v>
      </c>
      <c r="AJ195" s="132" t="s">
        <v>67</v>
      </c>
      <c r="AK195" s="132" t="s">
        <v>67</v>
      </c>
      <c r="AL195" s="134" t="s">
        <v>630</v>
      </c>
      <c r="AM195" s="134" t="s">
        <v>853</v>
      </c>
      <c r="AN195" s="134" t="s">
        <v>854</v>
      </c>
      <c r="AO195" s="136" t="s">
        <v>67</v>
      </c>
      <c r="AP195" s="136" t="s">
        <v>67</v>
      </c>
      <c r="AQ195" s="136" t="s">
        <v>67</v>
      </c>
      <c r="AR195" s="137" t="s">
        <v>342</v>
      </c>
      <c r="AS195" s="137" t="s">
        <v>485</v>
      </c>
      <c r="AT195" s="137" t="s">
        <v>344</v>
      </c>
      <c r="AU195" s="241"/>
      <c r="AV195" s="241"/>
      <c r="AW195" s="241"/>
    </row>
    <row r="196" spans="1:49" ht="285" x14ac:dyDescent="0.25">
      <c r="A196" s="186" t="s">
        <v>12</v>
      </c>
      <c r="B196" s="139" t="s">
        <v>601</v>
      </c>
      <c r="C196" s="140" t="s">
        <v>640</v>
      </c>
      <c r="D196" s="141" t="s">
        <v>449</v>
      </c>
      <c r="E196" s="141" t="s">
        <v>450</v>
      </c>
      <c r="F196" s="142" t="s">
        <v>641</v>
      </c>
      <c r="G196" s="155" t="s">
        <v>642</v>
      </c>
      <c r="H196" s="143" t="s">
        <v>489</v>
      </c>
      <c r="I196" s="143" t="s">
        <v>490</v>
      </c>
      <c r="J196" s="144" t="s">
        <v>491</v>
      </c>
      <c r="K196" s="144" t="s">
        <v>643</v>
      </c>
      <c r="L196" s="144" t="s">
        <v>644</v>
      </c>
      <c r="M196" s="145" t="s">
        <v>494</v>
      </c>
      <c r="N196" s="145" t="s">
        <v>645</v>
      </c>
      <c r="O196" s="145" t="s">
        <v>646</v>
      </c>
      <c r="P196" s="146" t="s">
        <v>461</v>
      </c>
      <c r="Q196" s="146" t="s">
        <v>647</v>
      </c>
      <c r="R196" s="146" t="s">
        <v>648</v>
      </c>
      <c r="S196" s="147" t="s">
        <v>649</v>
      </c>
      <c r="T196" s="148" t="s">
        <v>650</v>
      </c>
      <c r="U196" s="148" t="s">
        <v>866</v>
      </c>
      <c r="V196" s="148" t="s">
        <v>870</v>
      </c>
      <c r="W196" s="125" t="s">
        <v>468</v>
      </c>
      <c r="X196" s="125" t="s">
        <v>469</v>
      </c>
      <c r="Y196" s="125" t="s">
        <v>470</v>
      </c>
      <c r="Z196" s="127" t="s">
        <v>633</v>
      </c>
      <c r="AA196" s="127" t="s">
        <v>634</v>
      </c>
      <c r="AB196" s="127" t="s">
        <v>635</v>
      </c>
      <c r="AC196" s="130" t="s">
        <v>67</v>
      </c>
      <c r="AD196" s="130" t="s">
        <v>67</v>
      </c>
      <c r="AE196" s="130" t="s">
        <v>67</v>
      </c>
      <c r="AF196" s="125" t="s">
        <v>67</v>
      </c>
      <c r="AG196" s="125" t="s">
        <v>67</v>
      </c>
      <c r="AH196" s="125" t="s">
        <v>67</v>
      </c>
      <c r="AI196" s="132" t="s">
        <v>67</v>
      </c>
      <c r="AJ196" s="132" t="s">
        <v>67</v>
      </c>
      <c r="AK196" s="132" t="s">
        <v>67</v>
      </c>
      <c r="AL196" s="134" t="s">
        <v>630</v>
      </c>
      <c r="AM196" s="134" t="s">
        <v>857</v>
      </c>
      <c r="AN196" s="134" t="s">
        <v>858</v>
      </c>
      <c r="AO196" s="136" t="s">
        <v>67</v>
      </c>
      <c r="AP196" s="136" t="s">
        <v>67</v>
      </c>
      <c r="AQ196" s="136" t="s">
        <v>67</v>
      </c>
      <c r="AR196" s="137" t="s">
        <v>342</v>
      </c>
      <c r="AS196" s="137" t="s">
        <v>485</v>
      </c>
      <c r="AT196" s="137" t="s">
        <v>344</v>
      </c>
      <c r="AU196" s="242"/>
      <c r="AV196" s="242"/>
      <c r="AW196" s="242"/>
    </row>
    <row r="197" spans="1:49" ht="285" x14ac:dyDescent="0.25">
      <c r="A197" s="186" t="s">
        <v>12</v>
      </c>
      <c r="B197" s="139" t="s">
        <v>601</v>
      </c>
      <c r="C197" s="140" t="s">
        <v>640</v>
      </c>
      <c r="D197" s="141" t="s">
        <v>449</v>
      </c>
      <c r="E197" s="141" t="s">
        <v>450</v>
      </c>
      <c r="F197" s="142" t="s">
        <v>641</v>
      </c>
      <c r="G197" s="155" t="s">
        <v>642</v>
      </c>
      <c r="H197" s="143" t="s">
        <v>489</v>
      </c>
      <c r="I197" s="143" t="s">
        <v>490</v>
      </c>
      <c r="J197" s="144" t="s">
        <v>491</v>
      </c>
      <c r="K197" s="144" t="s">
        <v>643</v>
      </c>
      <c r="L197" s="144" t="s">
        <v>644</v>
      </c>
      <c r="M197" s="145" t="s">
        <v>494</v>
      </c>
      <c r="N197" s="145" t="s">
        <v>645</v>
      </c>
      <c r="O197" s="145" t="s">
        <v>646</v>
      </c>
      <c r="P197" s="146" t="s">
        <v>461</v>
      </c>
      <c r="Q197" s="146" t="s">
        <v>647</v>
      </c>
      <c r="R197" s="146" t="s">
        <v>648</v>
      </c>
      <c r="S197" s="147" t="s">
        <v>649</v>
      </c>
      <c r="T197" s="148" t="s">
        <v>650</v>
      </c>
      <c r="U197" s="148" t="s">
        <v>866</v>
      </c>
      <c r="V197" s="148" t="s">
        <v>872</v>
      </c>
      <c r="W197" s="125" t="s">
        <v>468</v>
      </c>
      <c r="X197" s="125" t="s">
        <v>469</v>
      </c>
      <c r="Y197" s="125" t="s">
        <v>470</v>
      </c>
      <c r="Z197" s="127" t="s">
        <v>633</v>
      </c>
      <c r="AA197" s="127" t="s">
        <v>634</v>
      </c>
      <c r="AB197" s="127" t="s">
        <v>635</v>
      </c>
      <c r="AC197" s="130" t="s">
        <v>67</v>
      </c>
      <c r="AD197" s="130" t="s">
        <v>67</v>
      </c>
      <c r="AE197" s="130" t="s">
        <v>67</v>
      </c>
      <c r="AF197" s="125" t="s">
        <v>67</v>
      </c>
      <c r="AG197" s="125" t="s">
        <v>67</v>
      </c>
      <c r="AH197" s="125" t="s">
        <v>67</v>
      </c>
      <c r="AI197" s="132" t="s">
        <v>67</v>
      </c>
      <c r="AJ197" s="132" t="s">
        <v>67</v>
      </c>
      <c r="AK197" s="132" t="s">
        <v>67</v>
      </c>
      <c r="AL197" s="134" t="s">
        <v>630</v>
      </c>
      <c r="AM197" s="134" t="s">
        <v>472</v>
      </c>
      <c r="AN197" s="134" t="s">
        <v>861</v>
      </c>
      <c r="AO197" s="136" t="s">
        <v>67</v>
      </c>
      <c r="AP197" s="136" t="s">
        <v>67</v>
      </c>
      <c r="AQ197" s="136" t="s">
        <v>67</v>
      </c>
      <c r="AR197" s="137" t="s">
        <v>342</v>
      </c>
      <c r="AS197" s="137" t="s">
        <v>485</v>
      </c>
      <c r="AT197" s="137" t="s">
        <v>344</v>
      </c>
      <c r="AU197" s="242"/>
      <c r="AV197" s="242"/>
      <c r="AW197" s="242"/>
    </row>
    <row r="198" spans="1:49" ht="310.5" customHeight="1" x14ac:dyDescent="0.25">
      <c r="A198" s="186" t="s">
        <v>12</v>
      </c>
      <c r="B198" s="139" t="s">
        <v>601</v>
      </c>
      <c r="C198" s="140" t="s">
        <v>640</v>
      </c>
      <c r="D198" s="141" t="s">
        <v>449</v>
      </c>
      <c r="E198" s="141" t="s">
        <v>450</v>
      </c>
      <c r="F198" s="142" t="s">
        <v>641</v>
      </c>
      <c r="G198" s="155" t="s">
        <v>642</v>
      </c>
      <c r="H198" s="143" t="s">
        <v>489</v>
      </c>
      <c r="I198" s="143" t="s">
        <v>490</v>
      </c>
      <c r="J198" s="144" t="s">
        <v>491</v>
      </c>
      <c r="K198" s="144" t="s">
        <v>643</v>
      </c>
      <c r="L198" s="144" t="s">
        <v>644</v>
      </c>
      <c r="M198" s="145" t="s">
        <v>494</v>
      </c>
      <c r="N198" s="145" t="s">
        <v>645</v>
      </c>
      <c r="O198" s="145" t="s">
        <v>646</v>
      </c>
      <c r="P198" s="146" t="s">
        <v>461</v>
      </c>
      <c r="Q198" s="146" t="s">
        <v>647</v>
      </c>
      <c r="R198" s="146" t="s">
        <v>648</v>
      </c>
      <c r="S198" s="147" t="s">
        <v>649</v>
      </c>
      <c r="T198" s="148" t="s">
        <v>650</v>
      </c>
      <c r="U198" s="148" t="s">
        <v>875</v>
      </c>
      <c r="V198" s="148" t="s">
        <v>876</v>
      </c>
      <c r="W198" s="125" t="s">
        <v>468</v>
      </c>
      <c r="X198" s="125" t="s">
        <v>469</v>
      </c>
      <c r="Y198" s="125" t="s">
        <v>470</v>
      </c>
      <c r="Z198" s="127" t="s">
        <v>633</v>
      </c>
      <c r="AA198" s="127" t="s">
        <v>634</v>
      </c>
      <c r="AB198" s="127" t="s">
        <v>635</v>
      </c>
      <c r="AC198" s="130" t="s">
        <v>67</v>
      </c>
      <c r="AD198" s="130" t="s">
        <v>67</v>
      </c>
      <c r="AE198" s="130" t="s">
        <v>67</v>
      </c>
      <c r="AF198" s="125" t="s">
        <v>67</v>
      </c>
      <c r="AG198" s="125" t="s">
        <v>67</v>
      </c>
      <c r="AH198" s="125" t="s">
        <v>67</v>
      </c>
      <c r="AI198" s="132" t="s">
        <v>67</v>
      </c>
      <c r="AJ198" s="132" t="s">
        <v>67</v>
      </c>
      <c r="AK198" s="132" t="s">
        <v>67</v>
      </c>
      <c r="AL198" s="134" t="s">
        <v>863</v>
      </c>
      <c r="AM198" s="134" t="s">
        <v>864</v>
      </c>
      <c r="AN198" s="134" t="s">
        <v>865</v>
      </c>
      <c r="AO198" s="136" t="s">
        <v>67</v>
      </c>
      <c r="AP198" s="136" t="s">
        <v>67</v>
      </c>
      <c r="AQ198" s="136" t="s">
        <v>67</v>
      </c>
      <c r="AR198" s="137" t="s">
        <v>342</v>
      </c>
      <c r="AS198" s="137" t="s">
        <v>485</v>
      </c>
      <c r="AT198" s="137" t="s">
        <v>344</v>
      </c>
      <c r="AU198" s="242"/>
      <c r="AV198" s="242"/>
      <c r="AW198" s="242"/>
    </row>
    <row r="199" spans="1:49" ht="310.5" customHeight="1" x14ac:dyDescent="0.25">
      <c r="A199" s="186" t="s">
        <v>12</v>
      </c>
      <c r="B199" s="139" t="s">
        <v>601</v>
      </c>
      <c r="C199" s="140" t="s">
        <v>640</v>
      </c>
      <c r="D199" s="141" t="s">
        <v>449</v>
      </c>
      <c r="E199" s="141" t="s">
        <v>450</v>
      </c>
      <c r="F199" s="142" t="s">
        <v>641</v>
      </c>
      <c r="G199" s="155" t="s">
        <v>642</v>
      </c>
      <c r="H199" s="143" t="s">
        <v>489</v>
      </c>
      <c r="I199" s="143" t="s">
        <v>490</v>
      </c>
      <c r="J199" s="144" t="s">
        <v>491</v>
      </c>
      <c r="K199" s="144" t="s">
        <v>643</v>
      </c>
      <c r="L199" s="144" t="s">
        <v>644</v>
      </c>
      <c r="M199" s="145" t="s">
        <v>494</v>
      </c>
      <c r="N199" s="145" t="s">
        <v>645</v>
      </c>
      <c r="O199" s="145" t="s">
        <v>646</v>
      </c>
      <c r="P199" s="146" t="s">
        <v>461</v>
      </c>
      <c r="Q199" s="146" t="s">
        <v>647</v>
      </c>
      <c r="R199" s="146" t="s">
        <v>648</v>
      </c>
      <c r="S199" s="147" t="s">
        <v>649</v>
      </c>
      <c r="T199" s="148" t="s">
        <v>532</v>
      </c>
      <c r="U199" s="148" t="s">
        <v>765</v>
      </c>
      <c r="V199" s="148" t="s">
        <v>766</v>
      </c>
      <c r="W199" s="125" t="s">
        <v>468</v>
      </c>
      <c r="X199" s="125" t="s">
        <v>469</v>
      </c>
      <c r="Y199" s="125" t="s">
        <v>470</v>
      </c>
      <c r="Z199" s="127" t="s">
        <v>633</v>
      </c>
      <c r="AA199" s="127" t="s">
        <v>634</v>
      </c>
      <c r="AB199" s="127" t="s">
        <v>635</v>
      </c>
      <c r="AC199" s="130" t="s">
        <v>67</v>
      </c>
      <c r="AD199" s="130" t="s">
        <v>67</v>
      </c>
      <c r="AE199" s="130" t="s">
        <v>67</v>
      </c>
      <c r="AF199" s="125" t="s">
        <v>67</v>
      </c>
      <c r="AG199" s="125" t="s">
        <v>67</v>
      </c>
      <c r="AH199" s="125" t="s">
        <v>67</v>
      </c>
      <c r="AI199" s="132" t="s">
        <v>67</v>
      </c>
      <c r="AJ199" s="132" t="s">
        <v>67</v>
      </c>
      <c r="AK199" s="132" t="s">
        <v>67</v>
      </c>
      <c r="AL199" s="134" t="s">
        <v>863</v>
      </c>
      <c r="AM199" s="134" t="s">
        <v>868</v>
      </c>
      <c r="AN199" s="134" t="s">
        <v>869</v>
      </c>
      <c r="AO199" s="136" t="s">
        <v>67</v>
      </c>
      <c r="AP199" s="136" t="s">
        <v>67</v>
      </c>
      <c r="AQ199" s="136" t="s">
        <v>67</v>
      </c>
      <c r="AR199" s="137" t="s">
        <v>342</v>
      </c>
      <c r="AS199" s="137" t="s">
        <v>485</v>
      </c>
      <c r="AT199" s="137" t="s">
        <v>344</v>
      </c>
      <c r="AU199" s="242"/>
      <c r="AV199" s="242"/>
      <c r="AW199" s="242"/>
    </row>
    <row r="203" spans="1:49" x14ac:dyDescent="0.25">
      <c r="C203" s="189"/>
    </row>
    <row r="207" spans="1:49" x14ac:dyDescent="0.25">
      <c r="H207" s="192"/>
      <c r="I207" s="192"/>
      <c r="J207" s="192"/>
      <c r="K207" s="192"/>
      <c r="L207" s="192"/>
      <c r="M207" s="192"/>
      <c r="N207" s="192"/>
      <c r="O207" s="192"/>
      <c r="P207" s="193"/>
      <c r="Q207" s="193"/>
      <c r="R207" s="193"/>
      <c r="S207" s="192"/>
    </row>
    <row r="208" spans="1:49" ht="15.75" customHeight="1" x14ac:dyDescent="0.25">
      <c r="D208" s="194"/>
      <c r="E208" s="195"/>
      <c r="F208" s="196"/>
      <c r="G208" s="197"/>
    </row>
    <row r="209" spans="1:25" x14ac:dyDescent="0.25">
      <c r="D209" s="194"/>
      <c r="E209" s="195"/>
      <c r="F209" s="196"/>
      <c r="G209" s="198"/>
      <c r="H209" s="199"/>
      <c r="I209" s="199"/>
      <c r="J209" s="199"/>
      <c r="K209" s="199"/>
      <c r="L209" s="199"/>
      <c r="M209" s="199"/>
      <c r="N209" s="199"/>
      <c r="O209" s="199"/>
      <c r="P209" s="199"/>
      <c r="Q209" s="199"/>
      <c r="R209" s="199"/>
      <c r="S209" s="199"/>
    </row>
    <row r="210" spans="1:25" s="201" customFormat="1" ht="15.75" customHeight="1" x14ac:dyDescent="0.25">
      <c r="A210" s="187"/>
      <c r="B210" s="188"/>
      <c r="C210" s="190"/>
      <c r="D210" s="194"/>
      <c r="E210" s="195"/>
      <c r="F210" s="196"/>
      <c r="G210" s="198"/>
      <c r="H210" s="200"/>
      <c r="I210" s="200"/>
      <c r="J210" s="200"/>
      <c r="K210" s="200"/>
      <c r="L210" s="200"/>
      <c r="M210" s="200"/>
      <c r="N210" s="200"/>
      <c r="O210" s="200"/>
      <c r="P210" s="200"/>
      <c r="Q210" s="200"/>
      <c r="R210" s="200"/>
      <c r="S210" s="200"/>
      <c r="W210" s="202"/>
      <c r="X210" s="202"/>
      <c r="Y210" s="202"/>
    </row>
    <row r="211" spans="1:25" s="201" customFormat="1" ht="15" x14ac:dyDescent="0.25">
      <c r="A211" s="187"/>
      <c r="B211" s="188"/>
      <c r="C211" s="190"/>
      <c r="D211" s="194"/>
      <c r="E211" s="195"/>
      <c r="F211" s="198"/>
      <c r="G211" s="198"/>
      <c r="H211" s="200"/>
      <c r="I211" s="200"/>
      <c r="J211" s="200"/>
      <c r="K211" s="200"/>
      <c r="L211" s="200"/>
      <c r="M211" s="200"/>
      <c r="N211" s="200"/>
      <c r="O211" s="200"/>
      <c r="P211" s="200"/>
      <c r="Q211" s="200"/>
      <c r="R211" s="200"/>
      <c r="S211" s="200"/>
      <c r="W211" s="202"/>
      <c r="X211" s="202"/>
      <c r="Y211" s="202"/>
    </row>
    <row r="212" spans="1:25" s="201" customFormat="1" ht="15.75" customHeight="1" x14ac:dyDescent="0.25">
      <c r="A212" s="187"/>
      <c r="B212" s="188"/>
      <c r="C212" s="190"/>
      <c r="D212" s="194"/>
      <c r="E212" s="195"/>
      <c r="F212" s="196"/>
      <c r="G212" s="198"/>
      <c r="H212" s="200"/>
      <c r="I212" s="200"/>
      <c r="J212" s="200"/>
      <c r="K212" s="200"/>
      <c r="L212" s="200"/>
      <c r="M212" s="200"/>
      <c r="N212" s="200"/>
      <c r="O212" s="200"/>
      <c r="P212" s="200"/>
      <c r="Q212" s="200"/>
      <c r="R212" s="200"/>
      <c r="S212" s="200"/>
      <c r="W212" s="202"/>
      <c r="X212" s="202"/>
      <c r="Y212" s="202"/>
    </row>
    <row r="213" spans="1:25" x14ac:dyDescent="0.25">
      <c r="D213" s="194"/>
      <c r="E213" s="195"/>
      <c r="F213" s="196"/>
      <c r="G213" s="198"/>
      <c r="H213" s="203"/>
      <c r="I213" s="203"/>
      <c r="J213" s="203"/>
      <c r="K213" s="203"/>
      <c r="L213" s="203"/>
      <c r="M213" s="203"/>
      <c r="N213" s="203"/>
      <c r="O213" s="203"/>
      <c r="P213" s="199"/>
      <c r="Q213" s="204"/>
      <c r="R213" s="203"/>
      <c r="S213" s="203"/>
    </row>
    <row r="214" spans="1:25" ht="15.75" customHeight="1" x14ac:dyDescent="0.25">
      <c r="B214" s="205"/>
      <c r="C214" s="206"/>
      <c r="D214" s="194"/>
      <c r="E214" s="195"/>
      <c r="F214" s="207"/>
      <c r="G214" s="207"/>
      <c r="H214" s="203"/>
      <c r="I214" s="203"/>
      <c r="J214" s="203"/>
      <c r="K214" s="203"/>
      <c r="L214" s="203"/>
      <c r="M214" s="203"/>
      <c r="N214" s="203"/>
      <c r="O214" s="203"/>
      <c r="P214" s="199"/>
      <c r="Q214" s="204"/>
      <c r="R214" s="203"/>
      <c r="S214" s="203"/>
    </row>
    <row r="215" spans="1:25" x14ac:dyDescent="0.25">
      <c r="B215" s="205"/>
      <c r="C215" s="206"/>
      <c r="D215" s="194"/>
      <c r="E215" s="195"/>
      <c r="F215" s="196"/>
      <c r="G215" s="207"/>
      <c r="H215" s="199"/>
      <c r="I215" s="199"/>
      <c r="J215" s="199"/>
      <c r="K215" s="199"/>
      <c r="L215" s="199"/>
      <c r="M215" s="199"/>
      <c r="N215" s="199"/>
      <c r="O215" s="199"/>
      <c r="P215" s="199"/>
      <c r="Q215" s="199"/>
      <c r="R215" s="199"/>
      <c r="S215" s="199"/>
    </row>
    <row r="216" spans="1:25" ht="15.75" customHeight="1" x14ac:dyDescent="0.25">
      <c r="B216" s="205"/>
      <c r="C216" s="206"/>
      <c r="D216" s="194"/>
      <c r="E216" s="195"/>
      <c r="F216" s="196"/>
      <c r="G216" s="207"/>
      <c r="H216" s="199"/>
      <c r="I216" s="199"/>
      <c r="J216" s="199"/>
      <c r="K216" s="199"/>
      <c r="L216" s="199"/>
      <c r="M216" s="199"/>
      <c r="N216" s="199"/>
      <c r="O216" s="199"/>
      <c r="P216" s="199"/>
      <c r="Q216" s="199"/>
      <c r="R216" s="199"/>
      <c r="S216" s="199"/>
    </row>
    <row r="217" spans="1:25" x14ac:dyDescent="0.25">
      <c r="D217" s="194"/>
      <c r="E217" s="195"/>
      <c r="F217" s="198"/>
      <c r="G217" s="198"/>
      <c r="H217" s="199"/>
      <c r="I217" s="199"/>
      <c r="J217" s="199"/>
      <c r="K217" s="199"/>
      <c r="L217" s="199"/>
      <c r="M217" s="199"/>
      <c r="N217" s="199"/>
      <c r="O217" s="199"/>
      <c r="P217" s="199"/>
      <c r="Q217" s="199"/>
      <c r="R217" s="199"/>
      <c r="S217" s="199"/>
    </row>
    <row r="218" spans="1:25" ht="15.75" customHeight="1" x14ac:dyDescent="0.25">
      <c r="D218" s="194"/>
      <c r="E218" s="195"/>
      <c r="F218" s="196"/>
      <c r="G218" s="198"/>
      <c r="H218" s="199"/>
      <c r="I218" s="199"/>
      <c r="J218" s="199"/>
      <c r="K218" s="199"/>
      <c r="L218" s="199"/>
      <c r="M218" s="199"/>
      <c r="N218" s="199"/>
      <c r="O218" s="199"/>
      <c r="P218" s="199"/>
      <c r="Q218" s="199"/>
      <c r="R218" s="199"/>
      <c r="S218" s="199"/>
    </row>
    <row r="219" spans="1:25" x14ac:dyDescent="0.25">
      <c r="D219" s="194"/>
      <c r="E219" s="195"/>
      <c r="F219" s="196"/>
      <c r="G219" s="198"/>
      <c r="H219" s="199"/>
      <c r="I219" s="199"/>
      <c r="J219" s="199"/>
      <c r="K219" s="199"/>
      <c r="L219" s="199"/>
      <c r="M219" s="199"/>
      <c r="N219" s="199"/>
      <c r="O219" s="199"/>
      <c r="P219" s="199"/>
      <c r="Q219" s="199"/>
      <c r="R219" s="199"/>
      <c r="S219" s="199"/>
    </row>
    <row r="220" spans="1:25" ht="15.75" customHeight="1" x14ac:dyDescent="0.25">
      <c r="D220" s="194"/>
      <c r="E220" s="195"/>
      <c r="F220" s="198"/>
      <c r="G220" s="198"/>
      <c r="H220" s="199"/>
      <c r="I220" s="199"/>
      <c r="J220" s="199"/>
      <c r="K220" s="199"/>
      <c r="L220" s="199"/>
      <c r="M220" s="199"/>
      <c r="N220" s="199"/>
      <c r="O220" s="199"/>
      <c r="P220" s="199"/>
      <c r="Q220" s="199"/>
      <c r="R220" s="199"/>
      <c r="S220" s="199"/>
    </row>
    <row r="221" spans="1:25" x14ac:dyDescent="0.25">
      <c r="D221" s="194"/>
      <c r="E221" s="195"/>
      <c r="F221" s="196"/>
      <c r="G221" s="198"/>
      <c r="H221" s="199"/>
      <c r="I221" s="199"/>
      <c r="J221" s="199"/>
      <c r="K221" s="199"/>
      <c r="L221" s="199"/>
      <c r="M221" s="199"/>
      <c r="N221" s="199"/>
      <c r="O221" s="199"/>
      <c r="P221" s="199"/>
      <c r="Q221" s="199"/>
      <c r="R221" s="199"/>
      <c r="S221" s="199"/>
    </row>
    <row r="222" spans="1:25" ht="15.75" customHeight="1" x14ac:dyDescent="0.25">
      <c r="D222" s="194"/>
      <c r="E222" s="195"/>
      <c r="F222" s="196"/>
      <c r="G222" s="198"/>
      <c r="H222" s="199"/>
      <c r="I222" s="199"/>
      <c r="J222" s="199"/>
      <c r="K222" s="199"/>
      <c r="L222" s="199"/>
      <c r="M222" s="199"/>
      <c r="N222" s="199"/>
      <c r="O222" s="199"/>
      <c r="P222" s="199"/>
      <c r="Q222" s="199"/>
      <c r="R222" s="199"/>
      <c r="S222" s="199"/>
    </row>
    <row r="223" spans="1:25" x14ac:dyDescent="0.25">
      <c r="D223" s="194"/>
      <c r="E223" s="195"/>
      <c r="F223" s="196"/>
      <c r="G223" s="198"/>
      <c r="H223" s="199"/>
      <c r="I223" s="199"/>
      <c r="J223" s="199"/>
      <c r="K223" s="199"/>
      <c r="L223" s="199"/>
      <c r="M223" s="199"/>
      <c r="N223" s="199"/>
      <c r="O223" s="199"/>
      <c r="P223" s="199"/>
      <c r="Q223" s="199"/>
      <c r="R223" s="199"/>
      <c r="S223" s="199"/>
    </row>
    <row r="224" spans="1:25" ht="15.75" customHeight="1" x14ac:dyDescent="0.25">
      <c r="D224" s="194"/>
      <c r="E224" s="195"/>
      <c r="F224" s="196"/>
      <c r="G224" s="198"/>
      <c r="H224" s="199"/>
      <c r="I224" s="199"/>
      <c r="J224" s="199"/>
      <c r="K224" s="199"/>
      <c r="L224" s="199"/>
      <c r="M224" s="199"/>
      <c r="N224" s="199"/>
      <c r="O224" s="199"/>
      <c r="P224" s="199"/>
      <c r="Q224" s="199"/>
      <c r="R224" s="199"/>
      <c r="S224" s="199"/>
    </row>
    <row r="225" spans="4:19" x14ac:dyDescent="0.25">
      <c r="D225" s="194"/>
      <c r="E225" s="195"/>
      <c r="F225" s="198"/>
      <c r="G225" s="198"/>
      <c r="H225" s="199"/>
      <c r="I225" s="199"/>
      <c r="J225" s="199"/>
      <c r="K225" s="199"/>
      <c r="L225" s="199"/>
      <c r="M225" s="199"/>
      <c r="N225" s="199"/>
      <c r="O225" s="199"/>
      <c r="P225" s="199"/>
      <c r="Q225" s="199"/>
      <c r="R225" s="199"/>
      <c r="S225" s="199"/>
    </row>
    <row r="226" spans="4:19" ht="15.75" customHeight="1" x14ac:dyDescent="0.25">
      <c r="D226" s="194"/>
      <c r="E226" s="195"/>
      <c r="F226" s="198"/>
      <c r="G226" s="198"/>
      <c r="H226" s="199"/>
      <c r="I226" s="199"/>
      <c r="J226" s="199"/>
      <c r="K226" s="199"/>
      <c r="L226" s="199"/>
      <c r="M226" s="199"/>
      <c r="N226" s="199"/>
      <c r="O226" s="199"/>
      <c r="P226" s="199"/>
      <c r="Q226" s="199"/>
      <c r="R226" s="199"/>
      <c r="S226" s="199"/>
    </row>
    <row r="227" spans="4:19" x14ac:dyDescent="0.25">
      <c r="D227" s="194"/>
      <c r="E227" s="195"/>
      <c r="F227" s="198"/>
      <c r="G227" s="198"/>
      <c r="H227" s="199"/>
      <c r="I227" s="199"/>
      <c r="J227" s="199"/>
      <c r="K227" s="199"/>
      <c r="L227" s="199"/>
      <c r="M227" s="199"/>
      <c r="N227" s="199"/>
      <c r="O227" s="199"/>
      <c r="P227" s="199"/>
      <c r="Q227" s="199"/>
      <c r="R227" s="199"/>
      <c r="S227" s="199"/>
    </row>
    <row r="228" spans="4:19" ht="15.75" customHeight="1" x14ac:dyDescent="0.25">
      <c r="D228" s="194"/>
      <c r="E228" s="195"/>
      <c r="F228" s="198"/>
      <c r="G228" s="198"/>
      <c r="H228" s="199"/>
      <c r="I228" s="199"/>
      <c r="J228" s="199"/>
      <c r="K228" s="199"/>
      <c r="L228" s="199"/>
      <c r="M228" s="199"/>
      <c r="N228" s="199"/>
      <c r="O228" s="199"/>
      <c r="P228" s="199"/>
      <c r="Q228" s="199"/>
      <c r="R228" s="199"/>
      <c r="S228" s="199"/>
    </row>
    <row r="229" spans="4:19" x14ac:dyDescent="0.25">
      <c r="D229" s="194"/>
      <c r="F229" s="198"/>
      <c r="G229" s="198"/>
      <c r="H229" s="199"/>
      <c r="I229" s="199"/>
      <c r="J229" s="199"/>
      <c r="K229" s="199"/>
      <c r="L229" s="199"/>
      <c r="M229" s="199"/>
      <c r="N229" s="199"/>
      <c r="O229" s="199"/>
      <c r="P229" s="199"/>
      <c r="Q229" s="199"/>
      <c r="R229" s="199"/>
      <c r="S229" s="199"/>
    </row>
    <row r="230" spans="4:19" ht="15.75" customHeight="1" x14ac:dyDescent="0.25">
      <c r="D230" s="194"/>
      <c r="E230" s="195"/>
      <c r="F230" s="198"/>
      <c r="G230" s="198"/>
      <c r="H230" s="199"/>
      <c r="I230" s="199"/>
      <c r="J230" s="199"/>
      <c r="K230" s="199"/>
      <c r="L230" s="199"/>
      <c r="M230" s="199"/>
      <c r="N230" s="199"/>
      <c r="O230" s="199"/>
      <c r="P230" s="199"/>
      <c r="Q230" s="199"/>
      <c r="R230" s="199"/>
      <c r="S230" s="199"/>
    </row>
    <row r="231" spans="4:19" x14ac:dyDescent="0.25">
      <c r="D231" s="194"/>
      <c r="E231" s="195"/>
      <c r="F231" s="198"/>
      <c r="G231" s="198"/>
      <c r="H231" s="199"/>
      <c r="I231" s="199"/>
      <c r="J231" s="199"/>
      <c r="K231" s="199"/>
      <c r="L231" s="199"/>
      <c r="M231" s="199"/>
      <c r="N231" s="199"/>
      <c r="O231" s="199"/>
      <c r="P231" s="199"/>
      <c r="Q231" s="199"/>
      <c r="R231" s="199"/>
      <c r="S231" s="199"/>
    </row>
    <row r="232" spans="4:19" ht="15.75" customHeight="1" x14ac:dyDescent="0.25">
      <c r="D232" s="194"/>
      <c r="E232" s="195"/>
      <c r="F232" s="198"/>
      <c r="G232" s="198"/>
      <c r="H232" s="199"/>
      <c r="I232" s="199"/>
      <c r="J232" s="199"/>
      <c r="K232" s="199"/>
      <c r="L232" s="199"/>
      <c r="M232" s="199"/>
      <c r="N232" s="199"/>
      <c r="O232" s="199"/>
      <c r="P232" s="199"/>
      <c r="Q232" s="199"/>
      <c r="R232" s="199"/>
      <c r="S232" s="199"/>
    </row>
    <row r="233" spans="4:19" x14ac:dyDescent="0.25">
      <c r="D233" s="194"/>
      <c r="E233" s="195"/>
      <c r="F233" s="198"/>
      <c r="G233" s="198"/>
      <c r="H233" s="199"/>
      <c r="I233" s="199"/>
      <c r="J233" s="199"/>
      <c r="K233" s="199"/>
      <c r="L233" s="199"/>
      <c r="M233" s="199"/>
      <c r="N233" s="199"/>
      <c r="O233" s="199"/>
      <c r="P233" s="199"/>
      <c r="Q233" s="199"/>
      <c r="R233" s="199"/>
      <c r="S233" s="199"/>
    </row>
    <row r="234" spans="4:19" ht="15.75" customHeight="1" x14ac:dyDescent="0.25">
      <c r="D234" s="194"/>
      <c r="E234" s="195"/>
      <c r="F234" s="198"/>
      <c r="G234" s="198"/>
      <c r="H234" s="199"/>
      <c r="I234" s="199"/>
      <c r="J234" s="199"/>
      <c r="K234" s="199"/>
      <c r="L234" s="199"/>
      <c r="M234" s="199"/>
      <c r="N234" s="199"/>
      <c r="O234" s="199"/>
      <c r="P234" s="199"/>
      <c r="Q234" s="199"/>
      <c r="R234" s="199"/>
      <c r="S234" s="199"/>
    </row>
    <row r="235" spans="4:19" x14ac:dyDescent="0.25">
      <c r="D235" s="194"/>
      <c r="E235" s="195"/>
      <c r="F235" s="198"/>
      <c r="G235" s="198"/>
      <c r="H235" s="199"/>
      <c r="I235" s="199"/>
      <c r="J235" s="199"/>
      <c r="K235" s="199"/>
      <c r="L235" s="199"/>
      <c r="M235" s="199"/>
      <c r="N235" s="199"/>
      <c r="O235" s="199"/>
      <c r="P235" s="199"/>
      <c r="Q235" s="199"/>
      <c r="R235" s="199"/>
      <c r="S235" s="199"/>
    </row>
    <row r="236" spans="4:19" ht="15.75" customHeight="1" x14ac:dyDescent="0.25">
      <c r="D236" s="194"/>
      <c r="E236" s="195"/>
      <c r="F236" s="198"/>
      <c r="G236" s="198"/>
      <c r="H236" s="199"/>
      <c r="I236" s="199"/>
      <c r="J236" s="199"/>
      <c r="K236" s="199"/>
      <c r="L236" s="199"/>
      <c r="M236" s="199"/>
      <c r="N236" s="199"/>
      <c r="O236" s="199"/>
      <c r="P236" s="199"/>
      <c r="Q236" s="199"/>
      <c r="R236" s="199"/>
      <c r="S236" s="199"/>
    </row>
    <row r="237" spans="4:19" x14ac:dyDescent="0.25">
      <c r="D237" s="194"/>
      <c r="E237" s="195"/>
      <c r="F237" s="198"/>
      <c r="G237" s="198"/>
      <c r="H237" s="199"/>
      <c r="I237" s="199"/>
      <c r="J237" s="199"/>
      <c r="K237" s="199"/>
      <c r="L237" s="199"/>
      <c r="M237" s="199"/>
      <c r="N237" s="199"/>
      <c r="O237" s="199"/>
      <c r="P237" s="199"/>
      <c r="Q237" s="199"/>
      <c r="R237" s="199"/>
      <c r="S237" s="199"/>
    </row>
    <row r="238" spans="4:19" ht="15.75" customHeight="1" x14ac:dyDescent="0.25">
      <c r="D238" s="194"/>
      <c r="E238" s="195"/>
      <c r="F238" s="198"/>
      <c r="G238" s="198"/>
      <c r="H238" s="199"/>
      <c r="I238" s="199"/>
      <c r="J238" s="199"/>
      <c r="K238" s="199"/>
      <c r="L238" s="199"/>
      <c r="M238" s="199"/>
      <c r="N238" s="199"/>
      <c r="O238" s="199"/>
      <c r="P238" s="199"/>
      <c r="Q238" s="199"/>
      <c r="R238" s="199"/>
      <c r="S238" s="199"/>
    </row>
    <row r="239" spans="4:19" x14ac:dyDescent="0.25">
      <c r="D239" s="194"/>
      <c r="E239" s="195"/>
      <c r="F239" s="198"/>
      <c r="G239" s="198"/>
      <c r="H239" s="199"/>
      <c r="I239" s="199"/>
      <c r="J239" s="199"/>
      <c r="K239" s="199"/>
      <c r="L239" s="199"/>
      <c r="M239" s="199"/>
      <c r="N239" s="199"/>
      <c r="O239" s="199"/>
      <c r="P239" s="199"/>
      <c r="Q239" s="199"/>
      <c r="R239" s="199"/>
      <c r="S239" s="199"/>
    </row>
    <row r="240" spans="4:19" ht="15.75" customHeight="1" x14ac:dyDescent="0.25">
      <c r="D240" s="194"/>
      <c r="E240" s="195"/>
      <c r="F240" s="198"/>
      <c r="G240" s="198"/>
      <c r="H240" s="199"/>
      <c r="I240" s="199"/>
      <c r="J240" s="199"/>
      <c r="K240" s="199"/>
      <c r="L240" s="199"/>
      <c r="M240" s="199"/>
      <c r="N240" s="199"/>
      <c r="O240" s="199"/>
      <c r="P240" s="199"/>
      <c r="Q240" s="199"/>
      <c r="R240" s="199"/>
      <c r="S240" s="199"/>
    </row>
    <row r="241" spans="2:19" x14ac:dyDescent="0.25">
      <c r="D241" s="194"/>
      <c r="E241" s="195"/>
      <c r="F241" s="198"/>
      <c r="G241" s="198"/>
      <c r="H241" s="204"/>
      <c r="I241" s="204"/>
      <c r="J241" s="204"/>
      <c r="K241" s="204"/>
      <c r="L241" s="204"/>
      <c r="M241" s="204"/>
      <c r="N241" s="204"/>
      <c r="O241" s="204"/>
      <c r="P241" s="199"/>
      <c r="Q241" s="204"/>
      <c r="R241" s="204"/>
      <c r="S241" s="204"/>
    </row>
    <row r="242" spans="2:19" ht="15.75" customHeight="1" x14ac:dyDescent="0.25">
      <c r="D242" s="194"/>
      <c r="E242" s="195"/>
      <c r="F242" s="198"/>
      <c r="G242" s="198"/>
      <c r="H242" s="204"/>
      <c r="I242" s="204"/>
      <c r="J242" s="204"/>
      <c r="K242" s="204"/>
      <c r="L242" s="204"/>
      <c r="M242" s="204"/>
      <c r="N242" s="204"/>
      <c r="O242" s="204"/>
      <c r="P242" s="199"/>
      <c r="Q242" s="204"/>
      <c r="R242" s="204"/>
      <c r="S242" s="204"/>
    </row>
    <row r="243" spans="2:19" x14ac:dyDescent="0.25">
      <c r="D243" s="194"/>
      <c r="E243" s="195"/>
      <c r="F243" s="198"/>
      <c r="G243" s="198"/>
      <c r="H243" s="204"/>
      <c r="I243" s="204"/>
      <c r="J243" s="204"/>
      <c r="K243" s="204"/>
      <c r="L243" s="204"/>
      <c r="M243" s="204"/>
      <c r="N243" s="204"/>
      <c r="O243" s="204"/>
      <c r="P243" s="199"/>
      <c r="Q243" s="204"/>
      <c r="R243" s="204"/>
      <c r="S243" s="204"/>
    </row>
    <row r="244" spans="2:19" ht="15.75" customHeight="1" x14ac:dyDescent="0.25">
      <c r="D244" s="194"/>
      <c r="E244" s="195"/>
      <c r="F244" s="198"/>
      <c r="G244" s="198"/>
      <c r="H244" s="199"/>
      <c r="I244" s="199"/>
      <c r="J244" s="199"/>
      <c r="K244" s="199"/>
      <c r="L244" s="199"/>
      <c r="M244" s="199"/>
      <c r="N244" s="199"/>
      <c r="O244" s="199"/>
      <c r="P244" s="199"/>
      <c r="Q244" s="199"/>
      <c r="R244" s="199"/>
      <c r="S244" s="199"/>
    </row>
    <row r="245" spans="2:19" x14ac:dyDescent="0.25">
      <c r="D245" s="194"/>
      <c r="E245" s="195"/>
      <c r="F245" s="198"/>
      <c r="G245" s="198"/>
      <c r="H245" s="199"/>
      <c r="I245" s="199"/>
      <c r="J245" s="199"/>
      <c r="K245" s="199"/>
      <c r="L245" s="199"/>
      <c r="M245" s="199"/>
      <c r="N245" s="199"/>
      <c r="O245" s="199"/>
      <c r="P245" s="199"/>
      <c r="Q245" s="199"/>
      <c r="R245" s="199"/>
      <c r="S245" s="199"/>
    </row>
    <row r="246" spans="2:19" ht="15.75" customHeight="1" x14ac:dyDescent="0.25">
      <c r="D246" s="194"/>
      <c r="E246" s="195"/>
      <c r="F246" s="208"/>
      <c r="G246" s="209"/>
      <c r="H246" s="199"/>
      <c r="I246" s="199"/>
      <c r="J246" s="199"/>
      <c r="K246" s="199"/>
      <c r="L246" s="199"/>
      <c r="M246" s="199"/>
      <c r="N246" s="199"/>
      <c r="O246" s="199"/>
      <c r="P246" s="199"/>
      <c r="Q246" s="199"/>
      <c r="R246" s="199"/>
      <c r="S246" s="199"/>
    </row>
    <row r="247" spans="2:19" x14ac:dyDescent="0.25">
      <c r="D247" s="194"/>
      <c r="E247" s="195"/>
      <c r="F247" s="208"/>
      <c r="G247" s="209"/>
      <c r="H247" s="199"/>
      <c r="I247" s="199"/>
      <c r="J247" s="199"/>
      <c r="K247" s="199"/>
      <c r="L247" s="199"/>
      <c r="M247" s="199"/>
      <c r="N247" s="199"/>
      <c r="O247" s="199"/>
      <c r="P247" s="199"/>
      <c r="Q247" s="199"/>
      <c r="R247" s="199"/>
      <c r="S247" s="199"/>
    </row>
    <row r="248" spans="2:19" ht="15.75" customHeight="1" x14ac:dyDescent="0.25">
      <c r="D248" s="194"/>
      <c r="E248" s="195"/>
      <c r="F248" s="198"/>
      <c r="G248" s="198"/>
      <c r="H248" s="199"/>
      <c r="I248" s="199"/>
      <c r="J248" s="199"/>
      <c r="K248" s="199"/>
      <c r="L248" s="199"/>
      <c r="M248" s="199"/>
      <c r="N248" s="199"/>
      <c r="O248" s="199"/>
      <c r="P248" s="199"/>
      <c r="Q248" s="199"/>
      <c r="R248" s="199"/>
      <c r="S248" s="199"/>
    </row>
    <row r="249" spans="2:19" x14ac:dyDescent="0.25">
      <c r="D249" s="194"/>
      <c r="E249" s="195"/>
      <c r="F249" s="198"/>
      <c r="G249" s="198"/>
      <c r="H249" s="199"/>
      <c r="I249" s="199"/>
      <c r="J249" s="199"/>
      <c r="K249" s="199"/>
      <c r="L249" s="199"/>
      <c r="M249" s="199"/>
      <c r="N249" s="199"/>
      <c r="O249" s="199"/>
      <c r="P249" s="199"/>
      <c r="Q249" s="199"/>
      <c r="R249" s="199"/>
      <c r="S249" s="199"/>
    </row>
    <row r="250" spans="2:19" ht="15.75" customHeight="1" x14ac:dyDescent="0.25">
      <c r="B250" s="210"/>
      <c r="C250" s="195"/>
      <c r="D250" s="194"/>
      <c r="F250" s="198"/>
      <c r="G250" s="198"/>
      <c r="H250" s="199"/>
      <c r="I250" s="199"/>
      <c r="J250" s="199"/>
      <c r="K250" s="199"/>
      <c r="L250" s="199"/>
      <c r="M250" s="199"/>
      <c r="N250" s="199"/>
      <c r="O250" s="199"/>
      <c r="P250" s="199"/>
      <c r="Q250" s="199"/>
      <c r="R250" s="199"/>
      <c r="S250" s="199"/>
    </row>
    <row r="251" spans="2:19" x14ac:dyDescent="0.25">
      <c r="B251" s="210"/>
      <c r="C251" s="195"/>
      <c r="D251" s="194"/>
      <c r="E251" s="195"/>
      <c r="F251" s="198"/>
      <c r="G251" s="198"/>
      <c r="H251" s="199"/>
      <c r="I251" s="199"/>
      <c r="J251" s="199"/>
      <c r="K251" s="199"/>
      <c r="L251" s="199"/>
      <c r="M251" s="199"/>
      <c r="N251" s="199"/>
      <c r="O251" s="199"/>
      <c r="P251" s="199"/>
      <c r="Q251" s="199"/>
      <c r="R251" s="199"/>
      <c r="S251" s="199"/>
    </row>
    <row r="252" spans="2:19" ht="15.75" customHeight="1" x14ac:dyDescent="0.25">
      <c r="B252" s="210"/>
      <c r="C252" s="195"/>
      <c r="D252" s="194"/>
      <c r="E252" s="195"/>
      <c r="F252" s="198"/>
      <c r="G252" s="198"/>
      <c r="H252" s="199"/>
      <c r="I252" s="199"/>
      <c r="J252" s="199"/>
      <c r="K252" s="199"/>
      <c r="L252" s="199"/>
      <c r="M252" s="199"/>
      <c r="N252" s="199"/>
      <c r="O252" s="199"/>
      <c r="P252" s="199"/>
      <c r="Q252" s="199"/>
      <c r="R252" s="199"/>
      <c r="S252" s="199"/>
    </row>
    <row r="253" spans="2:19" x14ac:dyDescent="0.25">
      <c r="B253" s="210"/>
      <c r="C253" s="195"/>
      <c r="D253" s="194"/>
      <c r="E253" s="195"/>
      <c r="F253" s="198"/>
      <c r="G253" s="198"/>
      <c r="H253" s="199"/>
      <c r="I253" s="199"/>
      <c r="J253" s="199"/>
      <c r="K253" s="199"/>
      <c r="L253" s="199"/>
      <c r="M253" s="199"/>
      <c r="N253" s="199"/>
      <c r="O253" s="199"/>
      <c r="P253" s="199"/>
      <c r="Q253" s="199"/>
      <c r="R253" s="199"/>
      <c r="S253" s="199"/>
    </row>
    <row r="254" spans="2:19" ht="15.75" customHeight="1" x14ac:dyDescent="0.25">
      <c r="B254" s="210"/>
      <c r="C254" s="195"/>
      <c r="D254" s="194"/>
      <c r="E254" s="195"/>
      <c r="F254" s="198"/>
      <c r="G254" s="198"/>
      <c r="H254" s="199"/>
      <c r="I254" s="199"/>
      <c r="J254" s="199"/>
      <c r="K254" s="199"/>
      <c r="L254" s="199"/>
      <c r="M254" s="199"/>
      <c r="N254" s="199"/>
      <c r="O254" s="199"/>
      <c r="P254" s="199"/>
      <c r="Q254" s="199"/>
      <c r="R254" s="199"/>
      <c r="S254" s="199"/>
    </row>
    <row r="255" spans="2:19" x14ac:dyDescent="0.25">
      <c r="B255" s="210"/>
      <c r="C255" s="195"/>
      <c r="D255" s="194"/>
      <c r="E255" s="195"/>
      <c r="F255" s="198"/>
      <c r="G255" s="198"/>
      <c r="H255" s="199"/>
      <c r="I255" s="199"/>
      <c r="J255" s="199"/>
      <c r="K255" s="199"/>
      <c r="L255" s="199"/>
      <c r="M255" s="199"/>
      <c r="N255" s="199"/>
      <c r="O255" s="199"/>
      <c r="P255" s="199"/>
      <c r="Q255" s="199"/>
      <c r="R255" s="199"/>
      <c r="S255" s="199"/>
    </row>
    <row r="256" spans="2:19" ht="15.75" customHeight="1" x14ac:dyDescent="0.25">
      <c r="B256" s="210"/>
      <c r="C256" s="195"/>
      <c r="D256" s="194"/>
      <c r="E256" s="195"/>
      <c r="F256" s="198"/>
      <c r="G256" s="198"/>
      <c r="H256" s="199"/>
      <c r="I256" s="199"/>
      <c r="J256" s="199"/>
      <c r="K256" s="199"/>
      <c r="L256" s="199"/>
      <c r="M256" s="199"/>
      <c r="N256" s="199"/>
      <c r="O256" s="199"/>
      <c r="P256" s="199"/>
      <c r="Q256" s="199"/>
      <c r="R256" s="199"/>
      <c r="S256" s="199"/>
    </row>
    <row r="257" spans="2:19" x14ac:dyDescent="0.25">
      <c r="B257" s="210"/>
      <c r="C257" s="195"/>
      <c r="D257" s="194"/>
      <c r="E257" s="195"/>
      <c r="F257" s="198"/>
      <c r="G257" s="198"/>
      <c r="H257" s="199"/>
      <c r="I257" s="199"/>
      <c r="J257" s="199"/>
      <c r="K257" s="199"/>
      <c r="L257" s="199"/>
      <c r="M257" s="199"/>
      <c r="N257" s="199"/>
      <c r="O257" s="199"/>
      <c r="P257" s="199"/>
      <c r="Q257" s="199"/>
      <c r="R257" s="199"/>
      <c r="S257" s="199"/>
    </row>
    <row r="258" spans="2:19" ht="15.75" customHeight="1" x14ac:dyDescent="0.25">
      <c r="B258" s="210"/>
      <c r="C258" s="195"/>
      <c r="D258" s="194"/>
      <c r="E258" s="195"/>
      <c r="F258" s="198"/>
      <c r="G258" s="198"/>
      <c r="H258" s="199"/>
      <c r="I258" s="199"/>
      <c r="J258" s="199"/>
      <c r="K258" s="199"/>
      <c r="L258" s="199"/>
      <c r="M258" s="199"/>
      <c r="N258" s="199"/>
      <c r="O258" s="199"/>
      <c r="P258" s="199"/>
      <c r="Q258" s="199"/>
      <c r="R258" s="199"/>
      <c r="S258" s="199"/>
    </row>
    <row r="259" spans="2:19" x14ac:dyDescent="0.25">
      <c r="B259" s="210"/>
      <c r="C259" s="195"/>
      <c r="D259" s="194"/>
      <c r="E259" s="195"/>
      <c r="F259" s="198"/>
      <c r="G259" s="198"/>
      <c r="H259" s="199"/>
      <c r="I259" s="199"/>
      <c r="J259" s="199"/>
      <c r="K259" s="199"/>
      <c r="L259" s="199"/>
      <c r="M259" s="199"/>
      <c r="N259" s="199"/>
      <c r="O259" s="199"/>
      <c r="P259" s="199"/>
      <c r="Q259" s="199"/>
      <c r="R259" s="199"/>
      <c r="S259" s="199"/>
    </row>
    <row r="260" spans="2:19" ht="15.75" customHeight="1" x14ac:dyDescent="0.25">
      <c r="B260" s="210"/>
      <c r="C260" s="195"/>
      <c r="D260" s="194"/>
      <c r="E260" s="195"/>
      <c r="F260" s="198"/>
      <c r="G260" s="198"/>
      <c r="H260" s="199"/>
      <c r="I260" s="199"/>
      <c r="J260" s="199"/>
      <c r="K260" s="199"/>
      <c r="L260" s="199"/>
      <c r="M260" s="199"/>
      <c r="N260" s="199"/>
      <c r="O260" s="199"/>
      <c r="P260" s="199"/>
      <c r="Q260" s="199"/>
      <c r="R260" s="199"/>
      <c r="S260" s="199"/>
    </row>
    <row r="261" spans="2:19" x14ac:dyDescent="0.25">
      <c r="B261" s="210"/>
      <c r="C261" s="195"/>
      <c r="D261" s="194"/>
      <c r="E261" s="195"/>
      <c r="F261" s="198"/>
      <c r="G261" s="198"/>
      <c r="H261" s="199"/>
      <c r="I261" s="199"/>
      <c r="J261" s="199"/>
      <c r="K261" s="199"/>
      <c r="L261" s="199"/>
      <c r="M261" s="199"/>
      <c r="N261" s="199"/>
      <c r="O261" s="199"/>
      <c r="P261" s="199"/>
      <c r="Q261" s="199"/>
      <c r="R261" s="199"/>
      <c r="S261" s="199"/>
    </row>
    <row r="262" spans="2:19" ht="15.75" customHeight="1" x14ac:dyDescent="0.25">
      <c r="B262" s="210"/>
      <c r="C262" s="195"/>
      <c r="D262" s="194"/>
      <c r="E262" s="195"/>
      <c r="F262" s="198"/>
      <c r="G262" s="198"/>
      <c r="H262" s="199"/>
      <c r="I262" s="199"/>
      <c r="J262" s="199"/>
      <c r="K262" s="199"/>
      <c r="L262" s="199"/>
      <c r="M262" s="199"/>
      <c r="N262" s="199"/>
      <c r="O262" s="199"/>
      <c r="P262" s="199"/>
      <c r="Q262" s="199"/>
      <c r="R262" s="199"/>
      <c r="S262" s="199"/>
    </row>
    <row r="263" spans="2:19" x14ac:dyDescent="0.25">
      <c r="F263" s="198"/>
      <c r="G263" s="198"/>
      <c r="H263" s="199"/>
      <c r="I263" s="199"/>
      <c r="J263" s="199"/>
      <c r="K263" s="199"/>
      <c r="L263" s="199"/>
      <c r="M263" s="199"/>
      <c r="N263" s="199"/>
      <c r="O263" s="199"/>
      <c r="P263" s="199"/>
      <c r="Q263" s="199"/>
      <c r="R263" s="199"/>
      <c r="S263" s="199"/>
    </row>
  </sheetData>
  <autoFilter ref="A2:AT199" xr:uid="{00000000-0009-0000-0000-000001000000}"/>
  <mergeCells count="15">
    <mergeCell ref="T1:V1"/>
    <mergeCell ref="AU1:AW1"/>
    <mergeCell ref="B1:C1"/>
    <mergeCell ref="D1:G1"/>
    <mergeCell ref="H1:L1"/>
    <mergeCell ref="M1:O1"/>
    <mergeCell ref="P1:S1"/>
    <mergeCell ref="AO1:AQ1"/>
    <mergeCell ref="AR1:AT1"/>
    <mergeCell ref="W1:Y1"/>
    <mergeCell ref="Z1:AB1"/>
    <mergeCell ref="AC1:AE1"/>
    <mergeCell ref="AF1:AH1"/>
    <mergeCell ref="AI1:AK1"/>
    <mergeCell ref="AL1:AN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topLeftCell="B1" zoomScale="60" zoomScaleNormal="60" workbookViewId="0">
      <selection activeCell="F4" sqref="F4"/>
    </sheetView>
  </sheetViews>
  <sheetFormatPr baseColWidth="10" defaultRowHeight="14.25" x14ac:dyDescent="0.2"/>
  <cols>
    <col min="1" max="1" width="53.5" style="97" customWidth="1"/>
    <col min="2" max="3" width="26.875" style="226" customWidth="1"/>
    <col min="4" max="4" width="32.125" style="226" customWidth="1"/>
    <col min="5" max="5" width="28.75" style="97" customWidth="1"/>
    <col min="6" max="6" width="39.125" style="97" customWidth="1"/>
    <col min="7" max="7" width="68" style="226" customWidth="1"/>
    <col min="8" max="8" width="22.25" style="97" customWidth="1"/>
    <col min="9" max="9" width="37.125" style="97" customWidth="1"/>
    <col min="10" max="10" width="21" style="96" customWidth="1"/>
    <col min="11" max="16384" width="11" style="97"/>
  </cols>
  <sheetData>
    <row r="1" spans="1:10" ht="15" customHeight="1" x14ac:dyDescent="0.2">
      <c r="A1" s="346" t="s">
        <v>291</v>
      </c>
      <c r="B1" s="339" t="s">
        <v>292</v>
      </c>
      <c r="C1" s="349" t="s">
        <v>293</v>
      </c>
      <c r="D1" s="349" t="s">
        <v>190</v>
      </c>
      <c r="E1" s="351" t="s">
        <v>294</v>
      </c>
      <c r="F1" s="341" t="s">
        <v>295</v>
      </c>
      <c r="G1" s="339" t="s">
        <v>296</v>
      </c>
      <c r="H1" s="341" t="s">
        <v>297</v>
      </c>
      <c r="I1" s="341" t="s">
        <v>298</v>
      </c>
    </row>
    <row r="2" spans="1:10" ht="48.75" customHeight="1" thickBot="1" x14ac:dyDescent="0.25">
      <c r="A2" s="347"/>
      <c r="B2" s="348"/>
      <c r="C2" s="350"/>
      <c r="D2" s="350"/>
      <c r="E2" s="352"/>
      <c r="F2" s="342"/>
      <c r="G2" s="340"/>
      <c r="H2" s="342"/>
      <c r="I2" s="342"/>
    </row>
    <row r="3" spans="1:10" ht="125.25" customHeight="1" x14ac:dyDescent="0.2">
      <c r="A3" s="343" t="s">
        <v>299</v>
      </c>
      <c r="B3" s="345" t="s">
        <v>300</v>
      </c>
      <c r="C3" s="336" t="s">
        <v>301</v>
      </c>
      <c r="D3" s="227" t="s">
        <v>302</v>
      </c>
      <c r="E3" s="98" t="s">
        <v>303</v>
      </c>
      <c r="F3" s="98" t="s">
        <v>304</v>
      </c>
      <c r="G3" s="231" t="s">
        <v>305</v>
      </c>
      <c r="H3" s="98" t="s">
        <v>306</v>
      </c>
      <c r="I3" s="99" t="s">
        <v>307</v>
      </c>
    </row>
    <row r="4" spans="1:10" ht="153" customHeight="1" x14ac:dyDescent="0.2">
      <c r="A4" s="344"/>
      <c r="B4" s="336"/>
      <c r="C4" s="336"/>
      <c r="D4" s="228" t="s">
        <v>308</v>
      </c>
      <c r="E4" s="100" t="s">
        <v>309</v>
      </c>
      <c r="F4" s="100" t="s">
        <v>310</v>
      </c>
      <c r="G4" s="220" t="s">
        <v>311</v>
      </c>
      <c r="H4" s="100" t="s">
        <v>306</v>
      </c>
      <c r="I4" s="101" t="s">
        <v>307</v>
      </c>
    </row>
    <row r="5" spans="1:10" ht="71.25" x14ac:dyDescent="0.2">
      <c r="A5" s="344"/>
      <c r="B5" s="336"/>
      <c r="C5" s="336"/>
      <c r="D5" s="228" t="s">
        <v>312</v>
      </c>
      <c r="E5" s="100" t="s">
        <v>313</v>
      </c>
      <c r="F5" s="100" t="s">
        <v>314</v>
      </c>
      <c r="G5" s="220" t="s">
        <v>315</v>
      </c>
      <c r="H5" s="100" t="s">
        <v>306</v>
      </c>
      <c r="I5" s="101" t="s">
        <v>307</v>
      </c>
    </row>
    <row r="6" spans="1:10" ht="122.25" customHeight="1" x14ac:dyDescent="0.2">
      <c r="A6" s="344"/>
      <c r="B6" s="336"/>
      <c r="C6" s="336"/>
      <c r="D6" s="220" t="s">
        <v>316</v>
      </c>
      <c r="E6" s="100" t="s">
        <v>313</v>
      </c>
      <c r="F6" s="100" t="s">
        <v>317</v>
      </c>
      <c r="G6" s="220" t="s">
        <v>318</v>
      </c>
      <c r="H6" s="100" t="s">
        <v>306</v>
      </c>
      <c r="I6" s="101" t="s">
        <v>307</v>
      </c>
    </row>
    <row r="7" spans="1:10" ht="166.5" customHeight="1" x14ac:dyDescent="0.2">
      <c r="A7" s="333" t="s">
        <v>319</v>
      </c>
      <c r="B7" s="334" t="s">
        <v>320</v>
      </c>
      <c r="C7" s="336" t="s">
        <v>321</v>
      </c>
      <c r="D7" s="229" t="s">
        <v>322</v>
      </c>
      <c r="E7" s="102" t="s">
        <v>323</v>
      </c>
      <c r="F7" s="102" t="s">
        <v>324</v>
      </c>
      <c r="G7" s="232" t="s">
        <v>325</v>
      </c>
      <c r="H7" s="102" t="s">
        <v>326</v>
      </c>
      <c r="I7" s="101" t="s">
        <v>307</v>
      </c>
    </row>
    <row r="8" spans="1:10" ht="214.5" customHeight="1" x14ac:dyDescent="0.2">
      <c r="A8" s="333"/>
      <c r="B8" s="335"/>
      <c r="C8" s="336"/>
      <c r="D8" s="228" t="s">
        <v>327</v>
      </c>
      <c r="E8" s="100" t="s">
        <v>328</v>
      </c>
      <c r="F8" s="100" t="s">
        <v>329</v>
      </c>
      <c r="G8" s="220" t="s">
        <v>330</v>
      </c>
      <c r="H8" s="100" t="s">
        <v>331</v>
      </c>
      <c r="I8" s="101" t="s">
        <v>307</v>
      </c>
    </row>
    <row r="9" spans="1:10" ht="150.75" customHeight="1" x14ac:dyDescent="0.2">
      <c r="A9" s="333"/>
      <c r="B9" s="335"/>
      <c r="C9" s="336"/>
      <c r="D9" s="228" t="s">
        <v>332</v>
      </c>
      <c r="E9" s="100" t="s">
        <v>333</v>
      </c>
      <c r="F9" s="100" t="s">
        <v>334</v>
      </c>
      <c r="G9" s="220" t="s">
        <v>335</v>
      </c>
      <c r="H9" s="100" t="s">
        <v>336</v>
      </c>
      <c r="I9" s="101" t="s">
        <v>307</v>
      </c>
    </row>
    <row r="10" spans="1:10" ht="139.5" customHeight="1" x14ac:dyDescent="0.2">
      <c r="A10" s="333"/>
      <c r="B10" s="335"/>
      <c r="C10" s="336"/>
      <c r="D10" s="228" t="s">
        <v>337</v>
      </c>
      <c r="E10" s="100" t="s">
        <v>338</v>
      </c>
      <c r="F10" s="100" t="s">
        <v>339</v>
      </c>
      <c r="G10" s="220" t="s">
        <v>340</v>
      </c>
      <c r="H10" s="100" t="s">
        <v>341</v>
      </c>
      <c r="I10" s="101" t="s">
        <v>307</v>
      </c>
    </row>
    <row r="11" spans="1:10" ht="136.5" customHeight="1" x14ac:dyDescent="0.2">
      <c r="A11" s="103" t="s">
        <v>12</v>
      </c>
      <c r="B11" s="220" t="s">
        <v>342</v>
      </c>
      <c r="C11" s="220" t="s">
        <v>343</v>
      </c>
      <c r="D11" s="230" t="s">
        <v>344</v>
      </c>
      <c r="E11" s="104" t="s">
        <v>345</v>
      </c>
      <c r="F11" s="104" t="s">
        <v>346</v>
      </c>
      <c r="G11" s="221" t="s">
        <v>347</v>
      </c>
      <c r="H11" s="104" t="s">
        <v>348</v>
      </c>
      <c r="I11" s="101" t="s">
        <v>307</v>
      </c>
      <c r="J11" s="105"/>
    </row>
    <row r="12" spans="1:10" ht="116.25" customHeight="1" x14ac:dyDescent="0.2">
      <c r="A12" s="106" t="s">
        <v>349</v>
      </c>
      <c r="B12" s="221" t="s">
        <v>350</v>
      </c>
      <c r="C12" s="221" t="s">
        <v>351</v>
      </c>
      <c r="D12" s="220" t="s">
        <v>352</v>
      </c>
      <c r="E12" s="100" t="s">
        <v>353</v>
      </c>
      <c r="F12" s="100" t="s">
        <v>354</v>
      </c>
      <c r="G12" s="220" t="s">
        <v>355</v>
      </c>
      <c r="H12" s="100" t="s">
        <v>356</v>
      </c>
      <c r="I12" s="101" t="s">
        <v>307</v>
      </c>
      <c r="J12" s="105"/>
    </row>
    <row r="13" spans="1:10" ht="222.75" customHeight="1" x14ac:dyDescent="0.2">
      <c r="A13" s="107" t="s">
        <v>3</v>
      </c>
      <c r="B13" s="222" t="s">
        <v>357</v>
      </c>
      <c r="C13" s="222" t="s">
        <v>358</v>
      </c>
      <c r="D13" s="223" t="s">
        <v>359</v>
      </c>
      <c r="E13" s="108" t="s">
        <v>360</v>
      </c>
      <c r="F13" s="108" t="s">
        <v>361</v>
      </c>
      <c r="G13" s="223" t="s">
        <v>362</v>
      </c>
      <c r="H13" s="108" t="s">
        <v>363</v>
      </c>
      <c r="I13" s="109" t="s">
        <v>364</v>
      </c>
      <c r="J13" s="110"/>
    </row>
    <row r="14" spans="1:10" ht="120.75" customHeight="1" x14ac:dyDescent="0.2">
      <c r="A14" s="111" t="s">
        <v>365</v>
      </c>
      <c r="B14" s="220" t="s">
        <v>366</v>
      </c>
      <c r="C14" s="220" t="s">
        <v>367</v>
      </c>
      <c r="D14" s="220" t="s">
        <v>368</v>
      </c>
      <c r="E14" s="100" t="s">
        <v>369</v>
      </c>
      <c r="F14" s="100" t="s">
        <v>370</v>
      </c>
      <c r="G14" s="220" t="s">
        <v>371</v>
      </c>
      <c r="H14" s="100" t="s">
        <v>372</v>
      </c>
      <c r="I14" s="101" t="s">
        <v>364</v>
      </c>
      <c r="J14" s="105"/>
    </row>
    <row r="15" spans="1:10" ht="235.5" customHeight="1" x14ac:dyDescent="0.2">
      <c r="A15" s="337" t="s">
        <v>5</v>
      </c>
      <c r="B15" s="336" t="s">
        <v>373</v>
      </c>
      <c r="C15" s="336" t="s">
        <v>374</v>
      </c>
      <c r="D15" s="220" t="s">
        <v>375</v>
      </c>
      <c r="E15" s="100" t="s">
        <v>376</v>
      </c>
      <c r="F15" s="100" t="s">
        <v>370</v>
      </c>
      <c r="G15" s="220" t="s">
        <v>377</v>
      </c>
      <c r="H15" s="100" t="s">
        <v>378</v>
      </c>
      <c r="I15" s="101" t="s">
        <v>307</v>
      </c>
    </row>
    <row r="16" spans="1:10" ht="171" customHeight="1" x14ac:dyDescent="0.2">
      <c r="A16" s="337"/>
      <c r="B16" s="338"/>
      <c r="C16" s="338"/>
      <c r="D16" s="221" t="s">
        <v>379</v>
      </c>
      <c r="E16" s="104" t="s">
        <v>380</v>
      </c>
      <c r="F16" s="104" t="s">
        <v>370</v>
      </c>
      <c r="G16" s="221" t="s">
        <v>381</v>
      </c>
      <c r="H16" s="104" t="s">
        <v>378</v>
      </c>
      <c r="I16" s="112" t="s">
        <v>307</v>
      </c>
    </row>
    <row r="17" spans="1:10" ht="184.5" customHeight="1" x14ac:dyDescent="0.2">
      <c r="A17" s="113" t="s">
        <v>11</v>
      </c>
      <c r="B17" s="223" t="s">
        <v>382</v>
      </c>
      <c r="C17" s="223" t="s">
        <v>367</v>
      </c>
      <c r="D17" s="223" t="s">
        <v>383</v>
      </c>
      <c r="E17" s="108" t="s">
        <v>384</v>
      </c>
      <c r="F17" s="108" t="s">
        <v>385</v>
      </c>
      <c r="G17" s="233" t="s">
        <v>386</v>
      </c>
      <c r="H17" s="108" t="s">
        <v>387</v>
      </c>
      <c r="I17" s="109" t="s">
        <v>388</v>
      </c>
      <c r="J17" s="110"/>
    </row>
    <row r="18" spans="1:10" ht="179.25" customHeight="1" x14ac:dyDescent="0.2">
      <c r="A18" s="107" t="s">
        <v>8</v>
      </c>
      <c r="B18" s="223" t="s">
        <v>389</v>
      </c>
      <c r="C18" s="223" t="s">
        <v>390</v>
      </c>
      <c r="D18" s="223" t="s">
        <v>391</v>
      </c>
      <c r="E18" s="108" t="s">
        <v>392</v>
      </c>
      <c r="F18" s="108" t="s">
        <v>393</v>
      </c>
      <c r="G18" s="223" t="s">
        <v>394</v>
      </c>
      <c r="H18" s="108" t="s">
        <v>363</v>
      </c>
      <c r="I18" s="109" t="s">
        <v>364</v>
      </c>
      <c r="J18" s="110"/>
    </row>
    <row r="19" spans="1:10" ht="300" customHeight="1" x14ac:dyDescent="0.2">
      <c r="A19" s="107" t="s">
        <v>5</v>
      </c>
      <c r="B19" s="223" t="s">
        <v>395</v>
      </c>
      <c r="C19" s="223" t="s">
        <v>396</v>
      </c>
      <c r="D19" s="223" t="s">
        <v>397</v>
      </c>
      <c r="E19" s="108" t="s">
        <v>398</v>
      </c>
      <c r="F19" s="108" t="s">
        <v>399</v>
      </c>
      <c r="G19" s="223" t="s">
        <v>400</v>
      </c>
      <c r="H19" s="108" t="s">
        <v>401</v>
      </c>
      <c r="I19" s="109" t="s">
        <v>402</v>
      </c>
      <c r="J19" s="110"/>
    </row>
    <row r="20" spans="1:10" ht="219.75" customHeight="1" thickBot="1" x14ac:dyDescent="0.25">
      <c r="A20" s="114" t="s">
        <v>4</v>
      </c>
      <c r="B20" s="224" t="s">
        <v>403</v>
      </c>
      <c r="C20" s="224" t="s">
        <v>404</v>
      </c>
      <c r="D20" s="224" t="s">
        <v>405</v>
      </c>
      <c r="E20" s="115" t="s">
        <v>406</v>
      </c>
      <c r="F20" s="115" t="s">
        <v>407</v>
      </c>
      <c r="G20" s="224" t="s">
        <v>408</v>
      </c>
      <c r="H20" s="115" t="s">
        <v>326</v>
      </c>
      <c r="I20" s="116" t="s">
        <v>364</v>
      </c>
      <c r="J20" s="110"/>
    </row>
    <row r="21" spans="1:10" ht="144.75" customHeight="1" x14ac:dyDescent="0.2">
      <c r="B21" s="225"/>
      <c r="C21" s="225"/>
      <c r="D21" s="225"/>
      <c r="E21" s="96"/>
      <c r="F21" s="96"/>
      <c r="G21" s="225"/>
      <c r="H21" s="96"/>
      <c r="I21" s="96"/>
    </row>
    <row r="22" spans="1:10" x14ac:dyDescent="0.2">
      <c r="B22" s="225"/>
      <c r="C22" s="225"/>
      <c r="D22" s="225"/>
      <c r="E22" s="96"/>
      <c r="F22" s="96"/>
      <c r="G22" s="225"/>
      <c r="H22" s="96"/>
      <c r="I22" s="96"/>
    </row>
    <row r="23" spans="1:10" x14ac:dyDescent="0.2">
      <c r="B23" s="225"/>
      <c r="C23" s="225"/>
      <c r="D23" s="225"/>
      <c r="E23" s="96"/>
      <c r="F23" s="96"/>
      <c r="G23" s="225"/>
      <c r="H23" s="96"/>
      <c r="I23" s="96"/>
    </row>
    <row r="24" spans="1:10" ht="120" customHeight="1" x14ac:dyDescent="0.2">
      <c r="B24" s="225"/>
      <c r="C24" s="225"/>
      <c r="D24" s="225"/>
      <c r="E24" s="96"/>
      <c r="F24" s="96"/>
      <c r="G24" s="225"/>
      <c r="H24" s="96"/>
      <c r="I24" s="96"/>
    </row>
  </sheetData>
  <mergeCells count="18">
    <mergeCell ref="G1:G2"/>
    <mergeCell ref="H1:H2"/>
    <mergeCell ref="I1:I2"/>
    <mergeCell ref="A3:A6"/>
    <mergeCell ref="B3:B6"/>
    <mergeCell ref="C3:C6"/>
    <mergeCell ref="A1:A2"/>
    <mergeCell ref="B1:B2"/>
    <mergeCell ref="C1:C2"/>
    <mergeCell ref="D1:D2"/>
    <mergeCell ref="E1:E2"/>
    <mergeCell ref="F1:F2"/>
    <mergeCell ref="A7:A10"/>
    <mergeCell ref="B7:B10"/>
    <mergeCell ref="C7:C10"/>
    <mergeCell ref="A15:A16"/>
    <mergeCell ref="B15:B16"/>
    <mergeCell ref="C15:C1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5" tint="-0.249977111117893"/>
  </sheetPr>
  <dimension ref="A1:EB999"/>
  <sheetViews>
    <sheetView tabSelected="1" topLeftCell="B1" zoomScale="70" zoomScaleNormal="70" workbookViewId="0">
      <pane xSplit="3" ySplit="4" topLeftCell="P75" activePane="bottomRight" state="frozen"/>
      <selection activeCell="B1" sqref="B1"/>
      <selection pane="topRight" activeCell="E1" sqref="E1"/>
      <selection pane="bottomLeft" activeCell="B5" sqref="B5"/>
      <selection pane="bottomRight" activeCell="P3" sqref="P3:P4"/>
    </sheetView>
  </sheetViews>
  <sheetFormatPr baseColWidth="10" defaultColWidth="12.625" defaultRowHeight="15" customHeight="1" x14ac:dyDescent="0.2"/>
  <cols>
    <col min="1" max="1" width="27" customWidth="1"/>
    <col min="2" max="2" width="31.5" customWidth="1"/>
    <col min="3" max="3" width="27.75" customWidth="1"/>
    <col min="4" max="4" width="39.5" customWidth="1"/>
    <col min="5" max="5" width="32.875" customWidth="1"/>
    <col min="6" max="6" width="37.75" customWidth="1"/>
    <col min="7" max="7" width="36.375" customWidth="1"/>
    <col min="8" max="8" width="49.625" customWidth="1"/>
    <col min="9" max="9" width="47.375" customWidth="1"/>
    <col min="10" max="10" width="45.25" customWidth="1"/>
    <col min="11" max="11" width="47.25" customWidth="1"/>
    <col min="12" max="12" width="51" customWidth="1"/>
    <col min="13" max="13" width="50.125" customWidth="1"/>
    <col min="14" max="14" width="58.75" customWidth="1"/>
    <col min="15" max="15" width="44.375" customWidth="1"/>
    <col min="16" max="16" width="48.25" customWidth="1"/>
    <col min="17" max="17" width="46.125" customWidth="1"/>
    <col min="18" max="18" width="62" customWidth="1"/>
    <col min="19" max="19" width="64.625" customWidth="1"/>
    <col min="20" max="20" width="52.625" customWidth="1"/>
    <col min="21" max="21" width="55.25" customWidth="1"/>
    <col min="22" max="22" width="65" customWidth="1"/>
    <col min="23" max="23" width="82.625" customWidth="1"/>
    <col min="24" max="24" width="72.625" customWidth="1"/>
    <col min="25" max="25" width="66" customWidth="1"/>
    <col min="26" max="26" width="72.875" customWidth="1"/>
    <col min="27" max="27" width="70.625" customWidth="1"/>
    <col min="28" max="28" width="90.5" customWidth="1"/>
    <col min="29" max="29" width="94.625" customWidth="1"/>
    <col min="30" max="30" width="98.375" customWidth="1"/>
    <col min="31" max="31" width="81.75" customWidth="1"/>
    <col min="32" max="32" width="83" customWidth="1"/>
    <col min="33" max="33" width="72.5" customWidth="1"/>
    <col min="34" max="34" width="44.625" customWidth="1"/>
    <col min="35" max="35" width="54" customWidth="1"/>
    <col min="36" max="36" width="237.625" customWidth="1"/>
    <col min="37" max="37" width="119.625" customWidth="1"/>
    <col min="38" max="38" width="80.75" customWidth="1"/>
    <col min="39" max="39" width="55" customWidth="1"/>
    <col min="40" max="40" width="129.25" customWidth="1"/>
    <col min="41" max="41" width="117.5" customWidth="1"/>
    <col min="42" max="42" width="44.125" customWidth="1"/>
    <col min="43" max="43" width="84.75" customWidth="1"/>
    <col min="44" max="44" width="65.375" customWidth="1"/>
    <col min="45" max="45" width="54.5" customWidth="1"/>
    <col min="46" max="46" width="62.625" customWidth="1"/>
    <col min="47" max="47" width="51" customWidth="1"/>
    <col min="48" max="48" width="83" customWidth="1"/>
    <col min="49" max="49" width="47.375" customWidth="1"/>
    <col min="50" max="50" width="80.5" customWidth="1"/>
    <col min="51" max="51" width="61.5" customWidth="1"/>
    <col min="52" max="52" width="71.625" customWidth="1"/>
    <col min="53" max="54" width="45.875" customWidth="1"/>
    <col min="55" max="55" width="53.75" customWidth="1"/>
    <col min="56" max="56" width="47" customWidth="1"/>
    <col min="57" max="57" width="49.625" customWidth="1"/>
    <col min="58" max="58" width="48.375" customWidth="1"/>
    <col min="59" max="59" width="44.5" customWidth="1"/>
    <col min="60" max="60" width="40.375" customWidth="1"/>
    <col min="61" max="61" width="45.5" customWidth="1"/>
    <col min="62" max="62" width="55.125" customWidth="1"/>
    <col min="63" max="63" width="58.25" customWidth="1"/>
    <col min="64" max="64" width="57.875" customWidth="1"/>
    <col min="65" max="65" width="43.75" customWidth="1"/>
    <col min="66" max="66" width="49.125" customWidth="1"/>
    <col min="67" max="67" width="49.875" customWidth="1"/>
    <col min="68" max="68" width="52.125" customWidth="1"/>
    <col min="69" max="69" width="51.75" customWidth="1"/>
    <col min="70" max="70" width="50.375" customWidth="1"/>
    <col min="71" max="71" width="44" customWidth="1"/>
    <col min="72" max="72" width="40.875" customWidth="1"/>
    <col min="73" max="73" width="36" customWidth="1"/>
    <col min="74" max="74" width="37.5" customWidth="1"/>
    <col min="75" max="75" width="44.75" customWidth="1"/>
    <col min="76" max="76" width="44" customWidth="1"/>
    <col min="77" max="77" width="44.625" customWidth="1"/>
    <col min="78" max="78" width="41.25" customWidth="1"/>
    <col min="79" max="91" width="37.375" customWidth="1"/>
    <col min="92" max="92" width="42.875" customWidth="1"/>
    <col min="93" max="93" width="44.125" customWidth="1"/>
    <col min="94" max="94" width="52.5" customWidth="1"/>
    <col min="95" max="95" width="68.625" customWidth="1"/>
    <col min="96" max="96" width="53.125" customWidth="1"/>
    <col min="97" max="97" width="41" customWidth="1"/>
    <col min="98" max="98" width="34.5" customWidth="1"/>
    <col min="99" max="99" width="26.875" customWidth="1"/>
    <col min="100" max="100" width="32" customWidth="1"/>
    <col min="101" max="101" width="39.5" customWidth="1"/>
    <col min="102" max="102" width="50.125" customWidth="1"/>
    <col min="103" max="128" width="9.375" customWidth="1"/>
  </cols>
  <sheetData>
    <row r="1" spans="1:128" ht="46.5" customHeight="1" x14ac:dyDescent="0.2">
      <c r="A1" s="375" t="s">
        <v>256</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c r="BG1" s="375"/>
      <c r="BH1" s="375"/>
      <c r="BI1" s="375"/>
      <c r="BJ1" s="375"/>
      <c r="BK1" s="375"/>
      <c r="BL1" s="375"/>
      <c r="BM1" s="375"/>
      <c r="BN1" s="375"/>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5"/>
      <c r="CX1" s="375"/>
    </row>
    <row r="2" spans="1:128" ht="57.75" customHeight="1" x14ac:dyDescent="0.35">
      <c r="A2" s="399" t="s">
        <v>266</v>
      </c>
      <c r="B2" s="399"/>
      <c r="C2" s="399"/>
      <c r="D2" s="399"/>
      <c r="E2" s="399"/>
      <c r="F2" s="399"/>
      <c r="G2" s="399"/>
      <c r="H2" s="399"/>
      <c r="I2" s="399"/>
      <c r="J2" s="399"/>
      <c r="K2" s="399"/>
      <c r="L2" s="399"/>
      <c r="M2" s="399"/>
      <c r="N2" s="399"/>
      <c r="O2" s="399"/>
      <c r="P2" s="400"/>
      <c r="Q2" s="407" t="s">
        <v>267</v>
      </c>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9"/>
      <c r="BA2" s="401" t="s">
        <v>257</v>
      </c>
      <c r="BB2" s="402"/>
      <c r="BC2" s="402"/>
      <c r="BD2" s="402"/>
      <c r="BE2" s="402"/>
      <c r="BF2" s="402"/>
      <c r="BG2" s="402"/>
      <c r="BH2" s="402"/>
      <c r="BI2" s="402"/>
      <c r="BJ2" s="402"/>
      <c r="BK2" s="402"/>
      <c r="BL2" s="402"/>
      <c r="BM2" s="402"/>
      <c r="BN2" s="402"/>
      <c r="BO2" s="402"/>
      <c r="BP2" s="402"/>
      <c r="BQ2" s="402"/>
      <c r="BR2" s="402"/>
      <c r="BS2" s="402"/>
      <c r="BT2" s="402"/>
      <c r="BU2" s="402"/>
      <c r="BV2" s="402"/>
      <c r="BW2" s="402"/>
      <c r="BX2" s="402"/>
      <c r="BY2" s="402"/>
      <c r="BZ2" s="402"/>
      <c r="CA2" s="402"/>
      <c r="CB2" s="381" t="s">
        <v>258</v>
      </c>
      <c r="CC2" s="382"/>
      <c r="CD2" s="382"/>
      <c r="CE2" s="382"/>
      <c r="CF2" s="382"/>
      <c r="CG2" s="382"/>
      <c r="CH2" s="382"/>
      <c r="CI2" s="382"/>
      <c r="CJ2" s="382"/>
      <c r="CK2" s="382"/>
      <c r="CL2" s="382"/>
      <c r="CM2" s="383"/>
      <c r="CN2" s="387" t="s">
        <v>259</v>
      </c>
      <c r="CO2" s="388"/>
      <c r="CP2" s="388"/>
      <c r="CQ2" s="388"/>
      <c r="CR2" s="388"/>
      <c r="CS2" s="388"/>
      <c r="CT2" s="389"/>
      <c r="CU2" s="393" t="s">
        <v>278</v>
      </c>
      <c r="CV2" s="394"/>
      <c r="CW2" s="394"/>
      <c r="CX2" s="395"/>
    </row>
    <row r="3" spans="1:128" ht="49.5" customHeight="1" x14ac:dyDescent="0.25">
      <c r="A3" s="379" t="s">
        <v>247</v>
      </c>
      <c r="B3" s="379" t="s">
        <v>44</v>
      </c>
      <c r="C3" s="380" t="s">
        <v>45</v>
      </c>
      <c r="D3" s="379" t="s">
        <v>46</v>
      </c>
      <c r="E3" s="379" t="s">
        <v>47</v>
      </c>
      <c r="F3" s="379" t="s">
        <v>48</v>
      </c>
      <c r="G3" s="379" t="s">
        <v>49</v>
      </c>
      <c r="H3" s="379" t="s">
        <v>50</v>
      </c>
      <c r="I3" s="379" t="s">
        <v>51</v>
      </c>
      <c r="J3" s="379" t="s">
        <v>52</v>
      </c>
      <c r="K3" s="379" t="s">
        <v>53</v>
      </c>
      <c r="L3" s="379" t="s">
        <v>54</v>
      </c>
      <c r="M3" s="379" t="s">
        <v>55</v>
      </c>
      <c r="N3" s="379" t="s">
        <v>56</v>
      </c>
      <c r="O3" s="379" t="s">
        <v>57</v>
      </c>
      <c r="P3" s="379" t="s">
        <v>58</v>
      </c>
      <c r="Q3" s="374" t="s">
        <v>3</v>
      </c>
      <c r="R3" s="356"/>
      <c r="S3" s="357"/>
      <c r="T3" s="355" t="s">
        <v>4</v>
      </c>
      <c r="U3" s="356"/>
      <c r="V3" s="357"/>
      <c r="W3" s="355" t="s">
        <v>5</v>
      </c>
      <c r="X3" s="356"/>
      <c r="Y3" s="356"/>
      <c r="Z3" s="357"/>
      <c r="AA3" s="355" t="s">
        <v>6</v>
      </c>
      <c r="AB3" s="356"/>
      <c r="AC3" s="356"/>
      <c r="AD3" s="357"/>
      <c r="AE3" s="355" t="s">
        <v>7</v>
      </c>
      <c r="AF3" s="356"/>
      <c r="AG3" s="356"/>
      <c r="AH3" s="356"/>
      <c r="AI3" s="357"/>
      <c r="AJ3" s="355" t="s">
        <v>8</v>
      </c>
      <c r="AK3" s="356"/>
      <c r="AL3" s="357"/>
      <c r="AM3" s="355" t="s">
        <v>9</v>
      </c>
      <c r="AN3" s="356"/>
      <c r="AO3" s="357"/>
      <c r="AP3" s="355" t="s">
        <v>10</v>
      </c>
      <c r="AQ3" s="356"/>
      <c r="AR3" s="356"/>
      <c r="AS3" s="357"/>
      <c r="AT3" s="355" t="s">
        <v>11</v>
      </c>
      <c r="AU3" s="356"/>
      <c r="AV3" s="356"/>
      <c r="AW3" s="357"/>
      <c r="AX3" s="355" t="s">
        <v>12</v>
      </c>
      <c r="AY3" s="356"/>
      <c r="AZ3" s="378"/>
      <c r="BA3" s="58" t="s">
        <v>0</v>
      </c>
      <c r="BB3" s="353" t="s">
        <v>1</v>
      </c>
      <c r="BC3" s="354"/>
      <c r="BD3" s="403" t="s">
        <v>2</v>
      </c>
      <c r="BE3" s="404"/>
      <c r="BF3" s="404"/>
      <c r="BG3" s="404"/>
      <c r="BH3" s="404"/>
      <c r="BI3" s="404"/>
      <c r="BJ3" s="404"/>
      <c r="BK3" s="404"/>
      <c r="BL3" s="404"/>
      <c r="BM3" s="404"/>
      <c r="BN3" s="404"/>
      <c r="BO3" s="404"/>
      <c r="BP3" s="404"/>
      <c r="BQ3" s="404"/>
      <c r="BR3" s="404"/>
      <c r="BS3" s="405" t="s">
        <v>255</v>
      </c>
      <c r="BT3" s="404"/>
      <c r="BU3" s="404"/>
      <c r="BV3" s="404"/>
      <c r="BW3" s="404"/>
      <c r="BX3" s="404"/>
      <c r="BY3" s="404"/>
      <c r="BZ3" s="404"/>
      <c r="CA3" s="406"/>
      <c r="CB3" s="384"/>
      <c r="CC3" s="385"/>
      <c r="CD3" s="385"/>
      <c r="CE3" s="385"/>
      <c r="CF3" s="385"/>
      <c r="CG3" s="385"/>
      <c r="CH3" s="385"/>
      <c r="CI3" s="385"/>
      <c r="CJ3" s="385"/>
      <c r="CK3" s="385"/>
      <c r="CL3" s="385"/>
      <c r="CM3" s="386"/>
      <c r="CN3" s="390"/>
      <c r="CO3" s="391"/>
      <c r="CP3" s="391"/>
      <c r="CQ3" s="391"/>
      <c r="CR3" s="391"/>
      <c r="CS3" s="391"/>
      <c r="CT3" s="392"/>
      <c r="CU3" s="396"/>
      <c r="CV3" s="397"/>
      <c r="CW3" s="397"/>
      <c r="CX3" s="398"/>
    </row>
    <row r="4" spans="1:128" ht="120" customHeight="1" x14ac:dyDescent="0.2">
      <c r="A4" s="379"/>
      <c r="B4" s="379"/>
      <c r="C4" s="380"/>
      <c r="D4" s="379"/>
      <c r="E4" s="379"/>
      <c r="F4" s="379"/>
      <c r="G4" s="379"/>
      <c r="H4" s="379"/>
      <c r="I4" s="379"/>
      <c r="J4" s="379"/>
      <c r="K4" s="379"/>
      <c r="L4" s="379"/>
      <c r="M4" s="379"/>
      <c r="N4" s="379"/>
      <c r="O4" s="379"/>
      <c r="P4" s="379"/>
      <c r="Q4" s="52" t="s">
        <v>204</v>
      </c>
      <c r="R4" s="52" t="s">
        <v>201</v>
      </c>
      <c r="S4" s="52" t="s">
        <v>202</v>
      </c>
      <c r="T4" s="52" t="s">
        <v>203</v>
      </c>
      <c r="U4" s="52" t="s">
        <v>200</v>
      </c>
      <c r="V4" s="52" t="s">
        <v>205</v>
      </c>
      <c r="W4" s="52" t="s">
        <v>206</v>
      </c>
      <c r="X4" s="52" t="s">
        <v>207</v>
      </c>
      <c r="Y4" s="52" t="s">
        <v>208</v>
      </c>
      <c r="Z4" s="52" t="s">
        <v>209</v>
      </c>
      <c r="AA4" s="52" t="s">
        <v>210</v>
      </c>
      <c r="AB4" s="52" t="s">
        <v>211</v>
      </c>
      <c r="AC4" s="52" t="s">
        <v>212</v>
      </c>
      <c r="AD4" s="52" t="s">
        <v>213</v>
      </c>
      <c r="AE4" s="52" t="s">
        <v>214</v>
      </c>
      <c r="AF4" s="52" t="s">
        <v>215</v>
      </c>
      <c r="AG4" s="52" t="s">
        <v>216</v>
      </c>
      <c r="AH4" s="52" t="s">
        <v>217</v>
      </c>
      <c r="AI4" s="52" t="s">
        <v>218</v>
      </c>
      <c r="AJ4" s="52" t="s">
        <v>219</v>
      </c>
      <c r="AK4" s="52" t="s">
        <v>221</v>
      </c>
      <c r="AL4" s="52" t="s">
        <v>220</v>
      </c>
      <c r="AM4" s="52" t="s">
        <v>222</v>
      </c>
      <c r="AN4" s="52" t="s">
        <v>223</v>
      </c>
      <c r="AO4" s="52" t="s">
        <v>224</v>
      </c>
      <c r="AP4" s="52" t="s">
        <v>225</v>
      </c>
      <c r="AQ4" s="52" t="s">
        <v>226</v>
      </c>
      <c r="AR4" s="52" t="s">
        <v>227</v>
      </c>
      <c r="AS4" s="52" t="s">
        <v>228</v>
      </c>
      <c r="AT4" s="52" t="s">
        <v>229</v>
      </c>
      <c r="AU4" s="52" t="s">
        <v>230</v>
      </c>
      <c r="AV4" s="52" t="s">
        <v>231</v>
      </c>
      <c r="AW4" s="52" t="s">
        <v>232</v>
      </c>
      <c r="AX4" s="52" t="s">
        <v>233</v>
      </c>
      <c r="AY4" s="52" t="s">
        <v>235</v>
      </c>
      <c r="AZ4" s="53" t="s">
        <v>234</v>
      </c>
      <c r="BA4" s="54" t="s">
        <v>13</v>
      </c>
      <c r="BB4" s="54" t="s">
        <v>199</v>
      </c>
      <c r="BC4" s="54" t="s">
        <v>14</v>
      </c>
      <c r="BD4" s="54" t="s">
        <v>15</v>
      </c>
      <c r="BE4" s="54" t="s">
        <v>16</v>
      </c>
      <c r="BF4" s="54" t="s">
        <v>17</v>
      </c>
      <c r="BG4" s="54" t="s">
        <v>18</v>
      </c>
      <c r="BH4" s="54" t="s">
        <v>19</v>
      </c>
      <c r="BI4" s="55" t="s">
        <v>20</v>
      </c>
      <c r="BJ4" s="55" t="s">
        <v>21</v>
      </c>
      <c r="BK4" s="55" t="s">
        <v>22</v>
      </c>
      <c r="BL4" s="55" t="s">
        <v>23</v>
      </c>
      <c r="BM4" s="55" t="s">
        <v>24</v>
      </c>
      <c r="BN4" s="55" t="s">
        <v>25</v>
      </c>
      <c r="BO4" s="55" t="s">
        <v>26</v>
      </c>
      <c r="BP4" s="55" t="s">
        <v>27</v>
      </c>
      <c r="BQ4" s="55" t="s">
        <v>28</v>
      </c>
      <c r="BR4" s="55" t="s">
        <v>29</v>
      </c>
      <c r="BS4" s="54" t="s">
        <v>30</v>
      </c>
      <c r="BT4" s="54" t="s">
        <v>31</v>
      </c>
      <c r="BU4" s="54" t="s">
        <v>32</v>
      </c>
      <c r="BV4" s="54" t="s">
        <v>33</v>
      </c>
      <c r="BW4" s="54" t="s">
        <v>34</v>
      </c>
      <c r="BX4" s="54" t="s">
        <v>35</v>
      </c>
      <c r="BY4" s="54" t="s">
        <v>36</v>
      </c>
      <c r="BZ4" s="54" t="s">
        <v>37</v>
      </c>
      <c r="CA4" s="56" t="s">
        <v>38</v>
      </c>
      <c r="CB4" s="73" t="s">
        <v>236</v>
      </c>
      <c r="CC4" s="73" t="s">
        <v>237</v>
      </c>
      <c r="CD4" s="73" t="s">
        <v>242</v>
      </c>
      <c r="CE4" s="73" t="s">
        <v>241</v>
      </c>
      <c r="CF4" s="73" t="s">
        <v>243</v>
      </c>
      <c r="CG4" s="73" t="s">
        <v>238</v>
      </c>
      <c r="CH4" s="73" t="s">
        <v>239</v>
      </c>
      <c r="CI4" s="73" t="s">
        <v>244</v>
      </c>
      <c r="CJ4" s="73" t="s">
        <v>245</v>
      </c>
      <c r="CK4" s="73" t="s">
        <v>240</v>
      </c>
      <c r="CL4" s="71" t="s">
        <v>280</v>
      </c>
      <c r="CM4" s="73" t="s">
        <v>246</v>
      </c>
      <c r="CN4" s="70" t="s">
        <v>40</v>
      </c>
      <c r="CO4" s="54" t="s">
        <v>39</v>
      </c>
      <c r="CP4" s="54" t="s">
        <v>41</v>
      </c>
      <c r="CQ4" s="54" t="s">
        <v>198</v>
      </c>
      <c r="CR4" s="54" t="s">
        <v>42</v>
      </c>
      <c r="CS4" s="54" t="s">
        <v>279</v>
      </c>
      <c r="CT4" s="56" t="s">
        <v>43</v>
      </c>
      <c r="CU4" s="59" t="s">
        <v>59</v>
      </c>
      <c r="CV4" s="60" t="s">
        <v>60</v>
      </c>
      <c r="CW4" s="61" t="s">
        <v>61</v>
      </c>
      <c r="CX4" s="57" t="s">
        <v>62</v>
      </c>
    </row>
    <row r="5" spans="1:128" hidden="1" x14ac:dyDescent="0.25">
      <c r="A5" s="1" t="s">
        <v>63</v>
      </c>
      <c r="B5" s="7" t="s">
        <v>64</v>
      </c>
      <c r="C5" s="7" t="s">
        <v>65</v>
      </c>
      <c r="D5" s="7"/>
      <c r="E5" s="7"/>
      <c r="F5" s="7"/>
      <c r="G5" s="7"/>
      <c r="H5" s="7"/>
      <c r="I5" s="7"/>
      <c r="J5" s="7"/>
      <c r="K5" s="7"/>
      <c r="L5" s="7"/>
      <c r="M5" s="7"/>
      <c r="N5" s="51"/>
      <c r="O5" s="6"/>
      <c r="P5" s="6"/>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5"/>
      <c r="BB5" s="5"/>
      <c r="BC5" s="5"/>
      <c r="BD5" s="5"/>
      <c r="BE5" s="5"/>
      <c r="BF5" s="5"/>
      <c r="BG5" s="5"/>
      <c r="BH5" s="5"/>
      <c r="BI5" s="5"/>
      <c r="BJ5" s="5"/>
      <c r="BK5" s="5"/>
      <c r="BL5" s="5"/>
      <c r="BM5" s="5"/>
      <c r="BN5" s="5"/>
      <c r="BO5" s="5"/>
      <c r="BP5" s="5"/>
      <c r="BQ5" s="5"/>
      <c r="BR5" s="5"/>
      <c r="BS5" s="5"/>
      <c r="BT5" s="5"/>
      <c r="BU5" s="5"/>
      <c r="BV5" s="5"/>
      <c r="BW5" s="5"/>
      <c r="BX5" s="5"/>
      <c r="BY5" s="5"/>
      <c r="BZ5" s="5"/>
      <c r="CA5" s="4"/>
      <c r="CB5" s="6"/>
      <c r="CC5" s="6"/>
      <c r="CD5" s="6"/>
      <c r="CE5" s="6">
        <f>COUNTIF(AA5:AD5,"SI")</f>
        <v>0</v>
      </c>
      <c r="CF5" s="6">
        <f>COUNTIF(AE5:AI5,"SI")</f>
        <v>0</v>
      </c>
      <c r="CG5" s="6">
        <f>COUNTIF(AJ5:AL5,"SI")</f>
        <v>0</v>
      </c>
      <c r="CH5" s="6">
        <f>COUNTIF(AM5:AO5,"SI")</f>
        <v>0</v>
      </c>
      <c r="CI5" s="6">
        <f>COUNTIF(AP5:AS5,"SI")</f>
        <v>0</v>
      </c>
      <c r="CJ5" s="6">
        <f>COUNTIF(AT5:AW5,"SI")</f>
        <v>0</v>
      </c>
      <c r="CK5" s="6">
        <f>COUNTIF(AX5:AZ5,"SI")</f>
        <v>0</v>
      </c>
      <c r="CL5" s="6">
        <f>SUM(CB5:CK5)</f>
        <v>0</v>
      </c>
      <c r="CM5" s="72">
        <f>CL5/36</f>
        <v>0</v>
      </c>
      <c r="CN5" s="6">
        <f>COUNTIF(BA5,"SI")</f>
        <v>0</v>
      </c>
      <c r="CO5" s="5">
        <f>COUNTIF(BB5,"SI")</f>
        <v>0</v>
      </c>
      <c r="CP5" s="5">
        <f t="shared" ref="CP5" si="0">COUNTIF(BC5,"SI")</f>
        <v>0</v>
      </c>
      <c r="CQ5" s="5">
        <f t="shared" ref="CQ5:CQ109" si="1">COUNTIFS(BD5:BR5,"SI")</f>
        <v>0</v>
      </c>
      <c r="CR5" s="5">
        <f t="shared" ref="CR5:CR109" si="2">COUNTIFS(BS5:CA5,"SI")</f>
        <v>0</v>
      </c>
      <c r="CS5" s="7">
        <f t="shared" ref="CS5:CS109" si="3">SUM(CN5:CR5)</f>
        <v>0</v>
      </c>
      <c r="CT5" s="8">
        <f>(CS5/15)</f>
        <v>0</v>
      </c>
      <c r="CU5" s="367">
        <f>AVERAGE(CT5:CT12)</f>
        <v>0</v>
      </c>
      <c r="CV5" s="368"/>
      <c r="CW5" s="369"/>
      <c r="CX5" s="376">
        <f>AVERAGE(CT5:CT23,CT25:CT109)</f>
        <v>8.9285714285714281E-3</v>
      </c>
      <c r="CY5" s="10"/>
      <c r="CZ5" s="10"/>
      <c r="DA5" s="10"/>
      <c r="DB5" s="10"/>
      <c r="DC5" s="10"/>
      <c r="DD5" s="10"/>
      <c r="DE5" s="10"/>
      <c r="DF5" s="10"/>
      <c r="DG5" s="10"/>
      <c r="DH5" s="10"/>
      <c r="DI5" s="10"/>
      <c r="DJ5" s="10"/>
      <c r="DK5" s="10"/>
      <c r="DL5" s="10"/>
      <c r="DM5" s="10"/>
      <c r="DN5" s="10"/>
      <c r="DO5" s="10"/>
      <c r="DP5" s="10"/>
      <c r="DQ5" s="10"/>
      <c r="DR5" s="10"/>
    </row>
    <row r="6" spans="1:128" hidden="1" x14ac:dyDescent="0.25">
      <c r="A6" s="1" t="s">
        <v>63</v>
      </c>
      <c r="B6" s="1" t="s">
        <v>64</v>
      </c>
      <c r="C6" s="1" t="s">
        <v>69</v>
      </c>
      <c r="D6" s="1"/>
      <c r="E6" s="1"/>
      <c r="F6" s="1"/>
      <c r="G6" s="1"/>
      <c r="H6" s="1"/>
      <c r="I6" s="1"/>
      <c r="J6" s="1"/>
      <c r="K6" s="1"/>
      <c r="L6" s="1"/>
      <c r="M6" s="1"/>
      <c r="N6" s="11"/>
      <c r="O6" s="6"/>
      <c r="P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6">
        <f t="shared" ref="CB6:CB69" si="4">COUNTIF(Q6:S6,"SI")</f>
        <v>0</v>
      </c>
      <c r="CC6" s="6">
        <f t="shared" ref="CC6:CC69" si="5">COUNTIF(T6:V6,"SI")</f>
        <v>0</v>
      </c>
      <c r="CD6" s="6">
        <f t="shared" ref="CD6:CD69" si="6">COUNTIF(W6:Z6,"SI")</f>
        <v>0</v>
      </c>
      <c r="CE6" s="6">
        <f t="shared" ref="CE6:CE69" si="7">COUNTIF(AA6:AD6,"SI")</f>
        <v>0</v>
      </c>
      <c r="CF6" s="6">
        <f t="shared" ref="CF6:CF69" si="8">COUNTIF(AE6:AI6,"SI")</f>
        <v>0</v>
      </c>
      <c r="CG6" s="6">
        <f t="shared" ref="CG6:CG69" si="9">COUNTIF(AJ6:AL6,"SI")</f>
        <v>0</v>
      </c>
      <c r="CH6" s="6">
        <f t="shared" ref="CH6:CH69" si="10">COUNTIF(AM6:AO6,"SI")</f>
        <v>0</v>
      </c>
      <c r="CI6" s="6">
        <f t="shared" ref="CI6:CI69" si="11">COUNTIF(AP6:AS6,"SI")</f>
        <v>0</v>
      </c>
      <c r="CJ6" s="6">
        <f t="shared" ref="CJ6:CJ69" si="12">COUNTIF(AT6:AW6,"SI")</f>
        <v>0</v>
      </c>
      <c r="CK6" s="6">
        <f t="shared" ref="CK6:CK69" si="13">COUNTIF(AX6:AZ6,"SI")</f>
        <v>0</v>
      </c>
      <c r="CL6" s="6">
        <f t="shared" ref="CL6:CL69" si="14">SUM(CB6:CK6)</f>
        <v>0</v>
      </c>
      <c r="CM6" s="72">
        <f t="shared" ref="CM6:CM69" si="15">CL6/36</f>
        <v>0</v>
      </c>
      <c r="CN6" s="6">
        <f t="shared" ref="CN6:CN69" si="16">COUNTIF(BA6,"SI")</f>
        <v>0</v>
      </c>
      <c r="CO6" s="5">
        <f t="shared" ref="CO6:CO69" si="17">COUNTIF(BB6,"SI")</f>
        <v>0</v>
      </c>
      <c r="CP6" s="4">
        <f t="shared" ref="CP6" si="18">COUNTIF(BC6,"SI")</f>
        <v>0</v>
      </c>
      <c r="CQ6" s="4">
        <f t="shared" si="1"/>
        <v>0</v>
      </c>
      <c r="CR6" s="4">
        <f t="shared" si="2"/>
        <v>0</v>
      </c>
      <c r="CS6" s="1">
        <f t="shared" si="3"/>
        <v>0</v>
      </c>
      <c r="CT6" s="9">
        <f t="shared" ref="CT6:CT8" si="19">(CS6/14)</f>
        <v>0</v>
      </c>
      <c r="CU6" s="361"/>
      <c r="CV6" s="362"/>
      <c r="CW6" s="363"/>
      <c r="CX6" s="377"/>
      <c r="CY6" s="10"/>
      <c r="CZ6" s="10"/>
      <c r="DA6" s="10"/>
      <c r="DB6" s="10"/>
      <c r="DC6" s="10"/>
      <c r="DD6" s="10"/>
      <c r="DE6" s="10"/>
      <c r="DF6" s="10"/>
      <c r="DG6" s="10"/>
      <c r="DH6" s="10"/>
      <c r="DI6" s="10"/>
      <c r="DJ6" s="10"/>
      <c r="DK6" s="10"/>
      <c r="DL6" s="10"/>
      <c r="DM6" s="10"/>
      <c r="DN6" s="10"/>
      <c r="DO6" s="10"/>
      <c r="DP6" s="10"/>
      <c r="DQ6" s="10"/>
      <c r="DR6" s="10"/>
    </row>
    <row r="7" spans="1:128" hidden="1" x14ac:dyDescent="0.25">
      <c r="A7" s="1" t="s">
        <v>63</v>
      </c>
      <c r="B7" s="1" t="s">
        <v>64</v>
      </c>
      <c r="C7" s="1" t="s">
        <v>70</v>
      </c>
      <c r="D7" s="1"/>
      <c r="E7" s="1"/>
      <c r="F7" s="1"/>
      <c r="G7" s="1"/>
      <c r="H7" s="1"/>
      <c r="I7" s="1"/>
      <c r="J7" s="1"/>
      <c r="K7" s="1"/>
      <c r="L7" s="1"/>
      <c r="M7" s="1"/>
      <c r="N7" s="11"/>
      <c r="O7" s="6"/>
      <c r="P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6">
        <f t="shared" si="4"/>
        <v>0</v>
      </c>
      <c r="CC7" s="6">
        <f t="shared" si="5"/>
        <v>0</v>
      </c>
      <c r="CD7" s="6">
        <f t="shared" si="6"/>
        <v>0</v>
      </c>
      <c r="CE7" s="6">
        <f t="shared" si="7"/>
        <v>0</v>
      </c>
      <c r="CF7" s="6">
        <f t="shared" si="8"/>
        <v>0</v>
      </c>
      <c r="CG7" s="6">
        <f t="shared" si="9"/>
        <v>0</v>
      </c>
      <c r="CH7" s="6">
        <f t="shared" si="10"/>
        <v>0</v>
      </c>
      <c r="CI7" s="6">
        <f t="shared" si="11"/>
        <v>0</v>
      </c>
      <c r="CJ7" s="6">
        <f t="shared" si="12"/>
        <v>0</v>
      </c>
      <c r="CK7" s="6">
        <f t="shared" si="13"/>
        <v>0</v>
      </c>
      <c r="CL7" s="6">
        <f t="shared" si="14"/>
        <v>0</v>
      </c>
      <c r="CM7" s="72">
        <f t="shared" si="15"/>
        <v>0</v>
      </c>
      <c r="CN7" s="6">
        <f t="shared" si="16"/>
        <v>0</v>
      </c>
      <c r="CO7" s="5">
        <f t="shared" si="17"/>
        <v>0</v>
      </c>
      <c r="CP7" s="4">
        <f t="shared" ref="CP7" si="20">COUNTIF(BC7,"SI")</f>
        <v>0</v>
      </c>
      <c r="CQ7" s="4">
        <f t="shared" si="1"/>
        <v>0</v>
      </c>
      <c r="CR7" s="4">
        <f t="shared" si="2"/>
        <v>0</v>
      </c>
      <c r="CS7" s="1">
        <f t="shared" si="3"/>
        <v>0</v>
      </c>
      <c r="CT7" s="9">
        <f t="shared" si="19"/>
        <v>0</v>
      </c>
      <c r="CU7" s="361"/>
      <c r="CV7" s="362"/>
      <c r="CW7" s="363"/>
      <c r="CX7" s="377"/>
      <c r="CY7" s="10"/>
      <c r="CZ7" s="10"/>
      <c r="DA7" s="10"/>
      <c r="DB7" s="10"/>
      <c r="DC7" s="10"/>
      <c r="DD7" s="10"/>
      <c r="DE7" s="10"/>
      <c r="DF7" s="10"/>
      <c r="DG7" s="10"/>
      <c r="DH7" s="10"/>
      <c r="DI7" s="10"/>
      <c r="DJ7" s="10"/>
      <c r="DK7" s="10"/>
      <c r="DL7" s="10"/>
      <c r="DM7" s="10"/>
      <c r="DN7" s="10"/>
      <c r="DO7" s="10"/>
      <c r="DP7" s="10"/>
      <c r="DQ7" s="10"/>
      <c r="DR7" s="10"/>
    </row>
    <row r="8" spans="1:128" hidden="1" x14ac:dyDescent="0.25">
      <c r="A8" s="1" t="s">
        <v>63</v>
      </c>
      <c r="B8" s="1" t="s">
        <v>64</v>
      </c>
      <c r="C8" s="1" t="s">
        <v>71</v>
      </c>
      <c r="D8" s="1"/>
      <c r="E8" s="1"/>
      <c r="F8" s="1"/>
      <c r="G8" s="1"/>
      <c r="H8" s="1"/>
      <c r="I8" s="1"/>
      <c r="J8" s="1"/>
      <c r="K8" s="1"/>
      <c r="L8" s="1"/>
      <c r="M8" s="1"/>
      <c r="N8" s="11"/>
      <c r="O8" s="12"/>
      <c r="P8" s="12"/>
      <c r="Q8" s="13"/>
      <c r="R8" s="13"/>
      <c r="S8" s="13"/>
      <c r="T8" s="13"/>
      <c r="U8" s="13"/>
      <c r="V8" s="13"/>
      <c r="W8" s="13"/>
      <c r="X8" s="13"/>
      <c r="Y8" s="13"/>
      <c r="Z8" s="13"/>
      <c r="AA8" s="13"/>
      <c r="AB8" s="13"/>
      <c r="AC8" s="13"/>
      <c r="AD8" s="13"/>
      <c r="AE8" s="13"/>
      <c r="AF8" s="13"/>
      <c r="AG8" s="13"/>
      <c r="AH8" s="13"/>
      <c r="AI8" s="13"/>
      <c r="AJ8" s="13"/>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6">
        <f t="shared" si="4"/>
        <v>0</v>
      </c>
      <c r="CC8" s="6">
        <f t="shared" si="5"/>
        <v>0</v>
      </c>
      <c r="CD8" s="6">
        <f t="shared" si="6"/>
        <v>0</v>
      </c>
      <c r="CE8" s="6">
        <f t="shared" si="7"/>
        <v>0</v>
      </c>
      <c r="CF8" s="6">
        <f t="shared" si="8"/>
        <v>0</v>
      </c>
      <c r="CG8" s="6">
        <f t="shared" si="9"/>
        <v>0</v>
      </c>
      <c r="CH8" s="6">
        <f t="shared" si="10"/>
        <v>0</v>
      </c>
      <c r="CI8" s="6">
        <f t="shared" si="11"/>
        <v>0</v>
      </c>
      <c r="CJ8" s="6">
        <f t="shared" si="12"/>
        <v>0</v>
      </c>
      <c r="CK8" s="6">
        <f t="shared" si="13"/>
        <v>0</v>
      </c>
      <c r="CL8" s="6">
        <f t="shared" si="14"/>
        <v>0</v>
      </c>
      <c r="CM8" s="72">
        <f t="shared" si="15"/>
        <v>0</v>
      </c>
      <c r="CN8" s="6">
        <f t="shared" si="16"/>
        <v>0</v>
      </c>
      <c r="CO8" s="5">
        <f t="shared" si="17"/>
        <v>0</v>
      </c>
      <c r="CP8" s="4">
        <f t="shared" ref="CP8" si="21">COUNTIF(BC8,"SI")</f>
        <v>0</v>
      </c>
      <c r="CQ8" s="4">
        <f t="shared" si="1"/>
        <v>0</v>
      </c>
      <c r="CR8" s="4">
        <f t="shared" si="2"/>
        <v>0</v>
      </c>
      <c r="CS8" s="1">
        <f t="shared" si="3"/>
        <v>0</v>
      </c>
      <c r="CT8" s="9">
        <f t="shared" si="19"/>
        <v>0</v>
      </c>
      <c r="CU8" s="361"/>
      <c r="CV8" s="362"/>
      <c r="CW8" s="363"/>
      <c r="CX8" s="377"/>
      <c r="CY8" s="10"/>
      <c r="CZ8" s="10"/>
      <c r="DA8" s="10"/>
      <c r="DB8" s="10"/>
      <c r="DC8" s="10"/>
      <c r="DD8" s="10"/>
      <c r="DE8" s="10"/>
      <c r="DF8" s="10"/>
      <c r="DG8" s="10"/>
      <c r="DH8" s="10"/>
      <c r="DI8" s="10"/>
      <c r="DJ8" s="10"/>
      <c r="DK8" s="10"/>
      <c r="DL8" s="10"/>
      <c r="DM8" s="10"/>
      <c r="DN8" s="10"/>
      <c r="DO8" s="10"/>
      <c r="DP8" s="10"/>
      <c r="DQ8" s="10"/>
      <c r="DR8" s="10"/>
    </row>
    <row r="9" spans="1:128" hidden="1" x14ac:dyDescent="0.25">
      <c r="A9" s="1" t="s">
        <v>63</v>
      </c>
      <c r="B9" s="1" t="s">
        <v>64</v>
      </c>
      <c r="C9" s="1" t="s">
        <v>72</v>
      </c>
      <c r="D9" s="1"/>
      <c r="E9" s="1"/>
      <c r="F9" s="1"/>
      <c r="G9" s="1"/>
      <c r="H9" s="1"/>
      <c r="I9" s="1"/>
      <c r="J9" s="1"/>
      <c r="K9" s="1"/>
      <c r="L9" s="1"/>
      <c r="M9" s="1"/>
      <c r="N9" s="11"/>
      <c r="O9" s="6"/>
      <c r="P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6">
        <f t="shared" si="4"/>
        <v>0</v>
      </c>
      <c r="CC9" s="6">
        <f t="shared" si="5"/>
        <v>0</v>
      </c>
      <c r="CD9" s="6">
        <f t="shared" si="6"/>
        <v>0</v>
      </c>
      <c r="CE9" s="6">
        <f t="shared" si="7"/>
        <v>0</v>
      </c>
      <c r="CF9" s="6">
        <f t="shared" si="8"/>
        <v>0</v>
      </c>
      <c r="CG9" s="6">
        <f t="shared" si="9"/>
        <v>0</v>
      </c>
      <c r="CH9" s="6">
        <f t="shared" si="10"/>
        <v>0</v>
      </c>
      <c r="CI9" s="6">
        <f t="shared" si="11"/>
        <v>0</v>
      </c>
      <c r="CJ9" s="6">
        <f t="shared" si="12"/>
        <v>0</v>
      </c>
      <c r="CK9" s="6">
        <f t="shared" si="13"/>
        <v>0</v>
      </c>
      <c r="CL9" s="6">
        <f t="shared" si="14"/>
        <v>0</v>
      </c>
      <c r="CM9" s="72">
        <f t="shared" si="15"/>
        <v>0</v>
      </c>
      <c r="CN9" s="6">
        <f t="shared" si="16"/>
        <v>0</v>
      </c>
      <c r="CO9" s="5">
        <f t="shared" si="17"/>
        <v>0</v>
      </c>
      <c r="CP9" s="4">
        <f t="shared" ref="CP9" si="22">COUNTIF(BC9,"SI")</f>
        <v>0</v>
      </c>
      <c r="CQ9" s="4">
        <f t="shared" si="1"/>
        <v>0</v>
      </c>
      <c r="CR9" s="4">
        <f t="shared" si="2"/>
        <v>0</v>
      </c>
      <c r="CS9" s="1">
        <f t="shared" si="3"/>
        <v>0</v>
      </c>
      <c r="CT9" s="9">
        <f>(CS9/15)</f>
        <v>0</v>
      </c>
      <c r="CU9" s="361"/>
      <c r="CV9" s="362"/>
      <c r="CW9" s="363"/>
      <c r="CX9" s="377"/>
      <c r="CY9" s="10"/>
      <c r="CZ9" s="10"/>
      <c r="DA9" s="10"/>
      <c r="DB9" s="10"/>
      <c r="DC9" s="10"/>
      <c r="DD9" s="10"/>
      <c r="DE9" s="10"/>
      <c r="DF9" s="10"/>
      <c r="DG9" s="10"/>
      <c r="DH9" s="10"/>
      <c r="DI9" s="10"/>
      <c r="DJ9" s="10"/>
      <c r="DK9" s="10"/>
      <c r="DL9" s="10"/>
      <c r="DM9" s="10"/>
      <c r="DN9" s="10"/>
      <c r="DO9" s="10"/>
      <c r="DP9" s="10"/>
      <c r="DQ9" s="10"/>
      <c r="DR9" s="10"/>
    </row>
    <row r="10" spans="1:128" hidden="1" x14ac:dyDescent="0.25">
      <c r="A10" s="1" t="s">
        <v>63</v>
      </c>
      <c r="B10" s="1" t="s">
        <v>64</v>
      </c>
      <c r="C10" s="1" t="s">
        <v>73</v>
      </c>
      <c r="D10" s="1"/>
      <c r="E10" s="1"/>
      <c r="F10" s="1"/>
      <c r="G10" s="1"/>
      <c r="H10" s="1"/>
      <c r="I10" s="1"/>
      <c r="J10" s="1"/>
      <c r="K10" s="1"/>
      <c r="L10" s="1"/>
      <c r="M10" s="1"/>
      <c r="N10" s="11"/>
      <c r="O10" s="12"/>
      <c r="P10" s="12"/>
      <c r="Q10" s="13"/>
      <c r="R10" s="13"/>
      <c r="S10" s="13"/>
      <c r="T10" s="13"/>
      <c r="U10" s="13"/>
      <c r="V10" s="13"/>
      <c r="W10" s="13"/>
      <c r="X10" s="13"/>
      <c r="Y10" s="13"/>
      <c r="Z10" s="13"/>
      <c r="AA10" s="13"/>
      <c r="AB10" s="13"/>
      <c r="AC10" s="13"/>
      <c r="AD10" s="13"/>
      <c r="AE10" s="13"/>
      <c r="AF10" s="13"/>
      <c r="AG10" s="13"/>
      <c r="AH10" s="13"/>
      <c r="AI10" s="13"/>
      <c r="AJ10" s="13"/>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6">
        <f t="shared" si="4"/>
        <v>0</v>
      </c>
      <c r="CC10" s="6">
        <f t="shared" si="5"/>
        <v>0</v>
      </c>
      <c r="CD10" s="6">
        <f t="shared" si="6"/>
        <v>0</v>
      </c>
      <c r="CE10" s="6">
        <f t="shared" si="7"/>
        <v>0</v>
      </c>
      <c r="CF10" s="6">
        <f t="shared" si="8"/>
        <v>0</v>
      </c>
      <c r="CG10" s="6">
        <f t="shared" si="9"/>
        <v>0</v>
      </c>
      <c r="CH10" s="6">
        <f t="shared" si="10"/>
        <v>0</v>
      </c>
      <c r="CI10" s="6">
        <f t="shared" si="11"/>
        <v>0</v>
      </c>
      <c r="CJ10" s="6">
        <f t="shared" si="12"/>
        <v>0</v>
      </c>
      <c r="CK10" s="6">
        <f t="shared" si="13"/>
        <v>0</v>
      </c>
      <c r="CL10" s="6">
        <f t="shared" si="14"/>
        <v>0</v>
      </c>
      <c r="CM10" s="72">
        <f t="shared" si="15"/>
        <v>0</v>
      </c>
      <c r="CN10" s="6">
        <f t="shared" si="16"/>
        <v>0</v>
      </c>
      <c r="CO10" s="5">
        <f t="shared" si="17"/>
        <v>0</v>
      </c>
      <c r="CP10" s="4">
        <f t="shared" ref="CP10" si="23">COUNTIF(BC10,"SI")</f>
        <v>0</v>
      </c>
      <c r="CQ10" s="4">
        <f t="shared" si="1"/>
        <v>0</v>
      </c>
      <c r="CR10" s="4">
        <f t="shared" si="2"/>
        <v>0</v>
      </c>
      <c r="CS10" s="1">
        <f t="shared" si="3"/>
        <v>0</v>
      </c>
      <c r="CT10" s="9">
        <f t="shared" ref="CT10:CT11" si="24">(CS10/14)</f>
        <v>0</v>
      </c>
      <c r="CU10" s="361"/>
      <c r="CV10" s="362"/>
      <c r="CW10" s="363"/>
      <c r="CX10" s="377"/>
      <c r="CY10" s="10"/>
      <c r="CZ10" s="10"/>
      <c r="DA10" s="10"/>
      <c r="DB10" s="10"/>
      <c r="DC10" s="10"/>
      <c r="DD10" s="10"/>
      <c r="DE10" s="10"/>
      <c r="DF10" s="10"/>
      <c r="DG10" s="10"/>
      <c r="DH10" s="10"/>
      <c r="DI10" s="10"/>
      <c r="DJ10" s="10"/>
      <c r="DK10" s="10"/>
      <c r="DL10" s="10"/>
      <c r="DM10" s="10"/>
      <c r="DN10" s="10"/>
      <c r="DO10" s="10"/>
      <c r="DP10" s="10"/>
      <c r="DQ10" s="10"/>
      <c r="DR10" s="10"/>
    </row>
    <row r="11" spans="1:128" hidden="1" x14ac:dyDescent="0.25">
      <c r="A11" s="1" t="s">
        <v>63</v>
      </c>
      <c r="B11" s="1" t="s">
        <v>64</v>
      </c>
      <c r="C11" s="1" t="s">
        <v>74</v>
      </c>
      <c r="D11" s="1"/>
      <c r="E11" s="1"/>
      <c r="F11" s="1"/>
      <c r="G11" s="1"/>
      <c r="H11" s="1"/>
      <c r="I11" s="1"/>
      <c r="J11" s="1"/>
      <c r="K11" s="1"/>
      <c r="L11" s="1"/>
      <c r="M11" s="1"/>
      <c r="N11" s="14"/>
      <c r="O11" s="6"/>
      <c r="P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6">
        <f t="shared" si="4"/>
        <v>0</v>
      </c>
      <c r="CC11" s="6">
        <f t="shared" si="5"/>
        <v>0</v>
      </c>
      <c r="CD11" s="6">
        <f t="shared" si="6"/>
        <v>0</v>
      </c>
      <c r="CE11" s="6">
        <f t="shared" si="7"/>
        <v>0</v>
      </c>
      <c r="CF11" s="6">
        <f t="shared" si="8"/>
        <v>0</v>
      </c>
      <c r="CG11" s="6">
        <f t="shared" si="9"/>
        <v>0</v>
      </c>
      <c r="CH11" s="6">
        <f t="shared" si="10"/>
        <v>0</v>
      </c>
      <c r="CI11" s="6">
        <f t="shared" si="11"/>
        <v>0</v>
      </c>
      <c r="CJ11" s="6">
        <f t="shared" si="12"/>
        <v>0</v>
      </c>
      <c r="CK11" s="6">
        <f t="shared" si="13"/>
        <v>0</v>
      </c>
      <c r="CL11" s="6">
        <f t="shared" si="14"/>
        <v>0</v>
      </c>
      <c r="CM11" s="72">
        <f t="shared" si="15"/>
        <v>0</v>
      </c>
      <c r="CN11" s="6">
        <f t="shared" si="16"/>
        <v>0</v>
      </c>
      <c r="CO11" s="5">
        <f t="shared" si="17"/>
        <v>0</v>
      </c>
      <c r="CP11" s="4">
        <f t="shared" ref="CP11" si="25">COUNTIF(BC11,"SI")</f>
        <v>0</v>
      </c>
      <c r="CQ11" s="4">
        <f t="shared" si="1"/>
        <v>0</v>
      </c>
      <c r="CR11" s="4">
        <f t="shared" si="2"/>
        <v>0</v>
      </c>
      <c r="CS11" s="1">
        <f t="shared" si="3"/>
        <v>0</v>
      </c>
      <c r="CT11" s="9">
        <f t="shared" si="24"/>
        <v>0</v>
      </c>
      <c r="CU11" s="361"/>
      <c r="CV11" s="362"/>
      <c r="CW11" s="363"/>
      <c r="CX11" s="377"/>
      <c r="CY11" s="10"/>
      <c r="CZ11" s="10"/>
      <c r="DA11" s="10"/>
      <c r="DB11" s="10"/>
      <c r="DC11" s="10"/>
      <c r="DD11" s="10"/>
      <c r="DE11" s="10"/>
      <c r="DF11" s="10"/>
      <c r="DG11" s="10"/>
      <c r="DH11" s="10"/>
      <c r="DI11" s="10"/>
      <c r="DJ11" s="10"/>
      <c r="DK11" s="10"/>
      <c r="DL11" s="10"/>
      <c r="DM11" s="10"/>
      <c r="DN11" s="10"/>
      <c r="DO11" s="10"/>
      <c r="DP11" s="10"/>
      <c r="DQ11" s="10"/>
      <c r="DR11" s="10"/>
    </row>
    <row r="12" spans="1:128" hidden="1" x14ac:dyDescent="0.2">
      <c r="A12" s="1" t="s">
        <v>63</v>
      </c>
      <c r="B12" s="1" t="s">
        <v>64</v>
      </c>
      <c r="C12" s="1" t="s">
        <v>75</v>
      </c>
      <c r="D12" s="1"/>
      <c r="E12" s="1"/>
      <c r="F12" s="1"/>
      <c r="G12" s="1"/>
      <c r="H12" s="1"/>
      <c r="I12" s="1"/>
      <c r="J12" s="1"/>
      <c r="K12" s="1"/>
      <c r="L12" s="1"/>
      <c r="M12" s="1"/>
      <c r="N12" s="15"/>
      <c r="O12" s="6"/>
      <c r="P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6">
        <f t="shared" si="4"/>
        <v>0</v>
      </c>
      <c r="CC12" s="6">
        <f t="shared" si="5"/>
        <v>0</v>
      </c>
      <c r="CD12" s="6">
        <f t="shared" si="6"/>
        <v>0</v>
      </c>
      <c r="CE12" s="6">
        <f t="shared" si="7"/>
        <v>0</v>
      </c>
      <c r="CF12" s="6">
        <f t="shared" si="8"/>
        <v>0</v>
      </c>
      <c r="CG12" s="6">
        <f t="shared" si="9"/>
        <v>0</v>
      </c>
      <c r="CH12" s="6">
        <f t="shared" si="10"/>
        <v>0</v>
      </c>
      <c r="CI12" s="6">
        <f t="shared" si="11"/>
        <v>0</v>
      </c>
      <c r="CJ12" s="6">
        <f t="shared" si="12"/>
        <v>0</v>
      </c>
      <c r="CK12" s="6">
        <f t="shared" si="13"/>
        <v>0</v>
      </c>
      <c r="CL12" s="6">
        <f t="shared" si="14"/>
        <v>0</v>
      </c>
      <c r="CM12" s="72">
        <f t="shared" si="15"/>
        <v>0</v>
      </c>
      <c r="CN12" s="6">
        <f t="shared" si="16"/>
        <v>0</v>
      </c>
      <c r="CO12" s="5">
        <f t="shared" si="17"/>
        <v>0</v>
      </c>
      <c r="CP12" s="4">
        <f t="shared" ref="CP12" si="26">COUNTIF(BC12,"SI")</f>
        <v>0</v>
      </c>
      <c r="CQ12" s="4">
        <f t="shared" si="1"/>
        <v>0</v>
      </c>
      <c r="CR12" s="4">
        <f t="shared" si="2"/>
        <v>0</v>
      </c>
      <c r="CS12" s="1">
        <f t="shared" si="3"/>
        <v>0</v>
      </c>
      <c r="CT12" s="9">
        <f>(CS12/15)</f>
        <v>0</v>
      </c>
      <c r="CU12" s="364"/>
      <c r="CV12" s="365"/>
      <c r="CW12" s="366"/>
      <c r="CX12" s="377"/>
      <c r="CY12" s="16"/>
      <c r="CZ12" s="17"/>
      <c r="DA12" s="17"/>
      <c r="DB12" s="17"/>
      <c r="DC12" s="17"/>
      <c r="DD12" s="17"/>
      <c r="DE12" s="17"/>
      <c r="DF12" s="17"/>
      <c r="DG12" s="17"/>
      <c r="DH12" s="17"/>
      <c r="DI12" s="17"/>
      <c r="DJ12" s="17"/>
      <c r="DK12" s="17"/>
      <c r="DL12" s="17"/>
      <c r="DM12" s="17"/>
      <c r="DN12" s="17"/>
      <c r="DO12" s="17"/>
      <c r="DP12" s="17"/>
      <c r="DQ12" s="17"/>
      <c r="DR12" s="17"/>
      <c r="DS12" s="18"/>
      <c r="DT12" s="18"/>
      <c r="DU12" s="18"/>
      <c r="DV12" s="18"/>
      <c r="DW12" s="18"/>
      <c r="DX12" s="18"/>
    </row>
    <row r="13" spans="1:128" hidden="1" x14ac:dyDescent="0.25">
      <c r="A13" s="1" t="s">
        <v>63</v>
      </c>
      <c r="B13" s="1" t="s">
        <v>76</v>
      </c>
      <c r="C13" s="1" t="s">
        <v>77</v>
      </c>
      <c r="D13" s="1"/>
      <c r="E13" s="1"/>
      <c r="F13" s="63"/>
      <c r="G13" s="1"/>
      <c r="H13" s="1"/>
      <c r="I13" s="63"/>
      <c r="J13" s="3"/>
      <c r="K13" s="63"/>
      <c r="L13" s="3"/>
      <c r="M13" s="1"/>
      <c r="N13" s="94"/>
      <c r="O13" s="27"/>
      <c r="P13" s="27"/>
      <c r="Q13" s="19"/>
      <c r="R13" s="19"/>
      <c r="S13" s="19"/>
      <c r="T13" s="19"/>
      <c r="U13" s="19"/>
      <c r="V13" s="19"/>
      <c r="W13" s="19"/>
      <c r="X13" s="19"/>
      <c r="Y13" s="19"/>
      <c r="Z13" s="19"/>
      <c r="AA13" s="19"/>
      <c r="AB13" s="19"/>
      <c r="AC13" s="19"/>
      <c r="AD13" s="19"/>
      <c r="AE13" s="19"/>
      <c r="AF13" s="19"/>
      <c r="AG13" s="19"/>
      <c r="AH13" s="19"/>
      <c r="AI13" s="19"/>
      <c r="AJ13" s="19"/>
      <c r="AK13" s="1"/>
      <c r="AL13" s="1"/>
      <c r="AM13" s="1"/>
      <c r="AN13" s="1"/>
      <c r="AO13" s="1"/>
      <c r="AP13" s="1"/>
      <c r="AQ13" s="1"/>
      <c r="AR13" s="1"/>
      <c r="AS13" s="1"/>
      <c r="AT13" s="1"/>
      <c r="AU13" s="1"/>
      <c r="AV13" s="1"/>
      <c r="AW13" s="1"/>
      <c r="AX13" s="1"/>
      <c r="AY13" s="1"/>
      <c r="AZ13" s="1"/>
      <c r="BA13" s="1"/>
      <c r="BB13" s="5"/>
      <c r="BC13" s="1"/>
      <c r="BD13" s="1"/>
      <c r="BE13" s="1"/>
      <c r="BF13" s="1"/>
      <c r="BG13" s="5"/>
      <c r="BH13" s="5"/>
      <c r="BI13" s="1"/>
      <c r="BJ13" s="1"/>
      <c r="BK13" s="1"/>
      <c r="BL13" s="1"/>
      <c r="BM13" s="5"/>
      <c r="BN13" s="5"/>
      <c r="BO13" s="5"/>
      <c r="BP13" s="5"/>
      <c r="BQ13" s="5"/>
      <c r="BR13" s="5"/>
      <c r="BS13" s="5"/>
      <c r="BT13" s="4"/>
      <c r="BU13" s="4"/>
      <c r="BV13" s="5"/>
      <c r="BW13" s="5"/>
      <c r="BX13" s="5"/>
      <c r="BY13" s="5"/>
      <c r="BZ13" s="5"/>
      <c r="CA13" s="5"/>
      <c r="CB13" s="6">
        <f t="shared" si="4"/>
        <v>0</v>
      </c>
      <c r="CC13" s="6">
        <f t="shared" si="5"/>
        <v>0</v>
      </c>
      <c r="CD13" s="6">
        <f t="shared" si="6"/>
        <v>0</v>
      </c>
      <c r="CE13" s="6">
        <f t="shared" si="7"/>
        <v>0</v>
      </c>
      <c r="CF13" s="6">
        <f t="shared" si="8"/>
        <v>0</v>
      </c>
      <c r="CG13" s="6">
        <f t="shared" si="9"/>
        <v>0</v>
      </c>
      <c r="CH13" s="6">
        <f t="shared" si="10"/>
        <v>0</v>
      </c>
      <c r="CI13" s="6">
        <f t="shared" si="11"/>
        <v>0</v>
      </c>
      <c r="CJ13" s="6">
        <f t="shared" si="12"/>
        <v>0</v>
      </c>
      <c r="CK13" s="6">
        <f t="shared" si="13"/>
        <v>0</v>
      </c>
      <c r="CL13" s="6">
        <f t="shared" si="14"/>
        <v>0</v>
      </c>
      <c r="CM13" s="72">
        <f t="shared" si="15"/>
        <v>0</v>
      </c>
      <c r="CN13" s="6">
        <f t="shared" si="16"/>
        <v>0</v>
      </c>
      <c r="CO13" s="5">
        <f t="shared" si="17"/>
        <v>0</v>
      </c>
      <c r="CP13" s="4">
        <f t="shared" ref="CP13" si="27">COUNTIF(BC13,"SI")</f>
        <v>0</v>
      </c>
      <c r="CQ13" s="4">
        <f t="shared" si="1"/>
        <v>0</v>
      </c>
      <c r="CR13" s="4">
        <f t="shared" si="2"/>
        <v>0</v>
      </c>
      <c r="CS13" s="1">
        <f t="shared" si="3"/>
        <v>0</v>
      </c>
      <c r="CT13" s="9">
        <f t="shared" ref="CT13:CT57" si="28">(CS13/14)</f>
        <v>0</v>
      </c>
      <c r="CU13" s="358">
        <f>AVERAGE(CT13:CT20)</f>
        <v>0</v>
      </c>
      <c r="CV13" s="359"/>
      <c r="CW13" s="360"/>
      <c r="CX13" s="377"/>
      <c r="CY13" s="10"/>
      <c r="CZ13" s="10"/>
      <c r="DA13" s="10"/>
      <c r="DB13" s="10"/>
      <c r="DC13" s="10"/>
      <c r="DD13" s="10"/>
      <c r="DE13" s="10"/>
      <c r="DF13" s="10"/>
      <c r="DG13" s="10"/>
      <c r="DH13" s="10"/>
      <c r="DI13" s="10"/>
      <c r="DJ13" s="10"/>
      <c r="DK13" s="10"/>
      <c r="DL13" s="10"/>
      <c r="DM13" s="10"/>
      <c r="DN13" s="10"/>
      <c r="DO13" s="10"/>
      <c r="DP13" s="10"/>
      <c r="DQ13" s="10"/>
      <c r="DR13" s="10"/>
    </row>
    <row r="14" spans="1:128" ht="15" hidden="1" customHeight="1" x14ac:dyDescent="0.25">
      <c r="A14" s="1" t="s">
        <v>63</v>
      </c>
      <c r="B14" s="1" t="s">
        <v>76</v>
      </c>
      <c r="C14" s="1" t="s">
        <v>78</v>
      </c>
      <c r="D14" s="1"/>
      <c r="E14" s="1"/>
      <c r="F14" s="63"/>
      <c r="G14" s="1"/>
      <c r="H14" s="1"/>
      <c r="I14" s="63"/>
      <c r="J14" s="1"/>
      <c r="K14" s="63"/>
      <c r="L14" s="1"/>
      <c r="M14" s="1"/>
      <c r="N14" s="94"/>
      <c r="O14" s="27"/>
      <c r="P14" s="27"/>
      <c r="Q14" s="19"/>
      <c r="R14" s="19"/>
      <c r="S14" s="19"/>
      <c r="T14" s="19"/>
      <c r="U14" s="19"/>
      <c r="V14" s="19"/>
      <c r="W14" s="19"/>
      <c r="X14" s="19"/>
      <c r="Y14" s="19"/>
      <c r="Z14" s="19"/>
      <c r="AA14" s="19"/>
      <c r="AB14" s="19"/>
      <c r="AC14" s="19"/>
      <c r="AD14" s="19"/>
      <c r="AE14" s="19"/>
      <c r="AF14" s="19"/>
      <c r="AG14" s="19"/>
      <c r="AH14" s="19"/>
      <c r="AI14" s="19"/>
      <c r="AJ14" s="19"/>
      <c r="AK14" s="1"/>
      <c r="AL14" s="1"/>
      <c r="AM14" s="1"/>
      <c r="AN14" s="1"/>
      <c r="AO14" s="1"/>
      <c r="AP14" s="1"/>
      <c r="AQ14" s="1"/>
      <c r="AR14" s="1"/>
      <c r="AS14" s="1"/>
      <c r="AT14" s="1"/>
      <c r="AU14" s="1"/>
      <c r="AV14" s="1"/>
      <c r="AW14" s="1"/>
      <c r="AX14" s="1"/>
      <c r="AY14" s="1"/>
      <c r="AZ14" s="1"/>
      <c r="BA14" s="1"/>
      <c r="BB14" s="5"/>
      <c r="BC14" s="1"/>
      <c r="BD14" s="1"/>
      <c r="BE14" s="1"/>
      <c r="BF14" s="1"/>
      <c r="BG14" s="5"/>
      <c r="BH14" s="5"/>
      <c r="BI14" s="1"/>
      <c r="BJ14" s="1"/>
      <c r="BK14" s="1"/>
      <c r="BL14" s="1"/>
      <c r="BM14" s="5"/>
      <c r="BN14" s="5"/>
      <c r="BO14" s="5"/>
      <c r="BP14" s="5"/>
      <c r="BQ14" s="5"/>
      <c r="BR14" s="5"/>
      <c r="BS14" s="5"/>
      <c r="BT14" s="5"/>
      <c r="BU14" s="4"/>
      <c r="BV14" s="4"/>
      <c r="BW14" s="5"/>
      <c r="BX14" s="5"/>
      <c r="BY14" s="5"/>
      <c r="BZ14" s="5"/>
      <c r="CA14" s="5"/>
      <c r="CB14" s="6">
        <f t="shared" si="4"/>
        <v>0</v>
      </c>
      <c r="CC14" s="6">
        <f t="shared" si="5"/>
        <v>0</v>
      </c>
      <c r="CD14" s="6">
        <f t="shared" si="6"/>
        <v>0</v>
      </c>
      <c r="CE14" s="6">
        <f t="shared" si="7"/>
        <v>0</v>
      </c>
      <c r="CF14" s="6">
        <f t="shared" si="8"/>
        <v>0</v>
      </c>
      <c r="CG14" s="6">
        <f t="shared" si="9"/>
        <v>0</v>
      </c>
      <c r="CH14" s="6">
        <f t="shared" si="10"/>
        <v>0</v>
      </c>
      <c r="CI14" s="6">
        <f t="shared" si="11"/>
        <v>0</v>
      </c>
      <c r="CJ14" s="6">
        <f t="shared" si="12"/>
        <v>0</v>
      </c>
      <c r="CK14" s="6">
        <f t="shared" si="13"/>
        <v>0</v>
      </c>
      <c r="CL14" s="6">
        <f t="shared" si="14"/>
        <v>0</v>
      </c>
      <c r="CM14" s="72">
        <f t="shared" si="15"/>
        <v>0</v>
      </c>
      <c r="CN14" s="6">
        <f t="shared" si="16"/>
        <v>0</v>
      </c>
      <c r="CO14" s="5">
        <f t="shared" si="17"/>
        <v>0</v>
      </c>
      <c r="CP14" s="4">
        <f t="shared" ref="CP14" si="29">COUNTIF(BC14,"SI")</f>
        <v>0</v>
      </c>
      <c r="CQ14" s="4">
        <f t="shared" si="1"/>
        <v>0</v>
      </c>
      <c r="CR14" s="4">
        <f t="shared" si="2"/>
        <v>0</v>
      </c>
      <c r="CS14" s="1">
        <f t="shared" si="3"/>
        <v>0</v>
      </c>
      <c r="CT14" s="9">
        <f t="shared" si="28"/>
        <v>0</v>
      </c>
      <c r="CU14" s="361"/>
      <c r="CV14" s="362"/>
      <c r="CW14" s="363"/>
      <c r="CX14" s="377"/>
      <c r="CY14" s="10"/>
      <c r="CZ14" s="10"/>
      <c r="DA14" s="10"/>
      <c r="DB14" s="10"/>
      <c r="DC14" s="10"/>
      <c r="DD14" s="10"/>
      <c r="DE14" s="10"/>
      <c r="DF14" s="10"/>
      <c r="DG14" s="10"/>
      <c r="DH14" s="10"/>
      <c r="DI14" s="10"/>
      <c r="DJ14" s="10"/>
      <c r="DK14" s="10"/>
      <c r="DL14" s="10"/>
      <c r="DM14" s="10"/>
      <c r="DN14" s="10"/>
      <c r="DO14" s="10"/>
      <c r="DP14" s="10"/>
      <c r="DQ14" s="10"/>
      <c r="DR14" s="10"/>
    </row>
    <row r="15" spans="1:128" ht="15.75" hidden="1" x14ac:dyDescent="0.25">
      <c r="A15" s="1" t="s">
        <v>63</v>
      </c>
      <c r="B15" s="1" t="s">
        <v>76</v>
      </c>
      <c r="C15" s="1" t="s">
        <v>79</v>
      </c>
      <c r="D15" s="1"/>
      <c r="E15" s="1"/>
      <c r="F15" s="63"/>
      <c r="G15" s="1"/>
      <c r="H15" s="1"/>
      <c r="I15" s="63"/>
      <c r="J15" s="93"/>
      <c r="K15" s="63"/>
      <c r="L15" s="1"/>
      <c r="M15" s="1"/>
      <c r="N15" s="94"/>
      <c r="O15" s="27"/>
      <c r="P15" s="27"/>
      <c r="Q15" s="19"/>
      <c r="R15" s="19"/>
      <c r="S15" s="19"/>
      <c r="T15" s="19"/>
      <c r="U15" s="19"/>
      <c r="V15" s="19"/>
      <c r="W15" s="19"/>
      <c r="X15" s="19"/>
      <c r="Y15" s="19"/>
      <c r="Z15" s="19"/>
      <c r="AA15" s="19"/>
      <c r="AB15" s="19"/>
      <c r="AC15" s="19"/>
      <c r="AD15" s="19"/>
      <c r="AE15" s="19"/>
      <c r="AF15" s="19"/>
      <c r="AG15" s="19"/>
      <c r="AH15" s="19"/>
      <c r="AI15" s="19"/>
      <c r="AJ15" s="19"/>
      <c r="AK15" s="1"/>
      <c r="AL15" s="1"/>
      <c r="AM15" s="1"/>
      <c r="AN15" s="1"/>
      <c r="AO15" s="1"/>
      <c r="AP15" s="1"/>
      <c r="AQ15" s="1"/>
      <c r="AR15" s="1"/>
      <c r="AS15" s="1"/>
      <c r="AT15" s="1"/>
      <c r="AU15" s="1"/>
      <c r="AV15" s="1"/>
      <c r="AW15" s="1"/>
      <c r="AX15" s="1"/>
      <c r="AY15" s="1"/>
      <c r="AZ15" s="1"/>
      <c r="BA15" s="1"/>
      <c r="BB15" s="5"/>
      <c r="BC15" s="1"/>
      <c r="BD15" s="1"/>
      <c r="BE15" s="1"/>
      <c r="BF15" s="1"/>
      <c r="BG15" s="5"/>
      <c r="BH15" s="5"/>
      <c r="BI15" s="5"/>
      <c r="BJ15" s="1"/>
      <c r="BK15" s="1"/>
      <c r="BL15" s="1"/>
      <c r="BM15" s="5"/>
      <c r="BN15" s="5"/>
      <c r="BO15" s="5"/>
      <c r="BP15" s="5"/>
      <c r="BQ15" s="5"/>
      <c r="BR15" s="5"/>
      <c r="BS15" s="5"/>
      <c r="BT15" s="4"/>
      <c r="BU15" s="4"/>
      <c r="BV15" s="5"/>
      <c r="BW15" s="5"/>
      <c r="BX15" s="5"/>
      <c r="BY15" s="5"/>
      <c r="BZ15" s="5"/>
      <c r="CA15" s="5"/>
      <c r="CB15" s="6">
        <f t="shared" si="4"/>
        <v>0</v>
      </c>
      <c r="CC15" s="6">
        <f t="shared" si="5"/>
        <v>0</v>
      </c>
      <c r="CD15" s="6">
        <f t="shared" si="6"/>
        <v>0</v>
      </c>
      <c r="CE15" s="6">
        <f t="shared" si="7"/>
        <v>0</v>
      </c>
      <c r="CF15" s="6">
        <f t="shared" si="8"/>
        <v>0</v>
      </c>
      <c r="CG15" s="6">
        <f t="shared" si="9"/>
        <v>0</v>
      </c>
      <c r="CH15" s="6">
        <f t="shared" si="10"/>
        <v>0</v>
      </c>
      <c r="CI15" s="6">
        <f t="shared" si="11"/>
        <v>0</v>
      </c>
      <c r="CJ15" s="6">
        <f t="shared" si="12"/>
        <v>0</v>
      </c>
      <c r="CK15" s="6">
        <f t="shared" si="13"/>
        <v>0</v>
      </c>
      <c r="CL15" s="6">
        <f t="shared" si="14"/>
        <v>0</v>
      </c>
      <c r="CM15" s="72">
        <f t="shared" si="15"/>
        <v>0</v>
      </c>
      <c r="CN15" s="6">
        <f t="shared" si="16"/>
        <v>0</v>
      </c>
      <c r="CO15" s="5">
        <f t="shared" si="17"/>
        <v>0</v>
      </c>
      <c r="CP15" s="4">
        <f t="shared" ref="CP15" si="30">COUNTIF(BC15,"SI")</f>
        <v>0</v>
      </c>
      <c r="CQ15" s="4">
        <f t="shared" si="1"/>
        <v>0</v>
      </c>
      <c r="CR15" s="4">
        <f t="shared" si="2"/>
        <v>0</v>
      </c>
      <c r="CS15" s="1">
        <f t="shared" si="3"/>
        <v>0</v>
      </c>
      <c r="CT15" s="9">
        <f t="shared" si="28"/>
        <v>0</v>
      </c>
      <c r="CU15" s="361"/>
      <c r="CV15" s="362"/>
      <c r="CW15" s="363"/>
      <c r="CX15" s="377"/>
      <c r="CY15" s="10"/>
      <c r="CZ15" s="10"/>
      <c r="DA15" s="10"/>
      <c r="DB15" s="10"/>
      <c r="DC15" s="10"/>
      <c r="DD15" s="10"/>
      <c r="DE15" s="10"/>
      <c r="DF15" s="10"/>
      <c r="DG15" s="10"/>
      <c r="DH15" s="10"/>
      <c r="DI15" s="10"/>
      <c r="DJ15" s="10"/>
      <c r="DK15" s="10"/>
      <c r="DL15" s="10"/>
      <c r="DM15" s="10"/>
      <c r="DN15" s="10"/>
      <c r="DO15" s="10"/>
      <c r="DP15" s="10"/>
      <c r="DQ15" s="10"/>
      <c r="DR15" s="10"/>
    </row>
    <row r="16" spans="1:128" hidden="1" x14ac:dyDescent="0.25">
      <c r="A16" s="1" t="s">
        <v>63</v>
      </c>
      <c r="B16" s="1" t="s">
        <v>76</v>
      </c>
      <c r="C16" s="1" t="s">
        <v>80</v>
      </c>
      <c r="D16" s="1"/>
      <c r="E16" s="1"/>
      <c r="F16" s="63"/>
      <c r="G16" s="1"/>
      <c r="H16" s="1"/>
      <c r="I16" s="63"/>
      <c r="J16" s="1"/>
      <c r="K16" s="63"/>
      <c r="L16" s="1"/>
      <c r="M16" s="1"/>
      <c r="N16" s="94"/>
      <c r="O16" s="27"/>
      <c r="P16" s="27"/>
      <c r="Q16" s="19"/>
      <c r="R16" s="19"/>
      <c r="S16" s="19"/>
      <c r="T16" s="19"/>
      <c r="U16" s="19"/>
      <c r="V16" s="19"/>
      <c r="W16" s="19"/>
      <c r="X16" s="19"/>
      <c r="Y16" s="19"/>
      <c r="Z16" s="19"/>
      <c r="AA16" s="19"/>
      <c r="AB16" s="19"/>
      <c r="AC16" s="19"/>
      <c r="AD16" s="19"/>
      <c r="AE16" s="19"/>
      <c r="AF16" s="19"/>
      <c r="AG16" s="19"/>
      <c r="AH16" s="19"/>
      <c r="AI16" s="19"/>
      <c r="AJ16" s="19"/>
      <c r="AK16" s="1"/>
      <c r="AL16" s="1"/>
      <c r="AM16" s="1"/>
      <c r="AN16" s="1"/>
      <c r="AO16" s="1"/>
      <c r="AP16" s="1"/>
      <c r="AQ16" s="1"/>
      <c r="AR16" s="1"/>
      <c r="AS16" s="1"/>
      <c r="AT16" s="1"/>
      <c r="AU16" s="1"/>
      <c r="AV16" s="1"/>
      <c r="AW16" s="1"/>
      <c r="AX16" s="1"/>
      <c r="AY16" s="1"/>
      <c r="AZ16" s="1"/>
      <c r="BA16" s="1"/>
      <c r="BB16" s="5"/>
      <c r="BC16" s="1"/>
      <c r="BD16" s="1"/>
      <c r="BE16" s="1"/>
      <c r="BF16" s="1"/>
      <c r="BG16" s="5"/>
      <c r="BH16" s="5"/>
      <c r="BI16" s="5"/>
      <c r="BJ16" s="1"/>
      <c r="BK16" s="1"/>
      <c r="BL16" s="5"/>
      <c r="BM16" s="5"/>
      <c r="BN16" s="5"/>
      <c r="BO16" s="5"/>
      <c r="BP16" s="5"/>
      <c r="BQ16" s="5"/>
      <c r="BR16" s="5"/>
      <c r="BS16" s="5"/>
      <c r="BT16" s="4"/>
      <c r="BU16" s="4"/>
      <c r="BV16" s="5"/>
      <c r="BW16" s="5"/>
      <c r="BX16" s="5"/>
      <c r="BY16" s="5"/>
      <c r="BZ16" s="5"/>
      <c r="CA16" s="5"/>
      <c r="CB16" s="6">
        <f t="shared" si="4"/>
        <v>0</v>
      </c>
      <c r="CC16" s="6">
        <f t="shared" si="5"/>
        <v>0</v>
      </c>
      <c r="CD16" s="6">
        <f t="shared" si="6"/>
        <v>0</v>
      </c>
      <c r="CE16" s="6">
        <f t="shared" si="7"/>
        <v>0</v>
      </c>
      <c r="CF16" s="6">
        <f t="shared" si="8"/>
        <v>0</v>
      </c>
      <c r="CG16" s="6">
        <f t="shared" si="9"/>
        <v>0</v>
      </c>
      <c r="CH16" s="6">
        <f t="shared" si="10"/>
        <v>0</v>
      </c>
      <c r="CI16" s="6">
        <f t="shared" si="11"/>
        <v>0</v>
      </c>
      <c r="CJ16" s="6">
        <f t="shared" si="12"/>
        <v>0</v>
      </c>
      <c r="CK16" s="6">
        <f t="shared" si="13"/>
        <v>0</v>
      </c>
      <c r="CL16" s="6">
        <f t="shared" si="14"/>
        <v>0</v>
      </c>
      <c r="CM16" s="72">
        <f t="shared" si="15"/>
        <v>0</v>
      </c>
      <c r="CN16" s="6">
        <f t="shared" si="16"/>
        <v>0</v>
      </c>
      <c r="CO16" s="5">
        <f t="shared" si="17"/>
        <v>0</v>
      </c>
      <c r="CP16" s="4">
        <f t="shared" ref="CP16" si="31">COUNTIF(BC16,"SI")</f>
        <v>0</v>
      </c>
      <c r="CQ16" s="4">
        <f t="shared" si="1"/>
        <v>0</v>
      </c>
      <c r="CR16" s="4">
        <f t="shared" si="2"/>
        <v>0</v>
      </c>
      <c r="CS16" s="1">
        <f t="shared" si="3"/>
        <v>0</v>
      </c>
      <c r="CT16" s="9">
        <f t="shared" si="28"/>
        <v>0</v>
      </c>
      <c r="CU16" s="361"/>
      <c r="CV16" s="362"/>
      <c r="CW16" s="363"/>
      <c r="CX16" s="377"/>
      <c r="CY16" s="10"/>
      <c r="CZ16" s="10"/>
      <c r="DA16" s="10"/>
      <c r="DB16" s="10"/>
      <c r="DC16" s="10"/>
      <c r="DD16" s="10"/>
      <c r="DE16" s="10"/>
      <c r="DF16" s="10"/>
      <c r="DG16" s="10"/>
      <c r="DH16" s="10"/>
      <c r="DI16" s="10"/>
      <c r="DJ16" s="10"/>
      <c r="DK16" s="10"/>
      <c r="DL16" s="10"/>
      <c r="DM16" s="10"/>
      <c r="DN16" s="10"/>
      <c r="DO16" s="10"/>
      <c r="DP16" s="10"/>
      <c r="DQ16" s="10"/>
      <c r="DR16" s="10"/>
    </row>
    <row r="17" spans="1:122" hidden="1" x14ac:dyDescent="0.25">
      <c r="A17" s="1" t="s">
        <v>63</v>
      </c>
      <c r="B17" s="1" t="s">
        <v>76</v>
      </c>
      <c r="C17" s="1" t="s">
        <v>81</v>
      </c>
      <c r="D17" s="1"/>
      <c r="E17" s="1"/>
      <c r="F17" s="63"/>
      <c r="G17" s="1"/>
      <c r="H17" s="1"/>
      <c r="I17" s="63"/>
      <c r="J17" s="1"/>
      <c r="K17" s="63"/>
      <c r="L17" s="1"/>
      <c r="M17" s="1"/>
      <c r="N17" s="94"/>
      <c r="O17" s="27"/>
      <c r="P17" s="27"/>
      <c r="Q17" s="19"/>
      <c r="R17" s="19"/>
      <c r="S17" s="19"/>
      <c r="T17" s="19"/>
      <c r="U17" s="19"/>
      <c r="V17" s="19"/>
      <c r="W17" s="19"/>
      <c r="X17" s="19"/>
      <c r="Y17" s="19"/>
      <c r="Z17" s="19"/>
      <c r="AA17" s="19"/>
      <c r="AB17" s="19"/>
      <c r="AC17" s="19"/>
      <c r="AD17" s="19"/>
      <c r="AE17" s="19"/>
      <c r="AF17" s="19"/>
      <c r="AG17" s="19"/>
      <c r="AH17" s="19"/>
      <c r="AI17" s="19"/>
      <c r="AJ17" s="19"/>
      <c r="AK17" s="1"/>
      <c r="AL17" s="1"/>
      <c r="AM17" s="1"/>
      <c r="AN17" s="1"/>
      <c r="AO17" s="1"/>
      <c r="AP17" s="1"/>
      <c r="AQ17" s="1"/>
      <c r="AR17" s="1"/>
      <c r="AS17" s="1"/>
      <c r="AT17" s="1"/>
      <c r="AU17" s="1"/>
      <c r="AV17" s="1"/>
      <c r="AW17" s="1"/>
      <c r="AX17" s="1"/>
      <c r="AY17" s="1"/>
      <c r="AZ17" s="1"/>
      <c r="BA17" s="1"/>
      <c r="BB17" s="5"/>
      <c r="BC17" s="1"/>
      <c r="BD17" s="1"/>
      <c r="BE17" s="1"/>
      <c r="BF17" s="1"/>
      <c r="BG17" s="5"/>
      <c r="BH17" s="5"/>
      <c r="BI17" s="1"/>
      <c r="BJ17" s="1"/>
      <c r="BK17" s="1"/>
      <c r="BL17" s="5"/>
      <c r="BM17" s="5"/>
      <c r="BN17" s="5"/>
      <c r="BO17" s="5"/>
      <c r="BP17" s="5"/>
      <c r="BQ17" s="5"/>
      <c r="BR17" s="5"/>
      <c r="BS17" s="5"/>
      <c r="BT17" s="4"/>
      <c r="BU17" s="4"/>
      <c r="BV17" s="5"/>
      <c r="BW17" s="5"/>
      <c r="BX17" s="5"/>
      <c r="BY17" s="5"/>
      <c r="BZ17" s="5"/>
      <c r="CA17" s="5"/>
      <c r="CB17" s="6">
        <f t="shared" si="4"/>
        <v>0</v>
      </c>
      <c r="CC17" s="6">
        <f t="shared" si="5"/>
        <v>0</v>
      </c>
      <c r="CD17" s="6">
        <f t="shared" si="6"/>
        <v>0</v>
      </c>
      <c r="CE17" s="6">
        <f t="shared" si="7"/>
        <v>0</v>
      </c>
      <c r="CF17" s="6">
        <f t="shared" si="8"/>
        <v>0</v>
      </c>
      <c r="CG17" s="6">
        <f t="shared" si="9"/>
        <v>0</v>
      </c>
      <c r="CH17" s="6">
        <f t="shared" si="10"/>
        <v>0</v>
      </c>
      <c r="CI17" s="6">
        <f t="shared" si="11"/>
        <v>0</v>
      </c>
      <c r="CJ17" s="6">
        <f t="shared" si="12"/>
        <v>0</v>
      </c>
      <c r="CK17" s="6">
        <f t="shared" si="13"/>
        <v>0</v>
      </c>
      <c r="CL17" s="6">
        <f t="shared" si="14"/>
        <v>0</v>
      </c>
      <c r="CM17" s="72">
        <f t="shared" si="15"/>
        <v>0</v>
      </c>
      <c r="CN17" s="6">
        <f t="shared" si="16"/>
        <v>0</v>
      </c>
      <c r="CO17" s="5">
        <f t="shared" si="17"/>
        <v>0</v>
      </c>
      <c r="CP17" s="4">
        <f t="shared" ref="CP17" si="32">COUNTIF(BC17,"SI")</f>
        <v>0</v>
      </c>
      <c r="CQ17" s="4">
        <f t="shared" si="1"/>
        <v>0</v>
      </c>
      <c r="CR17" s="4">
        <f t="shared" si="2"/>
        <v>0</v>
      </c>
      <c r="CS17" s="1">
        <f t="shared" si="3"/>
        <v>0</v>
      </c>
      <c r="CT17" s="9">
        <f t="shared" si="28"/>
        <v>0</v>
      </c>
      <c r="CU17" s="361"/>
      <c r="CV17" s="362"/>
      <c r="CW17" s="363"/>
      <c r="CX17" s="377"/>
      <c r="CY17" s="10"/>
      <c r="CZ17" s="10"/>
      <c r="DA17" s="10"/>
      <c r="DB17" s="10"/>
      <c r="DC17" s="10"/>
      <c r="DD17" s="10"/>
      <c r="DE17" s="10"/>
      <c r="DF17" s="10"/>
      <c r="DG17" s="10"/>
      <c r="DH17" s="10"/>
      <c r="DI17" s="10"/>
      <c r="DJ17" s="10"/>
      <c r="DK17" s="10"/>
      <c r="DL17" s="10"/>
      <c r="DM17" s="10"/>
      <c r="DN17" s="10"/>
      <c r="DO17" s="10"/>
      <c r="DP17" s="10"/>
      <c r="DQ17" s="10"/>
      <c r="DR17" s="10"/>
    </row>
    <row r="18" spans="1:122" ht="15" hidden="1" customHeight="1" x14ac:dyDescent="0.25">
      <c r="A18" s="1" t="s">
        <v>63</v>
      </c>
      <c r="B18" s="1" t="s">
        <v>76</v>
      </c>
      <c r="C18" s="1" t="s">
        <v>82</v>
      </c>
      <c r="D18" s="1"/>
      <c r="E18" s="1"/>
      <c r="F18" s="63"/>
      <c r="G18" s="1"/>
      <c r="H18" s="1"/>
      <c r="I18" s="63"/>
      <c r="J18" s="1"/>
      <c r="K18" s="63"/>
      <c r="L18" s="1"/>
      <c r="M18" s="1"/>
      <c r="N18" s="94"/>
      <c r="O18" s="27"/>
      <c r="P18" s="27"/>
      <c r="Q18" s="19"/>
      <c r="R18" s="19"/>
      <c r="S18" s="19"/>
      <c r="T18" s="19"/>
      <c r="U18" s="19"/>
      <c r="V18" s="19"/>
      <c r="W18" s="19"/>
      <c r="X18" s="19"/>
      <c r="Y18" s="19"/>
      <c r="Z18" s="19"/>
      <c r="AA18" s="19"/>
      <c r="AB18" s="19"/>
      <c r="AC18" s="19"/>
      <c r="AD18" s="19"/>
      <c r="AE18" s="19"/>
      <c r="AF18" s="19"/>
      <c r="AG18" s="19"/>
      <c r="AH18" s="19"/>
      <c r="AI18" s="19"/>
      <c r="AJ18" s="19"/>
      <c r="AK18" s="1"/>
      <c r="AL18" s="1"/>
      <c r="AM18" s="1"/>
      <c r="AN18" s="1"/>
      <c r="AO18" s="1"/>
      <c r="AP18" s="1"/>
      <c r="AQ18" s="1"/>
      <c r="AR18" s="1"/>
      <c r="AS18" s="1"/>
      <c r="AT18" s="1"/>
      <c r="AU18" s="1"/>
      <c r="AV18" s="1"/>
      <c r="AW18" s="1"/>
      <c r="AX18" s="1"/>
      <c r="AY18" s="1"/>
      <c r="AZ18" s="1"/>
      <c r="BA18" s="1"/>
      <c r="BB18" s="5"/>
      <c r="BC18" s="1"/>
      <c r="BD18" s="1"/>
      <c r="BE18" s="1"/>
      <c r="BF18" s="1"/>
      <c r="BG18" s="5"/>
      <c r="BH18" s="5"/>
      <c r="BI18" s="5"/>
      <c r="BJ18" s="1"/>
      <c r="BK18" s="1"/>
      <c r="BL18" s="1"/>
      <c r="BM18" s="5"/>
      <c r="BN18" s="5"/>
      <c r="BO18" s="5"/>
      <c r="BP18" s="5"/>
      <c r="BQ18" s="5"/>
      <c r="BR18" s="5"/>
      <c r="BS18" s="5"/>
      <c r="BT18" s="4"/>
      <c r="BU18" s="4"/>
      <c r="BV18" s="5"/>
      <c r="BW18" s="5"/>
      <c r="BX18" s="5"/>
      <c r="BY18" s="5"/>
      <c r="BZ18" s="5"/>
      <c r="CA18" s="5"/>
      <c r="CB18" s="6">
        <f t="shared" si="4"/>
        <v>0</v>
      </c>
      <c r="CC18" s="6">
        <f t="shared" si="5"/>
        <v>0</v>
      </c>
      <c r="CD18" s="6">
        <f t="shared" si="6"/>
        <v>0</v>
      </c>
      <c r="CE18" s="6">
        <f t="shared" si="7"/>
        <v>0</v>
      </c>
      <c r="CF18" s="6">
        <f t="shared" si="8"/>
        <v>0</v>
      </c>
      <c r="CG18" s="6">
        <f t="shared" si="9"/>
        <v>0</v>
      </c>
      <c r="CH18" s="6">
        <f t="shared" si="10"/>
        <v>0</v>
      </c>
      <c r="CI18" s="6">
        <f t="shared" si="11"/>
        <v>0</v>
      </c>
      <c r="CJ18" s="6">
        <f t="shared" si="12"/>
        <v>0</v>
      </c>
      <c r="CK18" s="6">
        <f t="shared" si="13"/>
        <v>0</v>
      </c>
      <c r="CL18" s="6">
        <f t="shared" si="14"/>
        <v>0</v>
      </c>
      <c r="CM18" s="72">
        <f t="shared" si="15"/>
        <v>0</v>
      </c>
      <c r="CN18" s="6">
        <f t="shared" si="16"/>
        <v>0</v>
      </c>
      <c r="CO18" s="5">
        <f t="shared" si="17"/>
        <v>0</v>
      </c>
      <c r="CP18" s="4">
        <f t="shared" ref="CP18" si="33">COUNTIF(BC18,"SI")</f>
        <v>0</v>
      </c>
      <c r="CQ18" s="4">
        <f t="shared" si="1"/>
        <v>0</v>
      </c>
      <c r="CR18" s="4">
        <f t="shared" si="2"/>
        <v>0</v>
      </c>
      <c r="CS18" s="1">
        <f t="shared" si="3"/>
        <v>0</v>
      </c>
      <c r="CT18" s="9">
        <f t="shared" si="28"/>
        <v>0</v>
      </c>
      <c r="CU18" s="361"/>
      <c r="CV18" s="362"/>
      <c r="CW18" s="363"/>
      <c r="CX18" s="377"/>
      <c r="CY18" s="10"/>
      <c r="CZ18" s="10"/>
      <c r="DA18" s="10"/>
      <c r="DB18" s="10"/>
      <c r="DC18" s="10"/>
      <c r="DD18" s="10"/>
      <c r="DE18" s="10"/>
      <c r="DF18" s="10"/>
      <c r="DG18" s="10"/>
      <c r="DH18" s="10"/>
      <c r="DI18" s="10"/>
      <c r="DJ18" s="10"/>
      <c r="DK18" s="10"/>
      <c r="DL18" s="10"/>
      <c r="DM18" s="10"/>
      <c r="DN18" s="10"/>
      <c r="DO18" s="10"/>
      <c r="DP18" s="10"/>
      <c r="DQ18" s="10"/>
      <c r="DR18" s="10"/>
    </row>
    <row r="19" spans="1:122" ht="15" hidden="1" customHeight="1" x14ac:dyDescent="0.25">
      <c r="A19" s="1" t="s">
        <v>63</v>
      </c>
      <c r="B19" s="1" t="s">
        <v>76</v>
      </c>
      <c r="C19" s="1" t="s">
        <v>83</v>
      </c>
      <c r="D19" s="1"/>
      <c r="E19" s="1"/>
      <c r="F19" s="63"/>
      <c r="G19" s="1"/>
      <c r="H19" s="1"/>
      <c r="I19" s="63"/>
      <c r="J19" s="1"/>
      <c r="K19" s="63"/>
      <c r="L19" s="1"/>
      <c r="M19" s="1"/>
      <c r="N19" s="94"/>
      <c r="O19" s="27"/>
      <c r="P19" s="27"/>
      <c r="Q19" s="19"/>
      <c r="R19" s="19"/>
      <c r="S19" s="19"/>
      <c r="T19" s="19"/>
      <c r="U19" s="19"/>
      <c r="V19" s="19"/>
      <c r="W19" s="19"/>
      <c r="X19" s="19"/>
      <c r="Y19" s="19"/>
      <c r="Z19" s="19"/>
      <c r="AA19" s="19"/>
      <c r="AB19" s="19"/>
      <c r="AC19" s="19"/>
      <c r="AD19" s="19"/>
      <c r="AE19" s="19"/>
      <c r="AF19" s="19"/>
      <c r="AG19" s="19"/>
      <c r="AH19" s="19"/>
      <c r="AI19" s="19"/>
      <c r="AJ19" s="19"/>
      <c r="AK19" s="1"/>
      <c r="AL19" s="1"/>
      <c r="AM19" s="1"/>
      <c r="AN19" s="1"/>
      <c r="AO19" s="1"/>
      <c r="AP19" s="1"/>
      <c r="AQ19" s="1"/>
      <c r="AR19" s="1"/>
      <c r="AS19" s="1"/>
      <c r="AT19" s="1"/>
      <c r="AU19" s="1"/>
      <c r="AV19" s="1"/>
      <c r="AW19" s="1"/>
      <c r="AX19" s="1"/>
      <c r="AY19" s="1"/>
      <c r="AZ19" s="1"/>
      <c r="BA19" s="1"/>
      <c r="BB19" s="5"/>
      <c r="BC19" s="1"/>
      <c r="BD19" s="1"/>
      <c r="BE19" s="1"/>
      <c r="BF19" s="1"/>
      <c r="BG19" s="5"/>
      <c r="BH19" s="5"/>
      <c r="BI19" s="5"/>
      <c r="BJ19" s="1"/>
      <c r="BK19" s="1"/>
      <c r="BL19" s="1"/>
      <c r="BM19" s="5"/>
      <c r="BN19" s="5"/>
      <c r="BO19" s="5"/>
      <c r="BP19" s="5"/>
      <c r="BQ19" s="5"/>
      <c r="BR19" s="5"/>
      <c r="BS19" s="5"/>
      <c r="BT19" s="4"/>
      <c r="BU19" s="4"/>
      <c r="BV19" s="5"/>
      <c r="BW19" s="5"/>
      <c r="BX19" s="5"/>
      <c r="BY19" s="5"/>
      <c r="BZ19" s="5"/>
      <c r="CA19" s="5"/>
      <c r="CB19" s="6">
        <f t="shared" si="4"/>
        <v>0</v>
      </c>
      <c r="CC19" s="6">
        <f t="shared" si="5"/>
        <v>0</v>
      </c>
      <c r="CD19" s="6">
        <f t="shared" si="6"/>
        <v>0</v>
      </c>
      <c r="CE19" s="6">
        <f t="shared" si="7"/>
        <v>0</v>
      </c>
      <c r="CF19" s="6">
        <f t="shared" si="8"/>
        <v>0</v>
      </c>
      <c r="CG19" s="6">
        <f t="shared" si="9"/>
        <v>0</v>
      </c>
      <c r="CH19" s="6">
        <f t="shared" si="10"/>
        <v>0</v>
      </c>
      <c r="CI19" s="6">
        <f t="shared" si="11"/>
        <v>0</v>
      </c>
      <c r="CJ19" s="6">
        <f t="shared" si="12"/>
        <v>0</v>
      </c>
      <c r="CK19" s="6">
        <f t="shared" si="13"/>
        <v>0</v>
      </c>
      <c r="CL19" s="6">
        <f t="shared" si="14"/>
        <v>0</v>
      </c>
      <c r="CM19" s="72">
        <f t="shared" si="15"/>
        <v>0</v>
      </c>
      <c r="CN19" s="6">
        <f t="shared" si="16"/>
        <v>0</v>
      </c>
      <c r="CO19" s="5">
        <f t="shared" si="17"/>
        <v>0</v>
      </c>
      <c r="CP19" s="4">
        <f t="shared" ref="CP19" si="34">COUNTIF(BC19,"SI")</f>
        <v>0</v>
      </c>
      <c r="CQ19" s="4">
        <f t="shared" si="1"/>
        <v>0</v>
      </c>
      <c r="CR19" s="4">
        <f t="shared" si="2"/>
        <v>0</v>
      </c>
      <c r="CS19" s="1">
        <f t="shared" si="3"/>
        <v>0</v>
      </c>
      <c r="CT19" s="9">
        <f t="shared" si="28"/>
        <v>0</v>
      </c>
      <c r="CU19" s="361"/>
      <c r="CV19" s="362"/>
      <c r="CW19" s="363"/>
      <c r="CX19" s="377"/>
      <c r="CY19" s="10"/>
      <c r="CZ19" s="10"/>
      <c r="DA19" s="10"/>
      <c r="DB19" s="10"/>
      <c r="DC19" s="10"/>
      <c r="DD19" s="10"/>
      <c r="DE19" s="10"/>
      <c r="DF19" s="10"/>
      <c r="DG19" s="10"/>
      <c r="DH19" s="10"/>
      <c r="DI19" s="10"/>
      <c r="DJ19" s="10"/>
      <c r="DK19" s="10"/>
      <c r="DL19" s="10"/>
      <c r="DM19" s="10"/>
      <c r="DN19" s="10"/>
      <c r="DO19" s="10"/>
      <c r="DP19" s="10"/>
      <c r="DQ19" s="10"/>
      <c r="DR19" s="10"/>
    </row>
    <row r="20" spans="1:122" hidden="1" x14ac:dyDescent="0.25">
      <c r="A20" s="1" t="s">
        <v>63</v>
      </c>
      <c r="B20" s="1" t="s">
        <v>76</v>
      </c>
      <c r="C20" s="1" t="s">
        <v>84</v>
      </c>
      <c r="D20" s="1"/>
      <c r="E20" s="1"/>
      <c r="F20" s="63"/>
      <c r="G20" s="1"/>
      <c r="H20" s="1"/>
      <c r="I20" s="63"/>
      <c r="J20" s="1"/>
      <c r="K20" s="63"/>
      <c r="L20" s="1"/>
      <c r="M20" s="1"/>
      <c r="N20" s="94"/>
      <c r="O20" s="27"/>
      <c r="P20" s="27"/>
      <c r="Q20" s="19"/>
      <c r="R20" s="19"/>
      <c r="S20" s="19"/>
      <c r="T20" s="19"/>
      <c r="U20" s="19"/>
      <c r="V20" s="19"/>
      <c r="W20" s="19"/>
      <c r="X20" s="19"/>
      <c r="Y20" s="19"/>
      <c r="Z20" s="19"/>
      <c r="AA20" s="19"/>
      <c r="AB20" s="19"/>
      <c r="AC20" s="19"/>
      <c r="AD20" s="19"/>
      <c r="AE20" s="19"/>
      <c r="AF20" s="19"/>
      <c r="AG20" s="19"/>
      <c r="AH20" s="19"/>
      <c r="AI20" s="19"/>
      <c r="AJ20" s="19"/>
      <c r="AK20" s="1"/>
      <c r="AL20" s="1"/>
      <c r="AM20" s="1"/>
      <c r="AN20" s="1"/>
      <c r="AO20" s="1"/>
      <c r="AP20" s="1"/>
      <c r="AQ20" s="1"/>
      <c r="AR20" s="1"/>
      <c r="AS20" s="1"/>
      <c r="AT20" s="1"/>
      <c r="AU20" s="1"/>
      <c r="AV20" s="1"/>
      <c r="AW20" s="1"/>
      <c r="AX20" s="1"/>
      <c r="AY20" s="1"/>
      <c r="AZ20" s="1"/>
      <c r="BA20" s="1"/>
      <c r="BB20" s="5"/>
      <c r="BC20" s="1"/>
      <c r="BD20" s="1"/>
      <c r="BE20" s="1"/>
      <c r="BF20" s="1"/>
      <c r="BG20" s="5"/>
      <c r="BH20" s="5"/>
      <c r="BI20" s="5"/>
      <c r="BJ20" s="1"/>
      <c r="BK20" s="1"/>
      <c r="BL20" s="5"/>
      <c r="BM20" s="5"/>
      <c r="BN20" s="5"/>
      <c r="BO20" s="5"/>
      <c r="BP20" s="5"/>
      <c r="BQ20" s="5"/>
      <c r="BR20" s="5"/>
      <c r="BS20" s="5"/>
      <c r="BT20" s="4"/>
      <c r="BU20" s="4"/>
      <c r="BV20" s="5"/>
      <c r="BW20" s="5"/>
      <c r="BX20" s="5"/>
      <c r="BY20" s="5"/>
      <c r="BZ20" s="5"/>
      <c r="CA20" s="5"/>
      <c r="CB20" s="6">
        <f t="shared" si="4"/>
        <v>0</v>
      </c>
      <c r="CC20" s="6">
        <f t="shared" si="5"/>
        <v>0</v>
      </c>
      <c r="CD20" s="6">
        <f t="shared" si="6"/>
        <v>0</v>
      </c>
      <c r="CE20" s="6">
        <f t="shared" si="7"/>
        <v>0</v>
      </c>
      <c r="CF20" s="6">
        <f t="shared" si="8"/>
        <v>0</v>
      </c>
      <c r="CG20" s="6">
        <f t="shared" si="9"/>
        <v>0</v>
      </c>
      <c r="CH20" s="6">
        <f t="shared" si="10"/>
        <v>0</v>
      </c>
      <c r="CI20" s="6">
        <f t="shared" si="11"/>
        <v>0</v>
      </c>
      <c r="CJ20" s="6">
        <f t="shared" si="12"/>
        <v>0</v>
      </c>
      <c r="CK20" s="6">
        <f t="shared" si="13"/>
        <v>0</v>
      </c>
      <c r="CL20" s="6">
        <f t="shared" si="14"/>
        <v>0</v>
      </c>
      <c r="CM20" s="72">
        <f t="shared" si="15"/>
        <v>0</v>
      </c>
      <c r="CN20" s="6">
        <f t="shared" si="16"/>
        <v>0</v>
      </c>
      <c r="CO20" s="5">
        <f t="shared" si="17"/>
        <v>0</v>
      </c>
      <c r="CP20" s="4">
        <f t="shared" ref="CP20" si="35">COUNTIF(BC20,"SI")</f>
        <v>0</v>
      </c>
      <c r="CQ20" s="4">
        <f t="shared" si="1"/>
        <v>0</v>
      </c>
      <c r="CR20" s="4">
        <f t="shared" si="2"/>
        <v>0</v>
      </c>
      <c r="CS20" s="1">
        <f t="shared" si="3"/>
        <v>0</v>
      </c>
      <c r="CT20" s="9">
        <f t="shared" si="28"/>
        <v>0</v>
      </c>
      <c r="CU20" s="364"/>
      <c r="CV20" s="365"/>
      <c r="CW20" s="366"/>
      <c r="CX20" s="377"/>
      <c r="CY20" s="10"/>
      <c r="CZ20" s="10"/>
      <c r="DA20" s="10"/>
      <c r="DB20" s="10"/>
      <c r="DC20" s="10"/>
      <c r="DD20" s="10"/>
      <c r="DE20" s="10"/>
      <c r="DF20" s="10"/>
      <c r="DG20" s="10"/>
      <c r="DH20" s="10"/>
      <c r="DI20" s="10"/>
      <c r="DJ20" s="10"/>
      <c r="DK20" s="10"/>
      <c r="DL20" s="10"/>
      <c r="DM20" s="10"/>
      <c r="DN20" s="10"/>
      <c r="DO20" s="10"/>
      <c r="DP20" s="10"/>
      <c r="DQ20" s="10"/>
      <c r="DR20" s="10"/>
    </row>
    <row r="21" spans="1:122" hidden="1" x14ac:dyDescent="0.25">
      <c r="A21" s="1" t="s">
        <v>63</v>
      </c>
      <c r="B21" s="1" t="s">
        <v>85</v>
      </c>
      <c r="C21" s="3" t="s">
        <v>86</v>
      </c>
      <c r="D21" s="4"/>
      <c r="E21" s="4"/>
      <c r="F21" s="4"/>
      <c r="G21" s="4"/>
      <c r="H21" s="4"/>
      <c r="I21" s="4"/>
      <c r="J21" s="4"/>
      <c r="K21" s="4"/>
      <c r="L21" s="4"/>
      <c r="M21" s="4"/>
      <c r="N21" s="20"/>
      <c r="O21" s="21"/>
      <c r="P21" s="21"/>
      <c r="Q21" s="21"/>
      <c r="R21" s="21"/>
      <c r="S21" s="21"/>
      <c r="T21" s="21"/>
      <c r="U21" s="21"/>
      <c r="V21" s="21"/>
      <c r="W21" s="21"/>
      <c r="X21" s="21"/>
      <c r="Y21" s="21"/>
      <c r="Z21" s="21"/>
      <c r="AA21" s="21"/>
      <c r="AB21" s="21"/>
      <c r="AC21" s="21"/>
      <c r="AD21" s="21"/>
      <c r="AE21" s="21"/>
      <c r="AF21" s="21"/>
      <c r="AG21" s="21"/>
      <c r="AH21" s="21"/>
      <c r="AI21" s="21"/>
      <c r="AJ21" s="21"/>
      <c r="AK21" s="4"/>
      <c r="AL21" s="4"/>
      <c r="AM21" s="4"/>
      <c r="AN21" s="4"/>
      <c r="AO21" s="4"/>
      <c r="AP21" s="4"/>
      <c r="AQ21" s="4"/>
      <c r="AR21" s="4"/>
      <c r="AS21" s="4"/>
      <c r="AT21" s="4"/>
      <c r="AU21" s="4"/>
      <c r="AV21" s="4"/>
      <c r="AW21" s="4"/>
      <c r="AX21" s="4"/>
      <c r="AY21" s="4"/>
      <c r="AZ21" s="4"/>
      <c r="BA21" s="4"/>
      <c r="BB21" s="5"/>
      <c r="BC21" s="4"/>
      <c r="BD21" s="4"/>
      <c r="BE21" s="4"/>
      <c r="BF21" s="4"/>
      <c r="BG21" s="4"/>
      <c r="BH21" s="4"/>
      <c r="BI21" s="4"/>
      <c r="BJ21" s="4"/>
      <c r="BK21" s="4"/>
      <c r="BL21" s="4"/>
      <c r="BM21" s="4"/>
      <c r="BN21" s="4"/>
      <c r="BO21" s="4"/>
      <c r="BP21" s="4"/>
      <c r="BQ21" s="4"/>
      <c r="BR21" s="4"/>
      <c r="BS21" s="4"/>
      <c r="BT21" s="4"/>
      <c r="BU21" s="4"/>
      <c r="BV21" s="4"/>
      <c r="BW21" s="4"/>
      <c r="BX21" s="4"/>
      <c r="BY21" s="1"/>
      <c r="BZ21" s="1"/>
      <c r="CA21" s="1"/>
      <c r="CB21" s="6">
        <f t="shared" si="4"/>
        <v>0</v>
      </c>
      <c r="CC21" s="6">
        <f t="shared" si="5"/>
        <v>0</v>
      </c>
      <c r="CD21" s="6">
        <f t="shared" si="6"/>
        <v>0</v>
      </c>
      <c r="CE21" s="6">
        <f t="shared" si="7"/>
        <v>0</v>
      </c>
      <c r="CF21" s="6">
        <f t="shared" si="8"/>
        <v>0</v>
      </c>
      <c r="CG21" s="6">
        <f t="shared" si="9"/>
        <v>0</v>
      </c>
      <c r="CH21" s="6">
        <f t="shared" si="10"/>
        <v>0</v>
      </c>
      <c r="CI21" s="6">
        <f t="shared" si="11"/>
        <v>0</v>
      </c>
      <c r="CJ21" s="6">
        <f t="shared" si="12"/>
        <v>0</v>
      </c>
      <c r="CK21" s="6">
        <f t="shared" si="13"/>
        <v>0</v>
      </c>
      <c r="CL21" s="6">
        <f t="shared" si="14"/>
        <v>0</v>
      </c>
      <c r="CM21" s="72">
        <f t="shared" si="15"/>
        <v>0</v>
      </c>
      <c r="CN21" s="6">
        <f t="shared" si="16"/>
        <v>0</v>
      </c>
      <c r="CO21" s="5">
        <f t="shared" si="17"/>
        <v>0</v>
      </c>
      <c r="CP21" s="4">
        <f t="shared" ref="CP21" si="36">COUNTIF(BC21,"SI")</f>
        <v>0</v>
      </c>
      <c r="CQ21" s="4">
        <f t="shared" si="1"/>
        <v>0</v>
      </c>
      <c r="CR21" s="4">
        <f t="shared" si="2"/>
        <v>0</v>
      </c>
      <c r="CS21" s="1">
        <f t="shared" si="3"/>
        <v>0</v>
      </c>
      <c r="CT21" s="9">
        <f t="shared" si="28"/>
        <v>0</v>
      </c>
      <c r="CU21" s="367">
        <f>AVERAGE(CT21:CT23)</f>
        <v>0</v>
      </c>
      <c r="CV21" s="368"/>
      <c r="CW21" s="369"/>
      <c r="CX21" s="377"/>
      <c r="CY21" s="10"/>
      <c r="CZ21" s="10"/>
      <c r="DA21" s="10"/>
      <c r="DB21" s="10"/>
      <c r="DC21" s="10"/>
      <c r="DD21" s="10"/>
      <c r="DE21" s="10"/>
      <c r="DF21" s="10"/>
      <c r="DG21" s="10"/>
      <c r="DH21" s="10"/>
      <c r="DI21" s="10"/>
      <c r="DJ21" s="10"/>
      <c r="DK21" s="10"/>
      <c r="DL21" s="10"/>
      <c r="DM21" s="10"/>
      <c r="DN21" s="10"/>
      <c r="DO21" s="10"/>
      <c r="DP21" s="10"/>
      <c r="DQ21" s="10"/>
      <c r="DR21" s="10"/>
    </row>
    <row r="22" spans="1:122" hidden="1" x14ac:dyDescent="0.25">
      <c r="A22" s="1" t="s">
        <v>63</v>
      </c>
      <c r="B22" s="1" t="s">
        <v>85</v>
      </c>
      <c r="C22" s="6" t="s">
        <v>87</v>
      </c>
      <c r="D22" s="5"/>
      <c r="E22" s="5"/>
      <c r="F22" s="5"/>
      <c r="G22" s="5"/>
      <c r="H22" s="5"/>
      <c r="I22" s="5"/>
      <c r="J22" s="22"/>
      <c r="K22" s="22"/>
      <c r="L22" s="23"/>
      <c r="M22" s="6"/>
      <c r="N22" s="24"/>
      <c r="O22" s="13"/>
      <c r="P22" s="13"/>
      <c r="Q22" s="13"/>
      <c r="R22" s="13"/>
      <c r="S22" s="13"/>
      <c r="T22" s="13"/>
      <c r="U22" s="13"/>
      <c r="V22" s="13"/>
      <c r="W22" s="13"/>
      <c r="X22" s="13"/>
      <c r="Y22" s="13"/>
      <c r="Z22" s="13"/>
      <c r="AA22" s="13"/>
      <c r="AB22" s="13"/>
      <c r="AC22" s="13"/>
      <c r="AD22" s="13"/>
      <c r="AE22" s="13"/>
      <c r="AF22" s="13"/>
      <c r="AG22" s="13"/>
      <c r="AH22" s="13"/>
      <c r="AI22" s="13"/>
      <c r="AJ22" s="13"/>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1"/>
      <c r="BZ22" s="1"/>
      <c r="CA22" s="1"/>
      <c r="CB22" s="6">
        <f t="shared" si="4"/>
        <v>0</v>
      </c>
      <c r="CC22" s="6">
        <f t="shared" si="5"/>
        <v>0</v>
      </c>
      <c r="CD22" s="6">
        <f t="shared" si="6"/>
        <v>0</v>
      </c>
      <c r="CE22" s="6">
        <f t="shared" si="7"/>
        <v>0</v>
      </c>
      <c r="CF22" s="6">
        <f t="shared" si="8"/>
        <v>0</v>
      </c>
      <c r="CG22" s="6">
        <f t="shared" si="9"/>
        <v>0</v>
      </c>
      <c r="CH22" s="6">
        <f t="shared" si="10"/>
        <v>0</v>
      </c>
      <c r="CI22" s="6">
        <f t="shared" si="11"/>
        <v>0</v>
      </c>
      <c r="CJ22" s="6">
        <f t="shared" si="12"/>
        <v>0</v>
      </c>
      <c r="CK22" s="6">
        <f t="shared" si="13"/>
        <v>0</v>
      </c>
      <c r="CL22" s="6">
        <f t="shared" si="14"/>
        <v>0</v>
      </c>
      <c r="CM22" s="72">
        <f t="shared" si="15"/>
        <v>0</v>
      </c>
      <c r="CN22" s="6">
        <f t="shared" si="16"/>
        <v>0</v>
      </c>
      <c r="CO22" s="5">
        <f t="shared" si="17"/>
        <v>0</v>
      </c>
      <c r="CP22" s="4">
        <f t="shared" ref="CP22" si="37">COUNTIF(BC22,"SI")</f>
        <v>0</v>
      </c>
      <c r="CQ22" s="4">
        <f t="shared" si="1"/>
        <v>0</v>
      </c>
      <c r="CR22" s="4">
        <f t="shared" si="2"/>
        <v>0</v>
      </c>
      <c r="CS22" s="1">
        <f t="shared" si="3"/>
        <v>0</v>
      </c>
      <c r="CT22" s="9">
        <f t="shared" si="28"/>
        <v>0</v>
      </c>
      <c r="CU22" s="361"/>
      <c r="CV22" s="362"/>
      <c r="CW22" s="363"/>
      <c r="CX22" s="377"/>
      <c r="CY22" s="10"/>
      <c r="CZ22" s="10"/>
      <c r="DA22" s="10"/>
      <c r="DB22" s="10"/>
      <c r="DC22" s="10"/>
      <c r="DD22" s="10"/>
      <c r="DE22" s="10"/>
      <c r="DF22" s="10"/>
      <c r="DG22" s="10"/>
      <c r="DH22" s="10"/>
      <c r="DI22" s="10"/>
      <c r="DJ22" s="10"/>
      <c r="DK22" s="10"/>
      <c r="DL22" s="10"/>
      <c r="DM22" s="10"/>
      <c r="DN22" s="10"/>
      <c r="DO22" s="10"/>
      <c r="DP22" s="10"/>
      <c r="DQ22" s="10"/>
      <c r="DR22" s="10"/>
    </row>
    <row r="23" spans="1:122" hidden="1" x14ac:dyDescent="0.25">
      <c r="A23" s="1" t="s">
        <v>63</v>
      </c>
      <c r="B23" s="1" t="s">
        <v>85</v>
      </c>
      <c r="C23" s="6" t="s">
        <v>88</v>
      </c>
      <c r="D23" s="5"/>
      <c r="E23" s="5"/>
      <c r="F23" s="5"/>
      <c r="G23" s="5"/>
      <c r="H23" s="5"/>
      <c r="I23" s="5"/>
      <c r="J23" s="5"/>
      <c r="K23" s="5"/>
      <c r="L23" s="4"/>
      <c r="M23" s="5"/>
      <c r="N23" s="25"/>
      <c r="O23" s="26"/>
      <c r="P23" s="12"/>
      <c r="Q23" s="13"/>
      <c r="R23" s="13"/>
      <c r="S23" s="13"/>
      <c r="T23" s="13"/>
      <c r="U23" s="13"/>
      <c r="V23" s="13"/>
      <c r="W23" s="13"/>
      <c r="X23" s="13"/>
      <c r="Y23" s="13"/>
      <c r="Z23" s="13"/>
      <c r="AA23" s="13"/>
      <c r="AB23" s="13"/>
      <c r="AC23" s="13"/>
      <c r="AD23" s="13"/>
      <c r="AE23" s="13"/>
      <c r="AF23" s="13"/>
      <c r="AG23" s="13"/>
      <c r="AH23" s="13"/>
      <c r="AI23" s="13"/>
      <c r="AJ23" s="13"/>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1"/>
      <c r="BZ23" s="1"/>
      <c r="CA23" s="1"/>
      <c r="CB23" s="6">
        <f t="shared" si="4"/>
        <v>0</v>
      </c>
      <c r="CC23" s="6">
        <f t="shared" si="5"/>
        <v>0</v>
      </c>
      <c r="CD23" s="6">
        <f t="shared" si="6"/>
        <v>0</v>
      </c>
      <c r="CE23" s="6">
        <f t="shared" si="7"/>
        <v>0</v>
      </c>
      <c r="CF23" s="6">
        <f t="shared" si="8"/>
        <v>0</v>
      </c>
      <c r="CG23" s="6">
        <f t="shared" si="9"/>
        <v>0</v>
      </c>
      <c r="CH23" s="6">
        <f t="shared" si="10"/>
        <v>0</v>
      </c>
      <c r="CI23" s="6">
        <f t="shared" si="11"/>
        <v>0</v>
      </c>
      <c r="CJ23" s="6">
        <f t="shared" si="12"/>
        <v>0</v>
      </c>
      <c r="CK23" s="6">
        <f t="shared" si="13"/>
        <v>0</v>
      </c>
      <c r="CL23" s="6">
        <f t="shared" si="14"/>
        <v>0</v>
      </c>
      <c r="CM23" s="72">
        <f t="shared" si="15"/>
        <v>0</v>
      </c>
      <c r="CN23" s="6">
        <f t="shared" si="16"/>
        <v>0</v>
      </c>
      <c r="CO23" s="5">
        <f t="shared" si="17"/>
        <v>0</v>
      </c>
      <c r="CP23" s="4">
        <f t="shared" ref="CP23" si="38">COUNTIF(BC23,"SI")</f>
        <v>0</v>
      </c>
      <c r="CQ23" s="4">
        <f t="shared" si="1"/>
        <v>0</v>
      </c>
      <c r="CR23" s="4">
        <f t="shared" si="2"/>
        <v>0</v>
      </c>
      <c r="CS23" s="1">
        <f t="shared" si="3"/>
        <v>0</v>
      </c>
      <c r="CT23" s="9">
        <f t="shared" si="28"/>
        <v>0</v>
      </c>
      <c r="CU23" s="364"/>
      <c r="CV23" s="365"/>
      <c r="CW23" s="366"/>
      <c r="CX23" s="377"/>
      <c r="CY23" s="10"/>
      <c r="CZ23" s="10"/>
      <c r="DA23" s="10"/>
      <c r="DB23" s="10"/>
      <c r="DC23" s="10"/>
      <c r="DD23" s="10"/>
      <c r="DE23" s="10"/>
      <c r="DF23" s="10"/>
      <c r="DG23" s="10"/>
      <c r="DH23" s="10"/>
      <c r="DI23" s="10"/>
      <c r="DJ23" s="10"/>
      <c r="DK23" s="10"/>
      <c r="DL23" s="10"/>
      <c r="DM23" s="10"/>
      <c r="DN23" s="10"/>
      <c r="DO23" s="10"/>
      <c r="DP23" s="10"/>
      <c r="DQ23" s="10"/>
      <c r="DR23" s="10"/>
    </row>
    <row r="24" spans="1:122" hidden="1" x14ac:dyDescent="0.25">
      <c r="A24" s="1" t="s">
        <v>89</v>
      </c>
      <c r="B24" s="1" t="s">
        <v>90</v>
      </c>
      <c r="C24" s="1" t="s">
        <v>89</v>
      </c>
      <c r="D24" s="1"/>
      <c r="E24" s="1"/>
      <c r="F24" s="90"/>
      <c r="G24" s="91"/>
      <c r="H24" s="90"/>
      <c r="I24" s="91"/>
      <c r="J24" s="90"/>
      <c r="K24" s="90"/>
      <c r="L24" s="90"/>
      <c r="M24" s="90"/>
      <c r="N24" s="91"/>
      <c r="O24" s="91"/>
      <c r="P24" s="91"/>
      <c r="Q24" s="91"/>
      <c r="R24" s="91"/>
      <c r="S24" s="91"/>
      <c r="T24" s="91"/>
      <c r="U24" s="91"/>
      <c r="V24" s="91"/>
      <c r="W24" s="91"/>
      <c r="X24" s="91"/>
      <c r="Y24" s="91"/>
      <c r="Z24" s="91"/>
      <c r="AA24" s="91"/>
      <c r="AB24" s="91"/>
      <c r="AC24" s="91"/>
      <c r="AD24" s="91"/>
      <c r="AE24" s="91"/>
      <c r="AF24" s="91"/>
      <c r="AG24" s="91"/>
      <c r="AH24" s="91"/>
      <c r="AI24" s="91"/>
      <c r="AJ24" s="91"/>
      <c r="AK24" s="90"/>
      <c r="AL24" s="90"/>
      <c r="AM24" s="90"/>
      <c r="AN24" s="90"/>
      <c r="AO24" s="90"/>
      <c r="AP24" s="90"/>
      <c r="AQ24" s="90"/>
      <c r="AR24" s="90"/>
      <c r="AS24" s="90"/>
      <c r="AT24" s="90"/>
      <c r="AU24" s="90"/>
      <c r="AV24" s="90"/>
      <c r="AW24" s="90"/>
      <c r="AX24" s="90"/>
      <c r="AY24" s="90"/>
      <c r="AZ24" s="90"/>
      <c r="BA24" s="90"/>
      <c r="BB24" s="92"/>
      <c r="BC24" s="90"/>
      <c r="BD24" s="90"/>
      <c r="BE24" s="90"/>
      <c r="BF24" s="90"/>
      <c r="BG24" s="90"/>
      <c r="BH24" s="90"/>
      <c r="BI24" s="90"/>
      <c r="BJ24" s="90"/>
      <c r="BK24" s="90"/>
      <c r="BL24" s="90"/>
      <c r="BM24" s="90"/>
      <c r="BN24" s="90"/>
      <c r="BO24" s="90"/>
      <c r="BP24" s="90"/>
      <c r="BQ24" s="90"/>
      <c r="BR24" s="90"/>
      <c r="BS24" s="90"/>
      <c r="BT24" s="90"/>
      <c r="BU24" s="90"/>
      <c r="BV24" s="1"/>
      <c r="BW24" s="1"/>
      <c r="BX24" s="1"/>
      <c r="BY24" s="1"/>
      <c r="BZ24" s="1"/>
      <c r="CA24" s="1"/>
      <c r="CB24" s="6">
        <f t="shared" si="4"/>
        <v>0</v>
      </c>
      <c r="CC24" s="6">
        <f t="shared" si="5"/>
        <v>0</v>
      </c>
      <c r="CD24" s="6">
        <f t="shared" si="6"/>
        <v>0</v>
      </c>
      <c r="CE24" s="6">
        <f t="shared" si="7"/>
        <v>0</v>
      </c>
      <c r="CF24" s="6">
        <f t="shared" si="8"/>
        <v>0</v>
      </c>
      <c r="CG24" s="6">
        <f t="shared" si="9"/>
        <v>0</v>
      </c>
      <c r="CH24" s="6">
        <f t="shared" si="10"/>
        <v>0</v>
      </c>
      <c r="CI24" s="6">
        <f t="shared" si="11"/>
        <v>0</v>
      </c>
      <c r="CJ24" s="6">
        <f t="shared" si="12"/>
        <v>0</v>
      </c>
      <c r="CK24" s="6">
        <f t="shared" si="13"/>
        <v>0</v>
      </c>
      <c r="CL24" s="6">
        <f t="shared" si="14"/>
        <v>0</v>
      </c>
      <c r="CM24" s="72">
        <f t="shared" si="15"/>
        <v>0</v>
      </c>
      <c r="CN24" s="6">
        <f t="shared" si="16"/>
        <v>0</v>
      </c>
      <c r="CO24" s="5">
        <f t="shared" si="17"/>
        <v>0</v>
      </c>
      <c r="CP24" s="4">
        <f t="shared" ref="CP24" si="39">COUNTIF(BC24,"SI")</f>
        <v>0</v>
      </c>
      <c r="CQ24" s="4">
        <f t="shared" si="1"/>
        <v>0</v>
      </c>
      <c r="CR24" s="4">
        <f t="shared" si="2"/>
        <v>0</v>
      </c>
      <c r="CS24" s="1">
        <f t="shared" si="3"/>
        <v>0</v>
      </c>
      <c r="CT24" s="9">
        <f t="shared" si="28"/>
        <v>0</v>
      </c>
      <c r="CU24" s="367">
        <f>AVERAGE(CT24:CT25)</f>
        <v>0</v>
      </c>
      <c r="CV24" s="368"/>
      <c r="CW24" s="369"/>
      <c r="CX24" s="377"/>
      <c r="CY24" s="10"/>
      <c r="CZ24" s="10"/>
      <c r="DA24" s="10"/>
      <c r="DB24" s="10"/>
      <c r="DC24" s="10"/>
      <c r="DD24" s="10"/>
      <c r="DE24" s="10"/>
      <c r="DF24" s="10"/>
      <c r="DG24" s="10"/>
      <c r="DH24" s="10"/>
      <c r="DI24" s="10"/>
      <c r="DJ24" s="10"/>
      <c r="DK24" s="10"/>
      <c r="DL24" s="10"/>
      <c r="DM24" s="10"/>
      <c r="DN24" s="10"/>
      <c r="DO24" s="10"/>
      <c r="DP24" s="10"/>
      <c r="DQ24" s="10"/>
      <c r="DR24" s="10"/>
    </row>
    <row r="25" spans="1:122" hidden="1" x14ac:dyDescent="0.25">
      <c r="A25" s="1" t="s">
        <v>63</v>
      </c>
      <c r="B25" s="1" t="s">
        <v>91</v>
      </c>
      <c r="C25" s="1" t="s">
        <v>92</v>
      </c>
      <c r="D25" s="1"/>
      <c r="E25" s="1"/>
      <c r="F25" s="1"/>
      <c r="G25" s="15"/>
      <c r="H25" s="1"/>
      <c r="I25" s="15"/>
      <c r="J25" s="1"/>
      <c r="K25" s="1"/>
      <c r="L25" s="1"/>
      <c r="M25" s="1"/>
      <c r="N25" s="15"/>
      <c r="O25" s="15"/>
      <c r="P25" s="15"/>
      <c r="Q25" s="15"/>
      <c r="R25" s="15"/>
      <c r="S25" s="15"/>
      <c r="T25" s="15"/>
      <c r="U25" s="15"/>
      <c r="V25" s="15"/>
      <c r="W25" s="15"/>
      <c r="X25" s="15"/>
      <c r="Y25" s="15"/>
      <c r="Z25" s="15"/>
      <c r="AA25" s="15"/>
      <c r="AB25" s="15"/>
      <c r="AC25" s="15"/>
      <c r="AD25" s="15"/>
      <c r="AE25" s="15"/>
      <c r="AF25" s="15"/>
      <c r="AG25" s="15"/>
      <c r="AH25" s="15"/>
      <c r="AI25" s="15"/>
      <c r="AJ25" s="15"/>
      <c r="AK25" s="1"/>
      <c r="AL25" s="1"/>
      <c r="AM25" s="1"/>
      <c r="AN25" s="1"/>
      <c r="AO25" s="1"/>
      <c r="AP25" s="1"/>
      <c r="AQ25" s="1"/>
      <c r="AR25" s="1"/>
      <c r="AS25" s="1"/>
      <c r="AT25" s="1"/>
      <c r="AU25" s="1"/>
      <c r="AV25" s="1"/>
      <c r="AW25" s="1"/>
      <c r="AX25" s="1"/>
      <c r="AY25" s="1"/>
      <c r="AZ25" s="1"/>
      <c r="BA25" s="1"/>
      <c r="BB25" s="5"/>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6">
        <f t="shared" si="4"/>
        <v>0</v>
      </c>
      <c r="CC25" s="6">
        <f t="shared" si="5"/>
        <v>0</v>
      </c>
      <c r="CD25" s="6">
        <f t="shared" si="6"/>
        <v>0</v>
      </c>
      <c r="CE25" s="6">
        <f t="shared" si="7"/>
        <v>0</v>
      </c>
      <c r="CF25" s="6">
        <f t="shared" si="8"/>
        <v>0</v>
      </c>
      <c r="CG25" s="6">
        <f t="shared" si="9"/>
        <v>0</v>
      </c>
      <c r="CH25" s="6">
        <f t="shared" si="10"/>
        <v>0</v>
      </c>
      <c r="CI25" s="6">
        <f t="shared" si="11"/>
        <v>0</v>
      </c>
      <c r="CJ25" s="6">
        <f t="shared" si="12"/>
        <v>0</v>
      </c>
      <c r="CK25" s="6">
        <f t="shared" si="13"/>
        <v>0</v>
      </c>
      <c r="CL25" s="6">
        <f t="shared" si="14"/>
        <v>0</v>
      </c>
      <c r="CM25" s="72">
        <f t="shared" si="15"/>
        <v>0</v>
      </c>
      <c r="CN25" s="6">
        <f t="shared" si="16"/>
        <v>0</v>
      </c>
      <c r="CO25" s="5">
        <f t="shared" si="17"/>
        <v>0</v>
      </c>
      <c r="CP25" s="4">
        <f t="shared" ref="CP25" si="40">COUNTIF(BC25,"SI")</f>
        <v>0</v>
      </c>
      <c r="CQ25" s="4">
        <f t="shared" si="1"/>
        <v>0</v>
      </c>
      <c r="CR25" s="4">
        <f t="shared" si="2"/>
        <v>0</v>
      </c>
      <c r="CS25" s="1">
        <f t="shared" si="3"/>
        <v>0</v>
      </c>
      <c r="CT25" s="9">
        <f t="shared" si="28"/>
        <v>0</v>
      </c>
      <c r="CU25" s="364"/>
      <c r="CV25" s="365"/>
      <c r="CW25" s="366"/>
      <c r="CX25" s="377"/>
      <c r="CY25" s="10"/>
      <c r="CZ25" s="10"/>
      <c r="DA25" s="10"/>
      <c r="DB25" s="10"/>
      <c r="DC25" s="10"/>
      <c r="DD25" s="10"/>
      <c r="DE25" s="10"/>
      <c r="DF25" s="10"/>
      <c r="DG25" s="10"/>
      <c r="DH25" s="10"/>
      <c r="DI25" s="10"/>
      <c r="DJ25" s="10"/>
      <c r="DK25" s="10"/>
      <c r="DL25" s="10"/>
      <c r="DM25" s="10"/>
      <c r="DN25" s="10"/>
      <c r="DO25" s="10"/>
      <c r="DP25" s="10"/>
      <c r="DQ25" s="10"/>
      <c r="DR25" s="10"/>
    </row>
    <row r="26" spans="1:122" ht="15" hidden="1" customHeight="1" x14ac:dyDescent="0.25">
      <c r="A26" s="1" t="s">
        <v>93</v>
      </c>
      <c r="B26" s="1" t="s">
        <v>94</v>
      </c>
      <c r="C26" s="1" t="s">
        <v>95</v>
      </c>
      <c r="D26" s="1"/>
      <c r="E26" s="1"/>
      <c r="F26" s="1"/>
      <c r="G26" s="1"/>
      <c r="H26" s="1"/>
      <c r="I26" s="1"/>
      <c r="J26" s="1"/>
      <c r="K26" s="1"/>
      <c r="L26" s="1"/>
      <c r="M26" s="1"/>
      <c r="N26" s="15"/>
      <c r="O26" s="19"/>
      <c r="P26" s="19"/>
      <c r="Q26" s="19"/>
      <c r="R26" s="19"/>
      <c r="S26" s="19"/>
      <c r="T26" s="19"/>
      <c r="U26" s="19"/>
      <c r="V26" s="19"/>
      <c r="W26" s="19"/>
      <c r="X26" s="19"/>
      <c r="Y26" s="19"/>
      <c r="Z26" s="19"/>
      <c r="AA26" s="19"/>
      <c r="AB26" s="19"/>
      <c r="AC26" s="19"/>
      <c r="AD26" s="19"/>
      <c r="AE26" s="19"/>
      <c r="AF26" s="19"/>
      <c r="AG26" s="19"/>
      <c r="AH26" s="19"/>
      <c r="AI26" s="19"/>
      <c r="AJ26" s="19"/>
      <c r="AK26" s="1"/>
      <c r="AL26" s="1"/>
      <c r="AM26" s="1"/>
      <c r="AN26" s="1"/>
      <c r="AO26" s="1"/>
      <c r="AP26" s="1"/>
      <c r="AQ26" s="1"/>
      <c r="AR26" s="1"/>
      <c r="AS26" s="1"/>
      <c r="AT26" s="1"/>
      <c r="AU26" s="1"/>
      <c r="AV26" s="1"/>
      <c r="AW26" s="1"/>
      <c r="AX26" s="1"/>
      <c r="AY26" s="1"/>
      <c r="AZ26" s="1"/>
      <c r="BA26" s="1"/>
      <c r="BB26" s="5"/>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6">
        <f t="shared" si="4"/>
        <v>0</v>
      </c>
      <c r="CC26" s="6">
        <f t="shared" si="5"/>
        <v>0</v>
      </c>
      <c r="CD26" s="6">
        <f t="shared" si="6"/>
        <v>0</v>
      </c>
      <c r="CE26" s="6">
        <f t="shared" si="7"/>
        <v>0</v>
      </c>
      <c r="CF26" s="6">
        <f t="shared" si="8"/>
        <v>0</v>
      </c>
      <c r="CG26" s="6">
        <f t="shared" si="9"/>
        <v>0</v>
      </c>
      <c r="CH26" s="6">
        <f t="shared" si="10"/>
        <v>0</v>
      </c>
      <c r="CI26" s="6">
        <f t="shared" si="11"/>
        <v>0</v>
      </c>
      <c r="CJ26" s="6">
        <f t="shared" si="12"/>
        <v>0</v>
      </c>
      <c r="CK26" s="6">
        <f t="shared" si="13"/>
        <v>0</v>
      </c>
      <c r="CL26" s="6">
        <f t="shared" si="14"/>
        <v>0</v>
      </c>
      <c r="CM26" s="72">
        <f t="shared" si="15"/>
        <v>0</v>
      </c>
      <c r="CN26" s="6">
        <f t="shared" si="16"/>
        <v>0</v>
      </c>
      <c r="CO26" s="5">
        <f t="shared" si="17"/>
        <v>0</v>
      </c>
      <c r="CP26" s="4">
        <f t="shared" ref="CP26" si="41">COUNTIF(BC26,"SI")</f>
        <v>0</v>
      </c>
      <c r="CQ26" s="4">
        <f t="shared" si="1"/>
        <v>0</v>
      </c>
      <c r="CR26" s="4">
        <f t="shared" si="2"/>
        <v>0</v>
      </c>
      <c r="CS26" s="1">
        <f t="shared" si="3"/>
        <v>0</v>
      </c>
      <c r="CT26" s="9">
        <f t="shared" si="28"/>
        <v>0</v>
      </c>
      <c r="CU26" s="367">
        <f>AVERAGE(CT26:CT31)</f>
        <v>0</v>
      </c>
      <c r="CV26" s="368"/>
      <c r="CW26" s="369"/>
      <c r="CX26" s="377"/>
      <c r="CY26" s="10"/>
      <c r="CZ26" s="10"/>
      <c r="DA26" s="10"/>
      <c r="DB26" s="10"/>
      <c r="DC26" s="10"/>
      <c r="DD26" s="10"/>
      <c r="DE26" s="10"/>
      <c r="DF26" s="10"/>
      <c r="DG26" s="10"/>
      <c r="DH26" s="10"/>
      <c r="DI26" s="10"/>
      <c r="DJ26" s="10"/>
      <c r="DK26" s="10"/>
      <c r="DL26" s="10"/>
      <c r="DM26" s="10"/>
      <c r="DN26" s="10"/>
      <c r="DO26" s="10"/>
      <c r="DP26" s="10"/>
      <c r="DQ26" s="10"/>
      <c r="DR26" s="10"/>
    </row>
    <row r="27" spans="1:122" hidden="1" x14ac:dyDescent="0.25">
      <c r="A27" s="1" t="s">
        <v>93</v>
      </c>
      <c r="B27" s="1" t="s">
        <v>94</v>
      </c>
      <c r="C27" s="1" t="s">
        <v>96</v>
      </c>
      <c r="D27" s="1"/>
      <c r="E27" s="1"/>
      <c r="F27" s="1"/>
      <c r="G27" s="1"/>
      <c r="H27" s="1"/>
      <c r="I27" s="1"/>
      <c r="J27" s="1"/>
      <c r="K27" s="1"/>
      <c r="L27" s="1"/>
      <c r="M27" s="1"/>
      <c r="N27" s="15"/>
      <c r="O27" s="27"/>
      <c r="P27" s="27"/>
      <c r="Q27" s="27"/>
      <c r="R27" s="27"/>
      <c r="S27" s="27"/>
      <c r="T27" s="27"/>
      <c r="U27" s="27"/>
      <c r="V27" s="27"/>
      <c r="W27" s="27"/>
      <c r="X27" s="27"/>
      <c r="Y27" s="27"/>
      <c r="Z27" s="27"/>
      <c r="AA27" s="27"/>
      <c r="AB27" s="27"/>
      <c r="AC27" s="27"/>
      <c r="AD27" s="27"/>
      <c r="AE27" s="27"/>
      <c r="AF27" s="27"/>
      <c r="AG27" s="27"/>
      <c r="AH27" s="27"/>
      <c r="AI27" s="27"/>
      <c r="AJ27" s="27"/>
      <c r="AK27" s="1"/>
      <c r="AL27" s="1"/>
      <c r="AM27" s="1"/>
      <c r="AN27" s="1"/>
      <c r="AO27" s="1"/>
      <c r="AP27" s="1"/>
      <c r="AQ27" s="1"/>
      <c r="AR27" s="1"/>
      <c r="AS27" s="1"/>
      <c r="AT27" s="1"/>
      <c r="AU27" s="1"/>
      <c r="AV27" s="1"/>
      <c r="AW27" s="1"/>
      <c r="AX27" s="1"/>
      <c r="AY27" s="1"/>
      <c r="AZ27" s="1"/>
      <c r="BA27" s="1"/>
      <c r="BB27" s="5"/>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6">
        <f t="shared" si="4"/>
        <v>0</v>
      </c>
      <c r="CC27" s="6">
        <f t="shared" si="5"/>
        <v>0</v>
      </c>
      <c r="CD27" s="6">
        <f t="shared" si="6"/>
        <v>0</v>
      </c>
      <c r="CE27" s="6">
        <f t="shared" si="7"/>
        <v>0</v>
      </c>
      <c r="CF27" s="6">
        <f t="shared" si="8"/>
        <v>0</v>
      </c>
      <c r="CG27" s="6">
        <f t="shared" si="9"/>
        <v>0</v>
      </c>
      <c r="CH27" s="6">
        <f t="shared" si="10"/>
        <v>0</v>
      </c>
      <c r="CI27" s="6">
        <f t="shared" si="11"/>
        <v>0</v>
      </c>
      <c r="CJ27" s="6">
        <f t="shared" si="12"/>
        <v>0</v>
      </c>
      <c r="CK27" s="6">
        <f t="shared" si="13"/>
        <v>0</v>
      </c>
      <c r="CL27" s="6">
        <f t="shared" si="14"/>
        <v>0</v>
      </c>
      <c r="CM27" s="72">
        <f t="shared" si="15"/>
        <v>0</v>
      </c>
      <c r="CN27" s="6">
        <f t="shared" si="16"/>
        <v>0</v>
      </c>
      <c r="CO27" s="5">
        <f t="shared" si="17"/>
        <v>0</v>
      </c>
      <c r="CP27" s="4">
        <f t="shared" ref="CP27" si="42">COUNTIF(BC27,"SI")</f>
        <v>0</v>
      </c>
      <c r="CQ27" s="4">
        <f t="shared" si="1"/>
        <v>0</v>
      </c>
      <c r="CR27" s="4">
        <f t="shared" si="2"/>
        <v>0</v>
      </c>
      <c r="CS27" s="1">
        <f t="shared" si="3"/>
        <v>0</v>
      </c>
      <c r="CT27" s="9">
        <f t="shared" si="28"/>
        <v>0</v>
      </c>
      <c r="CU27" s="361"/>
      <c r="CV27" s="362"/>
      <c r="CW27" s="363"/>
      <c r="CX27" s="377"/>
      <c r="CY27" s="10"/>
      <c r="CZ27" s="10"/>
      <c r="DA27" s="10"/>
      <c r="DB27" s="10"/>
      <c r="DC27" s="10"/>
      <c r="DD27" s="10"/>
      <c r="DE27" s="10"/>
      <c r="DF27" s="10"/>
      <c r="DG27" s="10"/>
      <c r="DH27" s="10"/>
      <c r="DI27" s="10"/>
      <c r="DJ27" s="10"/>
      <c r="DK27" s="10"/>
      <c r="DL27" s="10"/>
      <c r="DM27" s="10"/>
      <c r="DN27" s="10"/>
      <c r="DO27" s="10"/>
      <c r="DP27" s="10"/>
      <c r="DQ27" s="10"/>
      <c r="DR27" s="10"/>
    </row>
    <row r="28" spans="1:122" ht="15" hidden="1" customHeight="1" x14ac:dyDescent="0.25">
      <c r="A28" s="1" t="s">
        <v>93</v>
      </c>
      <c r="B28" s="1" t="s">
        <v>94</v>
      </c>
      <c r="C28" s="1" t="s">
        <v>94</v>
      </c>
      <c r="D28" s="1"/>
      <c r="E28" s="1"/>
      <c r="F28" s="1"/>
      <c r="G28" s="1"/>
      <c r="H28" s="1"/>
      <c r="I28" s="1"/>
      <c r="J28" s="1"/>
      <c r="K28" s="1"/>
      <c r="L28" s="1"/>
      <c r="M28" s="1"/>
      <c r="N28" s="15"/>
      <c r="O28" s="15"/>
      <c r="P28" s="15"/>
      <c r="Q28" s="15"/>
      <c r="R28" s="15"/>
      <c r="S28" s="15"/>
      <c r="T28" s="15"/>
      <c r="U28" s="15"/>
      <c r="V28" s="15"/>
      <c r="W28" s="15"/>
      <c r="X28" s="15"/>
      <c r="Y28" s="15"/>
      <c r="Z28" s="15"/>
      <c r="AA28" s="15"/>
      <c r="AB28" s="15"/>
      <c r="AC28" s="15"/>
      <c r="AD28" s="15"/>
      <c r="AE28" s="15"/>
      <c r="AF28" s="15"/>
      <c r="AG28" s="15"/>
      <c r="AH28" s="15"/>
      <c r="AI28" s="15"/>
      <c r="AJ28" s="15"/>
      <c r="AK28" s="1"/>
      <c r="AL28" s="1"/>
      <c r="AM28" s="1"/>
      <c r="AN28" s="1"/>
      <c r="AO28" s="1"/>
      <c r="AP28" s="1"/>
      <c r="AQ28" s="1"/>
      <c r="AR28" s="1"/>
      <c r="AS28" s="1"/>
      <c r="AT28" s="1"/>
      <c r="AU28" s="1"/>
      <c r="AV28" s="1"/>
      <c r="AW28" s="1"/>
      <c r="AX28" s="1"/>
      <c r="AY28" s="1"/>
      <c r="AZ28" s="1"/>
      <c r="BA28" s="1"/>
      <c r="BB28" s="5"/>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6">
        <f t="shared" si="4"/>
        <v>0</v>
      </c>
      <c r="CC28" s="6">
        <f t="shared" si="5"/>
        <v>0</v>
      </c>
      <c r="CD28" s="6">
        <f t="shared" si="6"/>
        <v>0</v>
      </c>
      <c r="CE28" s="6">
        <f t="shared" si="7"/>
        <v>0</v>
      </c>
      <c r="CF28" s="6">
        <f t="shared" si="8"/>
        <v>0</v>
      </c>
      <c r="CG28" s="6">
        <f t="shared" si="9"/>
        <v>0</v>
      </c>
      <c r="CH28" s="6">
        <f t="shared" si="10"/>
        <v>0</v>
      </c>
      <c r="CI28" s="6">
        <f t="shared" si="11"/>
        <v>0</v>
      </c>
      <c r="CJ28" s="6">
        <f t="shared" si="12"/>
        <v>0</v>
      </c>
      <c r="CK28" s="6">
        <f t="shared" si="13"/>
        <v>0</v>
      </c>
      <c r="CL28" s="6">
        <f t="shared" si="14"/>
        <v>0</v>
      </c>
      <c r="CM28" s="72">
        <f t="shared" si="15"/>
        <v>0</v>
      </c>
      <c r="CN28" s="6">
        <f t="shared" si="16"/>
        <v>0</v>
      </c>
      <c r="CO28" s="5">
        <f t="shared" si="17"/>
        <v>0</v>
      </c>
      <c r="CP28" s="4">
        <f t="shared" ref="CP28" si="43">COUNTIF(BC28,"SI")</f>
        <v>0</v>
      </c>
      <c r="CQ28" s="4">
        <f t="shared" si="1"/>
        <v>0</v>
      </c>
      <c r="CR28" s="4">
        <f t="shared" si="2"/>
        <v>0</v>
      </c>
      <c r="CS28" s="1">
        <f t="shared" si="3"/>
        <v>0</v>
      </c>
      <c r="CT28" s="9">
        <f t="shared" si="28"/>
        <v>0</v>
      </c>
      <c r="CU28" s="361"/>
      <c r="CV28" s="362"/>
      <c r="CW28" s="363"/>
      <c r="CX28" s="377"/>
      <c r="CY28" s="10"/>
      <c r="CZ28" s="10"/>
      <c r="DA28" s="10"/>
      <c r="DB28" s="10"/>
      <c r="DC28" s="10"/>
      <c r="DD28" s="10"/>
      <c r="DE28" s="10"/>
      <c r="DF28" s="10"/>
      <c r="DG28" s="10"/>
      <c r="DH28" s="10"/>
      <c r="DI28" s="10"/>
      <c r="DJ28" s="10"/>
      <c r="DK28" s="10"/>
      <c r="DL28" s="10"/>
      <c r="DM28" s="10"/>
      <c r="DN28" s="10"/>
      <c r="DO28" s="10"/>
      <c r="DP28" s="10"/>
      <c r="DQ28" s="10"/>
      <c r="DR28" s="10"/>
    </row>
    <row r="29" spans="1:122" ht="15" hidden="1" customHeight="1" x14ac:dyDescent="0.25">
      <c r="A29" s="1" t="s">
        <v>93</v>
      </c>
      <c r="B29" s="1" t="s">
        <v>94</v>
      </c>
      <c r="C29" s="1" t="s">
        <v>97</v>
      </c>
      <c r="D29" s="1"/>
      <c r="E29" s="1"/>
      <c r="F29" s="1"/>
      <c r="G29" s="1"/>
      <c r="H29" s="1"/>
      <c r="I29" s="1"/>
      <c r="J29" s="1"/>
      <c r="K29" s="1"/>
      <c r="L29" s="1"/>
      <c r="M29" s="1"/>
      <c r="N29" s="15"/>
      <c r="O29" s="27"/>
      <c r="P29" s="27"/>
      <c r="Q29" s="27"/>
      <c r="R29" s="27"/>
      <c r="S29" s="27"/>
      <c r="T29" s="27"/>
      <c r="U29" s="27"/>
      <c r="V29" s="27"/>
      <c r="W29" s="27"/>
      <c r="X29" s="27"/>
      <c r="Y29" s="27"/>
      <c r="Z29" s="27"/>
      <c r="AA29" s="27"/>
      <c r="AB29" s="27"/>
      <c r="AC29" s="27"/>
      <c r="AD29" s="27"/>
      <c r="AE29" s="27"/>
      <c r="AF29" s="27"/>
      <c r="AG29" s="27"/>
      <c r="AH29" s="27"/>
      <c r="AI29" s="27"/>
      <c r="AJ29" s="27"/>
      <c r="AK29" s="1"/>
      <c r="AL29" s="1"/>
      <c r="AM29" s="1"/>
      <c r="AN29" s="1"/>
      <c r="AO29" s="1"/>
      <c r="AP29" s="1"/>
      <c r="AQ29" s="1"/>
      <c r="AR29" s="1"/>
      <c r="AS29" s="1"/>
      <c r="AT29" s="1"/>
      <c r="AU29" s="1"/>
      <c r="AV29" s="1"/>
      <c r="AW29" s="1"/>
      <c r="AX29" s="1"/>
      <c r="AY29" s="1"/>
      <c r="AZ29" s="1"/>
      <c r="BA29" s="1"/>
      <c r="BB29" s="5"/>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6">
        <f t="shared" si="4"/>
        <v>0</v>
      </c>
      <c r="CC29" s="6">
        <f t="shared" si="5"/>
        <v>0</v>
      </c>
      <c r="CD29" s="6">
        <f t="shared" si="6"/>
        <v>0</v>
      </c>
      <c r="CE29" s="6">
        <f t="shared" si="7"/>
        <v>0</v>
      </c>
      <c r="CF29" s="6">
        <f t="shared" si="8"/>
        <v>0</v>
      </c>
      <c r="CG29" s="6">
        <f t="shared" si="9"/>
        <v>0</v>
      </c>
      <c r="CH29" s="6">
        <f t="shared" si="10"/>
        <v>0</v>
      </c>
      <c r="CI29" s="6">
        <f t="shared" si="11"/>
        <v>0</v>
      </c>
      <c r="CJ29" s="6">
        <f t="shared" si="12"/>
        <v>0</v>
      </c>
      <c r="CK29" s="6">
        <f t="shared" si="13"/>
        <v>0</v>
      </c>
      <c r="CL29" s="6">
        <f t="shared" si="14"/>
        <v>0</v>
      </c>
      <c r="CM29" s="72">
        <f t="shared" si="15"/>
        <v>0</v>
      </c>
      <c r="CN29" s="6">
        <f t="shared" si="16"/>
        <v>0</v>
      </c>
      <c r="CO29" s="5">
        <f t="shared" si="17"/>
        <v>0</v>
      </c>
      <c r="CP29" s="4">
        <f t="shared" ref="CP29" si="44">COUNTIF(BC29,"SI")</f>
        <v>0</v>
      </c>
      <c r="CQ29" s="4">
        <f t="shared" si="1"/>
        <v>0</v>
      </c>
      <c r="CR29" s="4">
        <f t="shared" si="2"/>
        <v>0</v>
      </c>
      <c r="CS29" s="1">
        <f t="shared" si="3"/>
        <v>0</v>
      </c>
      <c r="CT29" s="9">
        <f t="shared" si="28"/>
        <v>0</v>
      </c>
      <c r="CU29" s="361"/>
      <c r="CV29" s="362"/>
      <c r="CW29" s="363"/>
      <c r="CX29" s="377"/>
      <c r="CY29" s="10"/>
      <c r="CZ29" s="10"/>
      <c r="DA29" s="10"/>
      <c r="DB29" s="10"/>
      <c r="DC29" s="10"/>
      <c r="DD29" s="10"/>
      <c r="DE29" s="10"/>
      <c r="DF29" s="10"/>
      <c r="DG29" s="10"/>
      <c r="DH29" s="10"/>
      <c r="DI29" s="10"/>
      <c r="DJ29" s="10"/>
      <c r="DK29" s="10"/>
      <c r="DL29" s="10"/>
      <c r="DM29" s="10"/>
      <c r="DN29" s="10"/>
      <c r="DO29" s="10"/>
      <c r="DP29" s="10"/>
      <c r="DQ29" s="10"/>
      <c r="DR29" s="10"/>
    </row>
    <row r="30" spans="1:122" ht="15" hidden="1" customHeight="1" x14ac:dyDescent="0.25">
      <c r="A30" s="1" t="s">
        <v>93</v>
      </c>
      <c r="B30" s="1" t="s">
        <v>94</v>
      </c>
      <c r="C30" s="1" t="s">
        <v>98</v>
      </c>
      <c r="D30" s="1"/>
      <c r="E30" s="1"/>
      <c r="F30" s="1"/>
      <c r="G30" s="1"/>
      <c r="H30" s="1"/>
      <c r="I30" s="1"/>
      <c r="J30" s="1"/>
      <c r="K30" s="1"/>
      <c r="L30" s="1"/>
      <c r="M30" s="1"/>
      <c r="N30" s="15"/>
      <c r="O30" s="19"/>
      <c r="P30" s="19"/>
      <c r="Q30" s="19"/>
      <c r="R30" s="19"/>
      <c r="S30" s="19"/>
      <c r="T30" s="19"/>
      <c r="U30" s="19"/>
      <c r="V30" s="19"/>
      <c r="W30" s="19"/>
      <c r="X30" s="19"/>
      <c r="Y30" s="19"/>
      <c r="Z30" s="19"/>
      <c r="AA30" s="19"/>
      <c r="AB30" s="19"/>
      <c r="AC30" s="19"/>
      <c r="AD30" s="19"/>
      <c r="AE30" s="19"/>
      <c r="AF30" s="19"/>
      <c r="AG30" s="19"/>
      <c r="AH30" s="19"/>
      <c r="AI30" s="19"/>
      <c r="AJ30" s="19"/>
      <c r="AK30" s="1"/>
      <c r="AL30" s="1"/>
      <c r="AM30" s="1"/>
      <c r="AN30" s="1"/>
      <c r="AO30" s="1"/>
      <c r="AP30" s="1"/>
      <c r="AQ30" s="1"/>
      <c r="AR30" s="1"/>
      <c r="AS30" s="1"/>
      <c r="AT30" s="1"/>
      <c r="AU30" s="1"/>
      <c r="AV30" s="1"/>
      <c r="AW30" s="1"/>
      <c r="AX30" s="1"/>
      <c r="AY30" s="1"/>
      <c r="AZ30" s="1"/>
      <c r="BA30" s="1"/>
      <c r="BB30" s="5"/>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6">
        <f t="shared" si="4"/>
        <v>0</v>
      </c>
      <c r="CC30" s="6">
        <f t="shared" si="5"/>
        <v>0</v>
      </c>
      <c r="CD30" s="6">
        <f t="shared" si="6"/>
        <v>0</v>
      </c>
      <c r="CE30" s="6">
        <f t="shared" si="7"/>
        <v>0</v>
      </c>
      <c r="CF30" s="6">
        <f t="shared" si="8"/>
        <v>0</v>
      </c>
      <c r="CG30" s="6">
        <f t="shared" si="9"/>
        <v>0</v>
      </c>
      <c r="CH30" s="6">
        <f t="shared" si="10"/>
        <v>0</v>
      </c>
      <c r="CI30" s="6">
        <f t="shared" si="11"/>
        <v>0</v>
      </c>
      <c r="CJ30" s="6">
        <f t="shared" si="12"/>
        <v>0</v>
      </c>
      <c r="CK30" s="6">
        <f t="shared" si="13"/>
        <v>0</v>
      </c>
      <c r="CL30" s="6">
        <f t="shared" si="14"/>
        <v>0</v>
      </c>
      <c r="CM30" s="72">
        <f t="shared" si="15"/>
        <v>0</v>
      </c>
      <c r="CN30" s="6">
        <f t="shared" si="16"/>
        <v>0</v>
      </c>
      <c r="CO30" s="5">
        <f t="shared" si="17"/>
        <v>0</v>
      </c>
      <c r="CP30" s="4">
        <f t="shared" ref="CP30" si="45">COUNTIF(BC30,"SI")</f>
        <v>0</v>
      </c>
      <c r="CQ30" s="4">
        <f t="shared" si="1"/>
        <v>0</v>
      </c>
      <c r="CR30" s="4">
        <f t="shared" si="2"/>
        <v>0</v>
      </c>
      <c r="CS30" s="1">
        <f t="shared" si="3"/>
        <v>0</v>
      </c>
      <c r="CT30" s="9">
        <f t="shared" si="28"/>
        <v>0</v>
      </c>
      <c r="CU30" s="361"/>
      <c r="CV30" s="362"/>
      <c r="CW30" s="363"/>
      <c r="CX30" s="377"/>
      <c r="CY30" s="10"/>
      <c r="CZ30" s="10"/>
      <c r="DA30" s="10"/>
      <c r="DB30" s="10"/>
      <c r="DC30" s="10"/>
      <c r="DD30" s="10"/>
      <c r="DE30" s="10"/>
      <c r="DF30" s="10"/>
      <c r="DG30" s="10"/>
      <c r="DH30" s="10"/>
      <c r="DI30" s="10"/>
      <c r="DJ30" s="10"/>
      <c r="DK30" s="10"/>
      <c r="DL30" s="10"/>
      <c r="DM30" s="10"/>
      <c r="DN30" s="10"/>
      <c r="DO30" s="10"/>
      <c r="DP30" s="10"/>
      <c r="DQ30" s="10"/>
      <c r="DR30" s="10"/>
    </row>
    <row r="31" spans="1:122" hidden="1" x14ac:dyDescent="0.25">
      <c r="A31" s="1" t="s">
        <v>93</v>
      </c>
      <c r="B31" s="1" t="s">
        <v>94</v>
      </c>
      <c r="C31" s="1" t="s">
        <v>99</v>
      </c>
      <c r="D31" s="1"/>
      <c r="E31" s="1"/>
      <c r="F31" s="1"/>
      <c r="G31" s="1"/>
      <c r="H31" s="1"/>
      <c r="I31" s="1"/>
      <c r="J31" s="1"/>
      <c r="K31" s="1"/>
      <c r="L31" s="1"/>
      <c r="M31" s="1"/>
      <c r="N31" s="15"/>
      <c r="O31" s="19"/>
      <c r="P31" s="19"/>
      <c r="Q31" s="19"/>
      <c r="R31" s="19"/>
      <c r="S31" s="19"/>
      <c r="T31" s="19"/>
      <c r="U31" s="19"/>
      <c r="V31" s="19"/>
      <c r="W31" s="19"/>
      <c r="X31" s="19"/>
      <c r="Y31" s="19"/>
      <c r="Z31" s="19"/>
      <c r="AA31" s="19"/>
      <c r="AB31" s="19"/>
      <c r="AC31" s="19"/>
      <c r="AD31" s="19"/>
      <c r="AE31" s="19"/>
      <c r="AF31" s="19"/>
      <c r="AG31" s="19"/>
      <c r="AH31" s="19"/>
      <c r="AI31" s="19"/>
      <c r="AJ31" s="19"/>
      <c r="AK31" s="1"/>
      <c r="AL31" s="1"/>
      <c r="AM31" s="1"/>
      <c r="AN31" s="1"/>
      <c r="AO31" s="1"/>
      <c r="AP31" s="1"/>
      <c r="AQ31" s="1"/>
      <c r="AR31" s="1"/>
      <c r="AS31" s="1"/>
      <c r="AT31" s="1"/>
      <c r="AU31" s="1"/>
      <c r="AV31" s="1"/>
      <c r="AW31" s="1"/>
      <c r="AX31" s="1"/>
      <c r="AY31" s="1"/>
      <c r="AZ31" s="1"/>
      <c r="BA31" s="1"/>
      <c r="BB31" s="5"/>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6">
        <f t="shared" si="4"/>
        <v>0</v>
      </c>
      <c r="CC31" s="6">
        <f t="shared" si="5"/>
        <v>0</v>
      </c>
      <c r="CD31" s="6">
        <f t="shared" si="6"/>
        <v>0</v>
      </c>
      <c r="CE31" s="6">
        <f t="shared" si="7"/>
        <v>0</v>
      </c>
      <c r="CF31" s="6">
        <f t="shared" si="8"/>
        <v>0</v>
      </c>
      <c r="CG31" s="6">
        <f t="shared" si="9"/>
        <v>0</v>
      </c>
      <c r="CH31" s="6">
        <f t="shared" si="10"/>
        <v>0</v>
      </c>
      <c r="CI31" s="6">
        <f t="shared" si="11"/>
        <v>0</v>
      </c>
      <c r="CJ31" s="6">
        <f t="shared" si="12"/>
        <v>0</v>
      </c>
      <c r="CK31" s="6">
        <f t="shared" si="13"/>
        <v>0</v>
      </c>
      <c r="CL31" s="6">
        <f t="shared" si="14"/>
        <v>0</v>
      </c>
      <c r="CM31" s="72">
        <f t="shared" si="15"/>
        <v>0</v>
      </c>
      <c r="CN31" s="6">
        <f t="shared" si="16"/>
        <v>0</v>
      </c>
      <c r="CO31" s="5">
        <f t="shared" si="17"/>
        <v>0</v>
      </c>
      <c r="CP31" s="4">
        <f t="shared" ref="CP31" si="46">COUNTIF(BC31,"SI")</f>
        <v>0</v>
      </c>
      <c r="CQ31" s="4">
        <f t="shared" si="1"/>
        <v>0</v>
      </c>
      <c r="CR31" s="4">
        <f t="shared" si="2"/>
        <v>0</v>
      </c>
      <c r="CS31" s="1">
        <f t="shared" si="3"/>
        <v>0</v>
      </c>
      <c r="CT31" s="9">
        <f t="shared" si="28"/>
        <v>0</v>
      </c>
      <c r="CU31" s="371"/>
      <c r="CV31" s="372"/>
      <c r="CW31" s="373"/>
      <c r="CX31" s="377"/>
      <c r="CY31" s="10"/>
      <c r="CZ31" s="10"/>
      <c r="DA31" s="10"/>
      <c r="DB31" s="10"/>
      <c r="DC31" s="10"/>
      <c r="DD31" s="10"/>
      <c r="DE31" s="10"/>
      <c r="DF31" s="10"/>
      <c r="DG31" s="10"/>
      <c r="DH31" s="10"/>
      <c r="DI31" s="10"/>
      <c r="DJ31" s="10"/>
      <c r="DK31" s="10"/>
      <c r="DL31" s="10"/>
      <c r="DM31" s="10"/>
      <c r="DN31" s="10"/>
      <c r="DO31" s="10"/>
      <c r="DP31" s="10"/>
      <c r="DQ31" s="10"/>
      <c r="DR31" s="10"/>
    </row>
    <row r="32" spans="1:122" hidden="1" x14ac:dyDescent="0.25">
      <c r="A32" s="1" t="s">
        <v>63</v>
      </c>
      <c r="B32" s="1" t="s">
        <v>100</v>
      </c>
      <c r="C32" s="1" t="s">
        <v>101</v>
      </c>
      <c r="D32" s="1"/>
      <c r="E32" s="1"/>
      <c r="F32" s="1"/>
      <c r="G32" s="1"/>
      <c r="H32" s="1"/>
      <c r="I32" s="1"/>
      <c r="J32" s="1"/>
      <c r="K32" s="1"/>
      <c r="L32" s="1"/>
      <c r="M32" s="1"/>
      <c r="N32" s="15"/>
      <c r="O32" s="19"/>
      <c r="P32" s="19"/>
      <c r="Q32" s="19"/>
      <c r="R32" s="19"/>
      <c r="S32" s="19"/>
      <c r="T32" s="19"/>
      <c r="U32" s="19"/>
      <c r="V32" s="19"/>
      <c r="W32" s="19"/>
      <c r="X32" s="19"/>
      <c r="Y32" s="19"/>
      <c r="Z32" s="19"/>
      <c r="AA32" s="19"/>
      <c r="AB32" s="19"/>
      <c r="AC32" s="19"/>
      <c r="AD32" s="19"/>
      <c r="AE32" s="19"/>
      <c r="AF32" s="19"/>
      <c r="AG32" s="19"/>
      <c r="AH32" s="19"/>
      <c r="AI32" s="19"/>
      <c r="AJ32" s="19"/>
      <c r="AK32" s="1"/>
      <c r="AL32" s="1"/>
      <c r="AM32" s="1"/>
      <c r="AN32" s="1"/>
      <c r="AO32" s="1"/>
      <c r="AP32" s="1"/>
      <c r="AQ32" s="1"/>
      <c r="AR32" s="1"/>
      <c r="AS32" s="1"/>
      <c r="AT32" s="1"/>
      <c r="AU32" s="1"/>
      <c r="AV32" s="1"/>
      <c r="AW32" s="1"/>
      <c r="AX32" s="1"/>
      <c r="AY32" s="1"/>
      <c r="AZ32" s="1"/>
      <c r="BA32" s="1"/>
      <c r="BB32" s="5"/>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6">
        <f t="shared" si="4"/>
        <v>0</v>
      </c>
      <c r="CC32" s="6">
        <f t="shared" si="5"/>
        <v>0</v>
      </c>
      <c r="CD32" s="6">
        <f t="shared" si="6"/>
        <v>0</v>
      </c>
      <c r="CE32" s="6">
        <f t="shared" si="7"/>
        <v>0</v>
      </c>
      <c r="CF32" s="6">
        <f t="shared" si="8"/>
        <v>0</v>
      </c>
      <c r="CG32" s="6">
        <f t="shared" si="9"/>
        <v>0</v>
      </c>
      <c r="CH32" s="6">
        <f t="shared" si="10"/>
        <v>0</v>
      </c>
      <c r="CI32" s="6">
        <f t="shared" si="11"/>
        <v>0</v>
      </c>
      <c r="CJ32" s="6">
        <f t="shared" si="12"/>
        <v>0</v>
      </c>
      <c r="CK32" s="6">
        <f t="shared" si="13"/>
        <v>0</v>
      </c>
      <c r="CL32" s="6">
        <f t="shared" si="14"/>
        <v>0</v>
      </c>
      <c r="CM32" s="72">
        <f t="shared" si="15"/>
        <v>0</v>
      </c>
      <c r="CN32" s="6">
        <f t="shared" si="16"/>
        <v>0</v>
      </c>
      <c r="CO32" s="5">
        <f t="shared" si="17"/>
        <v>0</v>
      </c>
      <c r="CP32" s="4">
        <f t="shared" ref="CP32" si="47">COUNTIF(BC32,"SI")</f>
        <v>0</v>
      </c>
      <c r="CQ32" s="4">
        <f t="shared" si="1"/>
        <v>0</v>
      </c>
      <c r="CR32" s="4">
        <f t="shared" si="2"/>
        <v>0</v>
      </c>
      <c r="CS32" s="1">
        <f t="shared" si="3"/>
        <v>0</v>
      </c>
      <c r="CT32" s="9">
        <f t="shared" si="28"/>
        <v>0</v>
      </c>
      <c r="CU32" s="367">
        <f>AVERAGE(CT32:CT43)</f>
        <v>0</v>
      </c>
      <c r="CV32" s="368"/>
      <c r="CW32" s="369"/>
      <c r="CX32" s="377"/>
      <c r="CY32" s="10"/>
      <c r="CZ32" s="10"/>
      <c r="DA32" s="10"/>
      <c r="DB32" s="10"/>
      <c r="DC32" s="10"/>
      <c r="DD32" s="10"/>
      <c r="DE32" s="10"/>
      <c r="DF32" s="10"/>
      <c r="DG32" s="10"/>
      <c r="DH32" s="10"/>
      <c r="DI32" s="10"/>
      <c r="DJ32" s="10"/>
      <c r="DK32" s="10"/>
      <c r="DL32" s="10"/>
      <c r="DM32" s="10"/>
      <c r="DN32" s="10"/>
      <c r="DO32" s="10"/>
      <c r="DP32" s="10"/>
      <c r="DQ32" s="10"/>
      <c r="DR32" s="10"/>
    </row>
    <row r="33" spans="1:122" hidden="1" x14ac:dyDescent="0.25">
      <c r="A33" s="1" t="s">
        <v>63</v>
      </c>
      <c r="B33" s="1" t="s">
        <v>100</v>
      </c>
      <c r="C33" s="1" t="s">
        <v>102</v>
      </c>
      <c r="D33" s="1"/>
      <c r="E33" s="1"/>
      <c r="F33" s="1"/>
      <c r="G33" s="1"/>
      <c r="H33" s="1"/>
      <c r="I33" s="1"/>
      <c r="J33" s="22"/>
      <c r="K33" s="22"/>
      <c r="L33" s="23"/>
      <c r="M33" s="23"/>
      <c r="N33" s="15"/>
      <c r="O33" s="19"/>
      <c r="P33" s="19"/>
      <c r="Q33" s="19"/>
      <c r="R33" s="19"/>
      <c r="S33" s="19"/>
      <c r="T33" s="19"/>
      <c r="U33" s="19"/>
      <c r="V33" s="19"/>
      <c r="W33" s="19"/>
      <c r="X33" s="19"/>
      <c r="Y33" s="19"/>
      <c r="Z33" s="19"/>
      <c r="AA33" s="19"/>
      <c r="AB33" s="19"/>
      <c r="AC33" s="19"/>
      <c r="AD33" s="19"/>
      <c r="AE33" s="19"/>
      <c r="AF33" s="19"/>
      <c r="AG33" s="19"/>
      <c r="AH33" s="19"/>
      <c r="AI33" s="19"/>
      <c r="AJ33" s="19"/>
      <c r="AK33" s="1"/>
      <c r="AL33" s="1"/>
      <c r="AM33" s="1"/>
      <c r="AN33" s="1"/>
      <c r="AO33" s="1"/>
      <c r="AP33" s="1"/>
      <c r="AQ33" s="1"/>
      <c r="AR33" s="1"/>
      <c r="AS33" s="1"/>
      <c r="AT33" s="1"/>
      <c r="AU33" s="1"/>
      <c r="AV33" s="1"/>
      <c r="AW33" s="1"/>
      <c r="AX33" s="1"/>
      <c r="AY33" s="1"/>
      <c r="AZ33" s="1"/>
      <c r="BA33" s="1"/>
      <c r="BB33" s="5"/>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6">
        <f t="shared" si="4"/>
        <v>0</v>
      </c>
      <c r="CC33" s="6">
        <f t="shared" si="5"/>
        <v>0</v>
      </c>
      <c r="CD33" s="6">
        <f t="shared" si="6"/>
        <v>0</v>
      </c>
      <c r="CE33" s="6">
        <f t="shared" si="7"/>
        <v>0</v>
      </c>
      <c r="CF33" s="6">
        <f t="shared" si="8"/>
        <v>0</v>
      </c>
      <c r="CG33" s="6">
        <f t="shared" si="9"/>
        <v>0</v>
      </c>
      <c r="CH33" s="6">
        <f t="shared" si="10"/>
        <v>0</v>
      </c>
      <c r="CI33" s="6">
        <f t="shared" si="11"/>
        <v>0</v>
      </c>
      <c r="CJ33" s="6">
        <f t="shared" si="12"/>
        <v>0</v>
      </c>
      <c r="CK33" s="6">
        <f t="shared" si="13"/>
        <v>0</v>
      </c>
      <c r="CL33" s="6">
        <f t="shared" si="14"/>
        <v>0</v>
      </c>
      <c r="CM33" s="72">
        <f t="shared" si="15"/>
        <v>0</v>
      </c>
      <c r="CN33" s="6">
        <f t="shared" si="16"/>
        <v>0</v>
      </c>
      <c r="CO33" s="5">
        <f t="shared" si="17"/>
        <v>0</v>
      </c>
      <c r="CP33" s="4">
        <f t="shared" ref="CP33" si="48">COUNTIF(BC33,"SI")</f>
        <v>0</v>
      </c>
      <c r="CQ33" s="4">
        <f t="shared" si="1"/>
        <v>0</v>
      </c>
      <c r="CR33" s="4">
        <f t="shared" si="2"/>
        <v>0</v>
      </c>
      <c r="CS33" s="1">
        <f t="shared" si="3"/>
        <v>0</v>
      </c>
      <c r="CT33" s="9">
        <f t="shared" si="28"/>
        <v>0</v>
      </c>
      <c r="CU33" s="361"/>
      <c r="CV33" s="362"/>
      <c r="CW33" s="363"/>
      <c r="CX33" s="377"/>
      <c r="CY33" s="10"/>
      <c r="CZ33" s="10"/>
      <c r="DA33" s="10"/>
      <c r="DB33" s="10"/>
      <c r="DC33" s="10"/>
      <c r="DD33" s="10"/>
      <c r="DE33" s="10"/>
      <c r="DF33" s="10"/>
      <c r="DG33" s="10"/>
      <c r="DH33" s="10"/>
      <c r="DI33" s="10"/>
      <c r="DJ33" s="10"/>
      <c r="DK33" s="10"/>
      <c r="DL33" s="10"/>
      <c r="DM33" s="10"/>
      <c r="DN33" s="10"/>
      <c r="DO33" s="10"/>
      <c r="DP33" s="10"/>
      <c r="DQ33" s="10"/>
      <c r="DR33" s="10"/>
    </row>
    <row r="34" spans="1:122" hidden="1" x14ac:dyDescent="0.25">
      <c r="A34" s="1" t="s">
        <v>63</v>
      </c>
      <c r="B34" s="1" t="s">
        <v>100</v>
      </c>
      <c r="C34" s="1" t="s">
        <v>103</v>
      </c>
      <c r="D34" s="1"/>
      <c r="E34" s="1"/>
      <c r="F34" s="1"/>
      <c r="G34" s="1"/>
      <c r="H34" s="1"/>
      <c r="I34" s="1"/>
      <c r="J34" s="1"/>
      <c r="K34" s="1"/>
      <c r="L34" s="1"/>
      <c r="M34" s="1"/>
      <c r="N34" s="15"/>
      <c r="O34" s="19"/>
      <c r="P34" s="19"/>
      <c r="Q34" s="19"/>
      <c r="R34" s="19"/>
      <c r="S34" s="19"/>
      <c r="T34" s="19"/>
      <c r="U34" s="19"/>
      <c r="V34" s="19"/>
      <c r="W34" s="19"/>
      <c r="X34" s="19"/>
      <c r="Y34" s="19"/>
      <c r="Z34" s="19"/>
      <c r="AA34" s="19"/>
      <c r="AB34" s="19"/>
      <c r="AC34" s="19"/>
      <c r="AD34" s="19"/>
      <c r="AE34" s="19"/>
      <c r="AF34" s="19"/>
      <c r="AG34" s="19"/>
      <c r="AH34" s="19"/>
      <c r="AI34" s="19"/>
      <c r="AJ34" s="19"/>
      <c r="AK34" s="1"/>
      <c r="AL34" s="1"/>
      <c r="AM34" s="1"/>
      <c r="AN34" s="1"/>
      <c r="AO34" s="1"/>
      <c r="AP34" s="1"/>
      <c r="AQ34" s="1"/>
      <c r="AR34" s="1"/>
      <c r="AS34" s="1"/>
      <c r="AT34" s="1"/>
      <c r="AU34" s="1"/>
      <c r="AV34" s="1"/>
      <c r="AW34" s="1"/>
      <c r="AX34" s="1"/>
      <c r="AY34" s="1"/>
      <c r="AZ34" s="1"/>
      <c r="BA34" s="1"/>
      <c r="BB34" s="5"/>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6">
        <f t="shared" si="4"/>
        <v>0</v>
      </c>
      <c r="CC34" s="6">
        <f t="shared" si="5"/>
        <v>0</v>
      </c>
      <c r="CD34" s="6">
        <f t="shared" si="6"/>
        <v>0</v>
      </c>
      <c r="CE34" s="6">
        <f t="shared" si="7"/>
        <v>0</v>
      </c>
      <c r="CF34" s="6">
        <f t="shared" si="8"/>
        <v>0</v>
      </c>
      <c r="CG34" s="6">
        <f t="shared" si="9"/>
        <v>0</v>
      </c>
      <c r="CH34" s="6">
        <f t="shared" si="10"/>
        <v>0</v>
      </c>
      <c r="CI34" s="6">
        <f t="shared" si="11"/>
        <v>0</v>
      </c>
      <c r="CJ34" s="6">
        <f t="shared" si="12"/>
        <v>0</v>
      </c>
      <c r="CK34" s="6">
        <f t="shared" si="13"/>
        <v>0</v>
      </c>
      <c r="CL34" s="6">
        <f t="shared" si="14"/>
        <v>0</v>
      </c>
      <c r="CM34" s="72">
        <f t="shared" si="15"/>
        <v>0</v>
      </c>
      <c r="CN34" s="6">
        <f t="shared" si="16"/>
        <v>0</v>
      </c>
      <c r="CO34" s="5">
        <f t="shared" si="17"/>
        <v>0</v>
      </c>
      <c r="CP34" s="4">
        <f t="shared" ref="CP34" si="49">COUNTIF(BC34,"SI")</f>
        <v>0</v>
      </c>
      <c r="CQ34" s="4">
        <f t="shared" si="1"/>
        <v>0</v>
      </c>
      <c r="CR34" s="4">
        <f t="shared" si="2"/>
        <v>0</v>
      </c>
      <c r="CS34" s="1">
        <f t="shared" si="3"/>
        <v>0</v>
      </c>
      <c r="CT34" s="9">
        <f t="shared" si="28"/>
        <v>0</v>
      </c>
      <c r="CU34" s="361"/>
      <c r="CV34" s="362"/>
      <c r="CW34" s="363"/>
      <c r="CX34" s="377"/>
      <c r="CY34" s="10"/>
      <c r="CZ34" s="10"/>
      <c r="DA34" s="10"/>
      <c r="DB34" s="10"/>
      <c r="DC34" s="10"/>
      <c r="DD34" s="10"/>
      <c r="DE34" s="10"/>
      <c r="DF34" s="10"/>
      <c r="DG34" s="10"/>
      <c r="DH34" s="10"/>
      <c r="DI34" s="10"/>
      <c r="DJ34" s="10"/>
      <c r="DK34" s="10"/>
      <c r="DL34" s="10"/>
      <c r="DM34" s="10"/>
      <c r="DN34" s="10"/>
      <c r="DO34" s="10"/>
      <c r="DP34" s="10"/>
      <c r="DQ34" s="10"/>
      <c r="DR34" s="10"/>
    </row>
    <row r="35" spans="1:122" ht="28.5" hidden="1" customHeight="1" x14ac:dyDescent="0.25">
      <c r="A35" s="1" t="s">
        <v>63</v>
      </c>
      <c r="B35" s="1" t="s">
        <v>100</v>
      </c>
      <c r="C35" s="1" t="s">
        <v>104</v>
      </c>
      <c r="D35" s="1"/>
      <c r="E35" s="28"/>
      <c r="F35" s="28"/>
      <c r="G35" s="28"/>
      <c r="H35" s="28"/>
      <c r="I35" s="28"/>
      <c r="J35" s="28"/>
      <c r="K35" s="28"/>
      <c r="L35" s="28"/>
      <c r="M35" s="28"/>
      <c r="N35" s="29"/>
      <c r="O35" s="30"/>
      <c r="P35" s="30"/>
      <c r="Q35" s="30"/>
      <c r="R35" s="30"/>
      <c r="S35" s="30"/>
      <c r="T35" s="30"/>
      <c r="U35" s="30"/>
      <c r="V35" s="30"/>
      <c r="W35" s="30"/>
      <c r="X35" s="30"/>
      <c r="Y35" s="30"/>
      <c r="Z35" s="30"/>
      <c r="AA35" s="30"/>
      <c r="AB35" s="30"/>
      <c r="AC35" s="30"/>
      <c r="AD35" s="30"/>
      <c r="AE35" s="30"/>
      <c r="AF35" s="30"/>
      <c r="AG35" s="30"/>
      <c r="AH35" s="30"/>
      <c r="AI35" s="30"/>
      <c r="AJ35" s="30"/>
      <c r="AK35" s="28"/>
      <c r="AL35" s="28"/>
      <c r="AM35" s="28"/>
      <c r="AN35" s="28"/>
      <c r="AO35" s="28"/>
      <c r="AP35" s="28"/>
      <c r="AQ35" s="28"/>
      <c r="AR35" s="28"/>
      <c r="AS35" s="28"/>
      <c r="AT35" s="28"/>
      <c r="AU35" s="28"/>
      <c r="AV35" s="28"/>
      <c r="AW35" s="28"/>
      <c r="AX35" s="28"/>
      <c r="AY35" s="28"/>
      <c r="AZ35" s="28"/>
      <c r="BA35" s="28"/>
      <c r="BB35" s="5"/>
      <c r="BC35" s="28"/>
      <c r="BD35" s="28"/>
      <c r="BE35" s="28"/>
      <c r="BF35" s="28"/>
      <c r="BG35" s="1"/>
      <c r="BH35" s="1"/>
      <c r="BI35" s="28"/>
      <c r="BJ35" s="1"/>
      <c r="BK35" s="1"/>
      <c r="BL35" s="1"/>
      <c r="BM35" s="1"/>
      <c r="BN35" s="1"/>
      <c r="BO35" s="1"/>
      <c r="BP35" s="1"/>
      <c r="BQ35" s="1"/>
      <c r="BR35" s="1"/>
      <c r="BS35" s="28"/>
      <c r="BT35" s="28"/>
      <c r="BU35" s="28"/>
      <c r="BV35" s="28"/>
      <c r="BW35" s="28"/>
      <c r="BX35" s="28"/>
      <c r="BY35" s="1"/>
      <c r="BZ35" s="28"/>
      <c r="CA35" s="28"/>
      <c r="CB35" s="6">
        <f t="shared" si="4"/>
        <v>0</v>
      </c>
      <c r="CC35" s="6">
        <f t="shared" si="5"/>
        <v>0</v>
      </c>
      <c r="CD35" s="6">
        <f t="shared" si="6"/>
        <v>0</v>
      </c>
      <c r="CE35" s="6">
        <f t="shared" si="7"/>
        <v>0</v>
      </c>
      <c r="CF35" s="6">
        <f t="shared" si="8"/>
        <v>0</v>
      </c>
      <c r="CG35" s="6">
        <f t="shared" si="9"/>
        <v>0</v>
      </c>
      <c r="CH35" s="6">
        <f t="shared" si="10"/>
        <v>0</v>
      </c>
      <c r="CI35" s="6">
        <f t="shared" si="11"/>
        <v>0</v>
      </c>
      <c r="CJ35" s="6">
        <f t="shared" si="12"/>
        <v>0</v>
      </c>
      <c r="CK35" s="6">
        <f t="shared" si="13"/>
        <v>0</v>
      </c>
      <c r="CL35" s="6">
        <f t="shared" si="14"/>
        <v>0</v>
      </c>
      <c r="CM35" s="72">
        <f t="shared" si="15"/>
        <v>0</v>
      </c>
      <c r="CN35" s="6">
        <f t="shared" si="16"/>
        <v>0</v>
      </c>
      <c r="CO35" s="5">
        <f t="shared" si="17"/>
        <v>0</v>
      </c>
      <c r="CP35" s="4">
        <f t="shared" ref="CP35" si="50">COUNTIF(BC35,"SI")</f>
        <v>0</v>
      </c>
      <c r="CQ35" s="4">
        <f t="shared" si="1"/>
        <v>0</v>
      </c>
      <c r="CR35" s="4">
        <f t="shared" si="2"/>
        <v>0</v>
      </c>
      <c r="CS35" s="1">
        <f t="shared" si="3"/>
        <v>0</v>
      </c>
      <c r="CT35" s="9">
        <f t="shared" si="28"/>
        <v>0</v>
      </c>
      <c r="CU35" s="361"/>
      <c r="CV35" s="362"/>
      <c r="CW35" s="363"/>
      <c r="CX35" s="377"/>
      <c r="CY35" s="10"/>
      <c r="CZ35" s="10"/>
      <c r="DA35" s="10"/>
      <c r="DB35" s="10"/>
      <c r="DC35" s="10"/>
      <c r="DD35" s="10"/>
      <c r="DE35" s="10"/>
      <c r="DF35" s="10"/>
      <c r="DG35" s="10"/>
      <c r="DH35" s="10"/>
      <c r="DI35" s="10"/>
      <c r="DJ35" s="10"/>
      <c r="DK35" s="10"/>
      <c r="DL35" s="10"/>
      <c r="DM35" s="10"/>
      <c r="DN35" s="10"/>
      <c r="DO35" s="10"/>
      <c r="DP35" s="10"/>
      <c r="DQ35" s="10"/>
      <c r="DR35" s="10"/>
    </row>
    <row r="36" spans="1:122" hidden="1" x14ac:dyDescent="0.25">
      <c r="A36" s="1" t="s">
        <v>63</v>
      </c>
      <c r="B36" s="1" t="s">
        <v>100</v>
      </c>
      <c r="C36" s="1" t="s">
        <v>105</v>
      </c>
      <c r="D36" s="1"/>
      <c r="E36" s="28"/>
      <c r="F36" s="28"/>
      <c r="G36" s="28"/>
      <c r="H36" s="28"/>
      <c r="I36" s="28"/>
      <c r="J36" s="28"/>
      <c r="K36" s="28"/>
      <c r="L36" s="28"/>
      <c r="M36" s="28"/>
      <c r="N36" s="29"/>
      <c r="O36" s="30"/>
      <c r="P36" s="30"/>
      <c r="Q36" s="30"/>
      <c r="R36" s="30"/>
      <c r="S36" s="30"/>
      <c r="T36" s="30"/>
      <c r="U36" s="30"/>
      <c r="V36" s="30"/>
      <c r="W36" s="30"/>
      <c r="X36" s="30"/>
      <c r="Y36" s="30"/>
      <c r="Z36" s="30"/>
      <c r="AA36" s="30"/>
      <c r="AB36" s="30"/>
      <c r="AC36" s="30"/>
      <c r="AD36" s="30"/>
      <c r="AE36" s="30"/>
      <c r="AF36" s="30"/>
      <c r="AG36" s="30"/>
      <c r="AH36" s="30"/>
      <c r="AI36" s="30"/>
      <c r="AJ36" s="30"/>
      <c r="AK36" s="28"/>
      <c r="AL36" s="28"/>
      <c r="AM36" s="28"/>
      <c r="AN36" s="28"/>
      <c r="AO36" s="28"/>
      <c r="AP36" s="28"/>
      <c r="AQ36" s="28"/>
      <c r="AR36" s="28"/>
      <c r="AS36" s="28"/>
      <c r="AT36" s="28"/>
      <c r="AU36" s="28"/>
      <c r="AV36" s="28"/>
      <c r="AW36" s="28"/>
      <c r="AX36" s="28"/>
      <c r="AY36" s="28"/>
      <c r="AZ36" s="28"/>
      <c r="BA36" s="28"/>
      <c r="BB36" s="5"/>
      <c r="BC36" s="28"/>
      <c r="BD36" s="28"/>
      <c r="BE36" s="28"/>
      <c r="BF36" s="28"/>
      <c r="BG36" s="1"/>
      <c r="BH36" s="1"/>
      <c r="BI36" s="28"/>
      <c r="BJ36" s="1"/>
      <c r="BK36" s="1"/>
      <c r="BL36" s="1"/>
      <c r="BM36" s="1"/>
      <c r="BN36" s="1"/>
      <c r="BO36" s="1"/>
      <c r="BP36" s="1"/>
      <c r="BQ36" s="1"/>
      <c r="BR36" s="1"/>
      <c r="BS36" s="28"/>
      <c r="BT36" s="28"/>
      <c r="BU36" s="28"/>
      <c r="BV36" s="28"/>
      <c r="BW36" s="28"/>
      <c r="BX36" s="28"/>
      <c r="BY36" s="1"/>
      <c r="BZ36" s="28"/>
      <c r="CA36" s="28"/>
      <c r="CB36" s="6">
        <f t="shared" si="4"/>
        <v>0</v>
      </c>
      <c r="CC36" s="6">
        <f t="shared" si="5"/>
        <v>0</v>
      </c>
      <c r="CD36" s="6">
        <f t="shared" si="6"/>
        <v>0</v>
      </c>
      <c r="CE36" s="6">
        <f t="shared" si="7"/>
        <v>0</v>
      </c>
      <c r="CF36" s="6">
        <f t="shared" si="8"/>
        <v>0</v>
      </c>
      <c r="CG36" s="6">
        <f t="shared" si="9"/>
        <v>0</v>
      </c>
      <c r="CH36" s="6">
        <f t="shared" si="10"/>
        <v>0</v>
      </c>
      <c r="CI36" s="6">
        <f t="shared" si="11"/>
        <v>0</v>
      </c>
      <c r="CJ36" s="6">
        <f t="shared" si="12"/>
        <v>0</v>
      </c>
      <c r="CK36" s="6">
        <f t="shared" si="13"/>
        <v>0</v>
      </c>
      <c r="CL36" s="6">
        <f t="shared" si="14"/>
        <v>0</v>
      </c>
      <c r="CM36" s="72">
        <f t="shared" si="15"/>
        <v>0</v>
      </c>
      <c r="CN36" s="6">
        <f t="shared" si="16"/>
        <v>0</v>
      </c>
      <c r="CO36" s="5">
        <f t="shared" si="17"/>
        <v>0</v>
      </c>
      <c r="CP36" s="4">
        <f t="shared" ref="CP36" si="51">COUNTIF(BC36,"SI")</f>
        <v>0</v>
      </c>
      <c r="CQ36" s="4">
        <f t="shared" si="1"/>
        <v>0</v>
      </c>
      <c r="CR36" s="4">
        <f t="shared" si="2"/>
        <v>0</v>
      </c>
      <c r="CS36" s="1">
        <f t="shared" si="3"/>
        <v>0</v>
      </c>
      <c r="CT36" s="9">
        <f t="shared" si="28"/>
        <v>0</v>
      </c>
      <c r="CU36" s="361"/>
      <c r="CV36" s="362"/>
      <c r="CW36" s="363"/>
      <c r="CX36" s="377"/>
      <c r="CY36" s="10"/>
      <c r="CZ36" s="10"/>
      <c r="DA36" s="10"/>
      <c r="DB36" s="10"/>
      <c r="DC36" s="10"/>
      <c r="DD36" s="10"/>
      <c r="DE36" s="10"/>
      <c r="DF36" s="10"/>
      <c r="DG36" s="10"/>
      <c r="DH36" s="10"/>
      <c r="DI36" s="10"/>
      <c r="DJ36" s="10"/>
      <c r="DK36" s="10"/>
      <c r="DL36" s="10"/>
      <c r="DM36" s="10"/>
      <c r="DN36" s="10"/>
      <c r="DO36" s="10"/>
      <c r="DP36" s="10"/>
      <c r="DQ36" s="10"/>
      <c r="DR36" s="10"/>
    </row>
    <row r="37" spans="1:122" hidden="1" x14ac:dyDescent="0.25">
      <c r="A37" s="1" t="s">
        <v>63</v>
      </c>
      <c r="B37" s="1" t="s">
        <v>100</v>
      </c>
      <c r="C37" s="1" t="s">
        <v>106</v>
      </c>
      <c r="D37" s="1"/>
      <c r="E37" s="1"/>
      <c r="F37" s="1"/>
      <c r="G37" s="1"/>
      <c r="H37" s="1"/>
      <c r="I37" s="1"/>
      <c r="J37" s="15"/>
      <c r="K37" s="15"/>
      <c r="L37" s="15"/>
      <c r="M37" s="1"/>
      <c r="N37" s="15"/>
      <c r="O37" s="15"/>
      <c r="P37" s="15"/>
      <c r="Q37" s="15"/>
      <c r="R37" s="15"/>
      <c r="S37" s="15"/>
      <c r="T37" s="15"/>
      <c r="U37" s="15"/>
      <c r="V37" s="15"/>
      <c r="W37" s="15"/>
      <c r="X37" s="15"/>
      <c r="Y37" s="15"/>
      <c r="Z37" s="15"/>
      <c r="AA37" s="15"/>
      <c r="AB37" s="15"/>
      <c r="AC37" s="15"/>
      <c r="AD37" s="15"/>
      <c r="AE37" s="15"/>
      <c r="AF37" s="15"/>
      <c r="AG37" s="15"/>
      <c r="AH37" s="15"/>
      <c r="AI37" s="15"/>
      <c r="AJ37" s="15"/>
      <c r="AK37" s="1"/>
      <c r="AL37" s="1"/>
      <c r="AM37" s="1"/>
      <c r="AN37" s="1"/>
      <c r="AO37" s="1"/>
      <c r="AP37" s="1"/>
      <c r="AQ37" s="1"/>
      <c r="AR37" s="1"/>
      <c r="AS37" s="1"/>
      <c r="AT37" s="1"/>
      <c r="AU37" s="1"/>
      <c r="AV37" s="1"/>
      <c r="AW37" s="1"/>
      <c r="AX37" s="1"/>
      <c r="AY37" s="1"/>
      <c r="AZ37" s="1"/>
      <c r="BA37" s="1"/>
      <c r="BB37" s="5"/>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6">
        <f t="shared" si="4"/>
        <v>0</v>
      </c>
      <c r="CC37" s="6">
        <f t="shared" si="5"/>
        <v>0</v>
      </c>
      <c r="CD37" s="6">
        <f t="shared" si="6"/>
        <v>0</v>
      </c>
      <c r="CE37" s="6">
        <f t="shared" si="7"/>
        <v>0</v>
      </c>
      <c r="CF37" s="6">
        <f t="shared" si="8"/>
        <v>0</v>
      </c>
      <c r="CG37" s="6">
        <f t="shared" si="9"/>
        <v>0</v>
      </c>
      <c r="CH37" s="6">
        <f t="shared" si="10"/>
        <v>0</v>
      </c>
      <c r="CI37" s="6">
        <f t="shared" si="11"/>
        <v>0</v>
      </c>
      <c r="CJ37" s="6">
        <f t="shared" si="12"/>
        <v>0</v>
      </c>
      <c r="CK37" s="6">
        <f t="shared" si="13"/>
        <v>0</v>
      </c>
      <c r="CL37" s="6">
        <f t="shared" si="14"/>
        <v>0</v>
      </c>
      <c r="CM37" s="72">
        <f t="shared" si="15"/>
        <v>0</v>
      </c>
      <c r="CN37" s="6">
        <f t="shared" si="16"/>
        <v>0</v>
      </c>
      <c r="CO37" s="5">
        <f t="shared" si="17"/>
        <v>0</v>
      </c>
      <c r="CP37" s="4">
        <f t="shared" ref="CP37" si="52">COUNTIF(BC37,"SI")</f>
        <v>0</v>
      </c>
      <c r="CQ37" s="4">
        <f t="shared" si="1"/>
        <v>0</v>
      </c>
      <c r="CR37" s="4">
        <f t="shared" si="2"/>
        <v>0</v>
      </c>
      <c r="CS37" s="1">
        <f t="shared" si="3"/>
        <v>0</v>
      </c>
      <c r="CT37" s="9">
        <f t="shared" si="28"/>
        <v>0</v>
      </c>
      <c r="CU37" s="361"/>
      <c r="CV37" s="362"/>
      <c r="CW37" s="363"/>
      <c r="CX37" s="377"/>
      <c r="CY37" s="10"/>
      <c r="CZ37" s="10"/>
      <c r="DA37" s="10"/>
      <c r="DB37" s="10"/>
      <c r="DC37" s="10"/>
      <c r="DD37" s="10"/>
      <c r="DE37" s="10"/>
      <c r="DF37" s="10"/>
      <c r="DG37" s="10"/>
      <c r="DH37" s="10"/>
      <c r="DI37" s="10"/>
      <c r="DJ37" s="10"/>
      <c r="DK37" s="10"/>
      <c r="DL37" s="10"/>
      <c r="DM37" s="10"/>
      <c r="DN37" s="10"/>
      <c r="DO37" s="10"/>
      <c r="DP37" s="10"/>
      <c r="DQ37" s="10"/>
      <c r="DR37" s="10"/>
    </row>
    <row r="38" spans="1:122" hidden="1" x14ac:dyDescent="0.25">
      <c r="A38" s="1" t="s">
        <v>63</v>
      </c>
      <c r="B38" s="1" t="s">
        <v>100</v>
      </c>
      <c r="C38" s="1" t="s">
        <v>107</v>
      </c>
      <c r="D38" s="1"/>
      <c r="E38" s="1"/>
      <c r="F38" s="1"/>
      <c r="G38" s="1"/>
      <c r="H38" s="1"/>
      <c r="I38" s="1"/>
      <c r="J38" s="1"/>
      <c r="K38" s="1"/>
      <c r="L38" s="1"/>
      <c r="M38" s="1"/>
      <c r="N38" s="15"/>
      <c r="O38" s="27"/>
      <c r="P38" s="27"/>
      <c r="Q38" s="27"/>
      <c r="R38" s="27"/>
      <c r="S38" s="27"/>
      <c r="T38" s="27"/>
      <c r="U38" s="27"/>
      <c r="V38" s="27"/>
      <c r="W38" s="27"/>
      <c r="X38" s="27"/>
      <c r="Y38" s="27"/>
      <c r="Z38" s="27"/>
      <c r="AA38" s="27"/>
      <c r="AB38" s="27"/>
      <c r="AC38" s="27"/>
      <c r="AD38" s="27"/>
      <c r="AE38" s="27"/>
      <c r="AF38" s="27"/>
      <c r="AG38" s="27"/>
      <c r="AH38" s="27"/>
      <c r="AI38" s="27"/>
      <c r="AJ38" s="27"/>
      <c r="AK38" s="1"/>
      <c r="AL38" s="1"/>
      <c r="AM38" s="1"/>
      <c r="AN38" s="1"/>
      <c r="AO38" s="1"/>
      <c r="AP38" s="1"/>
      <c r="AQ38" s="1"/>
      <c r="AR38" s="1"/>
      <c r="AS38" s="1"/>
      <c r="AT38" s="1"/>
      <c r="AU38" s="1"/>
      <c r="AV38" s="1"/>
      <c r="AW38" s="1"/>
      <c r="AX38" s="1"/>
      <c r="AY38" s="1"/>
      <c r="AZ38" s="1"/>
      <c r="BA38" s="1"/>
      <c r="BB38" s="5"/>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6">
        <f t="shared" si="4"/>
        <v>0</v>
      </c>
      <c r="CC38" s="6">
        <f t="shared" si="5"/>
        <v>0</v>
      </c>
      <c r="CD38" s="6">
        <f t="shared" si="6"/>
        <v>0</v>
      </c>
      <c r="CE38" s="6">
        <f t="shared" si="7"/>
        <v>0</v>
      </c>
      <c r="CF38" s="6">
        <f t="shared" si="8"/>
        <v>0</v>
      </c>
      <c r="CG38" s="6">
        <f t="shared" si="9"/>
        <v>0</v>
      </c>
      <c r="CH38" s="6">
        <f t="shared" si="10"/>
        <v>0</v>
      </c>
      <c r="CI38" s="6">
        <f t="shared" si="11"/>
        <v>0</v>
      </c>
      <c r="CJ38" s="6">
        <f t="shared" si="12"/>
        <v>0</v>
      </c>
      <c r="CK38" s="6">
        <f t="shared" si="13"/>
        <v>0</v>
      </c>
      <c r="CL38" s="6">
        <f t="shared" si="14"/>
        <v>0</v>
      </c>
      <c r="CM38" s="72">
        <f t="shared" si="15"/>
        <v>0</v>
      </c>
      <c r="CN38" s="6">
        <f t="shared" si="16"/>
        <v>0</v>
      </c>
      <c r="CO38" s="5">
        <f t="shared" si="17"/>
        <v>0</v>
      </c>
      <c r="CP38" s="4">
        <f t="shared" ref="CP38" si="53">COUNTIF(BC38,"SI")</f>
        <v>0</v>
      </c>
      <c r="CQ38" s="4">
        <f t="shared" si="1"/>
        <v>0</v>
      </c>
      <c r="CR38" s="4">
        <f t="shared" si="2"/>
        <v>0</v>
      </c>
      <c r="CS38" s="1">
        <f t="shared" si="3"/>
        <v>0</v>
      </c>
      <c r="CT38" s="9">
        <f t="shared" si="28"/>
        <v>0</v>
      </c>
      <c r="CU38" s="361"/>
      <c r="CV38" s="362"/>
      <c r="CW38" s="363"/>
      <c r="CX38" s="377"/>
      <c r="CY38" s="10"/>
      <c r="CZ38" s="10"/>
      <c r="DA38" s="10"/>
      <c r="DB38" s="10"/>
      <c r="DC38" s="10"/>
      <c r="DD38" s="10"/>
      <c r="DE38" s="10"/>
      <c r="DF38" s="10"/>
      <c r="DG38" s="10"/>
      <c r="DH38" s="10"/>
      <c r="DI38" s="10"/>
      <c r="DJ38" s="10"/>
      <c r="DK38" s="10"/>
      <c r="DL38" s="10"/>
      <c r="DM38" s="10"/>
      <c r="DN38" s="10"/>
      <c r="DO38" s="10"/>
      <c r="DP38" s="10"/>
      <c r="DQ38" s="10"/>
      <c r="DR38" s="10"/>
    </row>
    <row r="39" spans="1:122" hidden="1" x14ac:dyDescent="0.25">
      <c r="A39" s="1" t="s">
        <v>63</v>
      </c>
      <c r="B39" s="1" t="s">
        <v>100</v>
      </c>
      <c r="C39" s="1" t="s">
        <v>108</v>
      </c>
      <c r="D39" s="1"/>
      <c r="E39" s="28"/>
      <c r="F39" s="28"/>
      <c r="G39" s="28"/>
      <c r="H39" s="28"/>
      <c r="I39" s="28"/>
      <c r="J39" s="28"/>
      <c r="K39" s="28"/>
      <c r="L39" s="28"/>
      <c r="M39" s="28"/>
      <c r="N39" s="29"/>
      <c r="O39" s="30"/>
      <c r="P39" s="30"/>
      <c r="Q39" s="30"/>
      <c r="R39" s="30"/>
      <c r="S39" s="30"/>
      <c r="T39" s="30"/>
      <c r="U39" s="30"/>
      <c r="V39" s="30"/>
      <c r="W39" s="30"/>
      <c r="X39" s="30"/>
      <c r="Y39" s="30"/>
      <c r="Z39" s="30"/>
      <c r="AA39" s="30"/>
      <c r="AB39" s="30"/>
      <c r="AC39" s="30"/>
      <c r="AD39" s="30"/>
      <c r="AE39" s="30"/>
      <c r="AF39" s="30"/>
      <c r="AG39" s="30"/>
      <c r="AH39" s="30"/>
      <c r="AI39" s="30"/>
      <c r="AJ39" s="30"/>
      <c r="AK39" s="28"/>
      <c r="AL39" s="28"/>
      <c r="AM39" s="28"/>
      <c r="AN39" s="28"/>
      <c r="AO39" s="28"/>
      <c r="AP39" s="28"/>
      <c r="AQ39" s="28"/>
      <c r="AR39" s="28"/>
      <c r="AS39" s="28"/>
      <c r="AT39" s="28"/>
      <c r="AU39" s="28"/>
      <c r="AV39" s="28"/>
      <c r="AW39" s="28"/>
      <c r="AX39" s="28"/>
      <c r="AY39" s="28"/>
      <c r="AZ39" s="28"/>
      <c r="BA39" s="28"/>
      <c r="BB39" s="5"/>
      <c r="BC39" s="28"/>
      <c r="BD39" s="28"/>
      <c r="BE39" s="28"/>
      <c r="BF39" s="28"/>
      <c r="BG39" s="1"/>
      <c r="BH39" s="1"/>
      <c r="BI39" s="28"/>
      <c r="BJ39" s="1"/>
      <c r="BK39" s="1"/>
      <c r="BL39" s="1"/>
      <c r="BM39" s="1"/>
      <c r="BN39" s="1"/>
      <c r="BO39" s="1"/>
      <c r="BP39" s="1"/>
      <c r="BQ39" s="1"/>
      <c r="BR39" s="1"/>
      <c r="BS39" s="28"/>
      <c r="BT39" s="28"/>
      <c r="BU39" s="28"/>
      <c r="BV39" s="28"/>
      <c r="BW39" s="28"/>
      <c r="BX39" s="28"/>
      <c r="BY39" s="1"/>
      <c r="BZ39" s="28"/>
      <c r="CA39" s="28"/>
      <c r="CB39" s="6">
        <f t="shared" si="4"/>
        <v>0</v>
      </c>
      <c r="CC39" s="6">
        <f t="shared" si="5"/>
        <v>0</v>
      </c>
      <c r="CD39" s="6">
        <f t="shared" si="6"/>
        <v>0</v>
      </c>
      <c r="CE39" s="6">
        <f t="shared" si="7"/>
        <v>0</v>
      </c>
      <c r="CF39" s="6">
        <f t="shared" si="8"/>
        <v>0</v>
      </c>
      <c r="CG39" s="6">
        <f t="shared" si="9"/>
        <v>0</v>
      </c>
      <c r="CH39" s="6">
        <f t="shared" si="10"/>
        <v>0</v>
      </c>
      <c r="CI39" s="6">
        <f t="shared" si="11"/>
        <v>0</v>
      </c>
      <c r="CJ39" s="6">
        <f t="shared" si="12"/>
        <v>0</v>
      </c>
      <c r="CK39" s="6">
        <f t="shared" si="13"/>
        <v>0</v>
      </c>
      <c r="CL39" s="6">
        <f t="shared" si="14"/>
        <v>0</v>
      </c>
      <c r="CM39" s="72">
        <f t="shared" si="15"/>
        <v>0</v>
      </c>
      <c r="CN39" s="6">
        <f t="shared" si="16"/>
        <v>0</v>
      </c>
      <c r="CO39" s="5">
        <f t="shared" si="17"/>
        <v>0</v>
      </c>
      <c r="CP39" s="4">
        <f t="shared" ref="CP39" si="54">COUNTIF(BC39,"SI")</f>
        <v>0</v>
      </c>
      <c r="CQ39" s="4">
        <f t="shared" si="1"/>
        <v>0</v>
      </c>
      <c r="CR39" s="4">
        <f t="shared" si="2"/>
        <v>0</v>
      </c>
      <c r="CS39" s="1">
        <f t="shared" si="3"/>
        <v>0</v>
      </c>
      <c r="CT39" s="9">
        <f t="shared" si="28"/>
        <v>0</v>
      </c>
      <c r="CU39" s="361"/>
      <c r="CV39" s="362"/>
      <c r="CW39" s="363"/>
      <c r="CX39" s="377"/>
      <c r="CY39" s="10"/>
      <c r="CZ39" s="10"/>
      <c r="DA39" s="10"/>
      <c r="DB39" s="10"/>
      <c r="DC39" s="10"/>
      <c r="DD39" s="10"/>
      <c r="DE39" s="10"/>
      <c r="DF39" s="10"/>
      <c r="DG39" s="10"/>
      <c r="DH39" s="10"/>
      <c r="DI39" s="10"/>
      <c r="DJ39" s="10"/>
      <c r="DK39" s="10"/>
      <c r="DL39" s="10"/>
      <c r="DM39" s="10"/>
      <c r="DN39" s="10"/>
      <c r="DO39" s="10"/>
      <c r="DP39" s="10"/>
      <c r="DQ39" s="10"/>
      <c r="DR39" s="10"/>
    </row>
    <row r="40" spans="1:122" hidden="1" x14ac:dyDescent="0.25">
      <c r="A40" s="1" t="s">
        <v>63</v>
      </c>
      <c r="B40" s="1" t="s">
        <v>100</v>
      </c>
      <c r="C40" s="1" t="s">
        <v>109</v>
      </c>
      <c r="D40" s="1"/>
      <c r="E40" s="1"/>
      <c r="F40" s="1"/>
      <c r="G40" s="1"/>
      <c r="H40" s="1"/>
      <c r="I40" s="1"/>
      <c r="J40" s="1"/>
      <c r="K40" s="1"/>
      <c r="L40" s="1"/>
      <c r="M40" s="1"/>
      <c r="N40" s="15"/>
      <c r="O40" s="19"/>
      <c r="P40" s="19"/>
      <c r="Q40" s="19"/>
      <c r="R40" s="19"/>
      <c r="S40" s="19"/>
      <c r="T40" s="19"/>
      <c r="U40" s="19"/>
      <c r="V40" s="19"/>
      <c r="W40" s="19"/>
      <c r="X40" s="19"/>
      <c r="Y40" s="19"/>
      <c r="Z40" s="19"/>
      <c r="AA40" s="19"/>
      <c r="AB40" s="19"/>
      <c r="AC40" s="19"/>
      <c r="AD40" s="19"/>
      <c r="AE40" s="19"/>
      <c r="AF40" s="19"/>
      <c r="AG40" s="19"/>
      <c r="AH40" s="19"/>
      <c r="AI40" s="19"/>
      <c r="AJ40" s="19"/>
      <c r="AK40" s="1"/>
      <c r="AL40" s="1"/>
      <c r="AM40" s="1"/>
      <c r="AN40" s="1"/>
      <c r="AO40" s="1"/>
      <c r="AP40" s="1"/>
      <c r="AQ40" s="1"/>
      <c r="AR40" s="1"/>
      <c r="AS40" s="1"/>
      <c r="AT40" s="1"/>
      <c r="AU40" s="1"/>
      <c r="AV40" s="1"/>
      <c r="AW40" s="1"/>
      <c r="AX40" s="1"/>
      <c r="AY40" s="1"/>
      <c r="AZ40" s="1"/>
      <c r="BA40" s="1"/>
      <c r="BB40" s="5"/>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6">
        <f t="shared" si="4"/>
        <v>0</v>
      </c>
      <c r="CC40" s="6">
        <f t="shared" si="5"/>
        <v>0</v>
      </c>
      <c r="CD40" s="6">
        <f t="shared" si="6"/>
        <v>0</v>
      </c>
      <c r="CE40" s="6">
        <f t="shared" si="7"/>
        <v>0</v>
      </c>
      <c r="CF40" s="6">
        <f t="shared" si="8"/>
        <v>0</v>
      </c>
      <c r="CG40" s="6">
        <f t="shared" si="9"/>
        <v>0</v>
      </c>
      <c r="CH40" s="6">
        <f t="shared" si="10"/>
        <v>0</v>
      </c>
      <c r="CI40" s="6">
        <f t="shared" si="11"/>
        <v>0</v>
      </c>
      <c r="CJ40" s="6">
        <f t="shared" si="12"/>
        <v>0</v>
      </c>
      <c r="CK40" s="6">
        <f t="shared" si="13"/>
        <v>0</v>
      </c>
      <c r="CL40" s="6">
        <f t="shared" si="14"/>
        <v>0</v>
      </c>
      <c r="CM40" s="72">
        <f t="shared" si="15"/>
        <v>0</v>
      </c>
      <c r="CN40" s="6">
        <f t="shared" si="16"/>
        <v>0</v>
      </c>
      <c r="CO40" s="5">
        <f t="shared" si="17"/>
        <v>0</v>
      </c>
      <c r="CP40" s="4">
        <f t="shared" ref="CP40" si="55">COUNTIF(BC40,"SI")</f>
        <v>0</v>
      </c>
      <c r="CQ40" s="4">
        <f t="shared" si="1"/>
        <v>0</v>
      </c>
      <c r="CR40" s="4">
        <f t="shared" si="2"/>
        <v>0</v>
      </c>
      <c r="CS40" s="1">
        <f t="shared" si="3"/>
        <v>0</v>
      </c>
      <c r="CT40" s="9">
        <f t="shared" si="28"/>
        <v>0</v>
      </c>
      <c r="CU40" s="361"/>
      <c r="CV40" s="362"/>
      <c r="CW40" s="363"/>
      <c r="CX40" s="377"/>
      <c r="CY40" s="10"/>
      <c r="CZ40" s="10"/>
      <c r="DA40" s="10"/>
      <c r="DB40" s="10"/>
      <c r="DC40" s="10"/>
      <c r="DD40" s="10"/>
      <c r="DE40" s="10"/>
      <c r="DF40" s="10"/>
      <c r="DG40" s="10"/>
      <c r="DH40" s="10"/>
      <c r="DI40" s="10"/>
      <c r="DJ40" s="10"/>
      <c r="DK40" s="10"/>
      <c r="DL40" s="10"/>
      <c r="DM40" s="10"/>
      <c r="DN40" s="10"/>
      <c r="DO40" s="10"/>
      <c r="DP40" s="10"/>
      <c r="DQ40" s="10"/>
      <c r="DR40" s="10"/>
    </row>
    <row r="41" spans="1:122" hidden="1" x14ac:dyDescent="0.25">
      <c r="A41" s="1" t="s">
        <v>63</v>
      </c>
      <c r="B41" s="1" t="s">
        <v>100</v>
      </c>
      <c r="C41" s="1" t="s">
        <v>110</v>
      </c>
      <c r="D41" s="1"/>
      <c r="E41" s="1"/>
      <c r="F41" s="1"/>
      <c r="G41" s="1"/>
      <c r="H41" s="1"/>
      <c r="I41" s="1"/>
      <c r="J41" s="1"/>
      <c r="K41" s="1"/>
      <c r="L41" s="1"/>
      <c r="M41" s="1"/>
      <c r="N41" s="15"/>
      <c r="O41" s="19"/>
      <c r="P41" s="19"/>
      <c r="Q41" s="19"/>
      <c r="R41" s="19"/>
      <c r="S41" s="19"/>
      <c r="T41" s="19"/>
      <c r="U41" s="19"/>
      <c r="V41" s="19"/>
      <c r="W41" s="19"/>
      <c r="X41" s="19"/>
      <c r="Y41" s="19"/>
      <c r="Z41" s="19"/>
      <c r="AA41" s="19"/>
      <c r="AB41" s="19"/>
      <c r="AC41" s="19"/>
      <c r="AD41" s="19"/>
      <c r="AE41" s="19"/>
      <c r="AF41" s="19"/>
      <c r="AG41" s="19"/>
      <c r="AH41" s="19"/>
      <c r="AI41" s="19"/>
      <c r="AJ41" s="19"/>
      <c r="AK41" s="1"/>
      <c r="AL41" s="1"/>
      <c r="AM41" s="1"/>
      <c r="AN41" s="1"/>
      <c r="AO41" s="1"/>
      <c r="AP41" s="1"/>
      <c r="AQ41" s="1"/>
      <c r="AR41" s="1"/>
      <c r="AS41" s="1"/>
      <c r="AT41" s="1"/>
      <c r="AU41" s="1"/>
      <c r="AV41" s="1"/>
      <c r="AW41" s="1"/>
      <c r="AX41" s="1"/>
      <c r="AY41" s="1"/>
      <c r="AZ41" s="1"/>
      <c r="BA41" s="1"/>
      <c r="BB41" s="5"/>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6">
        <f t="shared" si="4"/>
        <v>0</v>
      </c>
      <c r="CC41" s="6">
        <f t="shared" si="5"/>
        <v>0</v>
      </c>
      <c r="CD41" s="6">
        <f t="shared" si="6"/>
        <v>0</v>
      </c>
      <c r="CE41" s="6">
        <f t="shared" si="7"/>
        <v>0</v>
      </c>
      <c r="CF41" s="6">
        <f t="shared" si="8"/>
        <v>0</v>
      </c>
      <c r="CG41" s="6">
        <f t="shared" si="9"/>
        <v>0</v>
      </c>
      <c r="CH41" s="6">
        <f t="shared" si="10"/>
        <v>0</v>
      </c>
      <c r="CI41" s="6">
        <f t="shared" si="11"/>
        <v>0</v>
      </c>
      <c r="CJ41" s="6">
        <f t="shared" si="12"/>
        <v>0</v>
      </c>
      <c r="CK41" s="6">
        <f t="shared" si="13"/>
        <v>0</v>
      </c>
      <c r="CL41" s="6">
        <f t="shared" si="14"/>
        <v>0</v>
      </c>
      <c r="CM41" s="72">
        <f t="shared" si="15"/>
        <v>0</v>
      </c>
      <c r="CN41" s="6">
        <f t="shared" si="16"/>
        <v>0</v>
      </c>
      <c r="CO41" s="5">
        <f t="shared" si="17"/>
        <v>0</v>
      </c>
      <c r="CP41" s="4">
        <f t="shared" ref="CP41" si="56">COUNTIF(BC41,"SI")</f>
        <v>0</v>
      </c>
      <c r="CQ41" s="4">
        <f t="shared" si="1"/>
        <v>0</v>
      </c>
      <c r="CR41" s="4">
        <f t="shared" si="2"/>
        <v>0</v>
      </c>
      <c r="CS41" s="1">
        <f t="shared" si="3"/>
        <v>0</v>
      </c>
      <c r="CT41" s="9">
        <f t="shared" si="28"/>
        <v>0</v>
      </c>
      <c r="CU41" s="361"/>
      <c r="CV41" s="362"/>
      <c r="CW41" s="363"/>
      <c r="CX41" s="377"/>
      <c r="CY41" s="10"/>
      <c r="CZ41" s="10"/>
      <c r="DA41" s="10"/>
      <c r="DB41" s="10"/>
      <c r="DC41" s="10"/>
      <c r="DD41" s="10"/>
      <c r="DE41" s="10"/>
      <c r="DF41" s="10"/>
      <c r="DG41" s="10"/>
      <c r="DH41" s="10"/>
      <c r="DI41" s="10"/>
      <c r="DJ41" s="10"/>
      <c r="DK41" s="10"/>
      <c r="DL41" s="10"/>
      <c r="DM41" s="10"/>
      <c r="DN41" s="10"/>
      <c r="DO41" s="10"/>
      <c r="DP41" s="10"/>
      <c r="DQ41" s="10"/>
      <c r="DR41" s="10"/>
    </row>
    <row r="42" spans="1:122" hidden="1" x14ac:dyDescent="0.25">
      <c r="A42" s="1" t="s">
        <v>63</v>
      </c>
      <c r="B42" s="1" t="s">
        <v>100</v>
      </c>
      <c r="C42" s="1" t="s">
        <v>111</v>
      </c>
      <c r="D42" s="1"/>
      <c r="E42" s="28"/>
      <c r="F42" s="28"/>
      <c r="G42" s="28"/>
      <c r="H42" s="28"/>
      <c r="I42" s="28"/>
      <c r="J42" s="28"/>
      <c r="K42" s="28"/>
      <c r="L42" s="28"/>
      <c r="M42" s="28"/>
      <c r="N42" s="29"/>
      <c r="O42" s="30"/>
      <c r="P42" s="30"/>
      <c r="Q42" s="30"/>
      <c r="R42" s="30"/>
      <c r="S42" s="30"/>
      <c r="T42" s="30"/>
      <c r="U42" s="30"/>
      <c r="V42" s="30"/>
      <c r="W42" s="30"/>
      <c r="X42" s="30"/>
      <c r="Y42" s="30"/>
      <c r="Z42" s="30"/>
      <c r="AA42" s="30"/>
      <c r="AB42" s="30"/>
      <c r="AC42" s="30"/>
      <c r="AD42" s="30"/>
      <c r="AE42" s="30"/>
      <c r="AF42" s="30"/>
      <c r="AG42" s="30"/>
      <c r="AH42" s="30"/>
      <c r="AI42" s="30"/>
      <c r="AJ42" s="30"/>
      <c r="AK42" s="28"/>
      <c r="AL42" s="28"/>
      <c r="AM42" s="28"/>
      <c r="AN42" s="28"/>
      <c r="AO42" s="28"/>
      <c r="AP42" s="28"/>
      <c r="AQ42" s="28"/>
      <c r="AR42" s="28"/>
      <c r="AS42" s="28"/>
      <c r="AT42" s="28"/>
      <c r="AU42" s="28"/>
      <c r="AV42" s="28"/>
      <c r="AW42" s="28"/>
      <c r="AX42" s="28"/>
      <c r="AY42" s="28"/>
      <c r="AZ42" s="28"/>
      <c r="BA42" s="28"/>
      <c r="BB42" s="5"/>
      <c r="BC42" s="28"/>
      <c r="BD42" s="28"/>
      <c r="BE42" s="28"/>
      <c r="BF42" s="28"/>
      <c r="BG42" s="1"/>
      <c r="BH42" s="1"/>
      <c r="BI42" s="28"/>
      <c r="BJ42" s="1"/>
      <c r="BK42" s="1"/>
      <c r="BL42" s="1"/>
      <c r="BM42" s="1"/>
      <c r="BN42" s="1"/>
      <c r="BO42" s="1"/>
      <c r="BP42" s="1"/>
      <c r="BQ42" s="1"/>
      <c r="BR42" s="1"/>
      <c r="BS42" s="28"/>
      <c r="BT42" s="28"/>
      <c r="BU42" s="28"/>
      <c r="BV42" s="28"/>
      <c r="BW42" s="28"/>
      <c r="BX42" s="28"/>
      <c r="BY42" s="1"/>
      <c r="BZ42" s="28"/>
      <c r="CA42" s="28"/>
      <c r="CB42" s="6">
        <f t="shared" si="4"/>
        <v>0</v>
      </c>
      <c r="CC42" s="6">
        <f t="shared" si="5"/>
        <v>0</v>
      </c>
      <c r="CD42" s="6">
        <f t="shared" si="6"/>
        <v>0</v>
      </c>
      <c r="CE42" s="6">
        <f t="shared" si="7"/>
        <v>0</v>
      </c>
      <c r="CF42" s="6">
        <f t="shared" si="8"/>
        <v>0</v>
      </c>
      <c r="CG42" s="6">
        <f t="shared" si="9"/>
        <v>0</v>
      </c>
      <c r="CH42" s="6">
        <f t="shared" si="10"/>
        <v>0</v>
      </c>
      <c r="CI42" s="6">
        <f t="shared" si="11"/>
        <v>0</v>
      </c>
      <c r="CJ42" s="6">
        <f t="shared" si="12"/>
        <v>0</v>
      </c>
      <c r="CK42" s="6">
        <f t="shared" si="13"/>
        <v>0</v>
      </c>
      <c r="CL42" s="6">
        <f t="shared" si="14"/>
        <v>0</v>
      </c>
      <c r="CM42" s="72">
        <f t="shared" si="15"/>
        <v>0</v>
      </c>
      <c r="CN42" s="6">
        <f t="shared" si="16"/>
        <v>0</v>
      </c>
      <c r="CO42" s="5">
        <f t="shared" si="17"/>
        <v>0</v>
      </c>
      <c r="CP42" s="4">
        <f t="shared" ref="CP42" si="57">COUNTIF(BC42,"SI")</f>
        <v>0</v>
      </c>
      <c r="CQ42" s="4">
        <f t="shared" si="1"/>
        <v>0</v>
      </c>
      <c r="CR42" s="4">
        <f t="shared" si="2"/>
        <v>0</v>
      </c>
      <c r="CS42" s="1">
        <f t="shared" si="3"/>
        <v>0</v>
      </c>
      <c r="CT42" s="9">
        <f t="shared" si="28"/>
        <v>0</v>
      </c>
      <c r="CU42" s="361"/>
      <c r="CV42" s="362"/>
      <c r="CW42" s="363"/>
      <c r="CX42" s="377"/>
      <c r="CY42" s="10"/>
      <c r="CZ42" s="10"/>
      <c r="DA42" s="10"/>
      <c r="DB42" s="10"/>
      <c r="DC42" s="10"/>
      <c r="DD42" s="10"/>
      <c r="DE42" s="10"/>
      <c r="DF42" s="10"/>
      <c r="DG42" s="10"/>
      <c r="DH42" s="10"/>
      <c r="DI42" s="10"/>
      <c r="DJ42" s="10"/>
      <c r="DK42" s="10"/>
      <c r="DL42" s="10"/>
      <c r="DM42" s="10"/>
      <c r="DN42" s="10"/>
      <c r="DO42" s="10"/>
      <c r="DP42" s="10"/>
      <c r="DQ42" s="10"/>
      <c r="DR42" s="10"/>
    </row>
    <row r="43" spans="1:122" hidden="1" x14ac:dyDescent="0.25">
      <c r="A43" s="1" t="s">
        <v>63</v>
      </c>
      <c r="B43" s="1" t="s">
        <v>100</v>
      </c>
      <c r="C43" s="1" t="s">
        <v>112</v>
      </c>
      <c r="D43" s="1"/>
      <c r="E43" s="1"/>
      <c r="F43" s="1"/>
      <c r="G43" s="1"/>
      <c r="H43" s="1"/>
      <c r="I43" s="1"/>
      <c r="J43" s="1"/>
      <c r="K43" s="1"/>
      <c r="L43" s="1"/>
      <c r="M43" s="1"/>
      <c r="N43" s="15"/>
      <c r="O43" s="19"/>
      <c r="P43" s="19"/>
      <c r="Q43" s="19"/>
      <c r="R43" s="19"/>
      <c r="S43" s="19"/>
      <c r="T43" s="19"/>
      <c r="U43" s="19"/>
      <c r="V43" s="19"/>
      <c r="W43" s="19"/>
      <c r="X43" s="19"/>
      <c r="Y43" s="19"/>
      <c r="Z43" s="19"/>
      <c r="AA43" s="19"/>
      <c r="AB43" s="19"/>
      <c r="AC43" s="19"/>
      <c r="AD43" s="19"/>
      <c r="AE43" s="19"/>
      <c r="AF43" s="19"/>
      <c r="AG43" s="19"/>
      <c r="AH43" s="19"/>
      <c r="AI43" s="19"/>
      <c r="AJ43" s="19"/>
      <c r="AK43" s="1"/>
      <c r="AL43" s="1"/>
      <c r="AM43" s="1"/>
      <c r="AN43" s="1"/>
      <c r="AO43" s="1"/>
      <c r="AP43" s="1"/>
      <c r="AQ43" s="1"/>
      <c r="AR43" s="1"/>
      <c r="AS43" s="1"/>
      <c r="AT43" s="1"/>
      <c r="AU43" s="1"/>
      <c r="AV43" s="1"/>
      <c r="AW43" s="1"/>
      <c r="AX43" s="1"/>
      <c r="AY43" s="1"/>
      <c r="AZ43" s="1"/>
      <c r="BA43" s="1"/>
      <c r="BB43" s="5"/>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6">
        <f t="shared" si="4"/>
        <v>0</v>
      </c>
      <c r="CC43" s="6">
        <f t="shared" si="5"/>
        <v>0</v>
      </c>
      <c r="CD43" s="6">
        <f t="shared" si="6"/>
        <v>0</v>
      </c>
      <c r="CE43" s="6">
        <f t="shared" si="7"/>
        <v>0</v>
      </c>
      <c r="CF43" s="6">
        <f t="shared" si="8"/>
        <v>0</v>
      </c>
      <c r="CG43" s="6">
        <f t="shared" si="9"/>
        <v>0</v>
      </c>
      <c r="CH43" s="6">
        <f t="shared" si="10"/>
        <v>0</v>
      </c>
      <c r="CI43" s="6">
        <f t="shared" si="11"/>
        <v>0</v>
      </c>
      <c r="CJ43" s="6">
        <f t="shared" si="12"/>
        <v>0</v>
      </c>
      <c r="CK43" s="6">
        <f t="shared" si="13"/>
        <v>0</v>
      </c>
      <c r="CL43" s="6">
        <f t="shared" si="14"/>
        <v>0</v>
      </c>
      <c r="CM43" s="72">
        <f t="shared" si="15"/>
        <v>0</v>
      </c>
      <c r="CN43" s="6">
        <f t="shared" si="16"/>
        <v>0</v>
      </c>
      <c r="CO43" s="5">
        <f t="shared" si="17"/>
        <v>0</v>
      </c>
      <c r="CP43" s="4">
        <f t="shared" ref="CP43" si="58">COUNTIF(BC43,"SI")</f>
        <v>0</v>
      </c>
      <c r="CQ43" s="4">
        <f t="shared" si="1"/>
        <v>0</v>
      </c>
      <c r="CR43" s="4">
        <f t="shared" si="2"/>
        <v>0</v>
      </c>
      <c r="CS43" s="1">
        <f t="shared" si="3"/>
        <v>0</v>
      </c>
      <c r="CT43" s="9">
        <f t="shared" si="28"/>
        <v>0</v>
      </c>
      <c r="CU43" s="364"/>
      <c r="CV43" s="365"/>
      <c r="CW43" s="366"/>
      <c r="CX43" s="377"/>
      <c r="CY43" s="10"/>
      <c r="CZ43" s="10"/>
      <c r="DA43" s="10"/>
      <c r="DB43" s="10"/>
      <c r="DC43" s="10"/>
      <c r="DD43" s="10"/>
      <c r="DE43" s="10"/>
      <c r="DF43" s="10"/>
      <c r="DG43" s="10"/>
      <c r="DH43" s="10"/>
      <c r="DI43" s="10"/>
      <c r="DJ43" s="10"/>
      <c r="DK43" s="10"/>
      <c r="DL43" s="10"/>
      <c r="DM43" s="10"/>
      <c r="DN43" s="10"/>
      <c r="DO43" s="10"/>
      <c r="DP43" s="10"/>
      <c r="DQ43" s="10"/>
      <c r="DR43" s="10"/>
    </row>
    <row r="44" spans="1:122" hidden="1" x14ac:dyDescent="0.25">
      <c r="A44" s="1" t="s">
        <v>63</v>
      </c>
      <c r="B44" s="1" t="s">
        <v>113</v>
      </c>
      <c r="C44" s="1" t="s">
        <v>114</v>
      </c>
      <c r="D44" s="1"/>
      <c r="E44" s="1"/>
      <c r="F44" s="1"/>
      <c r="G44" s="1"/>
      <c r="H44" s="1"/>
      <c r="I44" s="1"/>
      <c r="J44" s="1"/>
      <c r="K44" s="1"/>
      <c r="L44" s="1"/>
      <c r="M44" s="1"/>
      <c r="N44" s="15"/>
      <c r="O44" s="15"/>
      <c r="P44" s="15"/>
      <c r="Q44" s="15"/>
      <c r="R44" s="15"/>
      <c r="S44" s="15"/>
      <c r="T44" s="15"/>
      <c r="U44" s="15"/>
      <c r="V44" s="15"/>
      <c r="W44" s="15"/>
      <c r="X44" s="15"/>
      <c r="Y44" s="15"/>
      <c r="Z44" s="15"/>
      <c r="AA44" s="15"/>
      <c r="AB44" s="15"/>
      <c r="AC44" s="15"/>
      <c r="AD44" s="15"/>
      <c r="AE44" s="15"/>
      <c r="AF44" s="15"/>
      <c r="AG44" s="15"/>
      <c r="AH44" s="15"/>
      <c r="AI44" s="15"/>
      <c r="AJ44" s="15"/>
      <c r="AK44" s="1"/>
      <c r="AL44" s="1"/>
      <c r="AM44" s="1"/>
      <c r="AN44" s="1"/>
      <c r="AO44" s="1"/>
      <c r="AP44" s="1"/>
      <c r="AQ44" s="1"/>
      <c r="AR44" s="1"/>
      <c r="AS44" s="1"/>
      <c r="AT44" s="1"/>
      <c r="AU44" s="1"/>
      <c r="AV44" s="1"/>
      <c r="AW44" s="1"/>
      <c r="AX44" s="1"/>
      <c r="AY44" s="1"/>
      <c r="AZ44" s="1"/>
      <c r="BA44" s="1"/>
      <c r="BB44" s="5"/>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6">
        <f t="shared" si="4"/>
        <v>0</v>
      </c>
      <c r="CC44" s="6">
        <f t="shared" si="5"/>
        <v>0</v>
      </c>
      <c r="CD44" s="6">
        <f t="shared" si="6"/>
        <v>0</v>
      </c>
      <c r="CE44" s="6">
        <f t="shared" si="7"/>
        <v>0</v>
      </c>
      <c r="CF44" s="6">
        <f t="shared" si="8"/>
        <v>0</v>
      </c>
      <c r="CG44" s="6">
        <f t="shared" si="9"/>
        <v>0</v>
      </c>
      <c r="CH44" s="6">
        <f t="shared" si="10"/>
        <v>0</v>
      </c>
      <c r="CI44" s="6">
        <f t="shared" si="11"/>
        <v>0</v>
      </c>
      <c r="CJ44" s="6">
        <f t="shared" si="12"/>
        <v>0</v>
      </c>
      <c r="CK44" s="6">
        <f t="shared" si="13"/>
        <v>0</v>
      </c>
      <c r="CL44" s="6">
        <f t="shared" si="14"/>
        <v>0</v>
      </c>
      <c r="CM44" s="72">
        <f t="shared" si="15"/>
        <v>0</v>
      </c>
      <c r="CN44" s="6">
        <f t="shared" si="16"/>
        <v>0</v>
      </c>
      <c r="CO44" s="5">
        <f t="shared" si="17"/>
        <v>0</v>
      </c>
      <c r="CP44" s="4">
        <f t="shared" ref="CP44" si="59">COUNTIF(BC44,"SI")</f>
        <v>0</v>
      </c>
      <c r="CQ44" s="4">
        <f t="shared" si="1"/>
        <v>0</v>
      </c>
      <c r="CR44" s="4">
        <f t="shared" si="2"/>
        <v>0</v>
      </c>
      <c r="CS44" s="1">
        <f t="shared" si="3"/>
        <v>0</v>
      </c>
      <c r="CT44" s="9">
        <f t="shared" si="28"/>
        <v>0</v>
      </c>
      <c r="CU44" s="367">
        <f>AVERAGE(CT44:CT50)</f>
        <v>0</v>
      </c>
      <c r="CV44" s="368"/>
      <c r="CW44" s="369"/>
      <c r="CX44" s="377"/>
      <c r="CY44" s="10"/>
      <c r="CZ44" s="10"/>
      <c r="DA44" s="10"/>
      <c r="DB44" s="10"/>
      <c r="DC44" s="10"/>
      <c r="DD44" s="10"/>
      <c r="DE44" s="10"/>
      <c r="DF44" s="10"/>
      <c r="DG44" s="10"/>
      <c r="DH44" s="10"/>
      <c r="DI44" s="10"/>
      <c r="DJ44" s="10"/>
      <c r="DK44" s="10"/>
      <c r="DL44" s="10"/>
      <c r="DM44" s="10"/>
      <c r="DN44" s="10"/>
      <c r="DO44" s="10"/>
      <c r="DP44" s="10"/>
      <c r="DQ44" s="10"/>
      <c r="DR44" s="10"/>
    </row>
    <row r="45" spans="1:122" hidden="1" x14ac:dyDescent="0.25">
      <c r="A45" s="1" t="s">
        <v>63</v>
      </c>
      <c r="B45" s="1" t="s">
        <v>113</v>
      </c>
      <c r="C45" s="1" t="s">
        <v>115</v>
      </c>
      <c r="D45" s="1"/>
      <c r="E45" s="23"/>
      <c r="F45" s="1"/>
      <c r="G45" s="1"/>
      <c r="H45" s="1"/>
      <c r="I45" s="1"/>
      <c r="J45" s="1"/>
      <c r="K45" s="1"/>
      <c r="L45" s="1"/>
      <c r="M45" s="1"/>
      <c r="N45" s="15"/>
      <c r="O45" s="15"/>
      <c r="P45" s="15"/>
      <c r="Q45" s="15"/>
      <c r="R45" s="15"/>
      <c r="S45" s="15"/>
      <c r="T45" s="15"/>
      <c r="U45" s="15"/>
      <c r="V45" s="15"/>
      <c r="W45" s="15"/>
      <c r="X45" s="15"/>
      <c r="Y45" s="15"/>
      <c r="Z45" s="15"/>
      <c r="AA45" s="15"/>
      <c r="AB45" s="15"/>
      <c r="AC45" s="15"/>
      <c r="AD45" s="15"/>
      <c r="AE45" s="15"/>
      <c r="AF45" s="15"/>
      <c r="AG45" s="15"/>
      <c r="AH45" s="15"/>
      <c r="AI45" s="15"/>
      <c r="AJ45" s="15"/>
      <c r="AK45" s="1"/>
      <c r="AL45" s="1"/>
      <c r="AM45" s="1"/>
      <c r="AN45" s="1"/>
      <c r="AO45" s="1"/>
      <c r="AP45" s="1"/>
      <c r="AQ45" s="1"/>
      <c r="AR45" s="1"/>
      <c r="AS45" s="1"/>
      <c r="AT45" s="1"/>
      <c r="AU45" s="1"/>
      <c r="AV45" s="1"/>
      <c r="AW45" s="1"/>
      <c r="AX45" s="1"/>
      <c r="AY45" s="1"/>
      <c r="AZ45" s="1"/>
      <c r="BA45" s="1"/>
      <c r="BB45" s="5"/>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6">
        <f t="shared" si="4"/>
        <v>0</v>
      </c>
      <c r="CC45" s="6">
        <f t="shared" si="5"/>
        <v>0</v>
      </c>
      <c r="CD45" s="6">
        <f t="shared" si="6"/>
        <v>0</v>
      </c>
      <c r="CE45" s="6">
        <f t="shared" si="7"/>
        <v>0</v>
      </c>
      <c r="CF45" s="6">
        <f t="shared" si="8"/>
        <v>0</v>
      </c>
      <c r="CG45" s="6">
        <f t="shared" si="9"/>
        <v>0</v>
      </c>
      <c r="CH45" s="6">
        <f t="shared" si="10"/>
        <v>0</v>
      </c>
      <c r="CI45" s="6">
        <f t="shared" si="11"/>
        <v>0</v>
      </c>
      <c r="CJ45" s="6">
        <f t="shared" si="12"/>
        <v>0</v>
      </c>
      <c r="CK45" s="6">
        <f t="shared" si="13"/>
        <v>0</v>
      </c>
      <c r="CL45" s="6">
        <f t="shared" si="14"/>
        <v>0</v>
      </c>
      <c r="CM45" s="72">
        <f t="shared" si="15"/>
        <v>0</v>
      </c>
      <c r="CN45" s="6">
        <f t="shared" si="16"/>
        <v>0</v>
      </c>
      <c r="CO45" s="5">
        <f t="shared" si="17"/>
        <v>0</v>
      </c>
      <c r="CP45" s="4">
        <f t="shared" ref="CP45" si="60">COUNTIF(BC45,"SI")</f>
        <v>0</v>
      </c>
      <c r="CQ45" s="4">
        <f t="shared" si="1"/>
        <v>0</v>
      </c>
      <c r="CR45" s="4">
        <f t="shared" si="2"/>
        <v>0</v>
      </c>
      <c r="CS45" s="1">
        <f t="shared" si="3"/>
        <v>0</v>
      </c>
      <c r="CT45" s="9">
        <f t="shared" si="28"/>
        <v>0</v>
      </c>
      <c r="CU45" s="361"/>
      <c r="CV45" s="362"/>
      <c r="CW45" s="363"/>
      <c r="CX45" s="377"/>
      <c r="CY45" s="10"/>
      <c r="CZ45" s="10"/>
      <c r="DA45" s="10"/>
      <c r="DB45" s="10"/>
      <c r="DC45" s="10"/>
      <c r="DD45" s="10"/>
      <c r="DE45" s="10"/>
      <c r="DF45" s="10"/>
      <c r="DG45" s="10"/>
      <c r="DH45" s="10"/>
      <c r="DI45" s="10"/>
      <c r="DJ45" s="10"/>
      <c r="DK45" s="10"/>
      <c r="DL45" s="10"/>
      <c r="DM45" s="10"/>
      <c r="DN45" s="10"/>
      <c r="DO45" s="10"/>
      <c r="DP45" s="10"/>
      <c r="DQ45" s="10"/>
      <c r="DR45" s="10"/>
    </row>
    <row r="46" spans="1:122" hidden="1" x14ac:dyDescent="0.25">
      <c r="A46" s="1" t="s">
        <v>63</v>
      </c>
      <c r="B46" s="1" t="s">
        <v>113</v>
      </c>
      <c r="C46" s="1" t="s">
        <v>116</v>
      </c>
      <c r="D46" s="1"/>
      <c r="E46" s="28"/>
      <c r="F46" s="28"/>
      <c r="G46" s="28"/>
      <c r="H46" s="28"/>
      <c r="I46" s="28"/>
      <c r="J46" s="28"/>
      <c r="K46" s="28"/>
      <c r="L46" s="28"/>
      <c r="M46" s="28"/>
      <c r="N46" s="29"/>
      <c r="O46" s="30"/>
      <c r="P46" s="30"/>
      <c r="Q46" s="30"/>
      <c r="R46" s="30"/>
      <c r="S46" s="30"/>
      <c r="T46" s="30"/>
      <c r="U46" s="30"/>
      <c r="V46" s="30"/>
      <c r="W46" s="30"/>
      <c r="X46" s="30"/>
      <c r="Y46" s="30"/>
      <c r="Z46" s="30"/>
      <c r="AA46" s="30"/>
      <c r="AB46" s="30"/>
      <c r="AC46" s="30"/>
      <c r="AD46" s="30"/>
      <c r="AE46" s="30"/>
      <c r="AF46" s="30"/>
      <c r="AG46" s="30"/>
      <c r="AH46" s="30"/>
      <c r="AI46" s="30"/>
      <c r="AJ46" s="30"/>
      <c r="AK46" s="28"/>
      <c r="AL46" s="28"/>
      <c r="AM46" s="28"/>
      <c r="AN46" s="28"/>
      <c r="AO46" s="28"/>
      <c r="AP46" s="28"/>
      <c r="AQ46" s="28"/>
      <c r="AR46" s="28"/>
      <c r="AS46" s="28"/>
      <c r="AT46" s="28"/>
      <c r="AU46" s="28"/>
      <c r="AV46" s="28"/>
      <c r="AW46" s="28"/>
      <c r="AX46" s="28"/>
      <c r="AY46" s="28"/>
      <c r="AZ46" s="28"/>
      <c r="BA46" s="28"/>
      <c r="BB46" s="5"/>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6">
        <f t="shared" si="4"/>
        <v>0</v>
      </c>
      <c r="CC46" s="6">
        <f t="shared" si="5"/>
        <v>0</v>
      </c>
      <c r="CD46" s="6">
        <f t="shared" si="6"/>
        <v>0</v>
      </c>
      <c r="CE46" s="6">
        <f t="shared" si="7"/>
        <v>0</v>
      </c>
      <c r="CF46" s="6">
        <f t="shared" si="8"/>
        <v>0</v>
      </c>
      <c r="CG46" s="6">
        <f t="shared" si="9"/>
        <v>0</v>
      </c>
      <c r="CH46" s="6">
        <f t="shared" si="10"/>
        <v>0</v>
      </c>
      <c r="CI46" s="6">
        <f t="shared" si="11"/>
        <v>0</v>
      </c>
      <c r="CJ46" s="6">
        <f t="shared" si="12"/>
        <v>0</v>
      </c>
      <c r="CK46" s="6">
        <f t="shared" si="13"/>
        <v>0</v>
      </c>
      <c r="CL46" s="6">
        <f t="shared" si="14"/>
        <v>0</v>
      </c>
      <c r="CM46" s="72">
        <f t="shared" si="15"/>
        <v>0</v>
      </c>
      <c r="CN46" s="6">
        <f t="shared" si="16"/>
        <v>0</v>
      </c>
      <c r="CO46" s="5">
        <f t="shared" si="17"/>
        <v>0</v>
      </c>
      <c r="CP46" s="4">
        <f t="shared" ref="CP46" si="61">COUNTIF(BC46,"SI")</f>
        <v>0</v>
      </c>
      <c r="CQ46" s="4">
        <f t="shared" si="1"/>
        <v>0</v>
      </c>
      <c r="CR46" s="4">
        <f t="shared" si="2"/>
        <v>0</v>
      </c>
      <c r="CS46" s="1">
        <f t="shared" si="3"/>
        <v>0</v>
      </c>
      <c r="CT46" s="9">
        <f t="shared" si="28"/>
        <v>0</v>
      </c>
      <c r="CU46" s="361"/>
      <c r="CV46" s="362"/>
      <c r="CW46" s="363"/>
      <c r="CX46" s="377"/>
      <c r="CY46" s="10"/>
      <c r="CZ46" s="10"/>
      <c r="DA46" s="10"/>
      <c r="DB46" s="10"/>
      <c r="DC46" s="10"/>
      <c r="DD46" s="10"/>
      <c r="DE46" s="10"/>
      <c r="DF46" s="10"/>
      <c r="DG46" s="10"/>
      <c r="DH46" s="10"/>
      <c r="DI46" s="10"/>
      <c r="DJ46" s="10"/>
      <c r="DK46" s="10"/>
      <c r="DL46" s="10"/>
      <c r="DM46" s="10"/>
      <c r="DN46" s="10"/>
      <c r="DO46" s="10"/>
      <c r="DP46" s="10"/>
      <c r="DQ46" s="10"/>
      <c r="DR46" s="10"/>
    </row>
    <row r="47" spans="1:122" hidden="1" x14ac:dyDescent="0.25">
      <c r="A47" s="1" t="s">
        <v>63</v>
      </c>
      <c r="B47" s="1" t="s">
        <v>113</v>
      </c>
      <c r="C47" s="1" t="s">
        <v>117</v>
      </c>
      <c r="D47" s="1"/>
      <c r="E47" s="1"/>
      <c r="F47" s="1"/>
      <c r="G47" s="1"/>
      <c r="H47" s="23"/>
      <c r="I47" s="1"/>
      <c r="J47" s="1"/>
      <c r="K47" s="1"/>
      <c r="L47" s="1"/>
      <c r="M47" s="1"/>
      <c r="N47" s="15"/>
      <c r="O47" s="15"/>
      <c r="P47" s="15"/>
      <c r="Q47" s="15"/>
      <c r="R47" s="15"/>
      <c r="S47" s="15"/>
      <c r="T47" s="15"/>
      <c r="U47" s="15"/>
      <c r="V47" s="15"/>
      <c r="W47" s="15"/>
      <c r="X47" s="15"/>
      <c r="Y47" s="15"/>
      <c r="Z47" s="15"/>
      <c r="AA47" s="15"/>
      <c r="AB47" s="15"/>
      <c r="AC47" s="15"/>
      <c r="AD47" s="15"/>
      <c r="AE47" s="15"/>
      <c r="AF47" s="15"/>
      <c r="AG47" s="15"/>
      <c r="AH47" s="15"/>
      <c r="AI47" s="15"/>
      <c r="AJ47" s="15"/>
      <c r="AK47" s="1"/>
      <c r="AL47" s="1"/>
      <c r="AM47" s="1"/>
      <c r="AN47" s="1"/>
      <c r="AO47" s="1"/>
      <c r="AP47" s="1"/>
      <c r="AQ47" s="1"/>
      <c r="AR47" s="1"/>
      <c r="AS47" s="1"/>
      <c r="AT47" s="1"/>
      <c r="AU47" s="1"/>
      <c r="AV47" s="1"/>
      <c r="AW47" s="1"/>
      <c r="AX47" s="1"/>
      <c r="AY47" s="1"/>
      <c r="AZ47" s="1"/>
      <c r="BA47" s="1"/>
      <c r="BB47" s="5"/>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6">
        <f t="shared" si="4"/>
        <v>0</v>
      </c>
      <c r="CC47" s="6">
        <f t="shared" si="5"/>
        <v>0</v>
      </c>
      <c r="CD47" s="6">
        <f t="shared" si="6"/>
        <v>0</v>
      </c>
      <c r="CE47" s="6">
        <f t="shared" si="7"/>
        <v>0</v>
      </c>
      <c r="CF47" s="6">
        <f t="shared" si="8"/>
        <v>0</v>
      </c>
      <c r="CG47" s="6">
        <f t="shared" si="9"/>
        <v>0</v>
      </c>
      <c r="CH47" s="6">
        <f t="shared" si="10"/>
        <v>0</v>
      </c>
      <c r="CI47" s="6">
        <f t="shared" si="11"/>
        <v>0</v>
      </c>
      <c r="CJ47" s="6">
        <f t="shared" si="12"/>
        <v>0</v>
      </c>
      <c r="CK47" s="6">
        <f t="shared" si="13"/>
        <v>0</v>
      </c>
      <c r="CL47" s="6">
        <f t="shared" si="14"/>
        <v>0</v>
      </c>
      <c r="CM47" s="72">
        <f t="shared" si="15"/>
        <v>0</v>
      </c>
      <c r="CN47" s="6">
        <f t="shared" si="16"/>
        <v>0</v>
      </c>
      <c r="CO47" s="5">
        <f t="shared" si="17"/>
        <v>0</v>
      </c>
      <c r="CP47" s="4">
        <f t="shared" ref="CP47" si="62">COUNTIF(BC47,"SI")</f>
        <v>0</v>
      </c>
      <c r="CQ47" s="4">
        <f t="shared" si="1"/>
        <v>0</v>
      </c>
      <c r="CR47" s="4">
        <f t="shared" si="2"/>
        <v>0</v>
      </c>
      <c r="CS47" s="1">
        <f t="shared" si="3"/>
        <v>0</v>
      </c>
      <c r="CT47" s="9">
        <f t="shared" si="28"/>
        <v>0</v>
      </c>
      <c r="CU47" s="361"/>
      <c r="CV47" s="362"/>
      <c r="CW47" s="363"/>
      <c r="CX47" s="377"/>
      <c r="CY47" s="10"/>
      <c r="CZ47" s="10"/>
      <c r="DA47" s="10"/>
      <c r="DB47" s="10"/>
      <c r="DC47" s="10"/>
      <c r="DD47" s="10"/>
      <c r="DE47" s="10"/>
      <c r="DF47" s="10"/>
      <c r="DG47" s="10"/>
      <c r="DH47" s="10"/>
      <c r="DI47" s="10"/>
      <c r="DJ47" s="10"/>
      <c r="DK47" s="10"/>
      <c r="DL47" s="10"/>
      <c r="DM47" s="10"/>
      <c r="DN47" s="10"/>
      <c r="DO47" s="10"/>
      <c r="DP47" s="10"/>
      <c r="DQ47" s="10"/>
      <c r="DR47" s="10"/>
    </row>
    <row r="48" spans="1:122" hidden="1" x14ac:dyDescent="0.25">
      <c r="A48" s="1" t="s">
        <v>63</v>
      </c>
      <c r="B48" s="1" t="s">
        <v>113</v>
      </c>
      <c r="C48" s="28" t="s">
        <v>118</v>
      </c>
      <c r="D48" s="1"/>
      <c r="E48" s="28"/>
      <c r="F48" s="28"/>
      <c r="G48" s="28"/>
      <c r="H48" s="28"/>
      <c r="I48" s="28"/>
      <c r="J48" s="28"/>
      <c r="K48" s="28"/>
      <c r="L48" s="28"/>
      <c r="M48" s="28"/>
      <c r="N48" s="29"/>
      <c r="O48" s="30"/>
      <c r="P48" s="30"/>
      <c r="Q48" s="30"/>
      <c r="R48" s="30"/>
      <c r="S48" s="30"/>
      <c r="T48" s="30"/>
      <c r="U48" s="30"/>
      <c r="V48" s="30"/>
      <c r="W48" s="30"/>
      <c r="X48" s="30"/>
      <c r="Y48" s="30"/>
      <c r="Z48" s="30"/>
      <c r="AA48" s="30"/>
      <c r="AB48" s="30"/>
      <c r="AC48" s="30"/>
      <c r="AD48" s="30"/>
      <c r="AE48" s="30"/>
      <c r="AF48" s="30"/>
      <c r="AG48" s="30"/>
      <c r="AH48" s="30"/>
      <c r="AI48" s="30"/>
      <c r="AJ48" s="30"/>
      <c r="AK48" s="28"/>
      <c r="AL48" s="28"/>
      <c r="AM48" s="28"/>
      <c r="AN48" s="28"/>
      <c r="AO48" s="28"/>
      <c r="AP48" s="28"/>
      <c r="AQ48" s="28"/>
      <c r="AR48" s="28"/>
      <c r="AS48" s="28"/>
      <c r="AT48" s="28"/>
      <c r="AU48" s="28"/>
      <c r="AV48" s="28"/>
      <c r="AW48" s="28"/>
      <c r="AX48" s="28"/>
      <c r="AY48" s="28"/>
      <c r="AZ48" s="28"/>
      <c r="BA48" s="28"/>
      <c r="BB48" s="5"/>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6">
        <f t="shared" si="4"/>
        <v>0</v>
      </c>
      <c r="CC48" s="6">
        <f t="shared" si="5"/>
        <v>0</v>
      </c>
      <c r="CD48" s="6">
        <f t="shared" si="6"/>
        <v>0</v>
      </c>
      <c r="CE48" s="6">
        <f t="shared" si="7"/>
        <v>0</v>
      </c>
      <c r="CF48" s="6">
        <f t="shared" si="8"/>
        <v>0</v>
      </c>
      <c r="CG48" s="6">
        <f t="shared" si="9"/>
        <v>0</v>
      </c>
      <c r="CH48" s="6">
        <f t="shared" si="10"/>
        <v>0</v>
      </c>
      <c r="CI48" s="6">
        <f t="shared" si="11"/>
        <v>0</v>
      </c>
      <c r="CJ48" s="6">
        <f t="shared" si="12"/>
        <v>0</v>
      </c>
      <c r="CK48" s="6">
        <f t="shared" si="13"/>
        <v>0</v>
      </c>
      <c r="CL48" s="6">
        <f t="shared" si="14"/>
        <v>0</v>
      </c>
      <c r="CM48" s="72">
        <f t="shared" si="15"/>
        <v>0</v>
      </c>
      <c r="CN48" s="6">
        <f t="shared" si="16"/>
        <v>0</v>
      </c>
      <c r="CO48" s="5">
        <f t="shared" si="17"/>
        <v>0</v>
      </c>
      <c r="CP48" s="4">
        <f t="shared" ref="CP48" si="63">COUNTIF(BC48,"SI")</f>
        <v>0</v>
      </c>
      <c r="CQ48" s="4">
        <f t="shared" si="1"/>
        <v>0</v>
      </c>
      <c r="CR48" s="4">
        <f t="shared" si="2"/>
        <v>0</v>
      </c>
      <c r="CS48" s="1">
        <f t="shared" si="3"/>
        <v>0</v>
      </c>
      <c r="CT48" s="9">
        <f t="shared" si="28"/>
        <v>0</v>
      </c>
      <c r="CU48" s="361"/>
      <c r="CV48" s="362"/>
      <c r="CW48" s="363"/>
      <c r="CX48" s="377"/>
      <c r="CY48" s="10"/>
      <c r="CZ48" s="10"/>
      <c r="DA48" s="10"/>
      <c r="DB48" s="10"/>
      <c r="DC48" s="10"/>
      <c r="DD48" s="10"/>
      <c r="DE48" s="10"/>
      <c r="DF48" s="10"/>
      <c r="DG48" s="10"/>
      <c r="DH48" s="10"/>
      <c r="DI48" s="10"/>
      <c r="DJ48" s="10"/>
      <c r="DK48" s="10"/>
      <c r="DL48" s="10"/>
      <c r="DM48" s="10"/>
      <c r="DN48" s="10"/>
      <c r="DO48" s="10"/>
      <c r="DP48" s="10"/>
      <c r="DQ48" s="10"/>
      <c r="DR48" s="10"/>
    </row>
    <row r="49" spans="1:132" hidden="1" x14ac:dyDescent="0.25">
      <c r="A49" s="1" t="s">
        <v>63</v>
      </c>
      <c r="B49" s="1" t="s">
        <v>113</v>
      </c>
      <c r="C49" s="1" t="s">
        <v>119</v>
      </c>
      <c r="D49" s="1"/>
      <c r="E49" s="23"/>
      <c r="F49" s="1"/>
      <c r="G49" s="1"/>
      <c r="H49" s="1"/>
      <c r="I49" s="1"/>
      <c r="J49" s="1"/>
      <c r="K49" s="1"/>
      <c r="L49" s="1"/>
      <c r="M49" s="1"/>
      <c r="N49" s="15"/>
      <c r="O49" s="15"/>
      <c r="P49" s="15"/>
      <c r="Q49" s="15"/>
      <c r="R49" s="15"/>
      <c r="S49" s="15"/>
      <c r="T49" s="15"/>
      <c r="U49" s="15"/>
      <c r="V49" s="15"/>
      <c r="W49" s="15"/>
      <c r="X49" s="15"/>
      <c r="Y49" s="15"/>
      <c r="Z49" s="15"/>
      <c r="AA49" s="15"/>
      <c r="AB49" s="15"/>
      <c r="AC49" s="15"/>
      <c r="AD49" s="15"/>
      <c r="AE49" s="15"/>
      <c r="AF49" s="15"/>
      <c r="AG49" s="15"/>
      <c r="AH49" s="15"/>
      <c r="AI49" s="15"/>
      <c r="AJ49" s="15"/>
      <c r="AK49" s="1"/>
      <c r="AL49" s="1"/>
      <c r="AM49" s="1"/>
      <c r="AN49" s="1"/>
      <c r="AO49" s="1"/>
      <c r="AP49" s="1"/>
      <c r="AQ49" s="1"/>
      <c r="AR49" s="1"/>
      <c r="AS49" s="1"/>
      <c r="AT49" s="1"/>
      <c r="AU49" s="1"/>
      <c r="AV49" s="1"/>
      <c r="AW49" s="1"/>
      <c r="AX49" s="1"/>
      <c r="AY49" s="1"/>
      <c r="AZ49" s="1"/>
      <c r="BA49" s="1"/>
      <c r="BB49" s="5"/>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6">
        <f t="shared" si="4"/>
        <v>0</v>
      </c>
      <c r="CC49" s="6">
        <f t="shared" si="5"/>
        <v>0</v>
      </c>
      <c r="CD49" s="6">
        <f t="shared" si="6"/>
        <v>0</v>
      </c>
      <c r="CE49" s="6">
        <f t="shared" si="7"/>
        <v>0</v>
      </c>
      <c r="CF49" s="6">
        <f t="shared" si="8"/>
        <v>0</v>
      </c>
      <c r="CG49" s="6">
        <f t="shared" si="9"/>
        <v>0</v>
      </c>
      <c r="CH49" s="6">
        <f t="shared" si="10"/>
        <v>0</v>
      </c>
      <c r="CI49" s="6">
        <f t="shared" si="11"/>
        <v>0</v>
      </c>
      <c r="CJ49" s="6">
        <f t="shared" si="12"/>
        <v>0</v>
      </c>
      <c r="CK49" s="6">
        <f t="shared" si="13"/>
        <v>0</v>
      </c>
      <c r="CL49" s="6">
        <f t="shared" si="14"/>
        <v>0</v>
      </c>
      <c r="CM49" s="72">
        <f t="shared" si="15"/>
        <v>0</v>
      </c>
      <c r="CN49" s="6">
        <f t="shared" si="16"/>
        <v>0</v>
      </c>
      <c r="CO49" s="5">
        <f t="shared" si="17"/>
        <v>0</v>
      </c>
      <c r="CP49" s="4">
        <f t="shared" ref="CP49" si="64">COUNTIF(BC49,"SI")</f>
        <v>0</v>
      </c>
      <c r="CQ49" s="4">
        <f t="shared" si="1"/>
        <v>0</v>
      </c>
      <c r="CR49" s="4">
        <f t="shared" si="2"/>
        <v>0</v>
      </c>
      <c r="CS49" s="1">
        <f t="shared" si="3"/>
        <v>0</v>
      </c>
      <c r="CT49" s="9">
        <f t="shared" si="28"/>
        <v>0</v>
      </c>
      <c r="CU49" s="361"/>
      <c r="CV49" s="362"/>
      <c r="CW49" s="363"/>
      <c r="CX49" s="377"/>
      <c r="CY49" s="10"/>
      <c r="CZ49" s="10"/>
      <c r="DA49" s="10"/>
      <c r="DB49" s="10"/>
      <c r="DC49" s="10"/>
      <c r="DD49" s="10"/>
      <c r="DE49" s="10"/>
      <c r="DF49" s="10"/>
      <c r="DG49" s="10"/>
      <c r="DH49" s="10"/>
      <c r="DI49" s="10"/>
      <c r="DJ49" s="10"/>
      <c r="DK49" s="10"/>
      <c r="DL49" s="10"/>
      <c r="DM49" s="10"/>
      <c r="DN49" s="10"/>
      <c r="DO49" s="10"/>
      <c r="DP49" s="10"/>
      <c r="DQ49" s="10"/>
      <c r="DR49" s="10"/>
    </row>
    <row r="50" spans="1:132" hidden="1" x14ac:dyDescent="0.25">
      <c r="A50" s="1" t="s">
        <v>63</v>
      </c>
      <c r="B50" s="1" t="s">
        <v>113</v>
      </c>
      <c r="C50" s="1" t="s">
        <v>120</v>
      </c>
      <c r="D50" s="1"/>
      <c r="E50" s="1"/>
      <c r="F50" s="1"/>
      <c r="G50" s="1"/>
      <c r="H50" s="1"/>
      <c r="I50" s="1"/>
      <c r="J50" s="1"/>
      <c r="K50" s="1"/>
      <c r="L50" s="1"/>
      <c r="M50" s="1"/>
      <c r="N50" s="15"/>
      <c r="O50" s="19"/>
      <c r="P50" s="19"/>
      <c r="Q50" s="19"/>
      <c r="R50" s="19"/>
      <c r="S50" s="19"/>
      <c r="T50" s="19"/>
      <c r="U50" s="19"/>
      <c r="V50" s="19"/>
      <c r="W50" s="19"/>
      <c r="X50" s="19"/>
      <c r="Y50" s="19"/>
      <c r="Z50" s="19"/>
      <c r="AA50" s="19"/>
      <c r="AB50" s="19"/>
      <c r="AC50" s="19"/>
      <c r="AD50" s="19"/>
      <c r="AE50" s="19"/>
      <c r="AF50" s="19"/>
      <c r="AG50" s="19"/>
      <c r="AH50" s="19"/>
      <c r="AI50" s="19"/>
      <c r="AJ50" s="19"/>
      <c r="AK50" s="1"/>
      <c r="AL50" s="1"/>
      <c r="AM50" s="1"/>
      <c r="AN50" s="1"/>
      <c r="AO50" s="1"/>
      <c r="AP50" s="1"/>
      <c r="AQ50" s="1"/>
      <c r="AR50" s="1"/>
      <c r="AS50" s="1"/>
      <c r="AT50" s="1"/>
      <c r="AU50" s="1"/>
      <c r="AV50" s="1"/>
      <c r="AW50" s="1"/>
      <c r="AX50" s="1"/>
      <c r="AY50" s="1"/>
      <c r="AZ50" s="1"/>
      <c r="BA50" s="1"/>
      <c r="BB50" s="5"/>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6">
        <f t="shared" si="4"/>
        <v>0</v>
      </c>
      <c r="CC50" s="6">
        <f t="shared" si="5"/>
        <v>0</v>
      </c>
      <c r="CD50" s="6">
        <f t="shared" si="6"/>
        <v>0</v>
      </c>
      <c r="CE50" s="6">
        <f t="shared" si="7"/>
        <v>0</v>
      </c>
      <c r="CF50" s="6">
        <f t="shared" si="8"/>
        <v>0</v>
      </c>
      <c r="CG50" s="6">
        <f t="shared" si="9"/>
        <v>0</v>
      </c>
      <c r="CH50" s="6">
        <f t="shared" si="10"/>
        <v>0</v>
      </c>
      <c r="CI50" s="6">
        <f t="shared" si="11"/>
        <v>0</v>
      </c>
      <c r="CJ50" s="6">
        <f t="shared" si="12"/>
        <v>0</v>
      </c>
      <c r="CK50" s="6">
        <f t="shared" si="13"/>
        <v>0</v>
      </c>
      <c r="CL50" s="6">
        <f t="shared" si="14"/>
        <v>0</v>
      </c>
      <c r="CM50" s="72">
        <f t="shared" si="15"/>
        <v>0</v>
      </c>
      <c r="CN50" s="6">
        <f t="shared" si="16"/>
        <v>0</v>
      </c>
      <c r="CO50" s="5">
        <f t="shared" si="17"/>
        <v>0</v>
      </c>
      <c r="CP50" s="4">
        <f t="shared" ref="CP50" si="65">COUNTIF(BC50,"SI")</f>
        <v>0</v>
      </c>
      <c r="CQ50" s="4">
        <f t="shared" si="1"/>
        <v>0</v>
      </c>
      <c r="CR50" s="4">
        <f t="shared" si="2"/>
        <v>0</v>
      </c>
      <c r="CS50" s="1">
        <f t="shared" si="3"/>
        <v>0</v>
      </c>
      <c r="CT50" s="9">
        <f t="shared" si="28"/>
        <v>0</v>
      </c>
      <c r="CU50" s="364"/>
      <c r="CV50" s="365"/>
      <c r="CW50" s="366"/>
      <c r="CX50" s="377"/>
      <c r="CY50" s="10"/>
      <c r="CZ50" s="10"/>
      <c r="DA50" s="10"/>
      <c r="DB50" s="10"/>
      <c r="DC50" s="10"/>
      <c r="DD50" s="10"/>
      <c r="DE50" s="10"/>
      <c r="DF50" s="10"/>
      <c r="DG50" s="10"/>
      <c r="DH50" s="10"/>
      <c r="DI50" s="10"/>
      <c r="DJ50" s="10"/>
      <c r="DK50" s="10"/>
      <c r="DL50" s="10"/>
      <c r="DM50" s="10"/>
      <c r="DN50" s="10"/>
      <c r="DO50" s="10"/>
      <c r="DP50" s="10"/>
      <c r="DQ50" s="10"/>
      <c r="DR50" s="10"/>
    </row>
    <row r="51" spans="1:132" hidden="1" x14ac:dyDescent="0.25">
      <c r="A51" s="1" t="s">
        <v>63</v>
      </c>
      <c r="B51" s="1" t="s">
        <v>121</v>
      </c>
      <c r="C51" s="1" t="s">
        <v>122</v>
      </c>
      <c r="D51" s="3"/>
      <c r="E51" s="4"/>
      <c r="F51" s="28"/>
      <c r="G51" s="1"/>
      <c r="H51" s="28"/>
      <c r="I51" s="28"/>
      <c r="J51" s="28"/>
      <c r="K51" s="28"/>
      <c r="L51" s="28"/>
      <c r="M51" s="28"/>
      <c r="N51" s="29"/>
      <c r="O51" s="30"/>
      <c r="P51" s="30"/>
      <c r="Q51" s="30"/>
      <c r="R51" s="30"/>
      <c r="S51" s="30"/>
      <c r="T51" s="30"/>
      <c r="U51" s="30"/>
      <c r="V51" s="30"/>
      <c r="W51" s="30"/>
      <c r="X51" s="30"/>
      <c r="Y51" s="30"/>
      <c r="Z51" s="30"/>
      <c r="AA51" s="30"/>
      <c r="AB51" s="30"/>
      <c r="AC51" s="30"/>
      <c r="AD51" s="30"/>
      <c r="AE51" s="30"/>
      <c r="AF51" s="30"/>
      <c r="AG51" s="30"/>
      <c r="AH51" s="30"/>
      <c r="AI51" s="30"/>
      <c r="AJ51" s="30"/>
      <c r="AK51" s="28"/>
      <c r="AL51" s="28"/>
      <c r="AM51" s="28"/>
      <c r="AN51" s="28"/>
      <c r="AO51" s="28"/>
      <c r="AP51" s="28"/>
      <c r="AQ51" s="28"/>
      <c r="AR51" s="28"/>
      <c r="AS51" s="28"/>
      <c r="AT51" s="28"/>
      <c r="AU51" s="28"/>
      <c r="AV51" s="28"/>
      <c r="AW51" s="28"/>
      <c r="AX51" s="28"/>
      <c r="AY51" s="28"/>
      <c r="AZ51" s="28"/>
      <c r="BA51" s="28"/>
      <c r="BB51" s="5"/>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6">
        <f t="shared" si="4"/>
        <v>0</v>
      </c>
      <c r="CC51" s="6">
        <f t="shared" si="5"/>
        <v>0</v>
      </c>
      <c r="CD51" s="6">
        <f t="shared" si="6"/>
        <v>0</v>
      </c>
      <c r="CE51" s="6">
        <f t="shared" si="7"/>
        <v>0</v>
      </c>
      <c r="CF51" s="6">
        <f t="shared" si="8"/>
        <v>0</v>
      </c>
      <c r="CG51" s="6">
        <f t="shared" si="9"/>
        <v>0</v>
      </c>
      <c r="CH51" s="6">
        <f t="shared" si="10"/>
        <v>0</v>
      </c>
      <c r="CI51" s="6">
        <f t="shared" si="11"/>
        <v>0</v>
      </c>
      <c r="CJ51" s="6">
        <f t="shared" si="12"/>
        <v>0</v>
      </c>
      <c r="CK51" s="6">
        <f t="shared" si="13"/>
        <v>0</v>
      </c>
      <c r="CL51" s="6">
        <f t="shared" si="14"/>
        <v>0</v>
      </c>
      <c r="CM51" s="72">
        <f t="shared" si="15"/>
        <v>0</v>
      </c>
      <c r="CN51" s="6">
        <f t="shared" si="16"/>
        <v>0</v>
      </c>
      <c r="CO51" s="5">
        <f t="shared" si="17"/>
        <v>0</v>
      </c>
      <c r="CP51" s="4">
        <f t="shared" ref="CP51" si="66">COUNTIF(BC51,"SI")</f>
        <v>0</v>
      </c>
      <c r="CQ51" s="4">
        <f t="shared" si="1"/>
        <v>0</v>
      </c>
      <c r="CR51" s="4">
        <f t="shared" si="2"/>
        <v>0</v>
      </c>
      <c r="CS51" s="1">
        <f t="shared" si="3"/>
        <v>0</v>
      </c>
      <c r="CT51" s="9">
        <f t="shared" si="28"/>
        <v>0</v>
      </c>
      <c r="CU51" s="367">
        <f>AVERAGE(CT51:CT58)</f>
        <v>0</v>
      </c>
      <c r="CV51" s="368"/>
      <c r="CW51" s="369"/>
      <c r="CX51" s="377"/>
      <c r="CY51" s="10"/>
      <c r="CZ51" s="10"/>
      <c r="DA51" s="10"/>
      <c r="DB51" s="10"/>
      <c r="DC51" s="10"/>
      <c r="DD51" s="10"/>
      <c r="DE51" s="10"/>
      <c r="DF51" s="10"/>
      <c r="DG51" s="10"/>
      <c r="DH51" s="10"/>
      <c r="DI51" s="10"/>
      <c r="DJ51" s="10"/>
      <c r="DK51" s="10"/>
      <c r="DL51" s="10"/>
      <c r="DM51" s="10"/>
      <c r="DN51" s="10"/>
      <c r="DO51" s="10"/>
      <c r="DP51" s="10"/>
      <c r="DQ51" s="10"/>
      <c r="DR51" s="10"/>
      <c r="DZ51" s="65"/>
      <c r="EA51" s="65"/>
      <c r="EB51" s="65"/>
    </row>
    <row r="52" spans="1:132" hidden="1" x14ac:dyDescent="0.25">
      <c r="A52" s="1" t="s">
        <v>63</v>
      </c>
      <c r="B52" s="1" t="s">
        <v>121</v>
      </c>
      <c r="C52" s="1" t="s">
        <v>123</v>
      </c>
      <c r="D52" s="3"/>
      <c r="E52" s="4"/>
      <c r="F52" s="4"/>
      <c r="G52" s="4"/>
      <c r="H52" s="4"/>
      <c r="I52" s="4"/>
      <c r="J52" s="31"/>
      <c r="K52" s="31"/>
      <c r="L52" s="31"/>
      <c r="M52" s="3"/>
      <c r="N52" s="32"/>
      <c r="O52" s="33"/>
      <c r="P52" s="19"/>
      <c r="Q52" s="19"/>
      <c r="R52" s="19"/>
      <c r="S52" s="19"/>
      <c r="T52" s="19"/>
      <c r="U52" s="19"/>
      <c r="V52" s="19"/>
      <c r="W52" s="19"/>
      <c r="X52" s="19"/>
      <c r="Y52" s="19"/>
      <c r="Z52" s="19"/>
      <c r="AA52" s="19"/>
      <c r="AB52" s="19"/>
      <c r="AC52" s="19"/>
      <c r="AD52" s="19"/>
      <c r="AE52" s="19"/>
      <c r="AF52" s="19"/>
      <c r="AG52" s="19"/>
      <c r="AH52" s="19"/>
      <c r="AI52" s="19"/>
      <c r="AJ52" s="19"/>
      <c r="AK52" s="1"/>
      <c r="AL52" s="1"/>
      <c r="AM52" s="1"/>
      <c r="AN52" s="1"/>
      <c r="AO52" s="1"/>
      <c r="AP52" s="1"/>
      <c r="AQ52" s="1"/>
      <c r="AR52" s="1"/>
      <c r="AS52" s="1"/>
      <c r="AT52" s="1"/>
      <c r="AU52" s="1"/>
      <c r="AV52" s="1"/>
      <c r="AW52" s="1"/>
      <c r="AX52" s="1"/>
      <c r="AY52" s="1"/>
      <c r="AZ52" s="1"/>
      <c r="BA52" s="1"/>
      <c r="BB52" s="5"/>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6">
        <f t="shared" si="4"/>
        <v>0</v>
      </c>
      <c r="CC52" s="6">
        <f t="shared" si="5"/>
        <v>0</v>
      </c>
      <c r="CD52" s="6">
        <f t="shared" si="6"/>
        <v>0</v>
      </c>
      <c r="CE52" s="6">
        <f t="shared" si="7"/>
        <v>0</v>
      </c>
      <c r="CF52" s="6">
        <f t="shared" si="8"/>
        <v>0</v>
      </c>
      <c r="CG52" s="6">
        <f t="shared" si="9"/>
        <v>0</v>
      </c>
      <c r="CH52" s="6">
        <f t="shared" si="10"/>
        <v>0</v>
      </c>
      <c r="CI52" s="6">
        <f t="shared" si="11"/>
        <v>0</v>
      </c>
      <c r="CJ52" s="6">
        <f t="shared" si="12"/>
        <v>0</v>
      </c>
      <c r="CK52" s="6">
        <f t="shared" si="13"/>
        <v>0</v>
      </c>
      <c r="CL52" s="6">
        <f t="shared" si="14"/>
        <v>0</v>
      </c>
      <c r="CM52" s="72">
        <f t="shared" si="15"/>
        <v>0</v>
      </c>
      <c r="CN52" s="6">
        <f t="shared" si="16"/>
        <v>0</v>
      </c>
      <c r="CO52" s="5">
        <f t="shared" si="17"/>
        <v>0</v>
      </c>
      <c r="CP52" s="4">
        <f t="shared" ref="CP52" si="67">COUNTIF(BC52,"SI")</f>
        <v>0</v>
      </c>
      <c r="CQ52" s="4">
        <f t="shared" si="1"/>
        <v>0</v>
      </c>
      <c r="CR52" s="4">
        <f t="shared" si="2"/>
        <v>0</v>
      </c>
      <c r="CS52" s="1">
        <f t="shared" si="3"/>
        <v>0</v>
      </c>
      <c r="CT52" s="9">
        <f t="shared" si="28"/>
        <v>0</v>
      </c>
      <c r="CU52" s="361"/>
      <c r="CV52" s="362"/>
      <c r="CW52" s="363"/>
      <c r="CX52" s="377"/>
      <c r="CY52" s="10"/>
      <c r="CZ52" s="10"/>
      <c r="DA52" s="10"/>
      <c r="DB52" s="10"/>
      <c r="DC52" s="10"/>
      <c r="DD52" s="10"/>
      <c r="DE52" s="10"/>
      <c r="DF52" s="10"/>
      <c r="DG52" s="10"/>
      <c r="DH52" s="10"/>
      <c r="DI52" s="10"/>
      <c r="DJ52" s="10"/>
      <c r="DK52" s="10"/>
      <c r="DL52" s="10"/>
      <c r="DM52" s="10"/>
      <c r="DN52" s="10"/>
      <c r="DO52" s="10"/>
      <c r="DP52" s="10"/>
      <c r="DQ52" s="10"/>
      <c r="DR52" s="10"/>
      <c r="DZ52" s="65"/>
      <c r="EA52" s="65"/>
      <c r="EB52" s="65"/>
    </row>
    <row r="53" spans="1:132" hidden="1" x14ac:dyDescent="0.25">
      <c r="A53" s="1" t="s">
        <v>63</v>
      </c>
      <c r="B53" s="1" t="s">
        <v>121</v>
      </c>
      <c r="C53" s="1" t="s">
        <v>124</v>
      </c>
      <c r="D53" s="3"/>
      <c r="E53" s="4"/>
      <c r="F53" s="5"/>
      <c r="G53" s="5"/>
      <c r="H53" s="5"/>
      <c r="I53" s="34"/>
      <c r="J53" s="34"/>
      <c r="K53" s="34"/>
      <c r="L53" s="3"/>
      <c r="M53" s="5"/>
      <c r="N53" s="35"/>
      <c r="O53" s="36"/>
      <c r="P53" s="15"/>
      <c r="Q53" s="15"/>
      <c r="R53" s="15"/>
      <c r="S53" s="15"/>
      <c r="T53" s="15"/>
      <c r="U53" s="15"/>
      <c r="V53" s="15"/>
      <c r="W53" s="15"/>
      <c r="X53" s="15"/>
      <c r="Y53" s="15"/>
      <c r="Z53" s="15"/>
      <c r="AA53" s="15"/>
      <c r="AB53" s="15"/>
      <c r="AC53" s="15"/>
      <c r="AD53" s="15"/>
      <c r="AE53" s="15"/>
      <c r="AF53" s="15"/>
      <c r="AG53" s="15"/>
      <c r="AH53" s="15"/>
      <c r="AI53" s="15"/>
      <c r="AJ53" s="15"/>
      <c r="AK53" s="1"/>
      <c r="AL53" s="1"/>
      <c r="AM53" s="1"/>
      <c r="AN53" s="1"/>
      <c r="AO53" s="1"/>
      <c r="AP53" s="1"/>
      <c r="AQ53" s="1"/>
      <c r="AR53" s="1"/>
      <c r="AS53" s="1"/>
      <c r="AT53" s="1"/>
      <c r="AU53" s="1"/>
      <c r="AV53" s="1"/>
      <c r="AW53" s="1"/>
      <c r="AX53" s="1"/>
      <c r="AY53" s="1"/>
      <c r="AZ53" s="1"/>
      <c r="BA53" s="1"/>
      <c r="BB53" s="5"/>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6">
        <f t="shared" si="4"/>
        <v>0</v>
      </c>
      <c r="CC53" s="6">
        <f t="shared" si="5"/>
        <v>0</v>
      </c>
      <c r="CD53" s="6">
        <f t="shared" si="6"/>
        <v>0</v>
      </c>
      <c r="CE53" s="6">
        <f t="shared" si="7"/>
        <v>0</v>
      </c>
      <c r="CF53" s="6">
        <f t="shared" si="8"/>
        <v>0</v>
      </c>
      <c r="CG53" s="6">
        <f t="shared" si="9"/>
        <v>0</v>
      </c>
      <c r="CH53" s="6">
        <f t="shared" si="10"/>
        <v>0</v>
      </c>
      <c r="CI53" s="6">
        <f t="shared" si="11"/>
        <v>0</v>
      </c>
      <c r="CJ53" s="6">
        <f t="shared" si="12"/>
        <v>0</v>
      </c>
      <c r="CK53" s="6">
        <f t="shared" si="13"/>
        <v>0</v>
      </c>
      <c r="CL53" s="6">
        <f t="shared" si="14"/>
        <v>0</v>
      </c>
      <c r="CM53" s="72">
        <f t="shared" si="15"/>
        <v>0</v>
      </c>
      <c r="CN53" s="6">
        <f t="shared" si="16"/>
        <v>0</v>
      </c>
      <c r="CO53" s="5">
        <f t="shared" si="17"/>
        <v>0</v>
      </c>
      <c r="CP53" s="4">
        <f t="shared" ref="CP53" si="68">COUNTIF(BC53,"SI")</f>
        <v>0</v>
      </c>
      <c r="CQ53" s="4">
        <f t="shared" si="1"/>
        <v>0</v>
      </c>
      <c r="CR53" s="4">
        <f t="shared" si="2"/>
        <v>0</v>
      </c>
      <c r="CS53" s="1">
        <f t="shared" si="3"/>
        <v>0</v>
      </c>
      <c r="CT53" s="9">
        <f t="shared" si="28"/>
        <v>0</v>
      </c>
      <c r="CU53" s="361"/>
      <c r="CV53" s="362"/>
      <c r="CW53" s="363"/>
      <c r="CX53" s="377"/>
      <c r="CY53" s="10"/>
      <c r="CZ53" s="10"/>
      <c r="DA53" s="10"/>
      <c r="DB53" s="10"/>
      <c r="DC53" s="10"/>
      <c r="DD53" s="10"/>
      <c r="DE53" s="10"/>
      <c r="DF53" s="10"/>
      <c r="DG53" s="10"/>
      <c r="DH53" s="10"/>
      <c r="DI53" s="10"/>
      <c r="DJ53" s="10"/>
      <c r="DK53" s="10"/>
      <c r="DL53" s="10"/>
      <c r="DM53" s="10"/>
      <c r="DN53" s="10"/>
      <c r="DO53" s="10"/>
      <c r="DP53" s="10"/>
      <c r="DQ53" s="10"/>
      <c r="DR53" s="10"/>
      <c r="DZ53" s="65"/>
      <c r="EA53" s="65"/>
      <c r="EB53" s="65"/>
    </row>
    <row r="54" spans="1:132" hidden="1" x14ac:dyDescent="0.25">
      <c r="A54" s="1" t="s">
        <v>63</v>
      </c>
      <c r="B54" s="1" t="s">
        <v>121</v>
      </c>
      <c r="C54" s="1" t="s">
        <v>125</v>
      </c>
      <c r="D54" s="3"/>
      <c r="E54" s="4"/>
      <c r="F54" s="28"/>
      <c r="G54" s="1"/>
      <c r="H54" s="28"/>
      <c r="I54" s="28"/>
      <c r="J54" s="28"/>
      <c r="K54" s="28"/>
      <c r="L54" s="28"/>
      <c r="M54" s="28"/>
      <c r="N54" s="29"/>
      <c r="O54" s="30"/>
      <c r="P54" s="30"/>
      <c r="Q54" s="30"/>
      <c r="R54" s="30"/>
      <c r="S54" s="30"/>
      <c r="T54" s="30"/>
      <c r="U54" s="30"/>
      <c r="V54" s="30"/>
      <c r="W54" s="30"/>
      <c r="X54" s="30"/>
      <c r="Y54" s="30"/>
      <c r="Z54" s="30"/>
      <c r="AA54" s="30"/>
      <c r="AB54" s="30"/>
      <c r="AC54" s="30"/>
      <c r="AD54" s="30"/>
      <c r="AE54" s="30"/>
      <c r="AF54" s="30"/>
      <c r="AG54" s="30"/>
      <c r="AH54" s="30"/>
      <c r="AI54" s="30"/>
      <c r="AJ54" s="30"/>
      <c r="AK54" s="28"/>
      <c r="AL54" s="28"/>
      <c r="AM54" s="28"/>
      <c r="AN54" s="28"/>
      <c r="AO54" s="28"/>
      <c r="AP54" s="28"/>
      <c r="AQ54" s="28"/>
      <c r="AR54" s="28"/>
      <c r="AS54" s="28"/>
      <c r="AT54" s="28"/>
      <c r="AU54" s="28"/>
      <c r="AV54" s="28"/>
      <c r="AW54" s="28"/>
      <c r="AX54" s="28"/>
      <c r="AY54" s="28"/>
      <c r="AZ54" s="28"/>
      <c r="BA54" s="28"/>
      <c r="BB54" s="5"/>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6">
        <f t="shared" si="4"/>
        <v>0</v>
      </c>
      <c r="CC54" s="6">
        <f t="shared" si="5"/>
        <v>0</v>
      </c>
      <c r="CD54" s="6">
        <f t="shared" si="6"/>
        <v>0</v>
      </c>
      <c r="CE54" s="6">
        <f t="shared" si="7"/>
        <v>0</v>
      </c>
      <c r="CF54" s="6">
        <f t="shared" si="8"/>
        <v>0</v>
      </c>
      <c r="CG54" s="6">
        <f t="shared" si="9"/>
        <v>0</v>
      </c>
      <c r="CH54" s="6">
        <f t="shared" si="10"/>
        <v>0</v>
      </c>
      <c r="CI54" s="6">
        <f t="shared" si="11"/>
        <v>0</v>
      </c>
      <c r="CJ54" s="6">
        <f t="shared" si="12"/>
        <v>0</v>
      </c>
      <c r="CK54" s="6">
        <f t="shared" si="13"/>
        <v>0</v>
      </c>
      <c r="CL54" s="6">
        <f t="shared" si="14"/>
        <v>0</v>
      </c>
      <c r="CM54" s="72">
        <f t="shared" si="15"/>
        <v>0</v>
      </c>
      <c r="CN54" s="6">
        <f t="shared" si="16"/>
        <v>0</v>
      </c>
      <c r="CO54" s="5">
        <f t="shared" si="17"/>
        <v>0</v>
      </c>
      <c r="CP54" s="4">
        <f t="shared" ref="CP54" si="69">COUNTIF(BC54,"SI")</f>
        <v>0</v>
      </c>
      <c r="CQ54" s="4">
        <f t="shared" si="1"/>
        <v>0</v>
      </c>
      <c r="CR54" s="4">
        <f t="shared" si="2"/>
        <v>0</v>
      </c>
      <c r="CS54" s="1">
        <f t="shared" si="3"/>
        <v>0</v>
      </c>
      <c r="CT54" s="9">
        <f t="shared" si="28"/>
        <v>0</v>
      </c>
      <c r="CU54" s="361"/>
      <c r="CV54" s="362"/>
      <c r="CW54" s="363"/>
      <c r="CX54" s="377"/>
      <c r="CY54" s="10"/>
      <c r="CZ54" s="10"/>
      <c r="DA54" s="10"/>
      <c r="DB54" s="10"/>
      <c r="DC54" s="10"/>
      <c r="DD54" s="10"/>
      <c r="DE54" s="10"/>
      <c r="DF54" s="10"/>
      <c r="DG54" s="10"/>
      <c r="DH54" s="10"/>
      <c r="DI54" s="10"/>
      <c r="DJ54" s="10"/>
      <c r="DK54" s="10"/>
      <c r="DL54" s="10"/>
      <c r="DM54" s="10"/>
      <c r="DN54" s="10"/>
      <c r="DO54" s="10"/>
      <c r="DP54" s="10"/>
      <c r="DQ54" s="10"/>
      <c r="DR54" s="10"/>
      <c r="DZ54" s="65"/>
      <c r="EA54" s="65"/>
      <c r="EB54" s="65"/>
    </row>
    <row r="55" spans="1:132" hidden="1" x14ac:dyDescent="0.25">
      <c r="A55" s="1" t="s">
        <v>63</v>
      </c>
      <c r="B55" s="1" t="s">
        <v>121</v>
      </c>
      <c r="C55" s="1" t="s">
        <v>126</v>
      </c>
      <c r="D55" s="3"/>
      <c r="E55" s="4"/>
      <c r="F55" s="4"/>
      <c r="G55" s="4"/>
      <c r="H55" s="4"/>
      <c r="I55" s="4"/>
      <c r="J55" s="31"/>
      <c r="K55" s="31"/>
      <c r="L55" s="31"/>
      <c r="M55" s="37"/>
      <c r="N55" s="38"/>
      <c r="O55" s="19"/>
      <c r="P55" s="19"/>
      <c r="Q55" s="19"/>
      <c r="R55" s="19"/>
      <c r="S55" s="19"/>
      <c r="T55" s="19"/>
      <c r="U55" s="19"/>
      <c r="V55" s="19"/>
      <c r="W55" s="19"/>
      <c r="X55" s="19"/>
      <c r="Y55" s="19"/>
      <c r="Z55" s="19"/>
      <c r="AA55" s="19"/>
      <c r="AB55" s="19"/>
      <c r="AC55" s="19"/>
      <c r="AD55" s="19"/>
      <c r="AE55" s="19"/>
      <c r="AF55" s="19"/>
      <c r="AG55" s="19"/>
      <c r="AH55" s="19"/>
      <c r="AI55" s="19"/>
      <c r="AJ55" s="19"/>
      <c r="AK55" s="1"/>
      <c r="AL55" s="1"/>
      <c r="AM55" s="1"/>
      <c r="AN55" s="1"/>
      <c r="AO55" s="1"/>
      <c r="AP55" s="1"/>
      <c r="AQ55" s="1"/>
      <c r="AR55" s="1"/>
      <c r="AS55" s="1"/>
      <c r="AT55" s="1"/>
      <c r="AU55" s="1"/>
      <c r="AV55" s="1"/>
      <c r="AW55" s="1"/>
      <c r="AX55" s="1"/>
      <c r="AY55" s="1"/>
      <c r="AZ55" s="1"/>
      <c r="BA55" s="1"/>
      <c r="BB55" s="5"/>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6">
        <f t="shared" si="4"/>
        <v>0</v>
      </c>
      <c r="CC55" s="6">
        <f t="shared" si="5"/>
        <v>0</v>
      </c>
      <c r="CD55" s="6">
        <f t="shared" si="6"/>
        <v>0</v>
      </c>
      <c r="CE55" s="6">
        <f t="shared" si="7"/>
        <v>0</v>
      </c>
      <c r="CF55" s="6">
        <f t="shared" si="8"/>
        <v>0</v>
      </c>
      <c r="CG55" s="6">
        <f t="shared" si="9"/>
        <v>0</v>
      </c>
      <c r="CH55" s="6">
        <f t="shared" si="10"/>
        <v>0</v>
      </c>
      <c r="CI55" s="6">
        <f t="shared" si="11"/>
        <v>0</v>
      </c>
      <c r="CJ55" s="6">
        <f t="shared" si="12"/>
        <v>0</v>
      </c>
      <c r="CK55" s="6">
        <f t="shared" si="13"/>
        <v>0</v>
      </c>
      <c r="CL55" s="6">
        <f t="shared" si="14"/>
        <v>0</v>
      </c>
      <c r="CM55" s="72">
        <f t="shared" si="15"/>
        <v>0</v>
      </c>
      <c r="CN55" s="6">
        <f t="shared" si="16"/>
        <v>0</v>
      </c>
      <c r="CO55" s="5">
        <f t="shared" si="17"/>
        <v>0</v>
      </c>
      <c r="CP55" s="4">
        <f t="shared" ref="CP55" si="70">COUNTIF(BC55,"SI")</f>
        <v>0</v>
      </c>
      <c r="CQ55" s="4">
        <f t="shared" si="1"/>
        <v>0</v>
      </c>
      <c r="CR55" s="4">
        <f t="shared" si="2"/>
        <v>0</v>
      </c>
      <c r="CS55" s="1">
        <f t="shared" si="3"/>
        <v>0</v>
      </c>
      <c r="CT55" s="9">
        <f t="shared" si="28"/>
        <v>0</v>
      </c>
      <c r="CU55" s="361"/>
      <c r="CV55" s="362"/>
      <c r="CW55" s="363"/>
      <c r="CX55" s="377"/>
      <c r="CY55" s="10"/>
      <c r="CZ55" s="10"/>
      <c r="DA55" s="10"/>
      <c r="DB55" s="10"/>
      <c r="DC55" s="10"/>
      <c r="DD55" s="10"/>
      <c r="DE55" s="10"/>
      <c r="DF55" s="10"/>
      <c r="DG55" s="10"/>
      <c r="DH55" s="10"/>
      <c r="DI55" s="10"/>
      <c r="DJ55" s="10"/>
      <c r="DK55" s="10"/>
      <c r="DL55" s="10"/>
      <c r="DM55" s="10"/>
      <c r="DN55" s="10"/>
      <c r="DO55" s="10"/>
      <c r="DP55" s="10"/>
      <c r="DQ55" s="10"/>
      <c r="DR55" s="10"/>
      <c r="DZ55" s="65"/>
      <c r="EA55" s="65"/>
      <c r="EB55" s="65"/>
    </row>
    <row r="56" spans="1:132" ht="21" hidden="1" x14ac:dyDescent="0.25">
      <c r="A56" s="1" t="s">
        <v>63</v>
      </c>
      <c r="B56" s="1" t="s">
        <v>121</v>
      </c>
      <c r="C56" s="1" t="s">
        <v>127</v>
      </c>
      <c r="D56" s="3"/>
      <c r="E56" s="4"/>
      <c r="F56" s="28"/>
      <c r="G56" s="1"/>
      <c r="H56" s="28"/>
      <c r="I56" s="28"/>
      <c r="J56" s="28"/>
      <c r="K56" s="28"/>
      <c r="L56" s="28"/>
      <c r="M56" s="28"/>
      <c r="N56" s="29"/>
      <c r="O56" s="39"/>
      <c r="P56" s="39"/>
      <c r="Q56" s="68"/>
      <c r="R56" s="67"/>
      <c r="S56" s="67"/>
      <c r="T56" s="67"/>
      <c r="U56" s="67"/>
      <c r="V56" s="67"/>
      <c r="W56" s="67"/>
      <c r="X56" s="67"/>
      <c r="Y56" s="67"/>
      <c r="Z56" s="67"/>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28"/>
      <c r="BB56" s="5"/>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6">
        <f t="shared" si="4"/>
        <v>0</v>
      </c>
      <c r="CC56" s="6">
        <f t="shared" si="5"/>
        <v>0</v>
      </c>
      <c r="CD56" s="6">
        <f t="shared" si="6"/>
        <v>0</v>
      </c>
      <c r="CE56" s="6">
        <f t="shared" si="7"/>
        <v>0</v>
      </c>
      <c r="CF56" s="6">
        <f t="shared" si="8"/>
        <v>0</v>
      </c>
      <c r="CG56" s="6">
        <f t="shared" si="9"/>
        <v>0</v>
      </c>
      <c r="CH56" s="6">
        <f t="shared" si="10"/>
        <v>0</v>
      </c>
      <c r="CI56" s="6">
        <f t="shared" si="11"/>
        <v>0</v>
      </c>
      <c r="CJ56" s="6">
        <f t="shared" si="12"/>
        <v>0</v>
      </c>
      <c r="CK56" s="6">
        <f t="shared" si="13"/>
        <v>0</v>
      </c>
      <c r="CL56" s="6">
        <f t="shared" si="14"/>
        <v>0</v>
      </c>
      <c r="CM56" s="72">
        <f t="shared" si="15"/>
        <v>0</v>
      </c>
      <c r="CN56" s="6">
        <f t="shared" si="16"/>
        <v>0</v>
      </c>
      <c r="CO56" s="5">
        <f t="shared" si="17"/>
        <v>0</v>
      </c>
      <c r="CP56" s="4">
        <f t="shared" ref="CP56" si="71">COUNTIF(BC56,"SI")</f>
        <v>0</v>
      </c>
      <c r="CQ56" s="4">
        <f t="shared" si="1"/>
        <v>0</v>
      </c>
      <c r="CR56" s="4">
        <f t="shared" si="2"/>
        <v>0</v>
      </c>
      <c r="CS56" s="1">
        <f t="shared" si="3"/>
        <v>0</v>
      </c>
      <c r="CT56" s="9">
        <f t="shared" si="28"/>
        <v>0</v>
      </c>
      <c r="CU56" s="361"/>
      <c r="CV56" s="362"/>
      <c r="CW56" s="363"/>
      <c r="CX56" s="377"/>
      <c r="CY56" s="10"/>
      <c r="CZ56" s="10"/>
      <c r="DA56" s="10"/>
      <c r="DB56" s="10"/>
      <c r="DC56" s="10"/>
      <c r="DD56" s="10"/>
      <c r="DE56" s="10"/>
      <c r="DF56" s="10"/>
      <c r="DG56" s="10"/>
      <c r="DH56" s="10"/>
      <c r="DI56" s="10"/>
      <c r="DJ56" s="10"/>
      <c r="DK56" s="10"/>
      <c r="DL56" s="10"/>
      <c r="DM56" s="10"/>
      <c r="DN56" s="10"/>
      <c r="DO56" s="10"/>
      <c r="DP56" s="10"/>
      <c r="DQ56" s="10"/>
      <c r="DR56" s="10"/>
    </row>
    <row r="57" spans="1:132" hidden="1" x14ac:dyDescent="0.25">
      <c r="A57" s="1" t="s">
        <v>63</v>
      </c>
      <c r="B57" s="1" t="s">
        <v>121</v>
      </c>
      <c r="C57" s="1" t="s">
        <v>128</v>
      </c>
      <c r="D57" s="3"/>
      <c r="E57" s="4"/>
      <c r="F57" s="4"/>
      <c r="G57" s="4"/>
      <c r="H57" s="4"/>
      <c r="I57" s="40"/>
      <c r="J57" s="40"/>
      <c r="K57" s="40"/>
      <c r="L57" s="3"/>
      <c r="M57" s="31"/>
      <c r="N57" s="41"/>
      <c r="O57" s="42"/>
      <c r="P57" s="19"/>
      <c r="Q57" s="19"/>
      <c r="R57" s="19"/>
      <c r="S57" s="19"/>
      <c r="T57" s="19"/>
      <c r="U57" s="19"/>
      <c r="V57" s="19"/>
      <c r="W57" s="19"/>
      <c r="X57" s="19"/>
      <c r="Y57" s="19"/>
      <c r="Z57" s="19"/>
      <c r="AA57" s="19"/>
      <c r="AB57" s="19"/>
      <c r="AC57" s="19"/>
      <c r="AD57" s="19"/>
      <c r="AE57" s="19"/>
      <c r="AF57" s="19"/>
      <c r="AG57" s="19"/>
      <c r="AH57" s="19"/>
      <c r="AI57" s="19"/>
      <c r="AJ57" s="19"/>
      <c r="AK57" s="1"/>
      <c r="AL57" s="1"/>
      <c r="AM57" s="1"/>
      <c r="AN57" s="1"/>
      <c r="AO57" s="1"/>
      <c r="AP57" s="1"/>
      <c r="AQ57" s="1"/>
      <c r="AR57" s="1"/>
      <c r="AS57" s="1"/>
      <c r="AT57" s="1"/>
      <c r="AU57" s="1"/>
      <c r="AV57" s="1"/>
      <c r="AW57" s="1"/>
      <c r="AX57" s="1"/>
      <c r="AY57" s="1"/>
      <c r="AZ57" s="1"/>
      <c r="BA57" s="1"/>
      <c r="BB57" s="5"/>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6">
        <f t="shared" si="4"/>
        <v>0</v>
      </c>
      <c r="CC57" s="6">
        <f t="shared" si="5"/>
        <v>0</v>
      </c>
      <c r="CD57" s="6">
        <f t="shared" si="6"/>
        <v>0</v>
      </c>
      <c r="CE57" s="6">
        <f t="shared" si="7"/>
        <v>0</v>
      </c>
      <c r="CF57" s="6">
        <f t="shared" si="8"/>
        <v>0</v>
      </c>
      <c r="CG57" s="6">
        <f t="shared" si="9"/>
        <v>0</v>
      </c>
      <c r="CH57" s="6">
        <f t="shared" si="10"/>
        <v>0</v>
      </c>
      <c r="CI57" s="6">
        <f t="shared" si="11"/>
        <v>0</v>
      </c>
      <c r="CJ57" s="6">
        <f t="shared" si="12"/>
        <v>0</v>
      </c>
      <c r="CK57" s="6">
        <f t="shared" si="13"/>
        <v>0</v>
      </c>
      <c r="CL57" s="6">
        <f t="shared" si="14"/>
        <v>0</v>
      </c>
      <c r="CM57" s="72">
        <f t="shared" si="15"/>
        <v>0</v>
      </c>
      <c r="CN57" s="6">
        <f t="shared" si="16"/>
        <v>0</v>
      </c>
      <c r="CO57" s="5">
        <f t="shared" si="17"/>
        <v>0</v>
      </c>
      <c r="CP57" s="4">
        <f t="shared" ref="CP57" si="72">COUNTIF(BC57,"SI")</f>
        <v>0</v>
      </c>
      <c r="CQ57" s="4">
        <f t="shared" si="1"/>
        <v>0</v>
      </c>
      <c r="CR57" s="4">
        <f t="shared" si="2"/>
        <v>0</v>
      </c>
      <c r="CS57" s="1">
        <f t="shared" si="3"/>
        <v>0</v>
      </c>
      <c r="CT57" s="9">
        <f t="shared" si="28"/>
        <v>0</v>
      </c>
      <c r="CU57" s="361"/>
      <c r="CV57" s="362"/>
      <c r="CW57" s="363"/>
      <c r="CX57" s="377"/>
      <c r="CY57" s="10"/>
      <c r="CZ57" s="10"/>
      <c r="DA57" s="10"/>
      <c r="DB57" s="10"/>
      <c r="DC57" s="10"/>
      <c r="DD57" s="10"/>
      <c r="DE57" s="10"/>
      <c r="DF57" s="10"/>
      <c r="DG57" s="10"/>
      <c r="DH57" s="10"/>
      <c r="DI57" s="10"/>
      <c r="DJ57" s="10"/>
      <c r="DK57" s="10"/>
      <c r="DL57" s="10"/>
      <c r="DM57" s="10"/>
      <c r="DN57" s="10"/>
      <c r="DO57" s="10"/>
      <c r="DP57" s="10"/>
      <c r="DQ57" s="10"/>
      <c r="DR57" s="10"/>
    </row>
    <row r="58" spans="1:132" hidden="1" x14ac:dyDescent="0.25">
      <c r="A58" s="1" t="s">
        <v>63</v>
      </c>
      <c r="B58" s="1" t="s">
        <v>121</v>
      </c>
      <c r="C58" s="1" t="s">
        <v>129</v>
      </c>
      <c r="D58" s="3"/>
      <c r="E58" s="4"/>
      <c r="F58" s="5"/>
      <c r="G58" s="5"/>
      <c r="H58" s="5"/>
      <c r="I58" s="5"/>
      <c r="J58" s="5"/>
      <c r="K58" s="5"/>
      <c r="L58" s="5"/>
      <c r="M58" s="4"/>
      <c r="N58" s="43"/>
      <c r="O58" s="13"/>
      <c r="P58" s="13"/>
      <c r="Q58" s="13"/>
      <c r="R58" s="13"/>
      <c r="S58" s="13"/>
      <c r="T58" s="13"/>
      <c r="U58" s="13"/>
      <c r="V58" s="13"/>
      <c r="W58" s="13"/>
      <c r="X58" s="13"/>
      <c r="Y58" s="13"/>
      <c r="Z58" s="13"/>
      <c r="AA58" s="13"/>
      <c r="AB58" s="13"/>
      <c r="AC58" s="13"/>
      <c r="AD58" s="13"/>
      <c r="AE58" s="13"/>
      <c r="AF58" s="13"/>
      <c r="AG58" s="13"/>
      <c r="AH58" s="13"/>
      <c r="AI58" s="13"/>
      <c r="AJ58" s="13"/>
      <c r="AK58" s="1"/>
      <c r="AL58" s="1"/>
      <c r="AM58" s="1"/>
      <c r="AN58" s="1"/>
      <c r="AO58" s="1"/>
      <c r="AP58" s="1"/>
      <c r="AQ58" s="1"/>
      <c r="AR58" s="1"/>
      <c r="AS58" s="1"/>
      <c r="AT58" s="1"/>
      <c r="AU58" s="1"/>
      <c r="AV58" s="1"/>
      <c r="AW58" s="1"/>
      <c r="AX58" s="1"/>
      <c r="AY58" s="1"/>
      <c r="AZ58" s="1"/>
      <c r="BA58" s="1"/>
      <c r="BB58" s="5"/>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6">
        <f t="shared" si="4"/>
        <v>0</v>
      </c>
      <c r="CC58" s="6">
        <f t="shared" si="5"/>
        <v>0</v>
      </c>
      <c r="CD58" s="6">
        <f t="shared" si="6"/>
        <v>0</v>
      </c>
      <c r="CE58" s="6">
        <f t="shared" si="7"/>
        <v>0</v>
      </c>
      <c r="CF58" s="6">
        <f t="shared" si="8"/>
        <v>0</v>
      </c>
      <c r="CG58" s="6">
        <f t="shared" si="9"/>
        <v>0</v>
      </c>
      <c r="CH58" s="6">
        <f t="shared" si="10"/>
        <v>0</v>
      </c>
      <c r="CI58" s="6">
        <f t="shared" si="11"/>
        <v>0</v>
      </c>
      <c r="CJ58" s="6">
        <f t="shared" si="12"/>
        <v>0</v>
      </c>
      <c r="CK58" s="6">
        <f t="shared" si="13"/>
        <v>0</v>
      </c>
      <c r="CL58" s="6">
        <f t="shared" si="14"/>
        <v>0</v>
      </c>
      <c r="CM58" s="72">
        <f t="shared" si="15"/>
        <v>0</v>
      </c>
      <c r="CN58" s="6">
        <f t="shared" si="16"/>
        <v>0</v>
      </c>
      <c r="CO58" s="5">
        <f t="shared" si="17"/>
        <v>0</v>
      </c>
      <c r="CP58" s="4">
        <f t="shared" ref="CP58" si="73">COUNTIF(BC58,"SI")</f>
        <v>0</v>
      </c>
      <c r="CQ58" s="4">
        <f t="shared" si="1"/>
        <v>0</v>
      </c>
      <c r="CR58" s="4">
        <f t="shared" si="2"/>
        <v>0</v>
      </c>
      <c r="CS58" s="1">
        <f t="shared" si="3"/>
        <v>0</v>
      </c>
      <c r="CT58" s="9">
        <f>(CS58/15)</f>
        <v>0</v>
      </c>
      <c r="CU58" s="364"/>
      <c r="CV58" s="365"/>
      <c r="CW58" s="366"/>
      <c r="CX58" s="377"/>
      <c r="CY58" s="10"/>
      <c r="CZ58" s="10"/>
      <c r="DA58" s="10"/>
      <c r="DB58" s="10"/>
      <c r="DC58" s="10"/>
      <c r="DD58" s="10"/>
      <c r="DE58" s="10"/>
      <c r="DF58" s="10"/>
      <c r="DG58" s="10"/>
      <c r="DH58" s="10"/>
      <c r="DI58" s="10"/>
      <c r="DJ58" s="10"/>
      <c r="DK58" s="10"/>
      <c r="DL58" s="10"/>
      <c r="DM58" s="10"/>
      <c r="DN58" s="10"/>
      <c r="DO58" s="10"/>
      <c r="DP58" s="10"/>
      <c r="DQ58" s="10"/>
      <c r="DR58" s="10"/>
    </row>
    <row r="59" spans="1:132" ht="15" hidden="1" customHeight="1" x14ac:dyDescent="0.25">
      <c r="A59" s="1" t="s">
        <v>63</v>
      </c>
      <c r="B59" s="1" t="s">
        <v>130</v>
      </c>
      <c r="C59" s="1" t="s">
        <v>131</v>
      </c>
      <c r="D59" s="1"/>
      <c r="E59" s="28"/>
      <c r="F59" s="1"/>
      <c r="G59" s="64"/>
      <c r="H59" s="28"/>
      <c r="I59" s="1"/>
      <c r="J59" s="28"/>
      <c r="K59" s="28"/>
      <c r="L59" s="28"/>
      <c r="M59" s="28"/>
      <c r="N59" s="29"/>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5"/>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6">
        <f t="shared" si="4"/>
        <v>0</v>
      </c>
      <c r="CC59" s="6">
        <f t="shared" si="5"/>
        <v>0</v>
      </c>
      <c r="CD59" s="6">
        <f t="shared" si="6"/>
        <v>0</v>
      </c>
      <c r="CE59" s="6">
        <f t="shared" si="7"/>
        <v>0</v>
      </c>
      <c r="CF59" s="6">
        <f t="shared" si="8"/>
        <v>0</v>
      </c>
      <c r="CG59" s="6">
        <f t="shared" si="9"/>
        <v>0</v>
      </c>
      <c r="CH59" s="6">
        <f t="shared" si="10"/>
        <v>0</v>
      </c>
      <c r="CI59" s="6">
        <f t="shared" si="11"/>
        <v>0</v>
      </c>
      <c r="CJ59" s="6">
        <f t="shared" si="12"/>
        <v>0</v>
      </c>
      <c r="CK59" s="6">
        <f t="shared" si="13"/>
        <v>0</v>
      </c>
      <c r="CL59" s="6">
        <f t="shared" si="14"/>
        <v>0</v>
      </c>
      <c r="CM59" s="72">
        <f t="shared" si="15"/>
        <v>0</v>
      </c>
      <c r="CN59" s="6">
        <f t="shared" si="16"/>
        <v>0</v>
      </c>
      <c r="CO59" s="5">
        <f t="shared" si="17"/>
        <v>0</v>
      </c>
      <c r="CP59" s="4">
        <f t="shared" ref="CP59" si="74">COUNTIF(BC59,"SI")</f>
        <v>0</v>
      </c>
      <c r="CQ59" s="4">
        <f t="shared" si="1"/>
        <v>0</v>
      </c>
      <c r="CR59" s="4">
        <f t="shared" si="2"/>
        <v>0</v>
      </c>
      <c r="CS59" s="1">
        <f t="shared" si="3"/>
        <v>0</v>
      </c>
      <c r="CT59" s="9">
        <f t="shared" ref="CT59:CT109" si="75">(CS59/14)</f>
        <v>0</v>
      </c>
      <c r="CU59" s="370">
        <f>AVERAGE(CT59:CT69)</f>
        <v>0</v>
      </c>
      <c r="CV59" s="368"/>
      <c r="CW59" s="369"/>
      <c r="CX59" s="377"/>
      <c r="CY59" s="10"/>
      <c r="CZ59" s="10"/>
      <c r="DA59" s="10"/>
      <c r="DB59" s="10"/>
      <c r="DC59" s="10"/>
      <c r="DD59" s="10"/>
      <c r="DE59" s="10"/>
      <c r="DF59" s="10"/>
      <c r="DG59" s="10"/>
      <c r="DH59" s="10"/>
      <c r="DI59" s="10"/>
      <c r="DJ59" s="10"/>
      <c r="DK59" s="10"/>
      <c r="DL59" s="10"/>
      <c r="DM59" s="10"/>
      <c r="DN59" s="10"/>
      <c r="DO59" s="10"/>
      <c r="DP59" s="10"/>
      <c r="DQ59" s="10"/>
      <c r="DR59" s="10"/>
    </row>
    <row r="60" spans="1:132" hidden="1" x14ac:dyDescent="0.25">
      <c r="A60" s="1" t="s">
        <v>63</v>
      </c>
      <c r="B60" s="1" t="s">
        <v>130</v>
      </c>
      <c r="C60" s="1" t="s">
        <v>132</v>
      </c>
      <c r="D60" s="1"/>
      <c r="E60" s="1"/>
      <c r="F60" s="1"/>
      <c r="G60" s="64"/>
      <c r="H60" s="1"/>
      <c r="I60" s="1"/>
      <c r="J60" s="1"/>
      <c r="K60" s="1"/>
      <c r="L60" s="1"/>
      <c r="M60" s="1"/>
      <c r="N60" s="25"/>
      <c r="O60" s="44"/>
      <c r="P60" s="19"/>
      <c r="Q60" s="19"/>
      <c r="R60" s="19"/>
      <c r="S60" s="19"/>
      <c r="T60" s="19"/>
      <c r="U60" s="19"/>
      <c r="V60" s="19"/>
      <c r="W60" s="19"/>
      <c r="X60" s="19"/>
      <c r="Y60" s="19"/>
      <c r="Z60" s="19"/>
      <c r="AA60" s="19"/>
      <c r="AB60" s="19"/>
      <c r="AC60" s="19"/>
      <c r="AD60" s="19"/>
      <c r="AE60" s="19"/>
      <c r="AF60" s="19"/>
      <c r="AG60" s="19"/>
      <c r="AH60" s="19"/>
      <c r="AI60" s="19"/>
      <c r="AJ60" s="19"/>
      <c r="AK60" s="1"/>
      <c r="AL60" s="1"/>
      <c r="AM60" s="1"/>
      <c r="AN60" s="1"/>
      <c r="AO60" s="1"/>
      <c r="AP60" s="1"/>
      <c r="AQ60" s="1"/>
      <c r="AR60" s="1"/>
      <c r="AS60" s="1"/>
      <c r="AT60" s="1"/>
      <c r="AU60" s="1"/>
      <c r="AV60" s="1"/>
      <c r="AW60" s="1"/>
      <c r="AX60" s="1"/>
      <c r="AY60" s="1"/>
      <c r="AZ60" s="1"/>
      <c r="BA60" s="1"/>
      <c r="BB60" s="5"/>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6">
        <f t="shared" si="4"/>
        <v>0</v>
      </c>
      <c r="CC60" s="6">
        <f t="shared" si="5"/>
        <v>0</v>
      </c>
      <c r="CD60" s="6">
        <f t="shared" si="6"/>
        <v>0</v>
      </c>
      <c r="CE60" s="6">
        <f t="shared" si="7"/>
        <v>0</v>
      </c>
      <c r="CF60" s="6">
        <f t="shared" si="8"/>
        <v>0</v>
      </c>
      <c r="CG60" s="6">
        <f t="shared" si="9"/>
        <v>0</v>
      </c>
      <c r="CH60" s="6">
        <f t="shared" si="10"/>
        <v>0</v>
      </c>
      <c r="CI60" s="6">
        <f t="shared" si="11"/>
        <v>0</v>
      </c>
      <c r="CJ60" s="6">
        <f t="shared" si="12"/>
        <v>0</v>
      </c>
      <c r="CK60" s="6">
        <f t="shared" si="13"/>
        <v>0</v>
      </c>
      <c r="CL60" s="6">
        <f t="shared" si="14"/>
        <v>0</v>
      </c>
      <c r="CM60" s="72">
        <f t="shared" si="15"/>
        <v>0</v>
      </c>
      <c r="CN60" s="6">
        <f t="shared" si="16"/>
        <v>0</v>
      </c>
      <c r="CO60" s="5">
        <f t="shared" si="17"/>
        <v>0</v>
      </c>
      <c r="CP60" s="4">
        <f t="shared" ref="CP60" si="76">COUNTIF(BC60,"SI")</f>
        <v>0</v>
      </c>
      <c r="CQ60" s="4">
        <f t="shared" si="1"/>
        <v>0</v>
      </c>
      <c r="CR60" s="4">
        <f t="shared" si="2"/>
        <v>0</v>
      </c>
      <c r="CS60" s="1">
        <f t="shared" si="3"/>
        <v>0</v>
      </c>
      <c r="CT60" s="9">
        <f t="shared" si="75"/>
        <v>0</v>
      </c>
      <c r="CU60" s="361"/>
      <c r="CV60" s="362"/>
      <c r="CW60" s="363"/>
      <c r="CX60" s="377"/>
      <c r="CY60" s="10"/>
      <c r="CZ60" s="10"/>
      <c r="DA60" s="10"/>
      <c r="DB60" s="10"/>
      <c r="DC60" s="10"/>
      <c r="DD60" s="10"/>
      <c r="DE60" s="10"/>
      <c r="DF60" s="10"/>
      <c r="DG60" s="10"/>
      <c r="DH60" s="10"/>
      <c r="DI60" s="10"/>
      <c r="DJ60" s="10"/>
      <c r="DK60" s="10"/>
      <c r="DL60" s="10"/>
      <c r="DM60" s="10"/>
      <c r="DN60" s="10"/>
      <c r="DO60" s="10"/>
      <c r="DP60" s="10"/>
      <c r="DQ60" s="10"/>
      <c r="DR60" s="10"/>
    </row>
    <row r="61" spans="1:132" ht="15" hidden="1" customHeight="1" x14ac:dyDescent="0.25">
      <c r="A61" s="1" t="s">
        <v>63</v>
      </c>
      <c r="B61" s="1" t="s">
        <v>130</v>
      </c>
      <c r="C61" s="1" t="s">
        <v>133</v>
      </c>
      <c r="D61" s="1"/>
      <c r="E61" s="1"/>
      <c r="F61" s="1"/>
      <c r="G61" s="64"/>
      <c r="H61" s="1"/>
      <c r="I61" s="1"/>
      <c r="J61" s="1"/>
      <c r="K61" s="1"/>
      <c r="L61" s="1"/>
      <c r="M61" s="1"/>
      <c r="N61" s="15"/>
      <c r="O61" s="15"/>
      <c r="P61" s="15"/>
      <c r="Q61" s="15"/>
      <c r="R61" s="15"/>
      <c r="S61" s="15"/>
      <c r="T61" s="15"/>
      <c r="U61" s="15"/>
      <c r="V61" s="15"/>
      <c r="W61" s="15"/>
      <c r="X61" s="15"/>
      <c r="Y61" s="15"/>
      <c r="Z61" s="15"/>
      <c r="AA61" s="15"/>
      <c r="AB61" s="15"/>
      <c r="AC61" s="15"/>
      <c r="AD61" s="15"/>
      <c r="AE61" s="15"/>
      <c r="AF61" s="15"/>
      <c r="AG61" s="15"/>
      <c r="AH61" s="15"/>
      <c r="AI61" s="15"/>
      <c r="AJ61" s="15"/>
      <c r="AK61" s="1"/>
      <c r="AL61" s="1"/>
      <c r="AM61" s="1"/>
      <c r="AN61" s="1"/>
      <c r="AO61" s="1"/>
      <c r="AP61" s="1"/>
      <c r="AQ61" s="1"/>
      <c r="AR61" s="1"/>
      <c r="AS61" s="1"/>
      <c r="AT61" s="1"/>
      <c r="AU61" s="1"/>
      <c r="AV61" s="1"/>
      <c r="AW61" s="1"/>
      <c r="AX61" s="1"/>
      <c r="AY61" s="1"/>
      <c r="AZ61" s="1"/>
      <c r="BA61" s="1"/>
      <c r="BB61" s="5"/>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6">
        <f t="shared" si="4"/>
        <v>0</v>
      </c>
      <c r="CC61" s="6">
        <f t="shared" si="5"/>
        <v>0</v>
      </c>
      <c r="CD61" s="6">
        <f t="shared" si="6"/>
        <v>0</v>
      </c>
      <c r="CE61" s="6">
        <f t="shared" si="7"/>
        <v>0</v>
      </c>
      <c r="CF61" s="6">
        <f t="shared" si="8"/>
        <v>0</v>
      </c>
      <c r="CG61" s="6">
        <f t="shared" si="9"/>
        <v>0</v>
      </c>
      <c r="CH61" s="6">
        <f t="shared" si="10"/>
        <v>0</v>
      </c>
      <c r="CI61" s="6">
        <f t="shared" si="11"/>
        <v>0</v>
      </c>
      <c r="CJ61" s="6">
        <f t="shared" si="12"/>
        <v>0</v>
      </c>
      <c r="CK61" s="6">
        <f t="shared" si="13"/>
        <v>0</v>
      </c>
      <c r="CL61" s="6">
        <f t="shared" si="14"/>
        <v>0</v>
      </c>
      <c r="CM61" s="72">
        <f t="shared" si="15"/>
        <v>0</v>
      </c>
      <c r="CN61" s="6">
        <f t="shared" si="16"/>
        <v>0</v>
      </c>
      <c r="CO61" s="5">
        <f t="shared" si="17"/>
        <v>0</v>
      </c>
      <c r="CP61" s="4">
        <f t="shared" ref="CP61" si="77">COUNTIF(BC61,"SI")</f>
        <v>0</v>
      </c>
      <c r="CQ61" s="4">
        <f t="shared" si="1"/>
        <v>0</v>
      </c>
      <c r="CR61" s="4">
        <f t="shared" si="2"/>
        <v>0</v>
      </c>
      <c r="CS61" s="1">
        <f t="shared" si="3"/>
        <v>0</v>
      </c>
      <c r="CT61" s="9">
        <f t="shared" si="75"/>
        <v>0</v>
      </c>
      <c r="CU61" s="361"/>
      <c r="CV61" s="362"/>
      <c r="CW61" s="363"/>
      <c r="CX61" s="377"/>
      <c r="CY61" s="10"/>
      <c r="CZ61" s="10"/>
      <c r="DA61" s="10"/>
      <c r="DB61" s="10"/>
      <c r="DC61" s="10"/>
      <c r="DD61" s="10"/>
      <c r="DE61" s="10"/>
      <c r="DF61" s="10"/>
      <c r="DG61" s="10"/>
      <c r="DH61" s="10"/>
      <c r="DI61" s="10"/>
      <c r="DJ61" s="10"/>
      <c r="DK61" s="10"/>
      <c r="DL61" s="10"/>
      <c r="DM61" s="10"/>
      <c r="DN61" s="10"/>
      <c r="DO61" s="10"/>
      <c r="DP61" s="10"/>
      <c r="DQ61" s="10"/>
      <c r="DR61" s="10"/>
    </row>
    <row r="62" spans="1:132" hidden="1" x14ac:dyDescent="0.25">
      <c r="A62" s="1" t="s">
        <v>63</v>
      </c>
      <c r="B62" s="1" t="s">
        <v>130</v>
      </c>
      <c r="C62" s="1" t="s">
        <v>134</v>
      </c>
      <c r="D62" s="1"/>
      <c r="E62" s="1"/>
      <c r="F62" s="1"/>
      <c r="G62" s="64"/>
      <c r="H62" s="1"/>
      <c r="I62" s="1"/>
      <c r="J62" s="1"/>
      <c r="K62" s="1"/>
      <c r="L62" s="1"/>
      <c r="M62" s="1"/>
      <c r="N62" s="2"/>
      <c r="O62" s="15"/>
      <c r="P62" s="15"/>
      <c r="Q62" s="15"/>
      <c r="R62" s="15"/>
      <c r="S62" s="15"/>
      <c r="T62" s="15"/>
      <c r="U62" s="15"/>
      <c r="V62" s="15"/>
      <c r="W62" s="15"/>
      <c r="X62" s="15"/>
      <c r="Y62" s="15"/>
      <c r="Z62" s="15"/>
      <c r="AA62" s="15"/>
      <c r="AB62" s="15"/>
      <c r="AC62" s="15"/>
      <c r="AD62" s="15"/>
      <c r="AE62" s="15"/>
      <c r="AF62" s="15"/>
      <c r="AG62" s="15"/>
      <c r="AH62" s="15"/>
      <c r="AI62" s="15"/>
      <c r="AJ62" s="15"/>
      <c r="AK62" s="1"/>
      <c r="AL62" s="1"/>
      <c r="AM62" s="1"/>
      <c r="AN62" s="1"/>
      <c r="AO62" s="1"/>
      <c r="AP62" s="1"/>
      <c r="AQ62" s="1"/>
      <c r="AR62" s="1"/>
      <c r="AS62" s="1"/>
      <c r="AT62" s="1"/>
      <c r="AU62" s="1"/>
      <c r="AV62" s="1"/>
      <c r="AW62" s="1"/>
      <c r="AX62" s="1"/>
      <c r="AY62" s="1"/>
      <c r="AZ62" s="1"/>
      <c r="BA62" s="1"/>
      <c r="BB62" s="5"/>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6">
        <f t="shared" si="4"/>
        <v>0</v>
      </c>
      <c r="CC62" s="6">
        <f t="shared" si="5"/>
        <v>0</v>
      </c>
      <c r="CD62" s="6">
        <f t="shared" si="6"/>
        <v>0</v>
      </c>
      <c r="CE62" s="6">
        <f t="shared" si="7"/>
        <v>0</v>
      </c>
      <c r="CF62" s="6">
        <f t="shared" si="8"/>
        <v>0</v>
      </c>
      <c r="CG62" s="6">
        <f t="shared" si="9"/>
        <v>0</v>
      </c>
      <c r="CH62" s="6">
        <f t="shared" si="10"/>
        <v>0</v>
      </c>
      <c r="CI62" s="6">
        <f t="shared" si="11"/>
        <v>0</v>
      </c>
      <c r="CJ62" s="6">
        <f t="shared" si="12"/>
        <v>0</v>
      </c>
      <c r="CK62" s="6">
        <f t="shared" si="13"/>
        <v>0</v>
      </c>
      <c r="CL62" s="6">
        <f t="shared" si="14"/>
        <v>0</v>
      </c>
      <c r="CM62" s="72">
        <f t="shared" si="15"/>
        <v>0</v>
      </c>
      <c r="CN62" s="6">
        <f t="shared" si="16"/>
        <v>0</v>
      </c>
      <c r="CO62" s="5">
        <f t="shared" si="17"/>
        <v>0</v>
      </c>
      <c r="CP62" s="4">
        <f t="shared" ref="CP62" si="78">COUNTIF(BC62,"SI")</f>
        <v>0</v>
      </c>
      <c r="CQ62" s="4">
        <f t="shared" si="1"/>
        <v>0</v>
      </c>
      <c r="CR62" s="4">
        <f t="shared" si="2"/>
        <v>0</v>
      </c>
      <c r="CS62" s="1">
        <f t="shared" si="3"/>
        <v>0</v>
      </c>
      <c r="CT62" s="9">
        <f t="shared" si="75"/>
        <v>0</v>
      </c>
      <c r="CU62" s="361"/>
      <c r="CV62" s="362"/>
      <c r="CW62" s="363"/>
      <c r="CX62" s="377"/>
      <c r="CY62" s="10"/>
      <c r="CZ62" s="10"/>
      <c r="DA62" s="10"/>
      <c r="DB62" s="10"/>
      <c r="DC62" s="10"/>
      <c r="DD62" s="10"/>
      <c r="DE62" s="10"/>
      <c r="DF62" s="10"/>
      <c r="DG62" s="10"/>
      <c r="DH62" s="10"/>
      <c r="DI62" s="10"/>
      <c r="DJ62" s="10"/>
      <c r="DK62" s="10"/>
      <c r="DL62" s="10"/>
      <c r="DM62" s="10"/>
      <c r="DN62" s="10"/>
      <c r="DO62" s="10"/>
      <c r="DP62" s="10"/>
      <c r="DQ62" s="10"/>
      <c r="DR62" s="10"/>
    </row>
    <row r="63" spans="1:132" hidden="1" x14ac:dyDescent="0.25">
      <c r="A63" s="1" t="s">
        <v>63</v>
      </c>
      <c r="B63" s="1" t="s">
        <v>130</v>
      </c>
      <c r="C63" s="1" t="s">
        <v>135</v>
      </c>
      <c r="D63" s="1"/>
      <c r="E63" s="1"/>
      <c r="F63" s="1"/>
      <c r="G63" s="64"/>
      <c r="H63" s="1"/>
      <c r="I63" s="1"/>
      <c r="J63" s="18"/>
      <c r="K63" s="18"/>
      <c r="L63" s="18"/>
      <c r="M63" s="18"/>
      <c r="N63" s="45"/>
      <c r="O63" s="44"/>
      <c r="P63" s="19"/>
      <c r="Q63" s="19"/>
      <c r="R63" s="19"/>
      <c r="S63" s="19"/>
      <c r="T63" s="19"/>
      <c r="U63" s="19"/>
      <c r="V63" s="19"/>
      <c r="W63" s="19"/>
      <c r="X63" s="19"/>
      <c r="Y63" s="19"/>
      <c r="Z63" s="19"/>
      <c r="AA63" s="19"/>
      <c r="AB63" s="19"/>
      <c r="AC63" s="19"/>
      <c r="AD63" s="19"/>
      <c r="AE63" s="19"/>
      <c r="AF63" s="19"/>
      <c r="AG63" s="19"/>
      <c r="AH63" s="19"/>
      <c r="AI63" s="19"/>
      <c r="AJ63" s="19"/>
      <c r="AK63" s="1"/>
      <c r="AL63" s="1"/>
      <c r="AM63" s="1"/>
      <c r="AN63" s="1"/>
      <c r="AO63" s="1"/>
      <c r="AP63" s="1"/>
      <c r="AQ63" s="1"/>
      <c r="AR63" s="1"/>
      <c r="AS63" s="1"/>
      <c r="AT63" s="1"/>
      <c r="AU63" s="1"/>
      <c r="AV63" s="1"/>
      <c r="AW63" s="1"/>
      <c r="AX63" s="1"/>
      <c r="AY63" s="1"/>
      <c r="AZ63" s="1"/>
      <c r="BA63" s="1"/>
      <c r="BB63" s="5"/>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6">
        <f t="shared" si="4"/>
        <v>0</v>
      </c>
      <c r="CC63" s="6">
        <f t="shared" si="5"/>
        <v>0</v>
      </c>
      <c r="CD63" s="6">
        <f t="shared" si="6"/>
        <v>0</v>
      </c>
      <c r="CE63" s="6">
        <f t="shared" si="7"/>
        <v>0</v>
      </c>
      <c r="CF63" s="6">
        <f t="shared" si="8"/>
        <v>0</v>
      </c>
      <c r="CG63" s="6">
        <f t="shared" si="9"/>
        <v>0</v>
      </c>
      <c r="CH63" s="6">
        <f t="shared" si="10"/>
        <v>0</v>
      </c>
      <c r="CI63" s="6">
        <f t="shared" si="11"/>
        <v>0</v>
      </c>
      <c r="CJ63" s="6">
        <f t="shared" si="12"/>
        <v>0</v>
      </c>
      <c r="CK63" s="6">
        <f t="shared" si="13"/>
        <v>0</v>
      </c>
      <c r="CL63" s="6">
        <f t="shared" si="14"/>
        <v>0</v>
      </c>
      <c r="CM63" s="72">
        <f t="shared" si="15"/>
        <v>0</v>
      </c>
      <c r="CN63" s="6">
        <f t="shared" si="16"/>
        <v>0</v>
      </c>
      <c r="CO63" s="5">
        <f t="shared" si="17"/>
        <v>0</v>
      </c>
      <c r="CP63" s="4">
        <f t="shared" ref="CP63" si="79">COUNTIF(BC63,"SI")</f>
        <v>0</v>
      </c>
      <c r="CQ63" s="4">
        <f t="shared" si="1"/>
        <v>0</v>
      </c>
      <c r="CR63" s="4">
        <f t="shared" si="2"/>
        <v>0</v>
      </c>
      <c r="CS63" s="1">
        <f t="shared" si="3"/>
        <v>0</v>
      </c>
      <c r="CT63" s="9">
        <f t="shared" si="75"/>
        <v>0</v>
      </c>
      <c r="CU63" s="361"/>
      <c r="CV63" s="362"/>
      <c r="CW63" s="363"/>
      <c r="CX63" s="377"/>
      <c r="CY63" s="10"/>
      <c r="CZ63" s="10"/>
      <c r="DA63" s="10"/>
      <c r="DB63" s="10"/>
      <c r="DC63" s="10"/>
      <c r="DD63" s="10"/>
      <c r="DE63" s="10"/>
      <c r="DF63" s="10"/>
      <c r="DG63" s="10"/>
      <c r="DH63" s="10"/>
      <c r="DI63" s="10"/>
      <c r="DJ63" s="10"/>
      <c r="DK63" s="10"/>
      <c r="DL63" s="10"/>
      <c r="DM63" s="10"/>
      <c r="DN63" s="10"/>
      <c r="DO63" s="10"/>
      <c r="DP63" s="10"/>
      <c r="DQ63" s="10"/>
      <c r="DR63" s="10"/>
    </row>
    <row r="64" spans="1:132" hidden="1" x14ac:dyDescent="0.25">
      <c r="A64" s="1" t="s">
        <v>63</v>
      </c>
      <c r="B64" s="1" t="s">
        <v>130</v>
      </c>
      <c r="C64" s="1" t="s">
        <v>136</v>
      </c>
      <c r="D64" s="1"/>
      <c r="E64" s="1"/>
      <c r="F64" s="1"/>
      <c r="G64" s="64"/>
      <c r="H64" s="1"/>
      <c r="I64" s="1"/>
      <c r="J64" s="1"/>
      <c r="K64" s="1"/>
      <c r="L64" s="1"/>
      <c r="M64" s="1"/>
      <c r="N64" s="45"/>
      <c r="O64" s="44"/>
      <c r="P64" s="19"/>
      <c r="Q64" s="19"/>
      <c r="R64" s="19"/>
      <c r="S64" s="19"/>
      <c r="T64" s="19"/>
      <c r="U64" s="19"/>
      <c r="V64" s="19"/>
      <c r="W64" s="19"/>
      <c r="X64" s="19"/>
      <c r="Y64" s="19"/>
      <c r="Z64" s="19"/>
      <c r="AA64" s="19"/>
      <c r="AB64" s="19"/>
      <c r="AC64" s="19"/>
      <c r="AD64" s="19"/>
      <c r="AE64" s="19"/>
      <c r="AF64" s="19"/>
      <c r="AG64" s="19"/>
      <c r="AH64" s="19"/>
      <c r="AI64" s="19"/>
      <c r="AJ64" s="19"/>
      <c r="AK64" s="1"/>
      <c r="AL64" s="1"/>
      <c r="AM64" s="1"/>
      <c r="AN64" s="1"/>
      <c r="AO64" s="1"/>
      <c r="AP64" s="1"/>
      <c r="AQ64" s="1"/>
      <c r="AR64" s="1"/>
      <c r="AS64" s="1"/>
      <c r="AT64" s="1"/>
      <c r="AU64" s="1"/>
      <c r="AV64" s="1"/>
      <c r="AW64" s="1"/>
      <c r="AX64" s="1"/>
      <c r="AY64" s="1"/>
      <c r="AZ64" s="1"/>
      <c r="BA64" s="1"/>
      <c r="BB64" s="5"/>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6">
        <f t="shared" si="4"/>
        <v>0</v>
      </c>
      <c r="CC64" s="6">
        <f t="shared" si="5"/>
        <v>0</v>
      </c>
      <c r="CD64" s="6">
        <f t="shared" si="6"/>
        <v>0</v>
      </c>
      <c r="CE64" s="6">
        <f t="shared" si="7"/>
        <v>0</v>
      </c>
      <c r="CF64" s="6">
        <f t="shared" si="8"/>
        <v>0</v>
      </c>
      <c r="CG64" s="6">
        <f t="shared" si="9"/>
        <v>0</v>
      </c>
      <c r="CH64" s="6">
        <f t="shared" si="10"/>
        <v>0</v>
      </c>
      <c r="CI64" s="6">
        <f t="shared" si="11"/>
        <v>0</v>
      </c>
      <c r="CJ64" s="6">
        <f t="shared" si="12"/>
        <v>0</v>
      </c>
      <c r="CK64" s="6">
        <f t="shared" si="13"/>
        <v>0</v>
      </c>
      <c r="CL64" s="6">
        <f t="shared" si="14"/>
        <v>0</v>
      </c>
      <c r="CM64" s="72">
        <f t="shared" si="15"/>
        <v>0</v>
      </c>
      <c r="CN64" s="6">
        <f t="shared" si="16"/>
        <v>0</v>
      </c>
      <c r="CO64" s="5">
        <f t="shared" si="17"/>
        <v>0</v>
      </c>
      <c r="CP64" s="4">
        <f t="shared" ref="CP64" si="80">COUNTIF(BC64,"SI")</f>
        <v>0</v>
      </c>
      <c r="CQ64" s="4">
        <f t="shared" si="1"/>
        <v>0</v>
      </c>
      <c r="CR64" s="4">
        <f t="shared" si="2"/>
        <v>0</v>
      </c>
      <c r="CS64" s="1">
        <f t="shared" si="3"/>
        <v>0</v>
      </c>
      <c r="CT64" s="9">
        <f t="shared" si="75"/>
        <v>0</v>
      </c>
      <c r="CU64" s="361"/>
      <c r="CV64" s="362"/>
      <c r="CW64" s="363"/>
      <c r="CX64" s="377"/>
      <c r="CY64" s="10"/>
      <c r="CZ64" s="10"/>
      <c r="DA64" s="10"/>
      <c r="DB64" s="10"/>
      <c r="DC64" s="10"/>
      <c r="DD64" s="10"/>
      <c r="DE64" s="10"/>
      <c r="DF64" s="10"/>
      <c r="DG64" s="10"/>
      <c r="DH64" s="10"/>
      <c r="DI64" s="10"/>
      <c r="DJ64" s="10"/>
      <c r="DK64" s="10"/>
      <c r="DL64" s="10"/>
      <c r="DM64" s="10"/>
      <c r="DN64" s="10"/>
      <c r="DO64" s="10"/>
      <c r="DP64" s="10"/>
      <c r="DQ64" s="10"/>
      <c r="DR64" s="10"/>
    </row>
    <row r="65" spans="1:128" hidden="1" x14ac:dyDescent="0.25">
      <c r="A65" s="1" t="s">
        <v>63</v>
      </c>
      <c r="B65" s="1" t="s">
        <v>130</v>
      </c>
      <c r="C65" s="1" t="s">
        <v>137</v>
      </c>
      <c r="D65" s="1"/>
      <c r="E65" s="1"/>
      <c r="F65" s="1"/>
      <c r="G65" s="64"/>
      <c r="H65" s="1"/>
      <c r="I65" s="1"/>
      <c r="J65" s="1"/>
      <c r="K65" s="1"/>
      <c r="L65" s="1"/>
      <c r="M65" s="1"/>
      <c r="N65" s="15"/>
      <c r="O65" s="15"/>
      <c r="P65" s="15"/>
      <c r="Q65" s="15"/>
      <c r="R65" s="15"/>
      <c r="S65" s="15"/>
      <c r="T65" s="15"/>
      <c r="U65" s="15"/>
      <c r="V65" s="15"/>
      <c r="W65" s="15"/>
      <c r="X65" s="15"/>
      <c r="Y65" s="15"/>
      <c r="Z65" s="15"/>
      <c r="AA65" s="15"/>
      <c r="AB65" s="15"/>
      <c r="AC65" s="15"/>
      <c r="AD65" s="15"/>
      <c r="AE65" s="15"/>
      <c r="AF65" s="15"/>
      <c r="AG65" s="15"/>
      <c r="AH65" s="15"/>
      <c r="AI65" s="15"/>
      <c r="AJ65" s="15"/>
      <c r="AK65" s="1"/>
      <c r="AL65" s="1"/>
      <c r="AM65" s="1"/>
      <c r="AN65" s="1"/>
      <c r="AO65" s="1"/>
      <c r="AP65" s="1"/>
      <c r="AQ65" s="1"/>
      <c r="AR65" s="1"/>
      <c r="AS65" s="1"/>
      <c r="AT65" s="1"/>
      <c r="AU65" s="1"/>
      <c r="AV65" s="1"/>
      <c r="AW65" s="1"/>
      <c r="AX65" s="1"/>
      <c r="AY65" s="1"/>
      <c r="AZ65" s="1"/>
      <c r="BA65" s="1"/>
      <c r="BB65" s="5"/>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6">
        <f t="shared" si="4"/>
        <v>0</v>
      </c>
      <c r="CC65" s="6">
        <f t="shared" si="5"/>
        <v>0</v>
      </c>
      <c r="CD65" s="6">
        <f t="shared" si="6"/>
        <v>0</v>
      </c>
      <c r="CE65" s="6">
        <f t="shared" si="7"/>
        <v>0</v>
      </c>
      <c r="CF65" s="6">
        <f t="shared" si="8"/>
        <v>0</v>
      </c>
      <c r="CG65" s="6">
        <f t="shared" si="9"/>
        <v>0</v>
      </c>
      <c r="CH65" s="6">
        <f t="shared" si="10"/>
        <v>0</v>
      </c>
      <c r="CI65" s="6">
        <f t="shared" si="11"/>
        <v>0</v>
      </c>
      <c r="CJ65" s="6">
        <f t="shared" si="12"/>
        <v>0</v>
      </c>
      <c r="CK65" s="6">
        <f t="shared" si="13"/>
        <v>0</v>
      </c>
      <c r="CL65" s="6">
        <f t="shared" si="14"/>
        <v>0</v>
      </c>
      <c r="CM65" s="72">
        <f t="shared" si="15"/>
        <v>0</v>
      </c>
      <c r="CN65" s="6">
        <f t="shared" si="16"/>
        <v>0</v>
      </c>
      <c r="CO65" s="5">
        <f t="shared" si="17"/>
        <v>0</v>
      </c>
      <c r="CP65" s="4">
        <f t="shared" ref="CP65" si="81">COUNTIF(BC65,"SI")</f>
        <v>0</v>
      </c>
      <c r="CQ65" s="4">
        <f t="shared" si="1"/>
        <v>0</v>
      </c>
      <c r="CR65" s="4">
        <f t="shared" si="2"/>
        <v>0</v>
      </c>
      <c r="CS65" s="1">
        <f t="shared" si="3"/>
        <v>0</v>
      </c>
      <c r="CT65" s="9">
        <f t="shared" si="75"/>
        <v>0</v>
      </c>
      <c r="CU65" s="361"/>
      <c r="CV65" s="362"/>
      <c r="CW65" s="363"/>
      <c r="CX65" s="377"/>
      <c r="CY65" s="10"/>
      <c r="CZ65" s="10"/>
      <c r="DA65" s="10"/>
      <c r="DB65" s="10"/>
      <c r="DC65" s="10"/>
      <c r="DD65" s="10"/>
      <c r="DE65" s="10"/>
      <c r="DF65" s="10"/>
      <c r="DG65" s="10"/>
      <c r="DH65" s="10"/>
      <c r="DI65" s="10"/>
      <c r="DJ65" s="10"/>
      <c r="DK65" s="10"/>
      <c r="DL65" s="10"/>
      <c r="DM65" s="10"/>
      <c r="DN65" s="10"/>
      <c r="DO65" s="10"/>
      <c r="DP65" s="10"/>
      <c r="DQ65" s="10"/>
      <c r="DR65" s="10"/>
    </row>
    <row r="66" spans="1:128" hidden="1" x14ac:dyDescent="0.25">
      <c r="A66" s="1" t="s">
        <v>63</v>
      </c>
      <c r="B66" s="1" t="s">
        <v>130</v>
      </c>
      <c r="C66" s="1" t="s">
        <v>138</v>
      </c>
      <c r="D66" s="62"/>
      <c r="E66" s="1"/>
      <c r="F66" s="63"/>
      <c r="G66" s="64"/>
      <c r="H66" s="1"/>
      <c r="I66" s="1"/>
      <c r="J66" s="62"/>
      <c r="K66" s="74"/>
      <c r="L66" s="75"/>
      <c r="M66" s="76"/>
      <c r="N66" s="74"/>
      <c r="O66" s="85"/>
      <c r="P66" s="27"/>
      <c r="Q66" s="89"/>
      <c r="R66" s="89"/>
      <c r="S66" s="89"/>
      <c r="T66" s="86"/>
      <c r="U66" s="86"/>
      <c r="V66" s="86"/>
      <c r="W66" s="86"/>
      <c r="X66" s="86"/>
      <c r="Y66" s="86"/>
      <c r="Z66" s="86"/>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62"/>
      <c r="BB66" s="88"/>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
        <f t="shared" si="4"/>
        <v>0</v>
      </c>
      <c r="CC66" s="6">
        <f t="shared" si="5"/>
        <v>0</v>
      </c>
      <c r="CD66" s="6">
        <f t="shared" si="6"/>
        <v>0</v>
      </c>
      <c r="CE66" s="6">
        <f t="shared" si="7"/>
        <v>0</v>
      </c>
      <c r="CF66" s="6">
        <f t="shared" si="8"/>
        <v>0</v>
      </c>
      <c r="CG66" s="6">
        <f t="shared" si="9"/>
        <v>0</v>
      </c>
      <c r="CH66" s="6">
        <f t="shared" si="10"/>
        <v>0</v>
      </c>
      <c r="CI66" s="6">
        <f t="shared" si="11"/>
        <v>0</v>
      </c>
      <c r="CJ66" s="6">
        <f t="shared" si="12"/>
        <v>0</v>
      </c>
      <c r="CK66" s="6">
        <f t="shared" si="13"/>
        <v>0</v>
      </c>
      <c r="CL66" s="6">
        <f t="shared" si="14"/>
        <v>0</v>
      </c>
      <c r="CM66" s="72">
        <f>CL66/32</f>
        <v>0</v>
      </c>
      <c r="CN66" s="6">
        <f t="shared" si="16"/>
        <v>0</v>
      </c>
      <c r="CO66" s="5">
        <f t="shared" si="17"/>
        <v>0</v>
      </c>
      <c r="CP66" s="4">
        <f t="shared" ref="CP66" si="82">COUNTIF(BC66,"SI")</f>
        <v>0</v>
      </c>
      <c r="CQ66" s="4">
        <f t="shared" si="1"/>
        <v>0</v>
      </c>
      <c r="CR66" s="4">
        <f t="shared" si="2"/>
        <v>0</v>
      </c>
      <c r="CS66" s="1">
        <f t="shared" si="3"/>
        <v>0</v>
      </c>
      <c r="CT66" s="9">
        <f t="shared" si="75"/>
        <v>0</v>
      </c>
      <c r="CU66" s="361"/>
      <c r="CV66" s="362"/>
      <c r="CW66" s="363"/>
      <c r="CX66" s="377"/>
      <c r="CY66" s="10"/>
      <c r="CZ66" s="10"/>
      <c r="DA66" s="10"/>
      <c r="DB66" s="10"/>
      <c r="DC66" s="10"/>
      <c r="DD66" s="10"/>
      <c r="DE66" s="10"/>
      <c r="DF66" s="10"/>
      <c r="DG66" s="10"/>
      <c r="DH66" s="10"/>
      <c r="DI66" s="10"/>
      <c r="DJ66" s="10"/>
      <c r="DK66" s="10"/>
      <c r="DL66" s="10"/>
      <c r="DM66" s="10"/>
      <c r="DN66" s="10"/>
      <c r="DO66" s="10"/>
      <c r="DP66" s="10"/>
      <c r="DQ66" s="10"/>
      <c r="DR66" s="10"/>
    </row>
    <row r="67" spans="1:128" hidden="1" x14ac:dyDescent="0.25">
      <c r="A67" s="1" t="s">
        <v>63</v>
      </c>
      <c r="B67" s="1" t="s">
        <v>130</v>
      </c>
      <c r="C67" s="1" t="s">
        <v>139</v>
      </c>
      <c r="D67" s="1"/>
      <c r="E67" s="1"/>
      <c r="F67" s="1"/>
      <c r="G67" s="64"/>
      <c r="H67" s="1"/>
      <c r="I67" s="1"/>
      <c r="J67" s="1"/>
      <c r="K67" s="1"/>
      <c r="L67" s="1"/>
      <c r="M67" s="18"/>
      <c r="N67" s="25"/>
      <c r="O67" s="44"/>
      <c r="P67" s="19"/>
      <c r="Q67" s="86"/>
      <c r="R67" s="86"/>
      <c r="S67" s="86"/>
      <c r="T67" s="86"/>
      <c r="U67" s="86"/>
      <c r="V67" s="86"/>
      <c r="W67" s="86"/>
      <c r="X67" s="86"/>
      <c r="Y67" s="86"/>
      <c r="Z67" s="86"/>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62"/>
      <c r="BB67" s="88"/>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
        <f t="shared" si="4"/>
        <v>0</v>
      </c>
      <c r="CC67" s="6">
        <f t="shared" si="5"/>
        <v>0</v>
      </c>
      <c r="CD67" s="6">
        <f t="shared" si="6"/>
        <v>0</v>
      </c>
      <c r="CE67" s="6">
        <f t="shared" si="7"/>
        <v>0</v>
      </c>
      <c r="CF67" s="6">
        <f t="shared" si="8"/>
        <v>0</v>
      </c>
      <c r="CG67" s="6">
        <f t="shared" si="9"/>
        <v>0</v>
      </c>
      <c r="CH67" s="6">
        <f t="shared" si="10"/>
        <v>0</v>
      </c>
      <c r="CI67" s="6">
        <f t="shared" si="11"/>
        <v>0</v>
      </c>
      <c r="CJ67" s="6">
        <f t="shared" si="12"/>
        <v>0</v>
      </c>
      <c r="CK67" s="6">
        <f t="shared" si="13"/>
        <v>0</v>
      </c>
      <c r="CL67" s="6">
        <f t="shared" si="14"/>
        <v>0</v>
      </c>
      <c r="CM67" s="72">
        <f t="shared" si="15"/>
        <v>0</v>
      </c>
      <c r="CN67" s="6">
        <f t="shared" si="16"/>
        <v>0</v>
      </c>
      <c r="CO67" s="5">
        <f t="shared" si="17"/>
        <v>0</v>
      </c>
      <c r="CP67" s="4">
        <f t="shared" ref="CP67" si="83">COUNTIF(BC67,"SI")</f>
        <v>0</v>
      </c>
      <c r="CQ67" s="4">
        <f t="shared" si="1"/>
        <v>0</v>
      </c>
      <c r="CR67" s="4">
        <f t="shared" si="2"/>
        <v>0</v>
      </c>
      <c r="CS67" s="1">
        <f t="shared" si="3"/>
        <v>0</v>
      </c>
      <c r="CT67" s="9">
        <f t="shared" si="75"/>
        <v>0</v>
      </c>
      <c r="CU67" s="361"/>
      <c r="CV67" s="362"/>
      <c r="CW67" s="363"/>
      <c r="CX67" s="377"/>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row>
    <row r="68" spans="1:128" ht="15" hidden="1" customHeight="1" x14ac:dyDescent="0.25">
      <c r="A68" s="1" t="s">
        <v>63</v>
      </c>
      <c r="B68" s="1" t="s">
        <v>130</v>
      </c>
      <c r="C68" s="1" t="s">
        <v>140</v>
      </c>
      <c r="D68" s="1"/>
      <c r="E68" s="1"/>
      <c r="F68" s="1"/>
      <c r="G68" s="64"/>
      <c r="H68" s="1"/>
      <c r="I68" s="1"/>
      <c r="J68" s="1"/>
      <c r="K68" s="1"/>
      <c r="L68" s="1"/>
      <c r="M68" s="1"/>
      <c r="N68" s="15"/>
      <c r="O68" s="15"/>
      <c r="P68" s="15"/>
      <c r="Q68" s="86"/>
      <c r="R68" s="86"/>
      <c r="S68" s="86"/>
      <c r="T68" s="86"/>
      <c r="U68" s="86"/>
      <c r="V68" s="86"/>
      <c r="W68" s="86"/>
      <c r="X68" s="86"/>
      <c r="Y68" s="86"/>
      <c r="Z68" s="86"/>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62"/>
      <c r="BB68" s="88"/>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
        <f t="shared" si="4"/>
        <v>0</v>
      </c>
      <c r="CC68" s="6">
        <f t="shared" si="5"/>
        <v>0</v>
      </c>
      <c r="CD68" s="6">
        <f t="shared" si="6"/>
        <v>0</v>
      </c>
      <c r="CE68" s="6">
        <f t="shared" si="7"/>
        <v>0</v>
      </c>
      <c r="CF68" s="6">
        <f t="shared" si="8"/>
        <v>0</v>
      </c>
      <c r="CG68" s="6">
        <f t="shared" si="9"/>
        <v>0</v>
      </c>
      <c r="CH68" s="6">
        <f t="shared" si="10"/>
        <v>0</v>
      </c>
      <c r="CI68" s="6">
        <f t="shared" si="11"/>
        <v>0</v>
      </c>
      <c r="CJ68" s="6">
        <f t="shared" si="12"/>
        <v>0</v>
      </c>
      <c r="CK68" s="6">
        <f t="shared" si="13"/>
        <v>0</v>
      </c>
      <c r="CL68" s="6">
        <f t="shared" si="14"/>
        <v>0</v>
      </c>
      <c r="CM68" s="72">
        <f t="shared" si="15"/>
        <v>0</v>
      </c>
      <c r="CN68" s="6">
        <f t="shared" si="16"/>
        <v>0</v>
      </c>
      <c r="CO68" s="5">
        <f t="shared" si="17"/>
        <v>0</v>
      </c>
      <c r="CP68" s="4">
        <f t="shared" ref="CP68" si="84">COUNTIF(BC68,"SI")</f>
        <v>0</v>
      </c>
      <c r="CQ68" s="4">
        <f t="shared" si="1"/>
        <v>0</v>
      </c>
      <c r="CR68" s="4">
        <f t="shared" si="2"/>
        <v>0</v>
      </c>
      <c r="CS68" s="1">
        <f t="shared" si="3"/>
        <v>0</v>
      </c>
      <c r="CT68" s="9">
        <f t="shared" si="75"/>
        <v>0</v>
      </c>
      <c r="CU68" s="361"/>
      <c r="CV68" s="362"/>
      <c r="CW68" s="363"/>
      <c r="CX68" s="377"/>
      <c r="CY68" s="10"/>
      <c r="CZ68" s="10"/>
      <c r="DA68" s="10"/>
      <c r="DB68" s="10"/>
      <c r="DC68" s="10"/>
      <c r="DD68" s="10" t="s">
        <v>66</v>
      </c>
      <c r="DE68" s="10"/>
      <c r="DF68" s="10"/>
      <c r="DG68" s="10"/>
      <c r="DH68" s="10"/>
      <c r="DI68" s="10"/>
      <c r="DJ68" s="10"/>
      <c r="DK68" s="10"/>
      <c r="DL68" s="10"/>
      <c r="DM68" s="10"/>
      <c r="DN68" s="10"/>
      <c r="DO68" s="10"/>
      <c r="DP68" s="10"/>
      <c r="DQ68" s="10"/>
      <c r="DR68" s="10"/>
      <c r="DS68" s="10"/>
      <c r="DT68" s="10"/>
      <c r="DU68" s="10"/>
      <c r="DV68" s="10"/>
      <c r="DW68" s="10"/>
      <c r="DX68" s="10"/>
    </row>
    <row r="69" spans="1:128" hidden="1" x14ac:dyDescent="0.25">
      <c r="A69" s="1" t="s">
        <v>63</v>
      </c>
      <c r="B69" s="1" t="s">
        <v>130</v>
      </c>
      <c r="C69" s="1" t="s">
        <v>141</v>
      </c>
      <c r="D69" s="1"/>
      <c r="E69" s="28"/>
      <c r="F69" s="1"/>
      <c r="G69" s="64"/>
      <c r="H69" s="1"/>
      <c r="I69" s="1"/>
      <c r="J69" s="28"/>
      <c r="K69" s="28"/>
      <c r="L69" s="28"/>
      <c r="M69" s="28"/>
      <c r="N69" s="29"/>
      <c r="O69" s="46"/>
      <c r="P69" s="46"/>
      <c r="Q69" s="86"/>
      <c r="R69" s="86"/>
      <c r="S69" s="86"/>
      <c r="T69" s="86"/>
      <c r="U69" s="86"/>
      <c r="V69" s="86"/>
      <c r="W69" s="86"/>
      <c r="X69" s="86"/>
      <c r="Y69" s="86"/>
      <c r="Z69" s="86"/>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62"/>
      <c r="BB69" s="88"/>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
        <f t="shared" si="4"/>
        <v>0</v>
      </c>
      <c r="CC69" s="6">
        <f t="shared" si="5"/>
        <v>0</v>
      </c>
      <c r="CD69" s="6">
        <f t="shared" si="6"/>
        <v>0</v>
      </c>
      <c r="CE69" s="6">
        <f t="shared" si="7"/>
        <v>0</v>
      </c>
      <c r="CF69" s="6">
        <f t="shared" si="8"/>
        <v>0</v>
      </c>
      <c r="CG69" s="6">
        <f t="shared" si="9"/>
        <v>0</v>
      </c>
      <c r="CH69" s="6">
        <f t="shared" si="10"/>
        <v>0</v>
      </c>
      <c r="CI69" s="6">
        <f t="shared" si="11"/>
        <v>0</v>
      </c>
      <c r="CJ69" s="6">
        <f t="shared" si="12"/>
        <v>0</v>
      </c>
      <c r="CK69" s="6">
        <f t="shared" si="13"/>
        <v>0</v>
      </c>
      <c r="CL69" s="6">
        <f t="shared" si="14"/>
        <v>0</v>
      </c>
      <c r="CM69" s="72">
        <f t="shared" si="15"/>
        <v>0</v>
      </c>
      <c r="CN69" s="6">
        <f t="shared" si="16"/>
        <v>0</v>
      </c>
      <c r="CO69" s="5">
        <f t="shared" si="17"/>
        <v>0</v>
      </c>
      <c r="CP69" s="4">
        <f t="shared" ref="CP69" si="85">COUNTIF(BC69,"SI")</f>
        <v>0</v>
      </c>
      <c r="CQ69" s="4">
        <f t="shared" si="1"/>
        <v>0</v>
      </c>
      <c r="CR69" s="4">
        <f t="shared" si="2"/>
        <v>0</v>
      </c>
      <c r="CS69" s="1">
        <f t="shared" si="3"/>
        <v>0</v>
      </c>
      <c r="CT69" s="9">
        <f t="shared" si="75"/>
        <v>0</v>
      </c>
      <c r="CU69" s="364"/>
      <c r="CV69" s="365"/>
      <c r="CW69" s="366"/>
      <c r="CX69" s="377"/>
      <c r="CY69" s="10"/>
      <c r="CZ69" s="10"/>
      <c r="DA69" s="10"/>
      <c r="DB69" s="10"/>
      <c r="DC69" s="10"/>
      <c r="DD69" s="10" t="s">
        <v>68</v>
      </c>
      <c r="DE69" s="10"/>
      <c r="DF69" s="10"/>
      <c r="DG69" s="10"/>
      <c r="DH69" s="10"/>
      <c r="DI69" s="10"/>
      <c r="DJ69" s="10"/>
      <c r="DK69" s="10"/>
      <c r="DL69" s="10"/>
      <c r="DM69" s="10"/>
      <c r="DN69" s="10"/>
      <c r="DO69" s="10"/>
      <c r="DP69" s="10"/>
      <c r="DQ69" s="10"/>
      <c r="DR69" s="10"/>
      <c r="DS69" s="10"/>
      <c r="DT69" s="10"/>
      <c r="DU69" s="10"/>
      <c r="DV69" s="10"/>
      <c r="DW69" s="10"/>
      <c r="DX69" s="10"/>
    </row>
    <row r="70" spans="1:128" hidden="1" x14ac:dyDescent="0.25">
      <c r="A70" s="1" t="s">
        <v>63</v>
      </c>
      <c r="B70" s="1" t="s">
        <v>142</v>
      </c>
      <c r="C70" s="1" t="s">
        <v>143</v>
      </c>
      <c r="D70" s="1"/>
      <c r="E70" s="1"/>
      <c r="F70" s="1"/>
      <c r="G70" s="1"/>
      <c r="H70" s="1"/>
      <c r="I70" s="1"/>
      <c r="J70" s="1"/>
      <c r="K70" s="1"/>
      <c r="L70" s="1"/>
      <c r="M70" s="1"/>
      <c r="N70" s="15"/>
      <c r="O70" s="27"/>
      <c r="P70" s="27"/>
      <c r="Q70" s="86"/>
      <c r="R70" s="86"/>
      <c r="S70" s="86"/>
      <c r="T70" s="86"/>
      <c r="U70" s="86"/>
      <c r="V70" s="86"/>
      <c r="W70" s="86"/>
      <c r="X70" s="86"/>
      <c r="Y70" s="86"/>
      <c r="Z70" s="86"/>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62"/>
      <c r="BB70" s="88"/>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
        <f t="shared" ref="CB70:CB109" si="86">COUNTIF(Q70:S70,"SI")</f>
        <v>0</v>
      </c>
      <c r="CC70" s="6">
        <f t="shared" ref="CC70:CC109" si="87">COUNTIF(T70:V70,"SI")</f>
        <v>0</v>
      </c>
      <c r="CD70" s="6">
        <f t="shared" ref="CD70:CD109" si="88">COUNTIF(W70:Z70,"SI")</f>
        <v>0</v>
      </c>
      <c r="CE70" s="6">
        <f t="shared" ref="CE70:CE109" si="89">COUNTIF(AA70:AD70,"SI")</f>
        <v>0</v>
      </c>
      <c r="CF70" s="6">
        <f t="shared" ref="CF70:CF109" si="90">COUNTIF(AE70:AI70,"SI")</f>
        <v>0</v>
      </c>
      <c r="CG70" s="6">
        <f t="shared" ref="CG70:CG109" si="91">COUNTIF(AJ70:AL70,"SI")</f>
        <v>0</v>
      </c>
      <c r="CH70" s="6">
        <f t="shared" ref="CH70:CH109" si="92">COUNTIF(AM70:AO70,"SI")</f>
        <v>0</v>
      </c>
      <c r="CI70" s="6">
        <f t="shared" ref="CI70:CI109" si="93">COUNTIF(AP70:AS70,"SI")</f>
        <v>0</v>
      </c>
      <c r="CJ70" s="6">
        <f t="shared" ref="CJ70:CJ109" si="94">COUNTIF(AT70:AW70,"SI")</f>
        <v>0</v>
      </c>
      <c r="CK70" s="6">
        <f t="shared" ref="CK70:CK109" si="95">COUNTIF(AX70:AZ70,"SI")</f>
        <v>0</v>
      </c>
      <c r="CL70" s="6">
        <f t="shared" ref="CL70:CL109" si="96">SUM(CB70:CK70)</f>
        <v>0</v>
      </c>
      <c r="CM70" s="72">
        <f t="shared" ref="CM70:CM109" si="97">CL70/36</f>
        <v>0</v>
      </c>
      <c r="CN70" s="6">
        <f t="shared" ref="CN70:CN109" si="98">COUNTIF(BA70,"SI")</f>
        <v>0</v>
      </c>
      <c r="CO70" s="5">
        <f t="shared" ref="CO70:CO109" si="99">COUNTIF(BB70,"SI")</f>
        <v>0</v>
      </c>
      <c r="CP70" s="4">
        <f t="shared" ref="CP70" si="100">COUNTIF(BC70,"SI")</f>
        <v>0</v>
      </c>
      <c r="CQ70" s="4">
        <f t="shared" si="1"/>
        <v>0</v>
      </c>
      <c r="CR70" s="4">
        <f t="shared" si="2"/>
        <v>0</v>
      </c>
      <c r="CS70" s="1">
        <f t="shared" si="3"/>
        <v>0</v>
      </c>
      <c r="CT70" s="47">
        <f t="shared" si="75"/>
        <v>0</v>
      </c>
      <c r="CU70" s="367">
        <f>AVERAGE(CT70:CT77)</f>
        <v>0</v>
      </c>
      <c r="CV70" s="368"/>
      <c r="CW70" s="369"/>
      <c r="CX70" s="377"/>
      <c r="CY70" s="10"/>
      <c r="CZ70" s="10"/>
      <c r="DA70" s="10"/>
      <c r="DB70" s="10"/>
      <c r="DC70" s="10"/>
      <c r="DD70" s="10" t="s">
        <v>67</v>
      </c>
      <c r="DE70" s="10"/>
      <c r="DF70" s="10"/>
      <c r="DG70" s="10"/>
      <c r="DH70" s="10"/>
      <c r="DI70" s="10"/>
      <c r="DJ70" s="10"/>
      <c r="DK70" s="10"/>
      <c r="DL70" s="10"/>
      <c r="DM70" s="10"/>
      <c r="DN70" s="10"/>
      <c r="DO70" s="10"/>
      <c r="DP70" s="10"/>
      <c r="DQ70" s="10"/>
      <c r="DR70" s="10"/>
      <c r="DS70" s="10"/>
      <c r="DT70" s="10"/>
      <c r="DU70" s="10"/>
      <c r="DV70" s="10"/>
      <c r="DW70" s="10"/>
      <c r="DX70" s="10"/>
    </row>
    <row r="71" spans="1:128" hidden="1" x14ac:dyDescent="0.25">
      <c r="A71" s="1" t="s">
        <v>63</v>
      </c>
      <c r="B71" s="1" t="s">
        <v>142</v>
      </c>
      <c r="C71" s="1" t="s">
        <v>144</v>
      </c>
      <c r="D71" s="1"/>
      <c r="E71" s="1"/>
      <c r="F71" s="1"/>
      <c r="G71" s="1"/>
      <c r="H71" s="1"/>
      <c r="I71" s="1"/>
      <c r="J71" s="1"/>
      <c r="K71" s="1"/>
      <c r="L71" s="1"/>
      <c r="M71" s="1"/>
      <c r="N71" s="15"/>
      <c r="O71" s="19"/>
      <c r="P71" s="19"/>
      <c r="Q71" s="86"/>
      <c r="R71" s="86"/>
      <c r="S71" s="86"/>
      <c r="T71" s="86"/>
      <c r="U71" s="86"/>
      <c r="V71" s="86"/>
      <c r="W71" s="86"/>
      <c r="X71" s="86"/>
      <c r="Y71" s="86"/>
      <c r="Z71" s="86"/>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62"/>
      <c r="BB71" s="88"/>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
        <f t="shared" si="86"/>
        <v>0</v>
      </c>
      <c r="CC71" s="6">
        <f t="shared" si="87"/>
        <v>0</v>
      </c>
      <c r="CD71" s="6">
        <f t="shared" si="88"/>
        <v>0</v>
      </c>
      <c r="CE71" s="6">
        <f t="shared" si="89"/>
        <v>0</v>
      </c>
      <c r="CF71" s="6">
        <f t="shared" si="90"/>
        <v>0</v>
      </c>
      <c r="CG71" s="6">
        <f t="shared" si="91"/>
        <v>0</v>
      </c>
      <c r="CH71" s="6">
        <f t="shared" si="92"/>
        <v>0</v>
      </c>
      <c r="CI71" s="6">
        <f t="shared" si="93"/>
        <v>0</v>
      </c>
      <c r="CJ71" s="6">
        <f t="shared" si="94"/>
        <v>0</v>
      </c>
      <c r="CK71" s="6">
        <f t="shared" si="95"/>
        <v>0</v>
      </c>
      <c r="CL71" s="6">
        <f t="shared" si="96"/>
        <v>0</v>
      </c>
      <c r="CM71" s="72">
        <f t="shared" si="97"/>
        <v>0</v>
      </c>
      <c r="CN71" s="6">
        <f t="shared" si="98"/>
        <v>0</v>
      </c>
      <c r="CO71" s="5">
        <f t="shared" si="99"/>
        <v>0</v>
      </c>
      <c r="CP71" s="4">
        <f t="shared" ref="CP71" si="101">COUNTIF(BC71,"SI")</f>
        <v>0</v>
      </c>
      <c r="CQ71" s="4">
        <f t="shared" si="1"/>
        <v>0</v>
      </c>
      <c r="CR71" s="4">
        <f t="shared" si="2"/>
        <v>0</v>
      </c>
      <c r="CS71" s="1">
        <f t="shared" si="3"/>
        <v>0</v>
      </c>
      <c r="CT71" s="47">
        <f t="shared" si="75"/>
        <v>0</v>
      </c>
      <c r="CU71" s="361"/>
      <c r="CV71" s="362"/>
      <c r="CW71" s="363"/>
      <c r="CX71" s="377"/>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row>
    <row r="72" spans="1:128" hidden="1" x14ac:dyDescent="0.25">
      <c r="A72" s="1" t="s">
        <v>63</v>
      </c>
      <c r="B72" s="1" t="s">
        <v>142</v>
      </c>
      <c r="C72" s="1" t="s">
        <v>145</v>
      </c>
      <c r="D72" s="1"/>
      <c r="E72" s="1"/>
      <c r="F72" s="1"/>
      <c r="G72" s="1"/>
      <c r="H72" s="1"/>
      <c r="I72" s="1"/>
      <c r="J72" s="1"/>
      <c r="K72" s="1"/>
      <c r="L72" s="1"/>
      <c r="M72" s="1"/>
      <c r="N72" s="15"/>
      <c r="O72" s="27"/>
      <c r="P72" s="27"/>
      <c r="Q72" s="86"/>
      <c r="R72" s="86"/>
      <c r="S72" s="86"/>
      <c r="T72" s="86"/>
      <c r="U72" s="86"/>
      <c r="V72" s="86"/>
      <c r="W72" s="86"/>
      <c r="X72" s="86"/>
      <c r="Y72" s="86"/>
      <c r="Z72" s="86"/>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62"/>
      <c r="BB72" s="88"/>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
        <f t="shared" si="86"/>
        <v>0</v>
      </c>
      <c r="CC72" s="6">
        <f t="shared" si="87"/>
        <v>0</v>
      </c>
      <c r="CD72" s="6">
        <f t="shared" si="88"/>
        <v>0</v>
      </c>
      <c r="CE72" s="6">
        <f t="shared" si="89"/>
        <v>0</v>
      </c>
      <c r="CF72" s="6">
        <f t="shared" si="90"/>
        <v>0</v>
      </c>
      <c r="CG72" s="6">
        <f t="shared" si="91"/>
        <v>0</v>
      </c>
      <c r="CH72" s="6">
        <f t="shared" si="92"/>
        <v>0</v>
      </c>
      <c r="CI72" s="6">
        <f t="shared" si="93"/>
        <v>0</v>
      </c>
      <c r="CJ72" s="6">
        <f t="shared" si="94"/>
        <v>0</v>
      </c>
      <c r="CK72" s="6">
        <f t="shared" si="95"/>
        <v>0</v>
      </c>
      <c r="CL72" s="6">
        <f t="shared" si="96"/>
        <v>0</v>
      </c>
      <c r="CM72" s="72">
        <f t="shared" si="97"/>
        <v>0</v>
      </c>
      <c r="CN72" s="6">
        <f t="shared" si="98"/>
        <v>0</v>
      </c>
      <c r="CO72" s="5">
        <f t="shared" si="99"/>
        <v>0</v>
      </c>
      <c r="CP72" s="4">
        <f t="shared" ref="CP72" si="102">COUNTIF(BC72,"SI")</f>
        <v>0</v>
      </c>
      <c r="CQ72" s="4">
        <f t="shared" si="1"/>
        <v>0</v>
      </c>
      <c r="CR72" s="4">
        <f t="shared" si="2"/>
        <v>0</v>
      </c>
      <c r="CS72" s="1">
        <f t="shared" si="3"/>
        <v>0</v>
      </c>
      <c r="CT72" s="47">
        <f t="shared" si="75"/>
        <v>0</v>
      </c>
      <c r="CU72" s="361"/>
      <c r="CV72" s="362"/>
      <c r="CW72" s="363"/>
      <c r="CX72" s="377"/>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row>
    <row r="73" spans="1:128" hidden="1" x14ac:dyDescent="0.25">
      <c r="A73" s="1" t="s">
        <v>63</v>
      </c>
      <c r="B73" s="1" t="s">
        <v>142</v>
      </c>
      <c r="C73" s="1" t="s">
        <v>146</v>
      </c>
      <c r="D73" s="1"/>
      <c r="E73" s="1"/>
      <c r="F73" s="1"/>
      <c r="G73" s="1"/>
      <c r="H73" s="1"/>
      <c r="I73" s="1"/>
      <c r="J73" s="1"/>
      <c r="K73" s="1"/>
      <c r="L73" s="1"/>
      <c r="M73" s="1"/>
      <c r="N73" s="15"/>
      <c r="O73" s="19"/>
      <c r="P73" s="19"/>
      <c r="Q73" s="86"/>
      <c r="R73" s="86"/>
      <c r="S73" s="86"/>
      <c r="T73" s="86"/>
      <c r="U73" s="86"/>
      <c r="V73" s="86"/>
      <c r="W73" s="86"/>
      <c r="X73" s="86"/>
      <c r="Y73" s="86"/>
      <c r="Z73" s="86"/>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62"/>
      <c r="BB73" s="88"/>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
        <f t="shared" si="86"/>
        <v>0</v>
      </c>
      <c r="CC73" s="6">
        <f t="shared" si="87"/>
        <v>0</v>
      </c>
      <c r="CD73" s="6">
        <f t="shared" si="88"/>
        <v>0</v>
      </c>
      <c r="CE73" s="6">
        <f t="shared" si="89"/>
        <v>0</v>
      </c>
      <c r="CF73" s="6">
        <f t="shared" si="90"/>
        <v>0</v>
      </c>
      <c r="CG73" s="6">
        <f t="shared" si="91"/>
        <v>0</v>
      </c>
      <c r="CH73" s="6">
        <f t="shared" si="92"/>
        <v>0</v>
      </c>
      <c r="CI73" s="6">
        <f t="shared" si="93"/>
        <v>0</v>
      </c>
      <c r="CJ73" s="6">
        <f t="shared" si="94"/>
        <v>0</v>
      </c>
      <c r="CK73" s="6">
        <f t="shared" si="95"/>
        <v>0</v>
      </c>
      <c r="CL73" s="6">
        <f t="shared" si="96"/>
        <v>0</v>
      </c>
      <c r="CM73" s="72">
        <f t="shared" si="97"/>
        <v>0</v>
      </c>
      <c r="CN73" s="6">
        <f t="shared" si="98"/>
        <v>0</v>
      </c>
      <c r="CO73" s="5">
        <f t="shared" si="99"/>
        <v>0</v>
      </c>
      <c r="CP73" s="4">
        <f t="shared" ref="CP73" si="103">COUNTIF(BC73,"SI")</f>
        <v>0</v>
      </c>
      <c r="CQ73" s="4">
        <f t="shared" si="1"/>
        <v>0</v>
      </c>
      <c r="CR73" s="4">
        <f t="shared" si="2"/>
        <v>0</v>
      </c>
      <c r="CS73" s="1">
        <f t="shared" si="3"/>
        <v>0</v>
      </c>
      <c r="CT73" s="47">
        <f t="shared" si="75"/>
        <v>0</v>
      </c>
      <c r="CU73" s="361"/>
      <c r="CV73" s="362"/>
      <c r="CW73" s="363"/>
      <c r="CX73" s="377"/>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row>
    <row r="74" spans="1:128" hidden="1" x14ac:dyDescent="0.25">
      <c r="A74" s="1" t="s">
        <v>63</v>
      </c>
      <c r="B74" s="1" t="s">
        <v>142</v>
      </c>
      <c r="C74" s="1" t="s">
        <v>147</v>
      </c>
      <c r="D74" s="1"/>
      <c r="E74" s="1"/>
      <c r="F74" s="1"/>
      <c r="G74" s="1"/>
      <c r="H74" s="1"/>
      <c r="I74" s="1"/>
      <c r="J74" s="1"/>
      <c r="K74" s="1"/>
      <c r="L74" s="1"/>
      <c r="M74" s="1"/>
      <c r="N74" s="15"/>
      <c r="O74" s="19"/>
      <c r="P74" s="19"/>
      <c r="Q74" s="86"/>
      <c r="R74" s="86"/>
      <c r="S74" s="86"/>
      <c r="T74" s="86"/>
      <c r="U74" s="86"/>
      <c r="V74" s="86"/>
      <c r="W74" s="86"/>
      <c r="X74" s="86"/>
      <c r="Y74" s="86"/>
      <c r="Z74" s="86"/>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62"/>
      <c r="BB74" s="88"/>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
        <f t="shared" si="86"/>
        <v>0</v>
      </c>
      <c r="CC74" s="6">
        <f t="shared" si="87"/>
        <v>0</v>
      </c>
      <c r="CD74" s="6">
        <f t="shared" si="88"/>
        <v>0</v>
      </c>
      <c r="CE74" s="6">
        <f t="shared" si="89"/>
        <v>0</v>
      </c>
      <c r="CF74" s="6">
        <f t="shared" si="90"/>
        <v>0</v>
      </c>
      <c r="CG74" s="6">
        <f t="shared" si="91"/>
        <v>0</v>
      </c>
      <c r="CH74" s="6">
        <f t="shared" si="92"/>
        <v>0</v>
      </c>
      <c r="CI74" s="6">
        <f t="shared" si="93"/>
        <v>0</v>
      </c>
      <c r="CJ74" s="6">
        <f t="shared" si="94"/>
        <v>0</v>
      </c>
      <c r="CK74" s="6">
        <f t="shared" si="95"/>
        <v>0</v>
      </c>
      <c r="CL74" s="6">
        <f t="shared" si="96"/>
        <v>0</v>
      </c>
      <c r="CM74" s="72">
        <f t="shared" si="97"/>
        <v>0</v>
      </c>
      <c r="CN74" s="6">
        <f t="shared" si="98"/>
        <v>0</v>
      </c>
      <c r="CO74" s="5">
        <f t="shared" si="99"/>
        <v>0</v>
      </c>
      <c r="CP74" s="4">
        <f t="shared" ref="CP74" si="104">COUNTIF(BC74,"SI")</f>
        <v>0</v>
      </c>
      <c r="CQ74" s="4">
        <f t="shared" si="1"/>
        <v>0</v>
      </c>
      <c r="CR74" s="4">
        <f t="shared" si="2"/>
        <v>0</v>
      </c>
      <c r="CS74" s="1">
        <f t="shared" si="3"/>
        <v>0</v>
      </c>
      <c r="CT74" s="47">
        <f t="shared" si="75"/>
        <v>0</v>
      </c>
      <c r="CU74" s="361"/>
      <c r="CV74" s="362"/>
      <c r="CW74" s="363"/>
      <c r="CX74" s="377"/>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row>
    <row r="75" spans="1:128" hidden="1" x14ac:dyDescent="0.25">
      <c r="A75" s="1" t="s">
        <v>63</v>
      </c>
      <c r="B75" s="1" t="s">
        <v>142</v>
      </c>
      <c r="C75" s="1" t="s">
        <v>148</v>
      </c>
      <c r="D75" s="1"/>
      <c r="E75" s="1"/>
      <c r="F75" s="1"/>
      <c r="G75" s="1"/>
      <c r="H75" s="1"/>
      <c r="I75" s="1"/>
      <c r="J75" s="1"/>
      <c r="K75" s="1"/>
      <c r="L75" s="1"/>
      <c r="M75" s="1"/>
      <c r="N75" s="15"/>
      <c r="O75" s="19"/>
      <c r="P75" s="19"/>
      <c r="Q75" s="86"/>
      <c r="R75" s="86"/>
      <c r="S75" s="86"/>
      <c r="T75" s="86"/>
      <c r="U75" s="86"/>
      <c r="V75" s="86"/>
      <c r="W75" s="86"/>
      <c r="X75" s="86"/>
      <c r="Y75" s="86"/>
      <c r="Z75" s="86"/>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62"/>
      <c r="BB75" s="88"/>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
        <f t="shared" si="86"/>
        <v>0</v>
      </c>
      <c r="CC75" s="6">
        <f t="shared" si="87"/>
        <v>0</v>
      </c>
      <c r="CD75" s="6">
        <f t="shared" si="88"/>
        <v>0</v>
      </c>
      <c r="CE75" s="6">
        <f t="shared" si="89"/>
        <v>0</v>
      </c>
      <c r="CF75" s="6">
        <f t="shared" si="90"/>
        <v>0</v>
      </c>
      <c r="CG75" s="6">
        <f t="shared" si="91"/>
        <v>0</v>
      </c>
      <c r="CH75" s="6">
        <f t="shared" si="92"/>
        <v>0</v>
      </c>
      <c r="CI75" s="6">
        <f t="shared" si="93"/>
        <v>0</v>
      </c>
      <c r="CJ75" s="6">
        <f t="shared" si="94"/>
        <v>0</v>
      </c>
      <c r="CK75" s="6">
        <f t="shared" si="95"/>
        <v>0</v>
      </c>
      <c r="CL75" s="6">
        <f t="shared" si="96"/>
        <v>0</v>
      </c>
      <c r="CM75" s="72">
        <f t="shared" si="97"/>
        <v>0</v>
      </c>
      <c r="CN75" s="6">
        <f t="shared" si="98"/>
        <v>0</v>
      </c>
      <c r="CO75" s="5">
        <f t="shared" si="99"/>
        <v>0</v>
      </c>
      <c r="CP75" s="4">
        <f t="shared" ref="CP75" si="105">COUNTIF(BC75,"SI")</f>
        <v>0</v>
      </c>
      <c r="CQ75" s="4">
        <f t="shared" si="1"/>
        <v>0</v>
      </c>
      <c r="CR75" s="4">
        <f t="shared" si="2"/>
        <v>0</v>
      </c>
      <c r="CS75" s="1">
        <f t="shared" si="3"/>
        <v>0</v>
      </c>
      <c r="CT75" s="47">
        <f t="shared" si="75"/>
        <v>0</v>
      </c>
      <c r="CU75" s="361"/>
      <c r="CV75" s="362"/>
      <c r="CW75" s="363"/>
      <c r="CX75" s="377"/>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row>
    <row r="76" spans="1:128" ht="15" hidden="1" customHeight="1" x14ac:dyDescent="0.25">
      <c r="A76" s="1" t="s">
        <v>63</v>
      </c>
      <c r="B76" s="1" t="s">
        <v>142</v>
      </c>
      <c r="C76" s="1" t="s">
        <v>149</v>
      </c>
      <c r="D76" s="1"/>
      <c r="E76" s="1"/>
      <c r="F76" s="1"/>
      <c r="G76" s="1"/>
      <c r="H76" s="1"/>
      <c r="I76" s="1"/>
      <c r="J76" s="1"/>
      <c r="K76" s="1"/>
      <c r="L76" s="1"/>
      <c r="M76" s="1"/>
      <c r="N76" s="15"/>
      <c r="O76" s="15"/>
      <c r="P76" s="15"/>
      <c r="Q76" s="86"/>
      <c r="R76" s="86"/>
      <c r="S76" s="86"/>
      <c r="T76" s="86"/>
      <c r="U76" s="86"/>
      <c r="V76" s="86"/>
      <c r="W76" s="86"/>
      <c r="X76" s="86"/>
      <c r="Y76" s="86"/>
      <c r="Z76" s="86"/>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62"/>
      <c r="BB76" s="88"/>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
        <f t="shared" si="86"/>
        <v>0</v>
      </c>
      <c r="CC76" s="6">
        <f t="shared" si="87"/>
        <v>0</v>
      </c>
      <c r="CD76" s="6">
        <f t="shared" si="88"/>
        <v>0</v>
      </c>
      <c r="CE76" s="6">
        <f t="shared" si="89"/>
        <v>0</v>
      </c>
      <c r="CF76" s="6">
        <f t="shared" si="90"/>
        <v>0</v>
      </c>
      <c r="CG76" s="6">
        <f t="shared" si="91"/>
        <v>0</v>
      </c>
      <c r="CH76" s="6">
        <f t="shared" si="92"/>
        <v>0</v>
      </c>
      <c r="CI76" s="6">
        <f t="shared" si="93"/>
        <v>0</v>
      </c>
      <c r="CJ76" s="6">
        <f t="shared" si="94"/>
        <v>0</v>
      </c>
      <c r="CK76" s="6">
        <f t="shared" si="95"/>
        <v>0</v>
      </c>
      <c r="CL76" s="6">
        <f t="shared" si="96"/>
        <v>0</v>
      </c>
      <c r="CM76" s="72">
        <f t="shared" si="97"/>
        <v>0</v>
      </c>
      <c r="CN76" s="6">
        <f t="shared" si="98"/>
        <v>0</v>
      </c>
      <c r="CO76" s="5">
        <f t="shared" si="99"/>
        <v>0</v>
      </c>
      <c r="CP76" s="4">
        <f t="shared" ref="CP76" si="106">COUNTIF(BC76,"SI")</f>
        <v>0</v>
      </c>
      <c r="CQ76" s="4">
        <f t="shared" si="1"/>
        <v>0</v>
      </c>
      <c r="CR76" s="4">
        <f t="shared" si="2"/>
        <v>0</v>
      </c>
      <c r="CS76" s="1">
        <f t="shared" si="3"/>
        <v>0</v>
      </c>
      <c r="CT76" s="47">
        <f t="shared" si="75"/>
        <v>0</v>
      </c>
      <c r="CU76" s="361"/>
      <c r="CV76" s="362"/>
      <c r="CW76" s="363"/>
      <c r="CX76" s="377"/>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row>
    <row r="77" spans="1:128" hidden="1" x14ac:dyDescent="0.25">
      <c r="A77" s="1" t="s">
        <v>63</v>
      </c>
      <c r="B77" s="1" t="s">
        <v>142</v>
      </c>
      <c r="C77" s="1" t="s">
        <v>150</v>
      </c>
      <c r="D77" s="1"/>
      <c r="E77" s="1"/>
      <c r="F77" s="1"/>
      <c r="G77" s="1"/>
      <c r="H77" s="1"/>
      <c r="I77" s="1"/>
      <c r="J77" s="1"/>
      <c r="K77" s="1"/>
      <c r="L77" s="1"/>
      <c r="M77" s="1"/>
      <c r="N77" s="15"/>
      <c r="O77" s="19"/>
      <c r="P77" s="19"/>
      <c r="Q77" s="19"/>
      <c r="R77" s="19"/>
      <c r="S77" s="19"/>
      <c r="T77" s="19"/>
      <c r="U77" s="19"/>
      <c r="V77" s="19"/>
      <c r="W77" s="19"/>
      <c r="X77" s="19"/>
      <c r="Y77" s="19"/>
      <c r="Z77" s="19"/>
      <c r="AA77" s="19"/>
      <c r="AB77" s="19"/>
      <c r="AC77" s="19"/>
      <c r="AD77" s="19"/>
      <c r="AE77" s="19"/>
      <c r="AF77" s="19"/>
      <c r="AG77" s="19"/>
      <c r="AH77" s="19"/>
      <c r="AI77" s="19"/>
      <c r="AJ77" s="19"/>
      <c r="AK77" s="1"/>
      <c r="AL77" s="1"/>
      <c r="AM77" s="1"/>
      <c r="AN77" s="1"/>
      <c r="AO77" s="1"/>
      <c r="AP77" s="1"/>
      <c r="AQ77" s="1"/>
      <c r="AR77" s="1"/>
      <c r="AS77" s="1"/>
      <c r="AT77" s="1"/>
      <c r="AU77" s="1"/>
      <c r="AV77" s="1"/>
      <c r="AW77" s="1"/>
      <c r="AX77" s="1"/>
      <c r="AY77" s="1"/>
      <c r="AZ77" s="1"/>
      <c r="BA77" s="1"/>
      <c r="BB77" s="5"/>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6">
        <f t="shared" si="86"/>
        <v>0</v>
      </c>
      <c r="CC77" s="6">
        <f t="shared" si="87"/>
        <v>0</v>
      </c>
      <c r="CD77" s="6">
        <f t="shared" si="88"/>
        <v>0</v>
      </c>
      <c r="CE77" s="6">
        <f t="shared" si="89"/>
        <v>0</v>
      </c>
      <c r="CF77" s="6">
        <f t="shared" si="90"/>
        <v>0</v>
      </c>
      <c r="CG77" s="6">
        <f t="shared" si="91"/>
        <v>0</v>
      </c>
      <c r="CH77" s="6">
        <f t="shared" si="92"/>
        <v>0</v>
      </c>
      <c r="CI77" s="6">
        <f t="shared" si="93"/>
        <v>0</v>
      </c>
      <c r="CJ77" s="6">
        <f t="shared" si="94"/>
        <v>0</v>
      </c>
      <c r="CK77" s="6">
        <f t="shared" si="95"/>
        <v>0</v>
      </c>
      <c r="CL77" s="6">
        <f t="shared" si="96"/>
        <v>0</v>
      </c>
      <c r="CM77" s="72">
        <f t="shared" si="97"/>
        <v>0</v>
      </c>
      <c r="CN77" s="6">
        <f t="shared" si="98"/>
        <v>0</v>
      </c>
      <c r="CO77" s="5">
        <f t="shared" si="99"/>
        <v>0</v>
      </c>
      <c r="CP77" s="4">
        <f t="shared" ref="CP77" si="107">COUNTIF(BC77,"SI")</f>
        <v>0</v>
      </c>
      <c r="CQ77" s="4">
        <f t="shared" si="1"/>
        <v>0</v>
      </c>
      <c r="CR77" s="4">
        <f t="shared" si="2"/>
        <v>0</v>
      </c>
      <c r="CS77" s="1">
        <f t="shared" si="3"/>
        <v>0</v>
      </c>
      <c r="CT77" s="47">
        <f t="shared" si="75"/>
        <v>0</v>
      </c>
      <c r="CU77" s="364"/>
      <c r="CV77" s="365"/>
      <c r="CW77" s="366"/>
      <c r="CX77" s="377"/>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row>
    <row r="78" spans="1:128" hidden="1" x14ac:dyDescent="0.25">
      <c r="A78" s="1" t="s">
        <v>63</v>
      </c>
      <c r="B78" s="1" t="s">
        <v>151</v>
      </c>
      <c r="C78" s="1" t="s">
        <v>152</v>
      </c>
      <c r="D78" s="1"/>
      <c r="E78" s="1"/>
      <c r="F78" s="1"/>
      <c r="G78" s="1"/>
      <c r="H78" s="1"/>
      <c r="I78" s="1"/>
      <c r="J78" s="1"/>
      <c r="K78" s="1"/>
      <c r="L78" s="1"/>
      <c r="M78" s="1"/>
      <c r="N78" s="15"/>
      <c r="O78" s="15"/>
      <c r="P78" s="15"/>
      <c r="Q78" s="15"/>
      <c r="R78" s="15"/>
      <c r="S78" s="15"/>
      <c r="T78" s="15"/>
      <c r="U78" s="15"/>
      <c r="V78" s="15"/>
      <c r="W78" s="15"/>
      <c r="X78" s="15"/>
      <c r="Y78" s="15"/>
      <c r="Z78" s="15"/>
      <c r="AA78" s="15"/>
      <c r="AB78" s="15"/>
      <c r="AC78" s="15"/>
      <c r="AD78" s="15"/>
      <c r="AE78" s="15"/>
      <c r="AF78" s="15"/>
      <c r="AG78" s="15"/>
      <c r="AH78" s="15"/>
      <c r="AI78" s="15"/>
      <c r="AJ78" s="15"/>
      <c r="AK78" s="1"/>
      <c r="AL78" s="1"/>
      <c r="AM78" s="1"/>
      <c r="AN78" s="1"/>
      <c r="AO78" s="1"/>
      <c r="AP78" s="1"/>
      <c r="AQ78" s="1"/>
      <c r="AR78" s="1"/>
      <c r="AS78" s="1"/>
      <c r="AT78" s="1"/>
      <c r="AU78" s="1"/>
      <c r="AV78" s="1"/>
      <c r="AW78" s="1"/>
      <c r="AX78" s="1"/>
      <c r="AY78" s="1"/>
      <c r="AZ78" s="1"/>
      <c r="BA78" s="1"/>
      <c r="BB78" s="5"/>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6">
        <f t="shared" si="86"/>
        <v>0</v>
      </c>
      <c r="CC78" s="6">
        <f t="shared" si="87"/>
        <v>0</v>
      </c>
      <c r="CD78" s="6">
        <f t="shared" si="88"/>
        <v>0</v>
      </c>
      <c r="CE78" s="6">
        <f t="shared" si="89"/>
        <v>0</v>
      </c>
      <c r="CF78" s="6">
        <f t="shared" si="90"/>
        <v>0</v>
      </c>
      <c r="CG78" s="6">
        <f t="shared" si="91"/>
        <v>0</v>
      </c>
      <c r="CH78" s="6">
        <f t="shared" si="92"/>
        <v>0</v>
      </c>
      <c r="CI78" s="6">
        <f t="shared" si="93"/>
        <v>0</v>
      </c>
      <c r="CJ78" s="6">
        <f t="shared" si="94"/>
        <v>0</v>
      </c>
      <c r="CK78" s="6">
        <f t="shared" si="95"/>
        <v>0</v>
      </c>
      <c r="CL78" s="6">
        <f t="shared" si="96"/>
        <v>0</v>
      </c>
      <c r="CM78" s="72">
        <f t="shared" si="97"/>
        <v>0</v>
      </c>
      <c r="CN78" s="6">
        <f t="shared" si="98"/>
        <v>0</v>
      </c>
      <c r="CO78" s="5">
        <f t="shared" si="99"/>
        <v>0</v>
      </c>
      <c r="CP78" s="4">
        <f t="shared" ref="CP78" si="108">COUNTIF(BC78,"SI")</f>
        <v>0</v>
      </c>
      <c r="CQ78" s="4">
        <f t="shared" si="1"/>
        <v>0</v>
      </c>
      <c r="CR78" s="4">
        <f t="shared" si="2"/>
        <v>0</v>
      </c>
      <c r="CS78" s="1">
        <f t="shared" si="3"/>
        <v>0</v>
      </c>
      <c r="CT78" s="47">
        <f t="shared" si="75"/>
        <v>0</v>
      </c>
      <c r="CU78" s="367">
        <f>AVERAGE(CT78:CT79)</f>
        <v>0</v>
      </c>
      <c r="CV78" s="368"/>
      <c r="CW78" s="369"/>
      <c r="CX78" s="377"/>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row>
    <row r="79" spans="1:128" hidden="1" x14ac:dyDescent="0.25">
      <c r="A79" s="1" t="s">
        <v>63</v>
      </c>
      <c r="B79" s="1" t="s">
        <v>151</v>
      </c>
      <c r="C79" s="1" t="s">
        <v>151</v>
      </c>
      <c r="D79" s="1"/>
      <c r="E79" s="1"/>
      <c r="F79" s="1"/>
      <c r="G79" s="1"/>
      <c r="H79" s="1"/>
      <c r="I79" s="1"/>
      <c r="J79" s="1"/>
      <c r="K79" s="1"/>
      <c r="L79" s="1"/>
      <c r="M79" s="1"/>
      <c r="N79" s="15"/>
      <c r="O79" s="15"/>
      <c r="P79" s="15"/>
      <c r="Q79" s="15"/>
      <c r="R79" s="15"/>
      <c r="S79" s="15"/>
      <c r="T79" s="15"/>
      <c r="U79" s="15"/>
      <c r="V79" s="15"/>
      <c r="W79" s="15"/>
      <c r="X79" s="15"/>
      <c r="Y79" s="15"/>
      <c r="Z79" s="15"/>
      <c r="AA79" s="15"/>
      <c r="AB79" s="15"/>
      <c r="AC79" s="15"/>
      <c r="AD79" s="15"/>
      <c r="AE79" s="15"/>
      <c r="AF79" s="15"/>
      <c r="AG79" s="15"/>
      <c r="AH79" s="15"/>
      <c r="AI79" s="15"/>
      <c r="AJ79" s="15"/>
      <c r="AK79" s="1"/>
      <c r="AL79" s="1"/>
      <c r="AM79" s="1"/>
      <c r="AN79" s="1"/>
      <c r="AO79" s="1"/>
      <c r="AP79" s="1"/>
      <c r="AQ79" s="1"/>
      <c r="AR79" s="1"/>
      <c r="AS79" s="1"/>
      <c r="AT79" s="1"/>
      <c r="AU79" s="1"/>
      <c r="AV79" s="1"/>
      <c r="AW79" s="1"/>
      <c r="AX79" s="1"/>
      <c r="AY79" s="1"/>
      <c r="AZ79" s="1"/>
      <c r="BA79" s="1"/>
      <c r="BB79" s="5"/>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6">
        <f t="shared" si="86"/>
        <v>0</v>
      </c>
      <c r="CC79" s="6">
        <f t="shared" si="87"/>
        <v>0</v>
      </c>
      <c r="CD79" s="6">
        <f t="shared" si="88"/>
        <v>0</v>
      </c>
      <c r="CE79" s="6">
        <f t="shared" si="89"/>
        <v>0</v>
      </c>
      <c r="CF79" s="6">
        <f t="shared" si="90"/>
        <v>0</v>
      </c>
      <c r="CG79" s="6">
        <f t="shared" si="91"/>
        <v>0</v>
      </c>
      <c r="CH79" s="6">
        <f t="shared" si="92"/>
        <v>0</v>
      </c>
      <c r="CI79" s="6">
        <f t="shared" si="93"/>
        <v>0</v>
      </c>
      <c r="CJ79" s="6">
        <f t="shared" si="94"/>
        <v>0</v>
      </c>
      <c r="CK79" s="6">
        <f t="shared" si="95"/>
        <v>0</v>
      </c>
      <c r="CL79" s="6">
        <f t="shared" si="96"/>
        <v>0</v>
      </c>
      <c r="CM79" s="72">
        <f t="shared" si="97"/>
        <v>0</v>
      </c>
      <c r="CN79" s="6">
        <f t="shared" si="98"/>
        <v>0</v>
      </c>
      <c r="CO79" s="5">
        <f t="shared" si="99"/>
        <v>0</v>
      </c>
      <c r="CP79" s="4">
        <f t="shared" ref="CP79" si="109">COUNTIF(BC79,"SI")</f>
        <v>0</v>
      </c>
      <c r="CQ79" s="4">
        <f t="shared" si="1"/>
        <v>0</v>
      </c>
      <c r="CR79" s="4">
        <f t="shared" si="2"/>
        <v>0</v>
      </c>
      <c r="CS79" s="1">
        <f t="shared" si="3"/>
        <v>0</v>
      </c>
      <c r="CT79" s="47">
        <f t="shared" si="75"/>
        <v>0</v>
      </c>
      <c r="CU79" s="364"/>
      <c r="CV79" s="365"/>
      <c r="CW79" s="366"/>
      <c r="CX79" s="377"/>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row>
    <row r="80" spans="1:128" hidden="1" x14ac:dyDescent="0.2">
      <c r="A80" s="1" t="s">
        <v>63</v>
      </c>
      <c r="B80" s="1" t="s">
        <v>153</v>
      </c>
      <c r="C80" s="1" t="s">
        <v>154</v>
      </c>
      <c r="D80" s="62"/>
      <c r="E80" s="1"/>
      <c r="F80" s="63"/>
      <c r="G80" s="1"/>
      <c r="H80" s="1"/>
      <c r="I80" s="63"/>
      <c r="J80" s="64"/>
      <c r="K80" s="74"/>
      <c r="L80" s="75"/>
      <c r="M80" s="76"/>
      <c r="N80" s="74"/>
      <c r="O80" s="85"/>
      <c r="P80" s="27"/>
      <c r="Q80" s="89"/>
      <c r="R80" s="89"/>
      <c r="S80" s="89"/>
      <c r="T80" s="86"/>
      <c r="U80" s="86"/>
      <c r="V80" s="86"/>
      <c r="W80" s="86"/>
      <c r="X80" s="86"/>
      <c r="Y80" s="86"/>
      <c r="Z80" s="86"/>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1"/>
      <c r="BB80" s="5"/>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6">
        <f t="shared" si="86"/>
        <v>0</v>
      </c>
      <c r="CC80" s="6">
        <f t="shared" si="87"/>
        <v>0</v>
      </c>
      <c r="CD80" s="6">
        <f t="shared" si="88"/>
        <v>0</v>
      </c>
      <c r="CE80" s="6">
        <f t="shared" si="89"/>
        <v>0</v>
      </c>
      <c r="CF80" s="6">
        <f t="shared" si="90"/>
        <v>0</v>
      </c>
      <c r="CG80" s="6">
        <f t="shared" si="91"/>
        <v>0</v>
      </c>
      <c r="CH80" s="6">
        <f t="shared" si="92"/>
        <v>0</v>
      </c>
      <c r="CI80" s="6">
        <f t="shared" si="93"/>
        <v>0</v>
      </c>
      <c r="CJ80" s="6">
        <f t="shared" si="94"/>
        <v>0</v>
      </c>
      <c r="CK80" s="6">
        <f t="shared" si="95"/>
        <v>0</v>
      </c>
      <c r="CL80" s="6">
        <f t="shared" si="96"/>
        <v>0</v>
      </c>
      <c r="CM80" s="72">
        <f>CL80/32</f>
        <v>0</v>
      </c>
      <c r="CN80" s="6">
        <f t="shared" si="98"/>
        <v>0</v>
      </c>
      <c r="CO80" s="5">
        <f t="shared" si="99"/>
        <v>0</v>
      </c>
      <c r="CP80" s="4">
        <f t="shared" ref="CP80" si="110">COUNTIF(BC80,"SI")</f>
        <v>0</v>
      </c>
      <c r="CQ80" s="4">
        <f t="shared" si="1"/>
        <v>0</v>
      </c>
      <c r="CR80" s="4">
        <f t="shared" si="2"/>
        <v>0</v>
      </c>
      <c r="CS80" s="1">
        <f t="shared" si="3"/>
        <v>0</v>
      </c>
      <c r="CT80" s="47">
        <f t="shared" si="75"/>
        <v>0</v>
      </c>
      <c r="CU80" s="367">
        <f>AVERAGE(CT80:CT89)</f>
        <v>0</v>
      </c>
      <c r="CV80" s="368"/>
      <c r="CW80" s="369"/>
      <c r="CX80" s="377"/>
    </row>
    <row r="81" spans="1:102" hidden="1" x14ac:dyDescent="0.2">
      <c r="A81" s="1" t="s">
        <v>63</v>
      </c>
      <c r="B81" s="1" t="s">
        <v>153</v>
      </c>
      <c r="C81" s="1" t="s">
        <v>155</v>
      </c>
      <c r="D81" s="1"/>
      <c r="E81" s="1"/>
      <c r="F81" s="1"/>
      <c r="G81" s="1"/>
      <c r="H81" s="1"/>
      <c r="I81" s="63"/>
      <c r="J81" s="1"/>
      <c r="K81" s="1"/>
      <c r="L81" s="1"/>
      <c r="M81" s="1"/>
      <c r="N81" s="15"/>
      <c r="O81" s="19"/>
      <c r="P81" s="19"/>
      <c r="Q81" s="19"/>
      <c r="R81" s="19"/>
      <c r="S81" s="19"/>
      <c r="T81" s="19"/>
      <c r="U81" s="19"/>
      <c r="V81" s="19"/>
      <c r="W81" s="19"/>
      <c r="X81" s="19"/>
      <c r="Y81" s="19"/>
      <c r="Z81" s="19"/>
      <c r="AA81" s="19"/>
      <c r="AB81" s="19"/>
      <c r="AC81" s="19"/>
      <c r="AD81" s="19"/>
      <c r="AE81" s="19"/>
      <c r="AF81" s="19"/>
      <c r="AG81" s="19"/>
      <c r="AH81" s="19"/>
      <c r="AI81" s="19"/>
      <c r="AJ81" s="19"/>
      <c r="AK81" s="1"/>
      <c r="AL81" s="1"/>
      <c r="AM81" s="1"/>
      <c r="AN81" s="1"/>
      <c r="AO81" s="1"/>
      <c r="AP81" s="1"/>
      <c r="AQ81" s="1"/>
      <c r="AR81" s="1"/>
      <c r="AS81" s="1"/>
      <c r="AT81" s="1"/>
      <c r="AU81" s="1"/>
      <c r="AV81" s="1"/>
      <c r="AW81" s="1"/>
      <c r="AX81" s="1"/>
      <c r="AY81" s="1"/>
      <c r="AZ81" s="1"/>
      <c r="BA81" s="1"/>
      <c r="BB81" s="5"/>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6">
        <f t="shared" si="86"/>
        <v>0</v>
      </c>
      <c r="CC81" s="6">
        <f t="shared" si="87"/>
        <v>0</v>
      </c>
      <c r="CD81" s="6">
        <f t="shared" si="88"/>
        <v>0</v>
      </c>
      <c r="CE81" s="6">
        <f t="shared" si="89"/>
        <v>0</v>
      </c>
      <c r="CF81" s="6">
        <f t="shared" si="90"/>
        <v>0</v>
      </c>
      <c r="CG81" s="6">
        <f t="shared" si="91"/>
        <v>0</v>
      </c>
      <c r="CH81" s="6">
        <f t="shared" si="92"/>
        <v>0</v>
      </c>
      <c r="CI81" s="6">
        <f t="shared" si="93"/>
        <v>0</v>
      </c>
      <c r="CJ81" s="6">
        <f t="shared" si="94"/>
        <v>0</v>
      </c>
      <c r="CK81" s="6">
        <f t="shared" si="95"/>
        <v>0</v>
      </c>
      <c r="CL81" s="6">
        <f t="shared" si="96"/>
        <v>0</v>
      </c>
      <c r="CM81" s="72">
        <f t="shared" si="97"/>
        <v>0</v>
      </c>
      <c r="CN81" s="6">
        <f t="shared" si="98"/>
        <v>0</v>
      </c>
      <c r="CO81" s="5">
        <f t="shared" si="99"/>
        <v>0</v>
      </c>
      <c r="CP81" s="4">
        <f t="shared" ref="CP81" si="111">COUNTIF(BC81,"SI")</f>
        <v>0</v>
      </c>
      <c r="CQ81" s="4">
        <f t="shared" si="1"/>
        <v>0</v>
      </c>
      <c r="CR81" s="4">
        <f t="shared" si="2"/>
        <v>0</v>
      </c>
      <c r="CS81" s="1">
        <f t="shared" si="3"/>
        <v>0</v>
      </c>
      <c r="CT81" s="47">
        <f t="shared" si="75"/>
        <v>0</v>
      </c>
      <c r="CU81" s="361"/>
      <c r="CV81" s="362"/>
      <c r="CW81" s="363"/>
      <c r="CX81" s="377"/>
    </row>
    <row r="82" spans="1:102" hidden="1" x14ac:dyDescent="0.2">
      <c r="A82" s="1" t="s">
        <v>63</v>
      </c>
      <c r="B82" s="1" t="s">
        <v>153</v>
      </c>
      <c r="C82" s="1" t="s">
        <v>156</v>
      </c>
      <c r="D82" s="1"/>
      <c r="E82" s="1"/>
      <c r="F82" s="1"/>
      <c r="G82" s="1"/>
      <c r="H82" s="1"/>
      <c r="I82" s="63"/>
      <c r="J82" s="1"/>
      <c r="K82" s="1"/>
      <c r="L82" s="1"/>
      <c r="M82" s="1"/>
      <c r="N82" s="2"/>
      <c r="O82" s="15"/>
      <c r="P82" s="15"/>
      <c r="Q82" s="15"/>
      <c r="R82" s="15"/>
      <c r="S82" s="15"/>
      <c r="T82" s="15"/>
      <c r="U82" s="15"/>
      <c r="V82" s="15"/>
      <c r="W82" s="15"/>
      <c r="X82" s="15"/>
      <c r="Y82" s="15"/>
      <c r="Z82" s="15"/>
      <c r="AA82" s="15"/>
      <c r="AB82" s="15"/>
      <c r="AC82" s="15"/>
      <c r="AD82" s="15"/>
      <c r="AE82" s="15"/>
      <c r="AF82" s="15"/>
      <c r="AG82" s="15"/>
      <c r="AH82" s="15"/>
      <c r="AI82" s="15"/>
      <c r="AJ82" s="15"/>
      <c r="AK82" s="1"/>
      <c r="AL82" s="1"/>
      <c r="AM82" s="1"/>
      <c r="AN82" s="1"/>
      <c r="AO82" s="1"/>
      <c r="AP82" s="1"/>
      <c r="AQ82" s="1"/>
      <c r="AR82" s="1"/>
      <c r="AS82" s="1"/>
      <c r="AT82" s="1"/>
      <c r="AU82" s="1"/>
      <c r="AV82" s="1"/>
      <c r="AW82" s="1"/>
      <c r="AX82" s="1"/>
      <c r="AY82" s="1"/>
      <c r="AZ82" s="1"/>
      <c r="BA82" s="1"/>
      <c r="BB82" s="5"/>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6">
        <f t="shared" si="86"/>
        <v>0</v>
      </c>
      <c r="CC82" s="6">
        <f t="shared" si="87"/>
        <v>0</v>
      </c>
      <c r="CD82" s="6">
        <f t="shared" si="88"/>
        <v>0</v>
      </c>
      <c r="CE82" s="6">
        <f t="shared" si="89"/>
        <v>0</v>
      </c>
      <c r="CF82" s="6">
        <f t="shared" si="90"/>
        <v>0</v>
      </c>
      <c r="CG82" s="6">
        <f t="shared" si="91"/>
        <v>0</v>
      </c>
      <c r="CH82" s="6">
        <f t="shared" si="92"/>
        <v>0</v>
      </c>
      <c r="CI82" s="6">
        <f t="shared" si="93"/>
        <v>0</v>
      </c>
      <c r="CJ82" s="6">
        <f t="shared" si="94"/>
        <v>0</v>
      </c>
      <c r="CK82" s="6">
        <f t="shared" si="95"/>
        <v>0</v>
      </c>
      <c r="CL82" s="6">
        <f t="shared" si="96"/>
        <v>0</v>
      </c>
      <c r="CM82" s="72">
        <f t="shared" si="97"/>
        <v>0</v>
      </c>
      <c r="CN82" s="6">
        <f t="shared" si="98"/>
        <v>0</v>
      </c>
      <c r="CO82" s="5">
        <f t="shared" si="99"/>
        <v>0</v>
      </c>
      <c r="CP82" s="4">
        <f t="shared" ref="CP82" si="112">COUNTIF(BC82,"SI")</f>
        <v>0</v>
      </c>
      <c r="CQ82" s="4">
        <f t="shared" si="1"/>
        <v>0</v>
      </c>
      <c r="CR82" s="4">
        <f t="shared" si="2"/>
        <v>0</v>
      </c>
      <c r="CS82" s="1">
        <f t="shared" si="3"/>
        <v>0</v>
      </c>
      <c r="CT82" s="47">
        <f t="shared" si="75"/>
        <v>0</v>
      </c>
      <c r="CU82" s="361"/>
      <c r="CV82" s="362"/>
      <c r="CW82" s="363"/>
      <c r="CX82" s="377"/>
    </row>
    <row r="83" spans="1:102" hidden="1" x14ac:dyDescent="0.2">
      <c r="A83" s="1" t="s">
        <v>63</v>
      </c>
      <c r="B83" s="1" t="s">
        <v>153</v>
      </c>
      <c r="C83" s="1" t="s">
        <v>157</v>
      </c>
      <c r="D83" s="62"/>
      <c r="E83" s="1"/>
      <c r="F83" s="63"/>
      <c r="G83" s="1"/>
      <c r="H83" s="1"/>
      <c r="I83" s="63"/>
      <c r="J83" s="64"/>
      <c r="K83" s="74"/>
      <c r="L83" s="75"/>
      <c r="M83" s="76"/>
      <c r="N83" s="74"/>
      <c r="O83" s="85"/>
      <c r="P83" s="19"/>
      <c r="Q83" s="89"/>
      <c r="R83" s="89"/>
      <c r="S83" s="89"/>
      <c r="T83" s="86"/>
      <c r="U83" s="86"/>
      <c r="V83" s="86"/>
      <c r="W83" s="86"/>
      <c r="X83" s="86"/>
      <c r="Y83" s="86"/>
      <c r="Z83" s="86"/>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1"/>
      <c r="BB83" s="5"/>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6">
        <f t="shared" si="86"/>
        <v>0</v>
      </c>
      <c r="CC83" s="6">
        <f t="shared" si="87"/>
        <v>0</v>
      </c>
      <c r="CD83" s="6">
        <f t="shared" si="88"/>
        <v>0</v>
      </c>
      <c r="CE83" s="6">
        <f t="shared" si="89"/>
        <v>0</v>
      </c>
      <c r="CF83" s="6">
        <f t="shared" si="90"/>
        <v>0</v>
      </c>
      <c r="CG83" s="6">
        <f t="shared" si="91"/>
        <v>0</v>
      </c>
      <c r="CH83" s="6">
        <f t="shared" si="92"/>
        <v>0</v>
      </c>
      <c r="CI83" s="6">
        <f t="shared" si="93"/>
        <v>0</v>
      </c>
      <c r="CJ83" s="6">
        <f t="shared" si="94"/>
        <v>0</v>
      </c>
      <c r="CK83" s="6">
        <f t="shared" si="95"/>
        <v>0</v>
      </c>
      <c r="CL83" s="6">
        <f t="shared" si="96"/>
        <v>0</v>
      </c>
      <c r="CM83" s="72">
        <f>CL83/32</f>
        <v>0</v>
      </c>
      <c r="CN83" s="6">
        <f t="shared" si="98"/>
        <v>0</v>
      </c>
      <c r="CO83" s="5">
        <f t="shared" si="99"/>
        <v>0</v>
      </c>
      <c r="CP83" s="4">
        <f t="shared" ref="CP83" si="113">COUNTIF(BC83,"SI")</f>
        <v>0</v>
      </c>
      <c r="CQ83" s="4">
        <f t="shared" si="1"/>
        <v>0</v>
      </c>
      <c r="CR83" s="4">
        <f t="shared" si="2"/>
        <v>0</v>
      </c>
      <c r="CS83" s="1">
        <f t="shared" si="3"/>
        <v>0</v>
      </c>
      <c r="CT83" s="47">
        <f t="shared" si="75"/>
        <v>0</v>
      </c>
      <c r="CU83" s="361"/>
      <c r="CV83" s="362"/>
      <c r="CW83" s="363"/>
      <c r="CX83" s="377"/>
    </row>
    <row r="84" spans="1:102" ht="15" hidden="1" customHeight="1" x14ac:dyDescent="0.2">
      <c r="A84" s="1" t="s">
        <v>63</v>
      </c>
      <c r="B84" s="1" t="s">
        <v>153</v>
      </c>
      <c r="C84" s="1" t="s">
        <v>158</v>
      </c>
      <c r="D84" s="1"/>
      <c r="E84" s="1"/>
      <c r="F84" s="1"/>
      <c r="G84" s="1"/>
      <c r="H84" s="1"/>
      <c r="I84" s="63"/>
      <c r="J84" s="1"/>
      <c r="K84" s="1"/>
      <c r="L84" s="1"/>
      <c r="M84" s="1"/>
      <c r="N84" s="2"/>
      <c r="O84" s="19"/>
      <c r="P84" s="19"/>
      <c r="Q84" s="19"/>
      <c r="R84" s="19"/>
      <c r="S84" s="19"/>
      <c r="T84" s="19"/>
      <c r="U84" s="19"/>
      <c r="V84" s="19"/>
      <c r="W84" s="19"/>
      <c r="X84" s="19"/>
      <c r="Y84" s="19"/>
      <c r="Z84" s="19"/>
      <c r="AA84" s="19"/>
      <c r="AB84" s="19"/>
      <c r="AC84" s="19"/>
      <c r="AD84" s="19"/>
      <c r="AE84" s="19"/>
      <c r="AF84" s="19"/>
      <c r="AG84" s="19"/>
      <c r="AH84" s="19"/>
      <c r="AI84" s="19"/>
      <c r="AJ84" s="19"/>
      <c r="AK84" s="1"/>
      <c r="AL84" s="1"/>
      <c r="AM84" s="1"/>
      <c r="AN84" s="1"/>
      <c r="AO84" s="1"/>
      <c r="AP84" s="1"/>
      <c r="AQ84" s="1"/>
      <c r="AR84" s="1"/>
      <c r="AS84" s="1"/>
      <c r="AT84" s="1"/>
      <c r="AU84" s="1"/>
      <c r="AV84" s="1"/>
      <c r="AW84" s="1"/>
      <c r="AX84" s="1"/>
      <c r="AY84" s="1"/>
      <c r="AZ84" s="1"/>
      <c r="BA84" s="1"/>
      <c r="BB84" s="5"/>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6">
        <f t="shared" si="86"/>
        <v>0</v>
      </c>
      <c r="CC84" s="6">
        <f t="shared" si="87"/>
        <v>0</v>
      </c>
      <c r="CD84" s="6">
        <f t="shared" si="88"/>
        <v>0</v>
      </c>
      <c r="CE84" s="6">
        <f t="shared" si="89"/>
        <v>0</v>
      </c>
      <c r="CF84" s="6">
        <f t="shared" si="90"/>
        <v>0</v>
      </c>
      <c r="CG84" s="6">
        <f t="shared" si="91"/>
        <v>0</v>
      </c>
      <c r="CH84" s="6">
        <f t="shared" si="92"/>
        <v>0</v>
      </c>
      <c r="CI84" s="6">
        <f t="shared" si="93"/>
        <v>0</v>
      </c>
      <c r="CJ84" s="6">
        <f t="shared" si="94"/>
        <v>0</v>
      </c>
      <c r="CK84" s="6">
        <f t="shared" si="95"/>
        <v>0</v>
      </c>
      <c r="CL84" s="6">
        <f t="shared" si="96"/>
        <v>0</v>
      </c>
      <c r="CM84" s="72">
        <f t="shared" si="97"/>
        <v>0</v>
      </c>
      <c r="CN84" s="6">
        <f t="shared" si="98"/>
        <v>0</v>
      </c>
      <c r="CO84" s="5">
        <f t="shared" si="99"/>
        <v>0</v>
      </c>
      <c r="CP84" s="4">
        <f t="shared" ref="CP84" si="114">COUNTIF(BC84,"SI")</f>
        <v>0</v>
      </c>
      <c r="CQ84" s="4">
        <f t="shared" si="1"/>
        <v>0</v>
      </c>
      <c r="CR84" s="4">
        <f t="shared" si="2"/>
        <v>0</v>
      </c>
      <c r="CS84" s="1">
        <f t="shared" si="3"/>
        <v>0</v>
      </c>
      <c r="CT84" s="47">
        <f t="shared" si="75"/>
        <v>0</v>
      </c>
      <c r="CU84" s="361"/>
      <c r="CV84" s="362"/>
      <c r="CW84" s="363"/>
      <c r="CX84" s="377"/>
    </row>
    <row r="85" spans="1:102" hidden="1" x14ac:dyDescent="0.2">
      <c r="A85" s="1" t="s">
        <v>63</v>
      </c>
      <c r="B85" s="1" t="s">
        <v>153</v>
      </c>
      <c r="C85" s="1" t="s">
        <v>159</v>
      </c>
      <c r="D85" s="1"/>
      <c r="E85" s="1"/>
      <c r="F85" s="1"/>
      <c r="G85" s="1"/>
      <c r="H85" s="1"/>
      <c r="I85" s="63"/>
      <c r="J85" s="1"/>
      <c r="K85" s="1"/>
      <c r="L85" s="1"/>
      <c r="M85" s="1"/>
      <c r="N85" s="15"/>
      <c r="O85" s="19"/>
      <c r="P85" s="19"/>
      <c r="Q85" s="19"/>
      <c r="R85" s="19"/>
      <c r="S85" s="19"/>
      <c r="T85" s="19"/>
      <c r="U85" s="19"/>
      <c r="V85" s="19"/>
      <c r="W85" s="19"/>
      <c r="X85" s="19"/>
      <c r="Y85" s="19"/>
      <c r="Z85" s="19"/>
      <c r="AA85" s="19"/>
      <c r="AB85" s="19"/>
      <c r="AC85" s="19"/>
      <c r="AD85" s="19"/>
      <c r="AE85" s="19"/>
      <c r="AF85" s="19"/>
      <c r="AG85" s="19"/>
      <c r="AH85" s="19"/>
      <c r="AI85" s="19"/>
      <c r="AJ85" s="19"/>
      <c r="AK85" s="1"/>
      <c r="AL85" s="1"/>
      <c r="AM85" s="1"/>
      <c r="AN85" s="1"/>
      <c r="AO85" s="1"/>
      <c r="AP85" s="1"/>
      <c r="AQ85" s="1"/>
      <c r="AR85" s="1"/>
      <c r="AS85" s="1"/>
      <c r="AT85" s="1"/>
      <c r="AU85" s="1"/>
      <c r="AV85" s="1"/>
      <c r="AW85" s="1"/>
      <c r="AX85" s="1"/>
      <c r="AY85" s="1"/>
      <c r="AZ85" s="1"/>
      <c r="BA85" s="1"/>
      <c r="BB85" s="5"/>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6">
        <f t="shared" si="86"/>
        <v>0</v>
      </c>
      <c r="CC85" s="6">
        <f t="shared" si="87"/>
        <v>0</v>
      </c>
      <c r="CD85" s="6">
        <f t="shared" si="88"/>
        <v>0</v>
      </c>
      <c r="CE85" s="6">
        <f t="shared" si="89"/>
        <v>0</v>
      </c>
      <c r="CF85" s="6">
        <f t="shared" si="90"/>
        <v>0</v>
      </c>
      <c r="CG85" s="6">
        <f t="shared" si="91"/>
        <v>0</v>
      </c>
      <c r="CH85" s="6">
        <f t="shared" si="92"/>
        <v>0</v>
      </c>
      <c r="CI85" s="6">
        <f t="shared" si="93"/>
        <v>0</v>
      </c>
      <c r="CJ85" s="6">
        <f t="shared" si="94"/>
        <v>0</v>
      </c>
      <c r="CK85" s="6">
        <f t="shared" si="95"/>
        <v>0</v>
      </c>
      <c r="CL85" s="6">
        <f t="shared" si="96"/>
        <v>0</v>
      </c>
      <c r="CM85" s="72">
        <f t="shared" si="97"/>
        <v>0</v>
      </c>
      <c r="CN85" s="6">
        <f t="shared" si="98"/>
        <v>0</v>
      </c>
      <c r="CO85" s="5">
        <f t="shared" si="99"/>
        <v>0</v>
      </c>
      <c r="CP85" s="4">
        <f t="shared" ref="CP85" si="115">COUNTIF(BC85,"SI")</f>
        <v>0</v>
      </c>
      <c r="CQ85" s="4">
        <f t="shared" si="1"/>
        <v>0</v>
      </c>
      <c r="CR85" s="4">
        <f t="shared" si="2"/>
        <v>0</v>
      </c>
      <c r="CS85" s="1">
        <f t="shared" si="3"/>
        <v>0</v>
      </c>
      <c r="CT85" s="47">
        <f t="shared" si="75"/>
        <v>0</v>
      </c>
      <c r="CU85" s="361"/>
      <c r="CV85" s="362"/>
      <c r="CW85" s="363"/>
      <c r="CX85" s="377"/>
    </row>
    <row r="86" spans="1:102" hidden="1" x14ac:dyDescent="0.2">
      <c r="A86" s="1" t="s">
        <v>63</v>
      </c>
      <c r="B86" s="1" t="s">
        <v>153</v>
      </c>
      <c r="C86" s="1" t="s">
        <v>160</v>
      </c>
      <c r="D86" s="1"/>
      <c r="E86" s="1"/>
      <c r="F86" s="1"/>
      <c r="G86" s="1"/>
      <c r="H86" s="1"/>
      <c r="I86" s="63"/>
      <c r="J86" s="1"/>
      <c r="K86" s="1"/>
      <c r="L86" s="1"/>
      <c r="M86" s="1"/>
      <c r="N86" s="2"/>
      <c r="O86" s="27"/>
      <c r="P86" s="27"/>
      <c r="Q86" s="27"/>
      <c r="R86" s="27"/>
      <c r="S86" s="27"/>
      <c r="T86" s="27"/>
      <c r="U86" s="27"/>
      <c r="V86" s="27"/>
      <c r="W86" s="27"/>
      <c r="X86" s="27"/>
      <c r="Y86" s="27"/>
      <c r="Z86" s="27"/>
      <c r="AA86" s="27"/>
      <c r="AB86" s="27"/>
      <c r="AC86" s="27"/>
      <c r="AD86" s="27"/>
      <c r="AE86" s="27"/>
      <c r="AF86" s="27"/>
      <c r="AG86" s="27"/>
      <c r="AH86" s="27"/>
      <c r="AI86" s="27"/>
      <c r="AJ86" s="27"/>
      <c r="AK86" s="1"/>
      <c r="AL86" s="1"/>
      <c r="AM86" s="1"/>
      <c r="AN86" s="1"/>
      <c r="AO86" s="1"/>
      <c r="AP86" s="1"/>
      <c r="AQ86" s="1"/>
      <c r="AR86" s="1"/>
      <c r="AS86" s="1"/>
      <c r="AT86" s="1"/>
      <c r="AU86" s="1"/>
      <c r="AV86" s="1"/>
      <c r="AW86" s="1"/>
      <c r="AX86" s="1"/>
      <c r="AY86" s="1"/>
      <c r="AZ86" s="1"/>
      <c r="BA86" s="1"/>
      <c r="BB86" s="5"/>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6">
        <f t="shared" si="86"/>
        <v>0</v>
      </c>
      <c r="CC86" s="6">
        <f t="shared" si="87"/>
        <v>0</v>
      </c>
      <c r="CD86" s="6">
        <f t="shared" si="88"/>
        <v>0</v>
      </c>
      <c r="CE86" s="6">
        <f t="shared" si="89"/>
        <v>0</v>
      </c>
      <c r="CF86" s="6">
        <f t="shared" si="90"/>
        <v>0</v>
      </c>
      <c r="CG86" s="6">
        <f t="shared" si="91"/>
        <v>0</v>
      </c>
      <c r="CH86" s="6">
        <f t="shared" si="92"/>
        <v>0</v>
      </c>
      <c r="CI86" s="6">
        <f t="shared" si="93"/>
        <v>0</v>
      </c>
      <c r="CJ86" s="6">
        <f t="shared" si="94"/>
        <v>0</v>
      </c>
      <c r="CK86" s="6">
        <f t="shared" si="95"/>
        <v>0</v>
      </c>
      <c r="CL86" s="6">
        <f t="shared" si="96"/>
        <v>0</v>
      </c>
      <c r="CM86" s="72">
        <f t="shared" si="97"/>
        <v>0</v>
      </c>
      <c r="CN86" s="6">
        <f t="shared" si="98"/>
        <v>0</v>
      </c>
      <c r="CO86" s="5">
        <f t="shared" si="99"/>
        <v>0</v>
      </c>
      <c r="CP86" s="4">
        <f t="shared" ref="CP86" si="116">COUNTIF(BC86,"SI")</f>
        <v>0</v>
      </c>
      <c r="CQ86" s="4">
        <f t="shared" si="1"/>
        <v>0</v>
      </c>
      <c r="CR86" s="4">
        <f t="shared" si="2"/>
        <v>0</v>
      </c>
      <c r="CS86" s="1">
        <f t="shared" si="3"/>
        <v>0</v>
      </c>
      <c r="CT86" s="47">
        <f t="shared" si="75"/>
        <v>0</v>
      </c>
      <c r="CU86" s="361"/>
      <c r="CV86" s="362"/>
      <c r="CW86" s="363"/>
      <c r="CX86" s="377"/>
    </row>
    <row r="87" spans="1:102" hidden="1" x14ac:dyDescent="0.2">
      <c r="A87" s="1" t="s">
        <v>63</v>
      </c>
      <c r="B87" s="1" t="s">
        <v>153</v>
      </c>
      <c r="C87" s="1" t="s">
        <v>161</v>
      </c>
      <c r="D87" s="62"/>
      <c r="E87" s="1"/>
      <c r="F87" s="63"/>
      <c r="G87" s="1"/>
      <c r="H87" s="1"/>
      <c r="I87" s="63"/>
      <c r="J87" s="64"/>
      <c r="K87" s="74"/>
      <c r="L87" s="75"/>
      <c r="M87" s="76"/>
      <c r="N87" s="74"/>
      <c r="O87" s="85"/>
      <c r="P87" s="19"/>
      <c r="Q87" s="89"/>
      <c r="R87" s="89"/>
      <c r="S87" s="89"/>
      <c r="T87" s="86"/>
      <c r="U87" s="86"/>
      <c r="V87" s="86"/>
      <c r="W87" s="86"/>
      <c r="X87" s="86"/>
      <c r="Y87" s="86"/>
      <c r="Z87" s="86"/>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1"/>
      <c r="BB87" s="5"/>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6">
        <f t="shared" si="86"/>
        <v>0</v>
      </c>
      <c r="CC87" s="6">
        <f t="shared" si="87"/>
        <v>0</v>
      </c>
      <c r="CD87" s="6">
        <f t="shared" si="88"/>
        <v>0</v>
      </c>
      <c r="CE87" s="6">
        <f t="shared" si="89"/>
        <v>0</v>
      </c>
      <c r="CF87" s="6">
        <f t="shared" si="90"/>
        <v>0</v>
      </c>
      <c r="CG87" s="6">
        <f t="shared" si="91"/>
        <v>0</v>
      </c>
      <c r="CH87" s="6">
        <f t="shared" si="92"/>
        <v>0</v>
      </c>
      <c r="CI87" s="6">
        <f t="shared" si="93"/>
        <v>0</v>
      </c>
      <c r="CJ87" s="6">
        <f t="shared" si="94"/>
        <v>0</v>
      </c>
      <c r="CK87" s="6">
        <f t="shared" si="95"/>
        <v>0</v>
      </c>
      <c r="CL87" s="6">
        <f t="shared" si="96"/>
        <v>0</v>
      </c>
      <c r="CM87" s="72">
        <f>CL87/32</f>
        <v>0</v>
      </c>
      <c r="CN87" s="6">
        <f t="shared" si="98"/>
        <v>0</v>
      </c>
      <c r="CO87" s="5">
        <f t="shared" si="99"/>
        <v>0</v>
      </c>
      <c r="CP87" s="4">
        <f t="shared" ref="CP87" si="117">COUNTIF(BC87,"SI")</f>
        <v>0</v>
      </c>
      <c r="CQ87" s="4">
        <f t="shared" si="1"/>
        <v>0</v>
      </c>
      <c r="CR87" s="4">
        <f t="shared" si="2"/>
        <v>0</v>
      </c>
      <c r="CS87" s="1">
        <f t="shared" si="3"/>
        <v>0</v>
      </c>
      <c r="CT87" s="47">
        <f t="shared" si="75"/>
        <v>0</v>
      </c>
      <c r="CU87" s="361"/>
      <c r="CV87" s="362"/>
      <c r="CW87" s="363"/>
      <c r="CX87" s="377"/>
    </row>
    <row r="88" spans="1:102" hidden="1" x14ac:dyDescent="0.2">
      <c r="A88" s="1" t="s">
        <v>63</v>
      </c>
      <c r="B88" s="1" t="s">
        <v>153</v>
      </c>
      <c r="C88" s="1" t="s">
        <v>162</v>
      </c>
      <c r="D88" s="1"/>
      <c r="E88" s="1"/>
      <c r="F88" s="1"/>
      <c r="G88" s="1"/>
      <c r="H88" s="1"/>
      <c r="I88" s="63"/>
      <c r="J88" s="1"/>
      <c r="K88" s="1"/>
      <c r="L88" s="1"/>
      <c r="M88" s="1"/>
      <c r="N88" s="15"/>
      <c r="O88" s="19"/>
      <c r="P88" s="19"/>
      <c r="Q88" s="19"/>
      <c r="R88" s="19"/>
      <c r="S88" s="19"/>
      <c r="T88" s="19"/>
      <c r="U88" s="19"/>
      <c r="V88" s="19"/>
      <c r="W88" s="19"/>
      <c r="X88" s="19"/>
      <c r="Y88" s="19"/>
      <c r="Z88" s="19"/>
      <c r="AA88" s="19"/>
      <c r="AB88" s="19"/>
      <c r="AC88" s="19"/>
      <c r="AD88" s="19"/>
      <c r="AE88" s="19"/>
      <c r="AF88" s="19"/>
      <c r="AG88" s="19"/>
      <c r="AH88" s="19"/>
      <c r="AI88" s="19"/>
      <c r="AJ88" s="19"/>
      <c r="AK88" s="1"/>
      <c r="AL88" s="1"/>
      <c r="AM88" s="1"/>
      <c r="AN88" s="1"/>
      <c r="AO88" s="1"/>
      <c r="AP88" s="1"/>
      <c r="AQ88" s="1"/>
      <c r="AR88" s="1"/>
      <c r="AS88" s="1"/>
      <c r="AT88" s="1"/>
      <c r="AU88" s="1"/>
      <c r="AV88" s="1"/>
      <c r="AW88" s="1"/>
      <c r="AX88" s="1"/>
      <c r="AY88" s="1"/>
      <c r="AZ88" s="1"/>
      <c r="BA88" s="1"/>
      <c r="BB88" s="5"/>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6">
        <f t="shared" si="86"/>
        <v>0</v>
      </c>
      <c r="CC88" s="6">
        <f t="shared" si="87"/>
        <v>0</v>
      </c>
      <c r="CD88" s="6">
        <f t="shared" si="88"/>
        <v>0</v>
      </c>
      <c r="CE88" s="6">
        <f t="shared" si="89"/>
        <v>0</v>
      </c>
      <c r="CF88" s="6">
        <f t="shared" si="90"/>
        <v>0</v>
      </c>
      <c r="CG88" s="6">
        <f t="shared" si="91"/>
        <v>0</v>
      </c>
      <c r="CH88" s="6">
        <f t="shared" si="92"/>
        <v>0</v>
      </c>
      <c r="CI88" s="6">
        <f t="shared" si="93"/>
        <v>0</v>
      </c>
      <c r="CJ88" s="6">
        <f t="shared" si="94"/>
        <v>0</v>
      </c>
      <c r="CK88" s="6">
        <f t="shared" si="95"/>
        <v>0</v>
      </c>
      <c r="CL88" s="6">
        <f t="shared" si="96"/>
        <v>0</v>
      </c>
      <c r="CM88" s="72">
        <f t="shared" si="97"/>
        <v>0</v>
      </c>
      <c r="CN88" s="6">
        <f t="shared" si="98"/>
        <v>0</v>
      </c>
      <c r="CO88" s="5">
        <f t="shared" si="99"/>
        <v>0</v>
      </c>
      <c r="CP88" s="4">
        <f t="shared" ref="CP88" si="118">COUNTIF(BC88,"SI")</f>
        <v>0</v>
      </c>
      <c r="CQ88" s="4">
        <f t="shared" si="1"/>
        <v>0</v>
      </c>
      <c r="CR88" s="4">
        <f t="shared" si="2"/>
        <v>0</v>
      </c>
      <c r="CS88" s="1">
        <f t="shared" si="3"/>
        <v>0</v>
      </c>
      <c r="CT88" s="47">
        <f t="shared" si="75"/>
        <v>0</v>
      </c>
      <c r="CU88" s="361"/>
      <c r="CV88" s="362"/>
      <c r="CW88" s="363"/>
      <c r="CX88" s="377"/>
    </row>
    <row r="89" spans="1:102" hidden="1" x14ac:dyDescent="0.2">
      <c r="A89" s="1" t="s">
        <v>63</v>
      </c>
      <c r="B89" s="1" t="s">
        <v>163</v>
      </c>
      <c r="C89" s="1" t="s">
        <v>164</v>
      </c>
      <c r="D89" s="1"/>
      <c r="E89" s="1"/>
      <c r="F89" s="1"/>
      <c r="G89" s="1"/>
      <c r="H89" s="1"/>
      <c r="I89" s="63"/>
      <c r="J89" s="1"/>
      <c r="K89" s="1"/>
      <c r="L89" s="1"/>
      <c r="M89" s="1"/>
      <c r="N89" s="15"/>
      <c r="O89" s="19"/>
      <c r="P89" s="19"/>
      <c r="Q89" s="19"/>
      <c r="R89" s="19"/>
      <c r="S89" s="19"/>
      <c r="T89" s="19"/>
      <c r="U89" s="19"/>
      <c r="V89" s="19"/>
      <c r="W89" s="19"/>
      <c r="X89" s="19"/>
      <c r="Y89" s="19"/>
      <c r="Z89" s="19"/>
      <c r="AA89" s="19"/>
      <c r="AB89" s="19"/>
      <c r="AC89" s="19"/>
      <c r="AD89" s="19"/>
      <c r="AE89" s="19"/>
      <c r="AF89" s="19"/>
      <c r="AG89" s="19"/>
      <c r="AH89" s="19"/>
      <c r="AI89" s="19"/>
      <c r="AJ89" s="19"/>
      <c r="AK89" s="1"/>
      <c r="AL89" s="1"/>
      <c r="AM89" s="1"/>
      <c r="AN89" s="1"/>
      <c r="AO89" s="1"/>
      <c r="AP89" s="1"/>
      <c r="AQ89" s="1"/>
      <c r="AR89" s="1"/>
      <c r="AS89" s="1"/>
      <c r="AT89" s="1"/>
      <c r="AU89" s="1"/>
      <c r="AV89" s="1"/>
      <c r="AW89" s="1"/>
      <c r="AX89" s="1"/>
      <c r="AY89" s="1"/>
      <c r="AZ89" s="1"/>
      <c r="BA89" s="1"/>
      <c r="BB89" s="5"/>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6">
        <f t="shared" si="86"/>
        <v>0</v>
      </c>
      <c r="CC89" s="6">
        <f t="shared" si="87"/>
        <v>0</v>
      </c>
      <c r="CD89" s="6">
        <f t="shared" si="88"/>
        <v>0</v>
      </c>
      <c r="CE89" s="6">
        <f t="shared" si="89"/>
        <v>0</v>
      </c>
      <c r="CF89" s="6">
        <f t="shared" si="90"/>
        <v>0</v>
      </c>
      <c r="CG89" s="6">
        <f t="shared" si="91"/>
        <v>0</v>
      </c>
      <c r="CH89" s="6">
        <f t="shared" si="92"/>
        <v>0</v>
      </c>
      <c r="CI89" s="6">
        <f t="shared" si="93"/>
        <v>0</v>
      </c>
      <c r="CJ89" s="6">
        <f t="shared" si="94"/>
        <v>0</v>
      </c>
      <c r="CK89" s="6">
        <f t="shared" si="95"/>
        <v>0</v>
      </c>
      <c r="CL89" s="6">
        <f t="shared" si="96"/>
        <v>0</v>
      </c>
      <c r="CM89" s="72">
        <f t="shared" si="97"/>
        <v>0</v>
      </c>
      <c r="CN89" s="6">
        <f t="shared" si="98"/>
        <v>0</v>
      </c>
      <c r="CO89" s="5">
        <f t="shared" si="99"/>
        <v>0</v>
      </c>
      <c r="CP89" s="4">
        <f t="shared" ref="CP89" si="119">COUNTIF(BC89,"SI")</f>
        <v>0</v>
      </c>
      <c r="CQ89" s="4">
        <f t="shared" si="1"/>
        <v>0</v>
      </c>
      <c r="CR89" s="4">
        <f t="shared" si="2"/>
        <v>0</v>
      </c>
      <c r="CS89" s="1">
        <f t="shared" si="3"/>
        <v>0</v>
      </c>
      <c r="CT89" s="47">
        <f t="shared" si="75"/>
        <v>0</v>
      </c>
      <c r="CU89" s="371"/>
      <c r="CV89" s="372"/>
      <c r="CW89" s="373"/>
      <c r="CX89" s="377"/>
    </row>
    <row r="90" spans="1:102" hidden="1" x14ac:dyDescent="0.2">
      <c r="A90" s="1" t="s">
        <v>63</v>
      </c>
      <c r="B90" s="1" t="s">
        <v>165</v>
      </c>
      <c r="C90" s="1" t="s">
        <v>166</v>
      </c>
      <c r="D90" s="1"/>
      <c r="E90" s="1"/>
      <c r="F90" s="1"/>
      <c r="G90" s="15"/>
      <c r="H90" s="1"/>
      <c r="I90" s="1"/>
      <c r="J90" s="1"/>
      <c r="K90" s="1"/>
      <c r="L90" s="1"/>
      <c r="M90" s="1"/>
      <c r="N90" s="15"/>
      <c r="O90" s="48"/>
      <c r="P90" s="48"/>
      <c r="Q90" s="15"/>
      <c r="R90" s="15"/>
      <c r="S90" s="15"/>
      <c r="T90" s="15"/>
      <c r="U90" s="15"/>
      <c r="V90" s="15"/>
      <c r="W90" s="15"/>
      <c r="X90" s="15"/>
      <c r="Y90" s="15"/>
      <c r="Z90" s="15"/>
      <c r="AA90" s="15"/>
      <c r="AB90" s="15"/>
      <c r="AC90" s="15"/>
      <c r="AD90" s="15"/>
      <c r="AE90" s="15"/>
      <c r="AF90" s="15"/>
      <c r="AG90" s="15"/>
      <c r="AH90" s="15"/>
      <c r="AI90" s="15"/>
      <c r="AJ90" s="15"/>
      <c r="AK90" s="1"/>
      <c r="AL90" s="1"/>
      <c r="AM90" s="1"/>
      <c r="AN90" s="1"/>
      <c r="AO90" s="1"/>
      <c r="AP90" s="1"/>
      <c r="AQ90" s="1"/>
      <c r="AR90" s="1"/>
      <c r="AS90" s="1"/>
      <c r="AT90" s="1"/>
      <c r="AU90" s="1"/>
      <c r="AV90" s="1"/>
      <c r="AW90" s="1"/>
      <c r="AX90" s="1"/>
      <c r="AY90" s="1"/>
      <c r="AZ90" s="1"/>
      <c r="BA90" s="1"/>
      <c r="BB90" s="5"/>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6">
        <f t="shared" si="86"/>
        <v>0</v>
      </c>
      <c r="CC90" s="6">
        <f t="shared" si="87"/>
        <v>0</v>
      </c>
      <c r="CD90" s="6">
        <f t="shared" si="88"/>
        <v>0</v>
      </c>
      <c r="CE90" s="6">
        <f t="shared" si="89"/>
        <v>0</v>
      </c>
      <c r="CF90" s="6">
        <f t="shared" si="90"/>
        <v>0</v>
      </c>
      <c r="CG90" s="6">
        <f t="shared" si="91"/>
        <v>0</v>
      </c>
      <c r="CH90" s="6">
        <f t="shared" si="92"/>
        <v>0</v>
      </c>
      <c r="CI90" s="6">
        <f t="shared" si="93"/>
        <v>0</v>
      </c>
      <c r="CJ90" s="6">
        <f t="shared" si="94"/>
        <v>0</v>
      </c>
      <c r="CK90" s="6">
        <f t="shared" si="95"/>
        <v>0</v>
      </c>
      <c r="CL90" s="6">
        <f t="shared" si="96"/>
        <v>0</v>
      </c>
      <c r="CM90" s="72">
        <f t="shared" si="97"/>
        <v>0</v>
      </c>
      <c r="CN90" s="6">
        <f t="shared" si="98"/>
        <v>0</v>
      </c>
      <c r="CO90" s="5">
        <f t="shared" si="99"/>
        <v>0</v>
      </c>
      <c r="CP90" s="4">
        <f t="shared" ref="CP90" si="120">COUNTIF(BC90,"SI")</f>
        <v>0</v>
      </c>
      <c r="CQ90" s="4">
        <f t="shared" si="1"/>
        <v>0</v>
      </c>
      <c r="CR90" s="4">
        <f t="shared" si="2"/>
        <v>0</v>
      </c>
      <c r="CS90" s="1">
        <f t="shared" si="3"/>
        <v>0</v>
      </c>
      <c r="CT90" s="9">
        <f t="shared" si="75"/>
        <v>0</v>
      </c>
      <c r="CU90" s="367">
        <f>AVERAGE(CT90:CT99)</f>
        <v>9.285714285714286E-2</v>
      </c>
      <c r="CV90" s="368"/>
      <c r="CW90" s="369"/>
      <c r="CX90" s="377"/>
    </row>
    <row r="91" spans="1:102" hidden="1" x14ac:dyDescent="0.2">
      <c r="A91" s="1" t="s">
        <v>63</v>
      </c>
      <c r="B91" s="1" t="s">
        <v>165</v>
      </c>
      <c r="C91" s="1" t="s">
        <v>167</v>
      </c>
      <c r="D91" s="1"/>
      <c r="E91" s="1"/>
      <c r="F91" s="1"/>
      <c r="G91" s="15"/>
      <c r="H91" s="1"/>
      <c r="I91" s="1"/>
      <c r="J91" s="1"/>
      <c r="K91" s="1"/>
      <c r="L91" s="1"/>
      <c r="M91" s="1"/>
      <c r="N91" s="49"/>
      <c r="O91" s="49"/>
      <c r="P91" s="15"/>
      <c r="Q91" s="50"/>
      <c r="R91" s="15"/>
      <c r="S91" s="15"/>
      <c r="T91" s="15"/>
      <c r="U91" s="15"/>
      <c r="V91" s="15"/>
      <c r="W91" s="15"/>
      <c r="X91" s="15"/>
      <c r="Y91" s="15"/>
      <c r="Z91" s="15"/>
      <c r="AA91" s="15"/>
      <c r="AB91" s="15"/>
      <c r="AC91" s="15"/>
      <c r="AD91" s="15"/>
      <c r="AE91" s="15"/>
      <c r="AF91" s="15"/>
      <c r="AG91" s="15"/>
      <c r="AH91" s="15"/>
      <c r="AI91" s="15"/>
      <c r="AJ91" s="15"/>
      <c r="AK91" s="1"/>
      <c r="AL91" s="1"/>
      <c r="AM91" s="1"/>
      <c r="AN91" s="1"/>
      <c r="AO91" s="1"/>
      <c r="AP91" s="1"/>
      <c r="AQ91" s="1"/>
      <c r="AR91" s="1"/>
      <c r="AS91" s="1"/>
      <c r="AT91" s="1"/>
      <c r="AU91" s="1"/>
      <c r="AV91" s="1"/>
      <c r="AW91" s="1"/>
      <c r="AX91" s="1"/>
      <c r="AY91" s="1"/>
      <c r="AZ91" s="1"/>
      <c r="BA91" s="1"/>
      <c r="BB91" s="5"/>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6">
        <f t="shared" si="86"/>
        <v>0</v>
      </c>
      <c r="CC91" s="6">
        <f t="shared" si="87"/>
        <v>0</v>
      </c>
      <c r="CD91" s="6">
        <f t="shared" si="88"/>
        <v>0</v>
      </c>
      <c r="CE91" s="6">
        <f t="shared" si="89"/>
        <v>0</v>
      </c>
      <c r="CF91" s="6">
        <f t="shared" si="90"/>
        <v>0</v>
      </c>
      <c r="CG91" s="6">
        <f t="shared" si="91"/>
        <v>0</v>
      </c>
      <c r="CH91" s="6">
        <f t="shared" si="92"/>
        <v>0</v>
      </c>
      <c r="CI91" s="6">
        <f t="shared" si="93"/>
        <v>0</v>
      </c>
      <c r="CJ91" s="6">
        <f t="shared" si="94"/>
        <v>0</v>
      </c>
      <c r="CK91" s="6">
        <f t="shared" si="95"/>
        <v>0</v>
      </c>
      <c r="CL91" s="6">
        <f t="shared" si="96"/>
        <v>0</v>
      </c>
      <c r="CM91" s="72">
        <f t="shared" si="97"/>
        <v>0</v>
      </c>
      <c r="CN91" s="6">
        <f t="shared" si="98"/>
        <v>0</v>
      </c>
      <c r="CO91" s="5">
        <f t="shared" si="99"/>
        <v>0</v>
      </c>
      <c r="CP91" s="4">
        <f t="shared" ref="CP91" si="121">COUNTIF(BC91,"SI")</f>
        <v>0</v>
      </c>
      <c r="CQ91" s="4">
        <f t="shared" si="1"/>
        <v>0</v>
      </c>
      <c r="CR91" s="4">
        <f t="shared" si="2"/>
        <v>0</v>
      </c>
      <c r="CS91" s="1">
        <f t="shared" si="3"/>
        <v>0</v>
      </c>
      <c r="CT91" s="9">
        <f t="shared" si="75"/>
        <v>0</v>
      </c>
      <c r="CU91" s="361"/>
      <c r="CV91" s="362"/>
      <c r="CW91" s="363"/>
      <c r="CX91" s="377"/>
    </row>
    <row r="92" spans="1:102" x14ac:dyDescent="0.2">
      <c r="A92" s="1" t="s">
        <v>63</v>
      </c>
      <c r="B92" s="1" t="s">
        <v>165</v>
      </c>
      <c r="C92" s="1" t="s">
        <v>168</v>
      </c>
      <c r="D92" s="1" t="s">
        <v>281</v>
      </c>
      <c r="E92" s="1">
        <v>3138020629</v>
      </c>
      <c r="F92" s="63" t="s">
        <v>282</v>
      </c>
      <c r="G92" s="15" t="s">
        <v>283</v>
      </c>
      <c r="H92" s="1" t="s">
        <v>284</v>
      </c>
      <c r="I92" s="63" t="s">
        <v>285</v>
      </c>
      <c r="J92" s="15" t="s">
        <v>286</v>
      </c>
      <c r="K92" s="94" t="s">
        <v>289</v>
      </c>
      <c r="L92" s="15" t="s">
        <v>287</v>
      </c>
      <c r="M92" s="1">
        <v>3142914091</v>
      </c>
      <c r="N92" s="95" t="s">
        <v>288</v>
      </c>
      <c r="O92" s="42" t="s">
        <v>1115</v>
      </c>
      <c r="P92" s="27" t="s">
        <v>290</v>
      </c>
      <c r="Q92" s="33" t="s">
        <v>66</v>
      </c>
      <c r="R92" s="19" t="s">
        <v>66</v>
      </c>
      <c r="S92" s="19" t="s">
        <v>66</v>
      </c>
      <c r="T92" s="19" t="s">
        <v>66</v>
      </c>
      <c r="U92" s="19" t="s">
        <v>67</v>
      </c>
      <c r="V92" s="19" t="s">
        <v>66</v>
      </c>
      <c r="W92" s="19" t="s">
        <v>66</v>
      </c>
      <c r="X92" s="19" t="s">
        <v>66</v>
      </c>
      <c r="Y92" s="19" t="s">
        <v>66</v>
      </c>
      <c r="Z92" s="19" t="s">
        <v>66</v>
      </c>
      <c r="AA92" s="19" t="s">
        <v>66</v>
      </c>
      <c r="AB92" s="19" t="s">
        <v>66</v>
      </c>
      <c r="AC92" s="19" t="s">
        <v>66</v>
      </c>
      <c r="AD92" s="19" t="s">
        <v>66</v>
      </c>
      <c r="AE92" s="19" t="s">
        <v>66</v>
      </c>
      <c r="AF92" s="19" t="s">
        <v>66</v>
      </c>
      <c r="AG92" s="19" t="s">
        <v>66</v>
      </c>
      <c r="AH92" s="19" t="s">
        <v>66</v>
      </c>
      <c r="AI92" s="19" t="s">
        <v>66</v>
      </c>
      <c r="AJ92" s="19" t="s">
        <v>66</v>
      </c>
      <c r="AK92" s="1" t="s">
        <v>66</v>
      </c>
      <c r="AL92" s="1" t="s">
        <v>66</v>
      </c>
      <c r="AM92" s="1" t="s">
        <v>67</v>
      </c>
      <c r="AN92" s="1" t="s">
        <v>67</v>
      </c>
      <c r="AO92" s="1" t="s">
        <v>67</v>
      </c>
      <c r="AP92" s="1" t="s">
        <v>66</v>
      </c>
      <c r="AQ92" s="1" t="s">
        <v>66</v>
      </c>
      <c r="AR92" s="1" t="s">
        <v>66</v>
      </c>
      <c r="AS92" s="1" t="s">
        <v>66</v>
      </c>
      <c r="AT92" s="1" t="s">
        <v>66</v>
      </c>
      <c r="AU92" s="1" t="s">
        <v>66</v>
      </c>
      <c r="AV92" s="1" t="s">
        <v>66</v>
      </c>
      <c r="AW92" s="1" t="s">
        <v>66</v>
      </c>
      <c r="AX92" s="1" t="s">
        <v>66</v>
      </c>
      <c r="AY92" s="1" t="s">
        <v>66</v>
      </c>
      <c r="AZ92" s="1" t="s">
        <v>66</v>
      </c>
      <c r="BA92" s="1" t="s">
        <v>66</v>
      </c>
      <c r="BB92" s="5" t="s">
        <v>66</v>
      </c>
      <c r="BC92" s="1" t="s">
        <v>66</v>
      </c>
      <c r="BD92" s="1" t="s">
        <v>66</v>
      </c>
      <c r="BE92" s="1" t="s">
        <v>66</v>
      </c>
      <c r="BF92" s="1" t="s">
        <v>66</v>
      </c>
      <c r="BG92" s="1" t="s">
        <v>67</v>
      </c>
      <c r="BH92" s="1" t="s">
        <v>67</v>
      </c>
      <c r="BI92" s="1" t="s">
        <v>66</v>
      </c>
      <c r="BJ92" s="1" t="s">
        <v>67</v>
      </c>
      <c r="BK92" s="1" t="s">
        <v>67</v>
      </c>
      <c r="BL92" s="1" t="s">
        <v>67</v>
      </c>
      <c r="BM92" s="1" t="s">
        <v>67</v>
      </c>
      <c r="BN92" s="1" t="s">
        <v>67</v>
      </c>
      <c r="BO92" s="1" t="s">
        <v>67</v>
      </c>
      <c r="BP92" s="1" t="s">
        <v>67</v>
      </c>
      <c r="BQ92" s="1" t="s">
        <v>67</v>
      </c>
      <c r="BR92" s="1" t="s">
        <v>67</v>
      </c>
      <c r="BS92" s="1" t="s">
        <v>66</v>
      </c>
      <c r="BT92" s="1" t="s">
        <v>67</v>
      </c>
      <c r="BU92" s="1" t="s">
        <v>67</v>
      </c>
      <c r="BV92" s="1" t="s">
        <v>66</v>
      </c>
      <c r="BW92" s="1" t="s">
        <v>66</v>
      </c>
      <c r="BX92" s="1" t="s">
        <v>66</v>
      </c>
      <c r="BY92" s="1" t="s">
        <v>66</v>
      </c>
      <c r="BZ92" s="1" t="s">
        <v>66</v>
      </c>
      <c r="CA92" s="1" t="s">
        <v>68</v>
      </c>
      <c r="CB92" s="6">
        <f t="shared" si="86"/>
        <v>3</v>
      </c>
      <c r="CC92" s="6">
        <f t="shared" si="87"/>
        <v>2</v>
      </c>
      <c r="CD92" s="6">
        <f t="shared" si="88"/>
        <v>4</v>
      </c>
      <c r="CE92" s="6">
        <f t="shared" si="89"/>
        <v>4</v>
      </c>
      <c r="CF92" s="6">
        <f t="shared" si="90"/>
        <v>5</v>
      </c>
      <c r="CG92" s="6">
        <f t="shared" si="91"/>
        <v>3</v>
      </c>
      <c r="CH92" s="6">
        <f t="shared" si="92"/>
        <v>0</v>
      </c>
      <c r="CI92" s="6">
        <f t="shared" si="93"/>
        <v>4</v>
      </c>
      <c r="CJ92" s="6">
        <f t="shared" si="94"/>
        <v>4</v>
      </c>
      <c r="CK92" s="6">
        <f t="shared" si="95"/>
        <v>3</v>
      </c>
      <c r="CL92" s="6">
        <f t="shared" si="96"/>
        <v>32</v>
      </c>
      <c r="CM92" s="72">
        <f t="shared" si="97"/>
        <v>0.88888888888888884</v>
      </c>
      <c r="CN92" s="6">
        <f t="shared" si="98"/>
        <v>1</v>
      </c>
      <c r="CO92" s="5">
        <f t="shared" si="99"/>
        <v>1</v>
      </c>
      <c r="CP92" s="4">
        <f t="shared" ref="CP92" si="122">COUNTIF(BC92,"SI")</f>
        <v>1</v>
      </c>
      <c r="CQ92" s="4">
        <f t="shared" si="1"/>
        <v>4</v>
      </c>
      <c r="CR92" s="4">
        <f t="shared" si="2"/>
        <v>6</v>
      </c>
      <c r="CS92" s="1">
        <f t="shared" si="3"/>
        <v>13</v>
      </c>
      <c r="CT92" s="9">
        <f t="shared" si="75"/>
        <v>0.9285714285714286</v>
      </c>
      <c r="CU92" s="361"/>
      <c r="CV92" s="362"/>
      <c r="CW92" s="363"/>
      <c r="CX92" s="377"/>
    </row>
    <row r="93" spans="1:102" hidden="1" x14ac:dyDescent="0.2">
      <c r="A93" s="1" t="s">
        <v>63</v>
      </c>
      <c r="B93" s="1" t="s">
        <v>165</v>
      </c>
      <c r="C93" s="1" t="s">
        <v>169</v>
      </c>
      <c r="D93" s="62"/>
      <c r="E93" s="1"/>
      <c r="F93" s="63"/>
      <c r="G93" s="15"/>
      <c r="H93" s="1"/>
      <c r="I93" s="1"/>
      <c r="J93" s="64"/>
      <c r="K93" s="74"/>
      <c r="L93" s="76"/>
      <c r="M93" s="76"/>
      <c r="N93" s="74"/>
      <c r="O93" s="77"/>
      <c r="P93" s="19"/>
      <c r="Q93" s="89"/>
      <c r="R93" s="89"/>
      <c r="S93" s="89"/>
      <c r="T93" s="86"/>
      <c r="U93" s="86"/>
      <c r="V93" s="86"/>
      <c r="W93" s="86"/>
      <c r="X93" s="86"/>
      <c r="Y93" s="86"/>
      <c r="Z93" s="86"/>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1"/>
      <c r="BB93" s="5"/>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6">
        <f t="shared" si="86"/>
        <v>0</v>
      </c>
      <c r="CC93" s="6">
        <f t="shared" si="87"/>
        <v>0</v>
      </c>
      <c r="CD93" s="6">
        <f t="shared" si="88"/>
        <v>0</v>
      </c>
      <c r="CE93" s="6">
        <f t="shared" si="89"/>
        <v>0</v>
      </c>
      <c r="CF93" s="6">
        <f t="shared" si="90"/>
        <v>0</v>
      </c>
      <c r="CG93" s="6">
        <f t="shared" si="91"/>
        <v>0</v>
      </c>
      <c r="CH93" s="6">
        <f t="shared" si="92"/>
        <v>0</v>
      </c>
      <c r="CI93" s="6">
        <f t="shared" si="93"/>
        <v>0</v>
      </c>
      <c r="CJ93" s="6">
        <f t="shared" si="94"/>
        <v>0</v>
      </c>
      <c r="CK93" s="6">
        <f t="shared" si="95"/>
        <v>0</v>
      </c>
      <c r="CL93" s="6">
        <f t="shared" si="96"/>
        <v>0</v>
      </c>
      <c r="CM93" s="72">
        <f t="shared" ref="CM93:CM99" si="123">CL93/32</f>
        <v>0</v>
      </c>
      <c r="CN93" s="6">
        <f t="shared" si="98"/>
        <v>0</v>
      </c>
      <c r="CO93" s="5">
        <f t="shared" si="99"/>
        <v>0</v>
      </c>
      <c r="CP93" s="4">
        <f t="shared" ref="CP93" si="124">COUNTIF(BC93,"SI")</f>
        <v>0</v>
      </c>
      <c r="CQ93" s="4">
        <f t="shared" si="1"/>
        <v>0</v>
      </c>
      <c r="CR93" s="4">
        <f t="shared" si="2"/>
        <v>0</v>
      </c>
      <c r="CS93" s="1">
        <f t="shared" si="3"/>
        <v>0</v>
      </c>
      <c r="CT93" s="9">
        <f t="shared" si="75"/>
        <v>0</v>
      </c>
      <c r="CU93" s="361"/>
      <c r="CV93" s="362"/>
      <c r="CW93" s="363"/>
      <c r="CX93" s="377"/>
    </row>
    <row r="94" spans="1:102" ht="15.75" hidden="1" customHeight="1" x14ac:dyDescent="0.2">
      <c r="A94" s="1" t="s">
        <v>63</v>
      </c>
      <c r="B94" s="1" t="s">
        <v>165</v>
      </c>
      <c r="C94" s="1" t="s">
        <v>170</v>
      </c>
      <c r="D94" s="62"/>
      <c r="E94" s="1"/>
      <c r="F94" s="63"/>
      <c r="G94" s="15"/>
      <c r="H94" s="1"/>
      <c r="I94" s="1"/>
      <c r="J94" s="64"/>
      <c r="K94" s="74"/>
      <c r="L94" s="76"/>
      <c r="M94" s="76"/>
      <c r="N94" s="74"/>
      <c r="O94" s="78"/>
      <c r="P94" s="81"/>
      <c r="Q94" s="89"/>
      <c r="R94" s="89"/>
      <c r="S94" s="89"/>
      <c r="T94" s="86"/>
      <c r="U94" s="86"/>
      <c r="V94" s="86"/>
      <c r="W94" s="86"/>
      <c r="X94" s="86"/>
      <c r="Y94" s="86"/>
      <c r="Z94" s="86"/>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1"/>
      <c r="BB94" s="5"/>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6">
        <f t="shared" si="86"/>
        <v>0</v>
      </c>
      <c r="CC94" s="6">
        <f t="shared" si="87"/>
        <v>0</v>
      </c>
      <c r="CD94" s="6">
        <f t="shared" si="88"/>
        <v>0</v>
      </c>
      <c r="CE94" s="6">
        <f t="shared" si="89"/>
        <v>0</v>
      </c>
      <c r="CF94" s="6">
        <f t="shared" si="90"/>
        <v>0</v>
      </c>
      <c r="CG94" s="6">
        <f t="shared" si="91"/>
        <v>0</v>
      </c>
      <c r="CH94" s="6">
        <f t="shared" si="92"/>
        <v>0</v>
      </c>
      <c r="CI94" s="6">
        <f t="shared" si="93"/>
        <v>0</v>
      </c>
      <c r="CJ94" s="6">
        <f t="shared" si="94"/>
        <v>0</v>
      </c>
      <c r="CK94" s="6">
        <f t="shared" si="95"/>
        <v>0</v>
      </c>
      <c r="CL94" s="6">
        <f t="shared" si="96"/>
        <v>0</v>
      </c>
      <c r="CM94" s="72">
        <f t="shared" si="123"/>
        <v>0</v>
      </c>
      <c r="CN94" s="6">
        <f t="shared" si="98"/>
        <v>0</v>
      </c>
      <c r="CO94" s="5">
        <f t="shared" si="99"/>
        <v>0</v>
      </c>
      <c r="CP94" s="4">
        <f t="shared" ref="CP94" si="125">COUNTIF(BC94,"SI")</f>
        <v>0</v>
      </c>
      <c r="CQ94" s="4">
        <f t="shared" si="1"/>
        <v>0</v>
      </c>
      <c r="CR94" s="4">
        <f t="shared" si="2"/>
        <v>0</v>
      </c>
      <c r="CS94" s="1">
        <f t="shared" si="3"/>
        <v>0</v>
      </c>
      <c r="CT94" s="9">
        <f t="shared" si="75"/>
        <v>0</v>
      </c>
      <c r="CU94" s="361"/>
      <c r="CV94" s="362"/>
      <c r="CW94" s="363"/>
      <c r="CX94" s="377"/>
    </row>
    <row r="95" spans="1:102" ht="15.75" hidden="1" customHeight="1" x14ac:dyDescent="0.2">
      <c r="A95" s="1" t="s">
        <v>63</v>
      </c>
      <c r="B95" s="1" t="s">
        <v>165</v>
      </c>
      <c r="C95" s="1" t="s">
        <v>171</v>
      </c>
      <c r="D95" s="62"/>
      <c r="E95" s="1"/>
      <c r="F95" s="63"/>
      <c r="G95" s="15"/>
      <c r="H95" s="1"/>
      <c r="I95" s="1"/>
      <c r="J95" s="64"/>
      <c r="K95" s="74"/>
      <c r="L95" s="75"/>
      <c r="M95" s="76"/>
      <c r="N95" s="74"/>
      <c r="O95" s="79"/>
      <c r="P95" s="82"/>
      <c r="Q95" s="89"/>
      <c r="R95" s="89"/>
      <c r="S95" s="89"/>
      <c r="T95" s="86"/>
      <c r="U95" s="86"/>
      <c r="V95" s="86"/>
      <c r="W95" s="86"/>
      <c r="X95" s="86"/>
      <c r="Y95" s="86"/>
      <c r="Z95" s="86"/>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1"/>
      <c r="BB95" s="5"/>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6">
        <f t="shared" si="86"/>
        <v>0</v>
      </c>
      <c r="CC95" s="6">
        <f t="shared" si="87"/>
        <v>0</v>
      </c>
      <c r="CD95" s="6">
        <f t="shared" si="88"/>
        <v>0</v>
      </c>
      <c r="CE95" s="6">
        <f t="shared" si="89"/>
        <v>0</v>
      </c>
      <c r="CF95" s="6">
        <f t="shared" si="90"/>
        <v>0</v>
      </c>
      <c r="CG95" s="6">
        <f t="shared" si="91"/>
        <v>0</v>
      </c>
      <c r="CH95" s="6">
        <f t="shared" si="92"/>
        <v>0</v>
      </c>
      <c r="CI95" s="6">
        <f t="shared" si="93"/>
        <v>0</v>
      </c>
      <c r="CJ95" s="6">
        <f t="shared" si="94"/>
        <v>0</v>
      </c>
      <c r="CK95" s="6">
        <f t="shared" si="95"/>
        <v>0</v>
      </c>
      <c r="CL95" s="6">
        <f t="shared" si="96"/>
        <v>0</v>
      </c>
      <c r="CM95" s="72">
        <f t="shared" si="123"/>
        <v>0</v>
      </c>
      <c r="CN95" s="6">
        <f t="shared" si="98"/>
        <v>0</v>
      </c>
      <c r="CO95" s="5">
        <f t="shared" si="99"/>
        <v>0</v>
      </c>
      <c r="CP95" s="4">
        <f t="shared" ref="CP95" si="126">COUNTIF(BC95,"SI")</f>
        <v>0</v>
      </c>
      <c r="CQ95" s="4">
        <f t="shared" si="1"/>
        <v>0</v>
      </c>
      <c r="CR95" s="4">
        <f t="shared" si="2"/>
        <v>0</v>
      </c>
      <c r="CS95" s="1">
        <f t="shared" si="3"/>
        <v>0</v>
      </c>
      <c r="CT95" s="9">
        <f t="shared" si="75"/>
        <v>0</v>
      </c>
      <c r="CU95" s="361"/>
      <c r="CV95" s="362"/>
      <c r="CW95" s="363"/>
      <c r="CX95" s="377"/>
    </row>
    <row r="96" spans="1:102" ht="15.75" hidden="1" customHeight="1" x14ac:dyDescent="0.2">
      <c r="A96" s="1" t="s">
        <v>63</v>
      </c>
      <c r="B96" s="1" t="s">
        <v>165</v>
      </c>
      <c r="C96" s="1" t="s">
        <v>172</v>
      </c>
      <c r="D96" s="62"/>
      <c r="E96" s="1"/>
      <c r="F96" s="63"/>
      <c r="G96" s="15"/>
      <c r="H96" s="1"/>
      <c r="I96" s="1"/>
      <c r="J96" s="64"/>
      <c r="K96" s="74"/>
      <c r="L96" s="76"/>
      <c r="M96" s="76"/>
      <c r="N96" s="74"/>
      <c r="O96" s="85"/>
      <c r="P96" s="19"/>
      <c r="Q96" s="89"/>
      <c r="R96" s="89"/>
      <c r="S96" s="89"/>
      <c r="T96" s="86"/>
      <c r="U96" s="86"/>
      <c r="V96" s="86"/>
      <c r="W96" s="86"/>
      <c r="X96" s="86"/>
      <c r="Y96" s="86"/>
      <c r="Z96" s="86"/>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1"/>
      <c r="BB96" s="5"/>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6">
        <f t="shared" si="86"/>
        <v>0</v>
      </c>
      <c r="CC96" s="6">
        <f t="shared" si="87"/>
        <v>0</v>
      </c>
      <c r="CD96" s="6">
        <f t="shared" si="88"/>
        <v>0</v>
      </c>
      <c r="CE96" s="6">
        <f t="shared" si="89"/>
        <v>0</v>
      </c>
      <c r="CF96" s="6">
        <f t="shared" si="90"/>
        <v>0</v>
      </c>
      <c r="CG96" s="6">
        <f t="shared" si="91"/>
        <v>0</v>
      </c>
      <c r="CH96" s="6">
        <f t="shared" si="92"/>
        <v>0</v>
      </c>
      <c r="CI96" s="6">
        <f t="shared" si="93"/>
        <v>0</v>
      </c>
      <c r="CJ96" s="6">
        <f t="shared" si="94"/>
        <v>0</v>
      </c>
      <c r="CK96" s="6">
        <f t="shared" si="95"/>
        <v>0</v>
      </c>
      <c r="CL96" s="6">
        <f t="shared" si="96"/>
        <v>0</v>
      </c>
      <c r="CM96" s="72">
        <f t="shared" si="123"/>
        <v>0</v>
      </c>
      <c r="CN96" s="6">
        <f t="shared" si="98"/>
        <v>0</v>
      </c>
      <c r="CO96" s="5">
        <f t="shared" si="99"/>
        <v>0</v>
      </c>
      <c r="CP96" s="4">
        <f t="shared" ref="CP96" si="127">COUNTIF(BC96,"SI")</f>
        <v>0</v>
      </c>
      <c r="CQ96" s="4">
        <f t="shared" si="1"/>
        <v>0</v>
      </c>
      <c r="CR96" s="4">
        <f t="shared" si="2"/>
        <v>0</v>
      </c>
      <c r="CS96" s="1">
        <f t="shared" si="3"/>
        <v>0</v>
      </c>
      <c r="CT96" s="9">
        <f t="shared" si="75"/>
        <v>0</v>
      </c>
      <c r="CU96" s="361"/>
      <c r="CV96" s="362"/>
      <c r="CW96" s="363"/>
      <c r="CX96" s="377"/>
    </row>
    <row r="97" spans="1:102" hidden="1" x14ac:dyDescent="0.2">
      <c r="A97" s="1" t="s">
        <v>173</v>
      </c>
      <c r="B97" s="1" t="s">
        <v>174</v>
      </c>
      <c r="C97" s="1" t="s">
        <v>175</v>
      </c>
      <c r="D97" s="62"/>
      <c r="E97" s="1"/>
      <c r="F97" s="63"/>
      <c r="G97" s="15"/>
      <c r="H97" s="1"/>
      <c r="I97" s="1"/>
      <c r="J97" s="64"/>
      <c r="K97" s="74"/>
      <c r="L97" s="75"/>
      <c r="M97" s="75"/>
      <c r="N97" s="74"/>
      <c r="O97" s="80"/>
      <c r="P97" s="83"/>
      <c r="Q97" s="89"/>
      <c r="R97" s="89"/>
      <c r="S97" s="89"/>
      <c r="T97" s="86"/>
      <c r="U97" s="86"/>
      <c r="V97" s="86"/>
      <c r="W97" s="86"/>
      <c r="X97" s="86"/>
      <c r="Y97" s="86"/>
      <c r="Z97" s="86"/>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1"/>
      <c r="BB97" s="5"/>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6">
        <f t="shared" si="86"/>
        <v>0</v>
      </c>
      <c r="CC97" s="6">
        <f t="shared" si="87"/>
        <v>0</v>
      </c>
      <c r="CD97" s="6">
        <f t="shared" si="88"/>
        <v>0</v>
      </c>
      <c r="CE97" s="6">
        <f t="shared" si="89"/>
        <v>0</v>
      </c>
      <c r="CF97" s="6">
        <f t="shared" si="90"/>
        <v>0</v>
      </c>
      <c r="CG97" s="6">
        <f t="shared" si="91"/>
        <v>0</v>
      </c>
      <c r="CH97" s="6">
        <f t="shared" si="92"/>
        <v>0</v>
      </c>
      <c r="CI97" s="6">
        <f t="shared" si="93"/>
        <v>0</v>
      </c>
      <c r="CJ97" s="6">
        <f t="shared" si="94"/>
        <v>0</v>
      </c>
      <c r="CK97" s="6">
        <f t="shared" si="95"/>
        <v>0</v>
      </c>
      <c r="CL97" s="6">
        <f t="shared" si="96"/>
        <v>0</v>
      </c>
      <c r="CM97" s="72">
        <f t="shared" si="123"/>
        <v>0</v>
      </c>
      <c r="CN97" s="6">
        <f t="shared" si="98"/>
        <v>0</v>
      </c>
      <c r="CO97" s="5">
        <f t="shared" si="99"/>
        <v>0</v>
      </c>
      <c r="CP97" s="4">
        <f t="shared" ref="CP97" si="128">COUNTIF(BC97,"SI")</f>
        <v>0</v>
      </c>
      <c r="CQ97" s="4">
        <f t="shared" si="1"/>
        <v>0</v>
      </c>
      <c r="CR97" s="4">
        <f t="shared" si="2"/>
        <v>0</v>
      </c>
      <c r="CS97" s="1">
        <f t="shared" si="3"/>
        <v>0</v>
      </c>
      <c r="CT97" s="9">
        <f t="shared" si="75"/>
        <v>0</v>
      </c>
      <c r="CU97" s="361"/>
      <c r="CV97" s="362"/>
      <c r="CW97" s="363"/>
      <c r="CX97" s="377"/>
    </row>
    <row r="98" spans="1:102" ht="15.75" hidden="1" customHeight="1" x14ac:dyDescent="0.2">
      <c r="A98" s="1" t="s">
        <v>63</v>
      </c>
      <c r="B98" s="1" t="s">
        <v>165</v>
      </c>
      <c r="C98" s="1" t="s">
        <v>176</v>
      </c>
      <c r="D98" s="62"/>
      <c r="E98" s="1"/>
      <c r="F98" s="63"/>
      <c r="G98" s="15"/>
      <c r="H98" s="1"/>
      <c r="I98" s="1"/>
      <c r="J98" s="64"/>
      <c r="K98" s="74"/>
      <c r="L98" s="75"/>
      <c r="M98" s="76"/>
      <c r="N98" s="74"/>
      <c r="O98" s="84"/>
      <c r="P98" s="81"/>
      <c r="Q98" s="89"/>
      <c r="R98" s="89"/>
      <c r="S98" s="89"/>
      <c r="T98" s="86"/>
      <c r="U98" s="86"/>
      <c r="V98" s="86"/>
      <c r="W98" s="86"/>
      <c r="X98" s="86"/>
      <c r="Y98" s="86"/>
      <c r="Z98" s="86"/>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1"/>
      <c r="BB98" s="5"/>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6">
        <f t="shared" si="86"/>
        <v>0</v>
      </c>
      <c r="CC98" s="6">
        <f t="shared" si="87"/>
        <v>0</v>
      </c>
      <c r="CD98" s="6">
        <f t="shared" si="88"/>
        <v>0</v>
      </c>
      <c r="CE98" s="6">
        <f t="shared" si="89"/>
        <v>0</v>
      </c>
      <c r="CF98" s="6">
        <f t="shared" si="90"/>
        <v>0</v>
      </c>
      <c r="CG98" s="6">
        <f t="shared" si="91"/>
        <v>0</v>
      </c>
      <c r="CH98" s="6">
        <f t="shared" si="92"/>
        <v>0</v>
      </c>
      <c r="CI98" s="6">
        <f t="shared" si="93"/>
        <v>0</v>
      </c>
      <c r="CJ98" s="6">
        <f t="shared" si="94"/>
        <v>0</v>
      </c>
      <c r="CK98" s="6">
        <f t="shared" si="95"/>
        <v>0</v>
      </c>
      <c r="CL98" s="6">
        <f t="shared" si="96"/>
        <v>0</v>
      </c>
      <c r="CM98" s="72">
        <f t="shared" si="123"/>
        <v>0</v>
      </c>
      <c r="CN98" s="6">
        <f t="shared" si="98"/>
        <v>0</v>
      </c>
      <c r="CO98" s="5">
        <f t="shared" si="99"/>
        <v>0</v>
      </c>
      <c r="CP98" s="4">
        <f t="shared" ref="CP98" si="129">COUNTIF(BC98,"SI")</f>
        <v>0</v>
      </c>
      <c r="CQ98" s="4">
        <f t="shared" si="1"/>
        <v>0</v>
      </c>
      <c r="CR98" s="4">
        <f t="shared" si="2"/>
        <v>0</v>
      </c>
      <c r="CS98" s="1">
        <f t="shared" si="3"/>
        <v>0</v>
      </c>
      <c r="CT98" s="9">
        <f t="shared" si="75"/>
        <v>0</v>
      </c>
      <c r="CU98" s="361"/>
      <c r="CV98" s="362"/>
      <c r="CW98" s="363"/>
      <c r="CX98" s="377"/>
    </row>
    <row r="99" spans="1:102" ht="15.75" hidden="1" customHeight="1" x14ac:dyDescent="0.2">
      <c r="A99" s="1" t="s">
        <v>63</v>
      </c>
      <c r="B99" s="1" t="s">
        <v>165</v>
      </c>
      <c r="C99" s="1" t="s">
        <v>177</v>
      </c>
      <c r="D99" s="62"/>
      <c r="E99" s="1"/>
      <c r="F99" s="63"/>
      <c r="G99" s="15"/>
      <c r="H99" s="1"/>
      <c r="I99" s="1"/>
      <c r="J99" s="64"/>
      <c r="K99" s="74"/>
      <c r="L99" s="75"/>
      <c r="M99" s="76"/>
      <c r="N99" s="74"/>
      <c r="O99" s="85"/>
      <c r="P99" s="19"/>
      <c r="Q99" s="89"/>
      <c r="R99" s="89"/>
      <c r="S99" s="89"/>
      <c r="T99" s="86"/>
      <c r="U99" s="86"/>
      <c r="V99" s="86"/>
      <c r="W99" s="86"/>
      <c r="X99" s="86"/>
      <c r="Y99" s="86"/>
      <c r="Z99" s="86"/>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1"/>
      <c r="BB99" s="5"/>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6">
        <f t="shared" si="86"/>
        <v>0</v>
      </c>
      <c r="CC99" s="6">
        <f t="shared" si="87"/>
        <v>0</v>
      </c>
      <c r="CD99" s="6">
        <f t="shared" si="88"/>
        <v>0</v>
      </c>
      <c r="CE99" s="6">
        <f t="shared" si="89"/>
        <v>0</v>
      </c>
      <c r="CF99" s="6">
        <f t="shared" si="90"/>
        <v>0</v>
      </c>
      <c r="CG99" s="6">
        <f t="shared" si="91"/>
        <v>0</v>
      </c>
      <c r="CH99" s="6">
        <f t="shared" si="92"/>
        <v>0</v>
      </c>
      <c r="CI99" s="6">
        <f t="shared" si="93"/>
        <v>0</v>
      </c>
      <c r="CJ99" s="6">
        <f t="shared" si="94"/>
        <v>0</v>
      </c>
      <c r="CK99" s="6">
        <f t="shared" si="95"/>
        <v>0</v>
      </c>
      <c r="CL99" s="6">
        <f t="shared" si="96"/>
        <v>0</v>
      </c>
      <c r="CM99" s="72">
        <f t="shared" si="123"/>
        <v>0</v>
      </c>
      <c r="CN99" s="6">
        <f t="shared" si="98"/>
        <v>0</v>
      </c>
      <c r="CO99" s="5">
        <f t="shared" si="99"/>
        <v>0</v>
      </c>
      <c r="CP99" s="4">
        <f t="shared" ref="CP99" si="130">COUNTIF(BC99,"SI")</f>
        <v>0</v>
      </c>
      <c r="CQ99" s="4">
        <f t="shared" si="1"/>
        <v>0</v>
      </c>
      <c r="CR99" s="4">
        <f t="shared" si="2"/>
        <v>0</v>
      </c>
      <c r="CS99" s="1">
        <f t="shared" si="3"/>
        <v>0</v>
      </c>
      <c r="CT99" s="9">
        <f t="shared" si="75"/>
        <v>0</v>
      </c>
      <c r="CU99" s="364"/>
      <c r="CV99" s="365"/>
      <c r="CW99" s="366"/>
      <c r="CX99" s="377"/>
    </row>
    <row r="100" spans="1:102" ht="15.75" hidden="1" customHeight="1" x14ac:dyDescent="0.2">
      <c r="A100" s="1" t="s">
        <v>63</v>
      </c>
      <c r="B100" s="1" t="s">
        <v>178</v>
      </c>
      <c r="C100" s="1" t="s">
        <v>179</v>
      </c>
      <c r="D100" s="1"/>
      <c r="E100" s="1"/>
      <c r="F100" s="1"/>
      <c r="G100" s="1"/>
      <c r="H100" s="1"/>
      <c r="I100" s="1"/>
      <c r="J100" s="1"/>
      <c r="K100" s="1"/>
      <c r="L100" s="1"/>
      <c r="M100" s="1"/>
      <c r="N100" s="15"/>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
      <c r="AL100" s="1"/>
      <c r="AM100" s="1"/>
      <c r="AN100" s="1"/>
      <c r="AO100" s="1"/>
      <c r="AP100" s="1"/>
      <c r="AQ100" s="1"/>
      <c r="AR100" s="1"/>
      <c r="AS100" s="1"/>
      <c r="AT100" s="1"/>
      <c r="AU100" s="1"/>
      <c r="AV100" s="1"/>
      <c r="AW100" s="1"/>
      <c r="AX100" s="1"/>
      <c r="AY100" s="1"/>
      <c r="AZ100" s="1"/>
      <c r="BA100" s="1"/>
      <c r="BB100" s="5"/>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6">
        <f t="shared" si="86"/>
        <v>0</v>
      </c>
      <c r="CC100" s="6">
        <f t="shared" si="87"/>
        <v>0</v>
      </c>
      <c r="CD100" s="6">
        <f t="shared" si="88"/>
        <v>0</v>
      </c>
      <c r="CE100" s="6">
        <f t="shared" si="89"/>
        <v>0</v>
      </c>
      <c r="CF100" s="6">
        <f t="shared" si="90"/>
        <v>0</v>
      </c>
      <c r="CG100" s="6">
        <f t="shared" si="91"/>
        <v>0</v>
      </c>
      <c r="CH100" s="6">
        <f t="shared" si="92"/>
        <v>0</v>
      </c>
      <c r="CI100" s="6">
        <f t="shared" si="93"/>
        <v>0</v>
      </c>
      <c r="CJ100" s="6">
        <f t="shared" si="94"/>
        <v>0</v>
      </c>
      <c r="CK100" s="6">
        <f t="shared" si="95"/>
        <v>0</v>
      </c>
      <c r="CL100" s="6">
        <f t="shared" si="96"/>
        <v>0</v>
      </c>
      <c r="CM100" s="72">
        <f t="shared" si="97"/>
        <v>0</v>
      </c>
      <c r="CN100" s="6">
        <f t="shared" si="98"/>
        <v>0</v>
      </c>
      <c r="CO100" s="5">
        <f t="shared" si="99"/>
        <v>0</v>
      </c>
      <c r="CP100" s="4">
        <f t="shared" ref="CP100" si="131">COUNTIF(BC100,"SI")</f>
        <v>0</v>
      </c>
      <c r="CQ100" s="4">
        <f t="shared" si="1"/>
        <v>0</v>
      </c>
      <c r="CR100" s="4">
        <f t="shared" si="2"/>
        <v>0</v>
      </c>
      <c r="CS100" s="1">
        <f t="shared" si="3"/>
        <v>0</v>
      </c>
      <c r="CT100" s="47">
        <f t="shared" si="75"/>
        <v>0</v>
      </c>
      <c r="CU100" s="358">
        <f>AVERAGE(CT100:CT109)</f>
        <v>0</v>
      </c>
      <c r="CV100" s="359"/>
      <c r="CW100" s="360"/>
      <c r="CX100" s="377"/>
    </row>
    <row r="101" spans="1:102" ht="15.75" hidden="1" customHeight="1" x14ac:dyDescent="0.2">
      <c r="A101" s="1" t="s">
        <v>63</v>
      </c>
      <c r="B101" s="1" t="s">
        <v>178</v>
      </c>
      <c r="C101" s="1" t="s">
        <v>180</v>
      </c>
      <c r="D101" s="1"/>
      <c r="E101" s="1"/>
      <c r="F101" s="1"/>
      <c r="G101" s="1"/>
      <c r="H101" s="1"/>
      <c r="I101" s="1"/>
      <c r="J101" s="1"/>
      <c r="K101" s="1"/>
      <c r="L101" s="1"/>
      <c r="M101" s="1"/>
      <c r="N101" s="15"/>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
      <c r="AL101" s="1"/>
      <c r="AM101" s="1"/>
      <c r="AN101" s="1"/>
      <c r="AO101" s="1"/>
      <c r="AP101" s="1"/>
      <c r="AQ101" s="1"/>
      <c r="AR101" s="1"/>
      <c r="AS101" s="1"/>
      <c r="AT101" s="1"/>
      <c r="AU101" s="1"/>
      <c r="AV101" s="1"/>
      <c r="AW101" s="1"/>
      <c r="AX101" s="1"/>
      <c r="AY101" s="1"/>
      <c r="AZ101" s="1"/>
      <c r="BA101" s="1"/>
      <c r="BB101" s="5"/>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6">
        <f t="shared" si="86"/>
        <v>0</v>
      </c>
      <c r="CC101" s="6">
        <f t="shared" si="87"/>
        <v>0</v>
      </c>
      <c r="CD101" s="6">
        <f t="shared" si="88"/>
        <v>0</v>
      </c>
      <c r="CE101" s="6">
        <f t="shared" si="89"/>
        <v>0</v>
      </c>
      <c r="CF101" s="6">
        <f t="shared" si="90"/>
        <v>0</v>
      </c>
      <c r="CG101" s="6">
        <f t="shared" si="91"/>
        <v>0</v>
      </c>
      <c r="CH101" s="6">
        <f t="shared" si="92"/>
        <v>0</v>
      </c>
      <c r="CI101" s="6">
        <f t="shared" si="93"/>
        <v>0</v>
      </c>
      <c r="CJ101" s="6">
        <f t="shared" si="94"/>
        <v>0</v>
      </c>
      <c r="CK101" s="6">
        <f t="shared" si="95"/>
        <v>0</v>
      </c>
      <c r="CL101" s="6">
        <f t="shared" si="96"/>
        <v>0</v>
      </c>
      <c r="CM101" s="72">
        <f t="shared" si="97"/>
        <v>0</v>
      </c>
      <c r="CN101" s="6">
        <f t="shared" si="98"/>
        <v>0</v>
      </c>
      <c r="CO101" s="5">
        <f t="shared" si="99"/>
        <v>0</v>
      </c>
      <c r="CP101" s="4">
        <f t="shared" ref="CP101" si="132">COUNTIF(BC101,"SI")</f>
        <v>0</v>
      </c>
      <c r="CQ101" s="4">
        <f t="shared" si="1"/>
        <v>0</v>
      </c>
      <c r="CR101" s="4">
        <f t="shared" si="2"/>
        <v>0</v>
      </c>
      <c r="CS101" s="1">
        <f t="shared" si="3"/>
        <v>0</v>
      </c>
      <c r="CT101" s="47">
        <f t="shared" si="75"/>
        <v>0</v>
      </c>
      <c r="CU101" s="361"/>
      <c r="CV101" s="362"/>
      <c r="CW101" s="363"/>
      <c r="CX101" s="377"/>
    </row>
    <row r="102" spans="1:102" ht="15.75" hidden="1" customHeight="1" x14ac:dyDescent="0.2">
      <c r="A102" s="1" t="s">
        <v>63</v>
      </c>
      <c r="B102" s="1" t="s">
        <v>178</v>
      </c>
      <c r="C102" s="1" t="s">
        <v>181</v>
      </c>
      <c r="D102" s="1"/>
      <c r="E102" s="1"/>
      <c r="F102" s="1"/>
      <c r="G102" s="1"/>
      <c r="H102" s="1"/>
      <c r="I102" s="1"/>
      <c r="J102" s="1"/>
      <c r="K102" s="1"/>
      <c r="L102" s="1"/>
      <c r="M102" s="1"/>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
      <c r="AL102" s="1"/>
      <c r="AM102" s="1"/>
      <c r="AN102" s="1"/>
      <c r="AO102" s="1"/>
      <c r="AP102" s="1"/>
      <c r="AQ102" s="1"/>
      <c r="AR102" s="1"/>
      <c r="AS102" s="1"/>
      <c r="AT102" s="1"/>
      <c r="AU102" s="1"/>
      <c r="AV102" s="1"/>
      <c r="AW102" s="1"/>
      <c r="AX102" s="1"/>
      <c r="AY102" s="1"/>
      <c r="AZ102" s="1"/>
      <c r="BA102" s="1"/>
      <c r="BB102" s="5"/>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6">
        <f t="shared" si="86"/>
        <v>0</v>
      </c>
      <c r="CC102" s="6">
        <f t="shared" si="87"/>
        <v>0</v>
      </c>
      <c r="CD102" s="6">
        <f t="shared" si="88"/>
        <v>0</v>
      </c>
      <c r="CE102" s="6">
        <f t="shared" si="89"/>
        <v>0</v>
      </c>
      <c r="CF102" s="6">
        <f t="shared" si="90"/>
        <v>0</v>
      </c>
      <c r="CG102" s="6">
        <f t="shared" si="91"/>
        <v>0</v>
      </c>
      <c r="CH102" s="6">
        <f t="shared" si="92"/>
        <v>0</v>
      </c>
      <c r="CI102" s="6">
        <f t="shared" si="93"/>
        <v>0</v>
      </c>
      <c r="CJ102" s="6">
        <f t="shared" si="94"/>
        <v>0</v>
      </c>
      <c r="CK102" s="6">
        <f t="shared" si="95"/>
        <v>0</v>
      </c>
      <c r="CL102" s="6">
        <f t="shared" si="96"/>
        <v>0</v>
      </c>
      <c r="CM102" s="72">
        <f t="shared" si="97"/>
        <v>0</v>
      </c>
      <c r="CN102" s="6">
        <f t="shared" si="98"/>
        <v>0</v>
      </c>
      <c r="CO102" s="5">
        <f t="shared" si="99"/>
        <v>0</v>
      </c>
      <c r="CP102" s="4">
        <f t="shared" ref="CP102" si="133">COUNTIF(BC102,"SI")</f>
        <v>0</v>
      </c>
      <c r="CQ102" s="4">
        <f t="shared" si="1"/>
        <v>0</v>
      </c>
      <c r="CR102" s="4">
        <f t="shared" si="2"/>
        <v>0</v>
      </c>
      <c r="CS102" s="1">
        <f t="shared" si="3"/>
        <v>0</v>
      </c>
      <c r="CT102" s="47">
        <f t="shared" si="75"/>
        <v>0</v>
      </c>
      <c r="CU102" s="361"/>
      <c r="CV102" s="362"/>
      <c r="CW102" s="363"/>
      <c r="CX102" s="377"/>
    </row>
    <row r="103" spans="1:102" ht="15.75" hidden="1" customHeight="1" x14ac:dyDescent="0.2">
      <c r="A103" s="1" t="s">
        <v>63</v>
      </c>
      <c r="B103" s="1" t="s">
        <v>178</v>
      </c>
      <c r="C103" s="1" t="s">
        <v>182</v>
      </c>
      <c r="D103" s="1"/>
      <c r="E103" s="1"/>
      <c r="F103" s="1"/>
      <c r="G103" s="1"/>
      <c r="H103" s="1"/>
      <c r="I103" s="1"/>
      <c r="J103" s="1"/>
      <c r="K103" s="1"/>
      <c r="L103" s="1"/>
      <c r="M103" s="1"/>
      <c r="N103" s="15"/>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1"/>
      <c r="AL103" s="1"/>
      <c r="AM103" s="1"/>
      <c r="AN103" s="1"/>
      <c r="AO103" s="1"/>
      <c r="AP103" s="1"/>
      <c r="AQ103" s="1"/>
      <c r="AR103" s="1"/>
      <c r="AS103" s="1"/>
      <c r="AT103" s="1"/>
      <c r="AU103" s="1"/>
      <c r="AV103" s="1"/>
      <c r="AW103" s="1"/>
      <c r="AX103" s="1"/>
      <c r="AY103" s="1"/>
      <c r="AZ103" s="1"/>
      <c r="BA103" s="1"/>
      <c r="BB103" s="5"/>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6">
        <f t="shared" si="86"/>
        <v>0</v>
      </c>
      <c r="CC103" s="6">
        <f t="shared" si="87"/>
        <v>0</v>
      </c>
      <c r="CD103" s="6">
        <f t="shared" si="88"/>
        <v>0</v>
      </c>
      <c r="CE103" s="6">
        <f t="shared" si="89"/>
        <v>0</v>
      </c>
      <c r="CF103" s="6">
        <f t="shared" si="90"/>
        <v>0</v>
      </c>
      <c r="CG103" s="6">
        <f t="shared" si="91"/>
        <v>0</v>
      </c>
      <c r="CH103" s="6">
        <f t="shared" si="92"/>
        <v>0</v>
      </c>
      <c r="CI103" s="6">
        <f t="shared" si="93"/>
        <v>0</v>
      </c>
      <c r="CJ103" s="6">
        <f t="shared" si="94"/>
        <v>0</v>
      </c>
      <c r="CK103" s="6">
        <f t="shared" si="95"/>
        <v>0</v>
      </c>
      <c r="CL103" s="6">
        <f t="shared" si="96"/>
        <v>0</v>
      </c>
      <c r="CM103" s="72">
        <f t="shared" si="97"/>
        <v>0</v>
      </c>
      <c r="CN103" s="6">
        <f t="shared" si="98"/>
        <v>0</v>
      </c>
      <c r="CO103" s="5">
        <f t="shared" si="99"/>
        <v>0</v>
      </c>
      <c r="CP103" s="4">
        <f t="shared" ref="CP103" si="134">COUNTIF(BC103,"SI")</f>
        <v>0</v>
      </c>
      <c r="CQ103" s="4">
        <f t="shared" si="1"/>
        <v>0</v>
      </c>
      <c r="CR103" s="4">
        <f t="shared" si="2"/>
        <v>0</v>
      </c>
      <c r="CS103" s="1">
        <f t="shared" si="3"/>
        <v>0</v>
      </c>
      <c r="CT103" s="47">
        <f t="shared" si="75"/>
        <v>0</v>
      </c>
      <c r="CU103" s="361"/>
      <c r="CV103" s="362"/>
      <c r="CW103" s="363"/>
      <c r="CX103" s="377"/>
    </row>
    <row r="104" spans="1:102" ht="15.75" hidden="1" customHeight="1" x14ac:dyDescent="0.2">
      <c r="A104" s="1" t="s">
        <v>63</v>
      </c>
      <c r="B104" s="1" t="s">
        <v>178</v>
      </c>
      <c r="C104" s="1" t="s">
        <v>183</v>
      </c>
      <c r="D104" s="1"/>
      <c r="E104" s="23"/>
      <c r="F104" s="1"/>
      <c r="G104" s="1"/>
      <c r="H104" s="1"/>
      <c r="I104" s="1"/>
      <c r="J104" s="1"/>
      <c r="K104" s="1"/>
      <c r="L104" s="1"/>
      <c r="M104" s="1"/>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
      <c r="AL104" s="1"/>
      <c r="AM104" s="1"/>
      <c r="AN104" s="1"/>
      <c r="AO104" s="1"/>
      <c r="AP104" s="1"/>
      <c r="AQ104" s="1"/>
      <c r="AR104" s="1"/>
      <c r="AS104" s="1"/>
      <c r="AT104" s="1"/>
      <c r="AU104" s="1"/>
      <c r="AV104" s="1"/>
      <c r="AW104" s="1"/>
      <c r="AX104" s="1"/>
      <c r="AY104" s="1"/>
      <c r="AZ104" s="1"/>
      <c r="BA104" s="1"/>
      <c r="BB104" s="5"/>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6">
        <f t="shared" si="86"/>
        <v>0</v>
      </c>
      <c r="CC104" s="6">
        <f t="shared" si="87"/>
        <v>0</v>
      </c>
      <c r="CD104" s="6">
        <f t="shared" si="88"/>
        <v>0</v>
      </c>
      <c r="CE104" s="6">
        <f t="shared" si="89"/>
        <v>0</v>
      </c>
      <c r="CF104" s="6">
        <f t="shared" si="90"/>
        <v>0</v>
      </c>
      <c r="CG104" s="6">
        <f t="shared" si="91"/>
        <v>0</v>
      </c>
      <c r="CH104" s="6">
        <f t="shared" si="92"/>
        <v>0</v>
      </c>
      <c r="CI104" s="6">
        <f t="shared" si="93"/>
        <v>0</v>
      </c>
      <c r="CJ104" s="6">
        <f t="shared" si="94"/>
        <v>0</v>
      </c>
      <c r="CK104" s="6">
        <f t="shared" si="95"/>
        <v>0</v>
      </c>
      <c r="CL104" s="6">
        <f t="shared" si="96"/>
        <v>0</v>
      </c>
      <c r="CM104" s="72">
        <f t="shared" si="97"/>
        <v>0</v>
      </c>
      <c r="CN104" s="6">
        <f t="shared" si="98"/>
        <v>0</v>
      </c>
      <c r="CO104" s="5">
        <f t="shared" si="99"/>
        <v>0</v>
      </c>
      <c r="CP104" s="4">
        <f t="shared" ref="CP104" si="135">COUNTIF(BC104,"SI")</f>
        <v>0</v>
      </c>
      <c r="CQ104" s="4">
        <f t="shared" si="1"/>
        <v>0</v>
      </c>
      <c r="CR104" s="4">
        <f t="shared" si="2"/>
        <v>0</v>
      </c>
      <c r="CS104" s="1">
        <f t="shared" si="3"/>
        <v>0</v>
      </c>
      <c r="CT104" s="47">
        <f t="shared" si="75"/>
        <v>0</v>
      </c>
      <c r="CU104" s="361"/>
      <c r="CV104" s="362"/>
      <c r="CW104" s="363"/>
      <c r="CX104" s="377"/>
    </row>
    <row r="105" spans="1:102" ht="15.75" hidden="1" customHeight="1" x14ac:dyDescent="0.2">
      <c r="A105" s="1" t="s">
        <v>63</v>
      </c>
      <c r="B105" s="1" t="s">
        <v>178</v>
      </c>
      <c r="C105" s="1" t="s">
        <v>184</v>
      </c>
      <c r="D105" s="1"/>
      <c r="E105" s="1"/>
      <c r="F105" s="1"/>
      <c r="G105" s="1"/>
      <c r="H105" s="1"/>
      <c r="I105" s="1"/>
      <c r="J105" s="1"/>
      <c r="K105" s="1"/>
      <c r="L105" s="1"/>
      <c r="M105" s="1"/>
      <c r="N105" s="15"/>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1"/>
      <c r="AL105" s="1"/>
      <c r="AM105" s="1"/>
      <c r="AN105" s="1"/>
      <c r="AO105" s="1"/>
      <c r="AP105" s="1"/>
      <c r="AQ105" s="1"/>
      <c r="AR105" s="1"/>
      <c r="AS105" s="1"/>
      <c r="AT105" s="1"/>
      <c r="AU105" s="1"/>
      <c r="AV105" s="1"/>
      <c r="AW105" s="1"/>
      <c r="AX105" s="1"/>
      <c r="AY105" s="1"/>
      <c r="AZ105" s="1"/>
      <c r="BA105" s="1"/>
      <c r="BB105" s="5"/>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6">
        <f t="shared" si="86"/>
        <v>0</v>
      </c>
      <c r="CC105" s="6">
        <f t="shared" si="87"/>
        <v>0</v>
      </c>
      <c r="CD105" s="6">
        <f t="shared" si="88"/>
        <v>0</v>
      </c>
      <c r="CE105" s="6">
        <f t="shared" si="89"/>
        <v>0</v>
      </c>
      <c r="CF105" s="6">
        <f t="shared" si="90"/>
        <v>0</v>
      </c>
      <c r="CG105" s="6">
        <f t="shared" si="91"/>
        <v>0</v>
      </c>
      <c r="CH105" s="6">
        <f t="shared" si="92"/>
        <v>0</v>
      </c>
      <c r="CI105" s="6">
        <f t="shared" si="93"/>
        <v>0</v>
      </c>
      <c r="CJ105" s="6">
        <f t="shared" si="94"/>
        <v>0</v>
      </c>
      <c r="CK105" s="6">
        <f t="shared" si="95"/>
        <v>0</v>
      </c>
      <c r="CL105" s="6">
        <f t="shared" si="96"/>
        <v>0</v>
      </c>
      <c r="CM105" s="72">
        <f t="shared" si="97"/>
        <v>0</v>
      </c>
      <c r="CN105" s="6">
        <f t="shared" si="98"/>
        <v>0</v>
      </c>
      <c r="CO105" s="5">
        <f t="shared" si="99"/>
        <v>0</v>
      </c>
      <c r="CP105" s="4">
        <f t="shared" ref="CP105" si="136">COUNTIF(BC105,"SI")</f>
        <v>0</v>
      </c>
      <c r="CQ105" s="4">
        <f t="shared" si="1"/>
        <v>0</v>
      </c>
      <c r="CR105" s="4">
        <f t="shared" si="2"/>
        <v>0</v>
      </c>
      <c r="CS105" s="1">
        <f t="shared" si="3"/>
        <v>0</v>
      </c>
      <c r="CT105" s="47">
        <f t="shared" si="75"/>
        <v>0</v>
      </c>
      <c r="CU105" s="361"/>
      <c r="CV105" s="362"/>
      <c r="CW105" s="363"/>
      <c r="CX105" s="377"/>
    </row>
    <row r="106" spans="1:102" ht="15.75" hidden="1" customHeight="1" x14ac:dyDescent="0.2">
      <c r="A106" s="1" t="s">
        <v>63</v>
      </c>
      <c r="B106" s="1" t="s">
        <v>178</v>
      </c>
      <c r="C106" s="1" t="s">
        <v>185</v>
      </c>
      <c r="D106" s="1"/>
      <c r="E106" s="1"/>
      <c r="F106" s="1"/>
      <c r="G106" s="1"/>
      <c r="H106" s="1"/>
      <c r="I106" s="1"/>
      <c r="J106" s="1"/>
      <c r="K106" s="1"/>
      <c r="L106" s="1"/>
      <c r="M106" s="1"/>
      <c r="N106" s="15"/>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
      <c r="AL106" s="1"/>
      <c r="AM106" s="1"/>
      <c r="AN106" s="1"/>
      <c r="AO106" s="1"/>
      <c r="AP106" s="1"/>
      <c r="AQ106" s="1"/>
      <c r="AR106" s="1"/>
      <c r="AS106" s="1"/>
      <c r="AT106" s="1"/>
      <c r="AU106" s="1"/>
      <c r="AV106" s="1"/>
      <c r="AW106" s="1"/>
      <c r="AX106" s="1"/>
      <c r="AY106" s="1"/>
      <c r="AZ106" s="1"/>
      <c r="BA106" s="1"/>
      <c r="BB106" s="5"/>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6">
        <f t="shared" si="86"/>
        <v>0</v>
      </c>
      <c r="CC106" s="6">
        <f t="shared" si="87"/>
        <v>0</v>
      </c>
      <c r="CD106" s="6">
        <f t="shared" si="88"/>
        <v>0</v>
      </c>
      <c r="CE106" s="6">
        <f t="shared" si="89"/>
        <v>0</v>
      </c>
      <c r="CF106" s="6">
        <f t="shared" si="90"/>
        <v>0</v>
      </c>
      <c r="CG106" s="6">
        <f t="shared" si="91"/>
        <v>0</v>
      </c>
      <c r="CH106" s="6">
        <f t="shared" si="92"/>
        <v>0</v>
      </c>
      <c r="CI106" s="6">
        <f t="shared" si="93"/>
        <v>0</v>
      </c>
      <c r="CJ106" s="6">
        <f t="shared" si="94"/>
        <v>0</v>
      </c>
      <c r="CK106" s="6">
        <f t="shared" si="95"/>
        <v>0</v>
      </c>
      <c r="CL106" s="6">
        <f t="shared" si="96"/>
        <v>0</v>
      </c>
      <c r="CM106" s="72">
        <f t="shared" si="97"/>
        <v>0</v>
      </c>
      <c r="CN106" s="6">
        <f t="shared" si="98"/>
        <v>0</v>
      </c>
      <c r="CO106" s="5">
        <f t="shared" si="99"/>
        <v>0</v>
      </c>
      <c r="CP106" s="4">
        <f t="shared" ref="CP106" si="137">COUNTIF(BC106,"SI")</f>
        <v>0</v>
      </c>
      <c r="CQ106" s="4">
        <f t="shared" si="1"/>
        <v>0</v>
      </c>
      <c r="CR106" s="4">
        <f t="shared" si="2"/>
        <v>0</v>
      </c>
      <c r="CS106" s="1">
        <f t="shared" si="3"/>
        <v>0</v>
      </c>
      <c r="CT106" s="47">
        <f t="shared" si="75"/>
        <v>0</v>
      </c>
      <c r="CU106" s="361"/>
      <c r="CV106" s="362"/>
      <c r="CW106" s="363"/>
      <c r="CX106" s="377"/>
    </row>
    <row r="107" spans="1:102" ht="15.75" hidden="1" customHeight="1" x14ac:dyDescent="0.2">
      <c r="A107" s="1" t="s">
        <v>63</v>
      </c>
      <c r="B107" s="1" t="s">
        <v>178</v>
      </c>
      <c r="C107" s="1" t="s">
        <v>186</v>
      </c>
      <c r="D107" s="1"/>
      <c r="E107" s="23"/>
      <c r="F107" s="1"/>
      <c r="G107" s="1"/>
      <c r="H107" s="1"/>
      <c r="I107" s="1"/>
      <c r="J107" s="1"/>
      <c r="K107" s="1"/>
      <c r="L107" s="1"/>
      <c r="M107" s="1"/>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
      <c r="AL107" s="1"/>
      <c r="AM107" s="1"/>
      <c r="AN107" s="1"/>
      <c r="AO107" s="1"/>
      <c r="AP107" s="1"/>
      <c r="AQ107" s="1"/>
      <c r="AR107" s="1"/>
      <c r="AS107" s="1"/>
      <c r="AT107" s="1"/>
      <c r="AU107" s="1"/>
      <c r="AV107" s="1"/>
      <c r="AW107" s="1"/>
      <c r="AX107" s="1"/>
      <c r="AY107" s="1"/>
      <c r="AZ107" s="1"/>
      <c r="BA107" s="1"/>
      <c r="BB107" s="5"/>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6">
        <f t="shared" si="86"/>
        <v>0</v>
      </c>
      <c r="CC107" s="6">
        <f t="shared" si="87"/>
        <v>0</v>
      </c>
      <c r="CD107" s="6">
        <f t="shared" si="88"/>
        <v>0</v>
      </c>
      <c r="CE107" s="6">
        <f t="shared" si="89"/>
        <v>0</v>
      </c>
      <c r="CF107" s="6">
        <f t="shared" si="90"/>
        <v>0</v>
      </c>
      <c r="CG107" s="6">
        <f t="shared" si="91"/>
        <v>0</v>
      </c>
      <c r="CH107" s="6">
        <f t="shared" si="92"/>
        <v>0</v>
      </c>
      <c r="CI107" s="6">
        <f t="shared" si="93"/>
        <v>0</v>
      </c>
      <c r="CJ107" s="6">
        <f t="shared" si="94"/>
        <v>0</v>
      </c>
      <c r="CK107" s="6">
        <f t="shared" si="95"/>
        <v>0</v>
      </c>
      <c r="CL107" s="6">
        <f t="shared" si="96"/>
        <v>0</v>
      </c>
      <c r="CM107" s="72">
        <f t="shared" si="97"/>
        <v>0</v>
      </c>
      <c r="CN107" s="6">
        <f t="shared" si="98"/>
        <v>0</v>
      </c>
      <c r="CO107" s="5">
        <f t="shared" si="99"/>
        <v>0</v>
      </c>
      <c r="CP107" s="4">
        <f t="shared" ref="CP107" si="138">COUNTIF(BC107,"SI")</f>
        <v>0</v>
      </c>
      <c r="CQ107" s="4">
        <f t="shared" si="1"/>
        <v>0</v>
      </c>
      <c r="CR107" s="4">
        <f t="shared" si="2"/>
        <v>0</v>
      </c>
      <c r="CS107" s="1">
        <f t="shared" si="3"/>
        <v>0</v>
      </c>
      <c r="CT107" s="47">
        <f t="shared" si="75"/>
        <v>0</v>
      </c>
      <c r="CU107" s="361"/>
      <c r="CV107" s="362"/>
      <c r="CW107" s="363"/>
      <c r="CX107" s="377"/>
    </row>
    <row r="108" spans="1:102" ht="15.75" hidden="1" customHeight="1" x14ac:dyDescent="0.2">
      <c r="A108" s="1" t="s">
        <v>63</v>
      </c>
      <c r="B108" s="1" t="s">
        <v>178</v>
      </c>
      <c r="C108" s="1" t="s">
        <v>187</v>
      </c>
      <c r="D108" s="1"/>
      <c r="E108" s="1"/>
      <c r="F108" s="1"/>
      <c r="G108" s="1"/>
      <c r="H108" s="1"/>
      <c r="I108" s="1"/>
      <c r="J108" s="1"/>
      <c r="K108" s="1"/>
      <c r="L108" s="1"/>
      <c r="M108" s="1"/>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
      <c r="AL108" s="1"/>
      <c r="AM108" s="1"/>
      <c r="AN108" s="1"/>
      <c r="AO108" s="1"/>
      <c r="AP108" s="1"/>
      <c r="AQ108" s="1"/>
      <c r="AR108" s="1"/>
      <c r="AS108" s="1"/>
      <c r="AT108" s="1"/>
      <c r="AU108" s="1"/>
      <c r="AV108" s="1"/>
      <c r="AW108" s="1"/>
      <c r="AX108" s="1"/>
      <c r="AY108" s="1"/>
      <c r="AZ108" s="1"/>
      <c r="BA108" s="1"/>
      <c r="BB108" s="5"/>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6">
        <f t="shared" si="86"/>
        <v>0</v>
      </c>
      <c r="CC108" s="6">
        <f t="shared" si="87"/>
        <v>0</v>
      </c>
      <c r="CD108" s="6">
        <f t="shared" si="88"/>
        <v>0</v>
      </c>
      <c r="CE108" s="6">
        <f t="shared" si="89"/>
        <v>0</v>
      </c>
      <c r="CF108" s="6">
        <f t="shared" si="90"/>
        <v>0</v>
      </c>
      <c r="CG108" s="6">
        <f t="shared" si="91"/>
        <v>0</v>
      </c>
      <c r="CH108" s="6">
        <f t="shared" si="92"/>
        <v>0</v>
      </c>
      <c r="CI108" s="6">
        <f t="shared" si="93"/>
        <v>0</v>
      </c>
      <c r="CJ108" s="6">
        <f t="shared" si="94"/>
        <v>0</v>
      </c>
      <c r="CK108" s="6">
        <f t="shared" si="95"/>
        <v>0</v>
      </c>
      <c r="CL108" s="6">
        <f t="shared" si="96"/>
        <v>0</v>
      </c>
      <c r="CM108" s="72">
        <f t="shared" si="97"/>
        <v>0</v>
      </c>
      <c r="CN108" s="6">
        <f t="shared" si="98"/>
        <v>0</v>
      </c>
      <c r="CO108" s="5">
        <f t="shared" si="99"/>
        <v>0</v>
      </c>
      <c r="CP108" s="4">
        <f t="shared" ref="CP108" si="139">COUNTIF(BC108,"SI")</f>
        <v>0</v>
      </c>
      <c r="CQ108" s="4">
        <f t="shared" si="1"/>
        <v>0</v>
      </c>
      <c r="CR108" s="4">
        <f t="shared" si="2"/>
        <v>0</v>
      </c>
      <c r="CS108" s="1">
        <f t="shared" si="3"/>
        <v>0</v>
      </c>
      <c r="CT108" s="47">
        <f t="shared" si="75"/>
        <v>0</v>
      </c>
      <c r="CU108" s="361"/>
      <c r="CV108" s="362"/>
      <c r="CW108" s="363"/>
      <c r="CX108" s="377"/>
    </row>
    <row r="109" spans="1:102" hidden="1" x14ac:dyDescent="0.2">
      <c r="A109" s="1" t="s">
        <v>63</v>
      </c>
      <c r="B109" s="1" t="s">
        <v>178</v>
      </c>
      <c r="C109" s="1" t="s">
        <v>178</v>
      </c>
      <c r="D109" s="1"/>
      <c r="E109" s="1"/>
      <c r="F109" s="1"/>
      <c r="G109" s="1"/>
      <c r="H109" s="1"/>
      <c r="I109" s="1"/>
      <c r="J109" s="1"/>
      <c r="K109" s="1"/>
      <c r="L109" s="1"/>
      <c r="M109" s="1"/>
      <c r="N109" s="15"/>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
      <c r="AL109" s="1"/>
      <c r="AM109" s="1"/>
      <c r="AN109" s="1"/>
      <c r="AO109" s="1"/>
      <c r="AP109" s="1"/>
      <c r="AQ109" s="1"/>
      <c r="AR109" s="1"/>
      <c r="AS109" s="1"/>
      <c r="AT109" s="1"/>
      <c r="AU109" s="1"/>
      <c r="AV109" s="1"/>
      <c r="AW109" s="1"/>
      <c r="AX109" s="1"/>
      <c r="AY109" s="1"/>
      <c r="AZ109" s="1"/>
      <c r="BA109" s="1"/>
      <c r="BB109" s="5"/>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6">
        <f t="shared" si="86"/>
        <v>0</v>
      </c>
      <c r="CC109" s="6">
        <f t="shared" si="87"/>
        <v>0</v>
      </c>
      <c r="CD109" s="6">
        <f t="shared" si="88"/>
        <v>0</v>
      </c>
      <c r="CE109" s="6">
        <f t="shared" si="89"/>
        <v>0</v>
      </c>
      <c r="CF109" s="6">
        <f t="shared" si="90"/>
        <v>0</v>
      </c>
      <c r="CG109" s="6">
        <f t="shared" si="91"/>
        <v>0</v>
      </c>
      <c r="CH109" s="6">
        <f t="shared" si="92"/>
        <v>0</v>
      </c>
      <c r="CI109" s="6">
        <f t="shared" si="93"/>
        <v>0</v>
      </c>
      <c r="CJ109" s="6">
        <f t="shared" si="94"/>
        <v>0</v>
      </c>
      <c r="CK109" s="6">
        <f t="shared" si="95"/>
        <v>0</v>
      </c>
      <c r="CL109" s="6">
        <f t="shared" si="96"/>
        <v>0</v>
      </c>
      <c r="CM109" s="72">
        <f t="shared" si="97"/>
        <v>0</v>
      </c>
      <c r="CN109" s="6">
        <f t="shared" si="98"/>
        <v>0</v>
      </c>
      <c r="CO109" s="5">
        <f t="shared" si="99"/>
        <v>0</v>
      </c>
      <c r="CP109" s="4">
        <f t="shared" ref="CP109" si="140">COUNTIF(BC109,"SI")</f>
        <v>0</v>
      </c>
      <c r="CQ109" s="4">
        <f t="shared" si="1"/>
        <v>0</v>
      </c>
      <c r="CR109" s="4">
        <f t="shared" si="2"/>
        <v>0</v>
      </c>
      <c r="CS109" s="1">
        <f t="shared" si="3"/>
        <v>0</v>
      </c>
      <c r="CT109" s="9">
        <f t="shared" si="75"/>
        <v>0</v>
      </c>
      <c r="CU109" s="364"/>
      <c r="CV109" s="365"/>
      <c r="CW109" s="366"/>
      <c r="CX109" s="377"/>
    </row>
    <row r="110" spans="1:102" ht="15.75" customHeight="1" x14ac:dyDescent="0.2"/>
    <row r="111" spans="1:102" ht="15.75" customHeight="1" x14ac:dyDescent="0.2"/>
    <row r="112" spans="1:10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spans="129:132" ht="15.75" customHeight="1" x14ac:dyDescent="0.2"/>
    <row r="146" spans="129:132" ht="15.75" customHeight="1" x14ac:dyDescent="0.2"/>
    <row r="147" spans="129:132" ht="15.75" customHeight="1" x14ac:dyDescent="0.2"/>
    <row r="148" spans="129:132" ht="15.75" customHeight="1" x14ac:dyDescent="0.25">
      <c r="DY148" s="65"/>
      <c r="DZ148" s="65"/>
      <c r="EA148" s="65"/>
      <c r="EB148" s="65"/>
    </row>
    <row r="149" spans="129:132" ht="15.75" customHeight="1" x14ac:dyDescent="0.25">
      <c r="DY149" s="65"/>
      <c r="DZ149" s="65"/>
      <c r="EA149" s="65"/>
      <c r="EB149" s="65"/>
    </row>
    <row r="150" spans="129:132" ht="15.75" customHeight="1" x14ac:dyDescent="0.25">
      <c r="DY150" s="65"/>
      <c r="DZ150" s="65"/>
      <c r="EA150" s="65"/>
      <c r="EB150" s="65"/>
    </row>
    <row r="151" spans="129:132" ht="15.75" customHeight="1" x14ac:dyDescent="0.25">
      <c r="DY151" s="65"/>
      <c r="DZ151" s="65"/>
      <c r="EA151" s="65"/>
      <c r="EB151" s="65"/>
    </row>
    <row r="152" spans="129:132" ht="15.75" customHeight="1" x14ac:dyDescent="0.25">
      <c r="DY152" s="65"/>
      <c r="DZ152" s="65"/>
      <c r="EA152" s="66" t="s">
        <v>66</v>
      </c>
      <c r="EB152" s="65"/>
    </row>
    <row r="153" spans="129:132" ht="15.75" customHeight="1" x14ac:dyDescent="0.25">
      <c r="DY153" s="65"/>
      <c r="DZ153" s="65"/>
      <c r="EA153" s="66" t="s">
        <v>68</v>
      </c>
      <c r="EB153" s="65"/>
    </row>
    <row r="154" spans="129:132" ht="15.75" customHeight="1" x14ac:dyDescent="0.25">
      <c r="DY154" s="65"/>
      <c r="DZ154" s="65"/>
      <c r="EA154" s="66" t="s">
        <v>67</v>
      </c>
      <c r="EB154" s="65"/>
    </row>
    <row r="155" spans="129:132" ht="15.75" customHeight="1" x14ac:dyDescent="0.25">
      <c r="DY155" s="65"/>
      <c r="DZ155" s="65"/>
      <c r="EA155" s="65"/>
      <c r="EB155" s="65"/>
    </row>
    <row r="156" spans="129:132" ht="15.75" customHeight="1" x14ac:dyDescent="0.25">
      <c r="DY156" s="65"/>
      <c r="DZ156" s="65"/>
      <c r="EA156" s="65"/>
      <c r="EB156" s="65"/>
    </row>
    <row r="157" spans="129:132" ht="15.75" customHeight="1" x14ac:dyDescent="0.25">
      <c r="DY157" s="65"/>
      <c r="DZ157" s="65"/>
      <c r="EA157" s="65"/>
      <c r="EB157" s="65"/>
    </row>
    <row r="158" spans="129:132" ht="15.75" customHeight="1" x14ac:dyDescent="0.25">
      <c r="DY158" s="65"/>
      <c r="DZ158" s="65"/>
      <c r="EA158" s="65"/>
      <c r="EB158" s="65"/>
    </row>
    <row r="159" spans="129:132" ht="15.75" customHeight="1" x14ac:dyDescent="0.25">
      <c r="DY159" s="65"/>
      <c r="DZ159" s="65"/>
      <c r="EA159" s="65"/>
      <c r="EB159" s="65"/>
    </row>
    <row r="160" spans="129:13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autoFilter ref="A4:EB109" xr:uid="{00000000-0009-0000-0000-000003000000}">
    <filterColumn colId="2">
      <filters>
        <filter val="Apulo"/>
      </filters>
    </filterColumn>
  </autoFilter>
  <dataConsolidate/>
  <mergeCells count="51">
    <mergeCell ref="CB2:CM3"/>
    <mergeCell ref="CN2:CT3"/>
    <mergeCell ref="CU2:CX3"/>
    <mergeCell ref="A3:A4"/>
    <mergeCell ref="A2:P2"/>
    <mergeCell ref="BA2:CA2"/>
    <mergeCell ref="AE3:AI3"/>
    <mergeCell ref="AJ3:AL3"/>
    <mergeCell ref="AM3:AO3"/>
    <mergeCell ref="M3:M4"/>
    <mergeCell ref="N3:N4"/>
    <mergeCell ref="O3:O4"/>
    <mergeCell ref="P3:P4"/>
    <mergeCell ref="BD3:BR3"/>
    <mergeCell ref="BS3:CA3"/>
    <mergeCell ref="Q2:AZ2"/>
    <mergeCell ref="Q3:S3"/>
    <mergeCell ref="A1:CX1"/>
    <mergeCell ref="CX5:CX109"/>
    <mergeCell ref="AX3:AZ3"/>
    <mergeCell ref="B3:B4"/>
    <mergeCell ref="C3:C4"/>
    <mergeCell ref="D3:D4"/>
    <mergeCell ref="E3:E4"/>
    <mergeCell ref="F3:F4"/>
    <mergeCell ref="G3:G4"/>
    <mergeCell ref="H3:H4"/>
    <mergeCell ref="I3:I4"/>
    <mergeCell ref="J3:J4"/>
    <mergeCell ref="K3:K4"/>
    <mergeCell ref="L3:L4"/>
    <mergeCell ref="CU5:CW12"/>
    <mergeCell ref="CU13:CW20"/>
    <mergeCell ref="CU21:CW23"/>
    <mergeCell ref="CU24:CW25"/>
    <mergeCell ref="CU26:CW31"/>
    <mergeCell ref="CU90:CW99"/>
    <mergeCell ref="CU100:CW109"/>
    <mergeCell ref="CU32:CW43"/>
    <mergeCell ref="CU44:CW50"/>
    <mergeCell ref="CU51:CW58"/>
    <mergeCell ref="CU59:CW69"/>
    <mergeCell ref="CU70:CW77"/>
    <mergeCell ref="CU78:CW79"/>
    <mergeCell ref="CU80:CW89"/>
    <mergeCell ref="BB3:BC3"/>
    <mergeCell ref="T3:V3"/>
    <mergeCell ref="W3:Z3"/>
    <mergeCell ref="AA3:AD3"/>
    <mergeCell ref="AP3:AS3"/>
    <mergeCell ref="AT3:AW3"/>
  </mergeCells>
  <conditionalFormatting sqref="CS5:CS109">
    <cfRule type="cellIs" dxfId="8" priority="1" operator="greaterThanOrEqual">
      <formula>12</formula>
    </cfRule>
  </conditionalFormatting>
  <conditionalFormatting sqref="CS5:CS109">
    <cfRule type="cellIs" dxfId="7" priority="2" operator="between">
      <formula>9</formula>
      <formula>11</formula>
    </cfRule>
  </conditionalFormatting>
  <conditionalFormatting sqref="CS5:CS109">
    <cfRule type="cellIs" dxfId="6" priority="3" operator="lessThanOrEqual">
      <formula>8</formula>
    </cfRule>
  </conditionalFormatting>
  <conditionalFormatting sqref="CT5:CT109">
    <cfRule type="cellIs" dxfId="5" priority="4" operator="greaterThanOrEqual">
      <formula>0.81</formula>
    </cfRule>
  </conditionalFormatting>
  <conditionalFormatting sqref="CT5:CT109">
    <cfRule type="cellIs" dxfId="4" priority="5" operator="between">
      <formula>0.54</formula>
      <formula>0.8</formula>
    </cfRule>
  </conditionalFormatting>
  <conditionalFormatting sqref="CT5:CT109">
    <cfRule type="cellIs" dxfId="3" priority="6" operator="lessThanOrEqual">
      <formula>0.53</formula>
    </cfRule>
  </conditionalFormatting>
  <conditionalFormatting sqref="CX5">
    <cfRule type="cellIs" dxfId="2"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0" priority="9" operator="lessThanOrEqual">
      <formula>0.53</formula>
    </cfRule>
  </conditionalFormatting>
  <dataValidations count="4">
    <dataValidation type="list" allowBlank="1" showErrorMessage="1" sqref="BF5:BR12 BT5:BV13 BS24 BF93:BR109 BG88:BR92 BF82:BR87 BG81:BR81 BF80:BR80 BG78:BR79 BF60:BR77 BT57:BV58 BF57:BR58 BT55:BV55 BF55:BR55 BT52:BV53 BF52:BR53 BT49:BV50 BF49:BR50 BT47:BV47 BF47:BR47 BT43:BV45 BF43:BR45 BT40:BV41 BF40:BR41 BT37:BV38 BF37:BR38 BT15:BV34 BF21:BR34 BG13:BR20 BU14:BV14 AM6:AO109 BT60:BV109" xr:uid="{00000000-0002-0000-0300-000000000000}">
      <formula1>$EA$152:$EA$154</formula1>
    </dataValidation>
    <dataValidation type="list" allowBlank="1" showErrorMessage="1" sqref="AK6:AL34 AK57:AL58 AK55:AL55 AK52:AL53 AK49:AL50 AK47:AL47 AK43:AL45 AK40:AL41 AK37:AL38 BS15:BS23 BS25:BS34 BB48:BB54 BC13:BF20 BA80:BA109 BA78:BF79 BA5:BA34 BA37:BA38 BA40:BA41 BA43:BA45 BA47:BE47 BA49:BA50 BA52:BA53 BA55:BE55 BA57:BA58 BC5:BE12 BB5:BB46 BC93:BE109 BC88:BF92 BC82:BE87 BB81:BF81 BB80:BE80 BW57:CA58 BW55:CA55 BS57:BS58 BW52:CA53 BS55 BC57:BE58 BW49:CA50 BS52:BS53 BW47:CA47 BS49:BS50 BC52:BE53 BW43:CA45 BS47 BC49:BE50 BW40:CA41 BS43:BS45 BW37:CA38 BS40:BS41 BC43:BE45 BW5:CA34 BS37:BS38 BC40:BE41 BS5:BS13 BB82:BB109 BC37:BE38 BC21:BE34 BS14:BT14 BB56:BB66 BB67:BE77 BC60:BE66 AP6:AZ109 BS60:BS109 BA60:BA77 AK60:AL109 BW60:CA109" xr:uid="{00000000-0002-0000-0300-000001000000}">
      <formula1>$EA$152:$EA$153</formula1>
    </dataValidation>
    <dataValidation type="list" allowBlank="1" showInputMessage="1" showErrorMessage="1" sqref="W5:AZ5 V5:V109 W6:AJ109 Q5:T109" xr:uid="{00000000-0002-0000-0300-000002000000}">
      <formula1>$EA$152:$EA$153</formula1>
    </dataValidation>
    <dataValidation type="list" allowBlank="1" showInputMessage="1" showErrorMessage="1" sqref="U5:U109" xr:uid="{00000000-0002-0000-0300-000003000000}">
      <formula1>$EA$152:$EA$154</formula1>
    </dataValidation>
  </dataValidations>
  <hyperlinks>
    <hyperlink ref="F92" r:id="rId1" xr:uid="{00000000-0004-0000-0300-000000000000}"/>
    <hyperlink ref="I92" r:id="rId2" xr:uid="{00000000-0004-0000-0300-000001000000}"/>
    <hyperlink ref="N92" r:id="rId3" xr:uid="{00000000-0004-0000-0300-000002000000}"/>
    <hyperlink ref="K92" r:id="rId4" xr:uid="{00000000-0004-0000-0300-000003000000}"/>
  </hyperlinks>
  <pageMargins left="0.7" right="0.7" top="0.75" bottom="0.75" header="0" footer="0"/>
  <pageSetup paperSize="9" orientation="portrait" r:id="rId5"/>
  <ignoredErrors>
    <ignoredError sqref="CT9 CT12 CT58 CM66 CM80 CM83 CM8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E3512"/>
  <sheetViews>
    <sheetView topLeftCell="S1" zoomScale="60" zoomScaleNormal="60" workbookViewId="0">
      <selection activeCell="Z8" sqref="Z8:Z11"/>
    </sheetView>
  </sheetViews>
  <sheetFormatPr baseColWidth="10" defaultColWidth="12.625" defaultRowHeight="15" customHeight="1" x14ac:dyDescent="0.35"/>
  <cols>
    <col min="1" max="1" width="28.75" style="211" customWidth="1"/>
    <col min="2" max="2" width="28.125" style="211" customWidth="1"/>
    <col min="3" max="3" width="32.5" style="211" customWidth="1"/>
    <col min="4" max="4" width="57" style="217" customWidth="1"/>
    <col min="5" max="5" width="45.375" style="211" customWidth="1"/>
    <col min="6" max="6" width="28.75" style="211" customWidth="1"/>
    <col min="7" max="7" width="24.75" style="211" customWidth="1"/>
    <col min="8" max="8" width="29.125" style="211" customWidth="1"/>
    <col min="9" max="9" width="23.5" style="218" customWidth="1"/>
    <col min="10" max="10" width="29.125" style="211" customWidth="1"/>
    <col min="11" max="11" width="17.375" style="211" customWidth="1"/>
    <col min="12" max="12" width="17.875" style="211" customWidth="1"/>
    <col min="13" max="13" width="19.25" style="211" customWidth="1"/>
    <col min="14" max="14" width="29.125" style="211" customWidth="1"/>
    <col min="15" max="15" width="36.5" style="211" customWidth="1"/>
    <col min="16" max="16" width="32.125" style="211" customWidth="1"/>
    <col min="17" max="17" width="30.875" style="211" customWidth="1"/>
    <col min="18" max="18" width="35" style="211" customWidth="1"/>
    <col min="19" max="19" width="29.625" style="211" customWidth="1"/>
    <col min="20" max="20" width="41.75" style="211" customWidth="1"/>
    <col min="21" max="21" width="22.375" style="211" customWidth="1"/>
    <col min="22" max="22" width="24.25" style="211" customWidth="1"/>
    <col min="23" max="23" width="16.25" style="211" customWidth="1"/>
    <col min="24" max="24" width="16.375" style="211" customWidth="1"/>
    <col min="25" max="25" width="18" style="211" customWidth="1"/>
    <col min="26" max="26" width="25.5" style="211" customWidth="1"/>
    <col min="27" max="27" width="25" style="211" customWidth="1"/>
    <col min="28" max="28" width="19.625" style="211" customWidth="1"/>
    <col min="29" max="29" width="10" style="211" customWidth="1"/>
    <col min="30" max="30" width="12.5" style="211" customWidth="1"/>
    <col min="31" max="31" width="10" style="211" customWidth="1"/>
    <col min="32" max="16384" width="12.625" style="211"/>
  </cols>
  <sheetData>
    <row r="1" spans="1:31" ht="54" customHeight="1" x14ac:dyDescent="0.2">
      <c r="A1" s="287" t="s">
        <v>265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9"/>
    </row>
    <row r="2" spans="1:31" ht="75.75" customHeight="1" x14ac:dyDescent="0.2">
      <c r="A2" s="290" t="s">
        <v>188</v>
      </c>
      <c r="B2" s="292" t="s">
        <v>189</v>
      </c>
      <c r="C2" s="292" t="s">
        <v>190</v>
      </c>
      <c r="D2" s="292" t="s">
        <v>249</v>
      </c>
      <c r="E2" s="293" t="s">
        <v>250</v>
      </c>
      <c r="F2" s="293" t="s">
        <v>251</v>
      </c>
      <c r="G2" s="292" t="s">
        <v>191</v>
      </c>
      <c r="H2" s="292" t="s">
        <v>260</v>
      </c>
      <c r="I2" s="294" t="s">
        <v>261</v>
      </c>
      <c r="J2" s="293" t="s">
        <v>1035</v>
      </c>
      <c r="K2" s="292" t="s">
        <v>248</v>
      </c>
      <c r="L2" s="292"/>
      <c r="M2" s="292"/>
      <c r="N2" s="292"/>
      <c r="O2" s="292"/>
      <c r="P2" s="292"/>
      <c r="Q2" s="292"/>
      <c r="R2" s="292"/>
      <c r="S2" s="292"/>
      <c r="T2" s="292"/>
      <c r="U2" s="292" t="s">
        <v>192</v>
      </c>
      <c r="V2" s="292" t="s">
        <v>254</v>
      </c>
      <c r="W2" s="292" t="s">
        <v>1036</v>
      </c>
      <c r="X2" s="292"/>
      <c r="Y2" s="292"/>
      <c r="Z2" s="294" t="s">
        <v>262</v>
      </c>
      <c r="AA2" s="294" t="s">
        <v>263</v>
      </c>
      <c r="AB2" s="294" t="s">
        <v>264</v>
      </c>
      <c r="AC2" s="295" t="s">
        <v>193</v>
      </c>
      <c r="AD2" s="296"/>
      <c r="AE2" s="296"/>
    </row>
    <row r="3" spans="1:31" ht="109.5" customHeight="1" x14ac:dyDescent="0.2">
      <c r="A3" s="291"/>
      <c r="B3" s="292"/>
      <c r="C3" s="292"/>
      <c r="D3" s="292"/>
      <c r="E3" s="293"/>
      <c r="F3" s="293"/>
      <c r="G3" s="292"/>
      <c r="H3" s="292"/>
      <c r="I3" s="294"/>
      <c r="J3" s="293"/>
      <c r="K3" s="244" t="s">
        <v>268</v>
      </c>
      <c r="L3" s="244" t="s">
        <v>269</v>
      </c>
      <c r="M3" s="244" t="s">
        <v>270</v>
      </c>
      <c r="N3" s="244" t="s">
        <v>271</v>
      </c>
      <c r="O3" s="244" t="s">
        <v>272</v>
      </c>
      <c r="P3" s="244" t="s">
        <v>273</v>
      </c>
      <c r="Q3" s="244" t="s">
        <v>274</v>
      </c>
      <c r="R3" s="244" t="s">
        <v>275</v>
      </c>
      <c r="S3" s="244" t="s">
        <v>276</v>
      </c>
      <c r="T3" s="244" t="s">
        <v>277</v>
      </c>
      <c r="U3" s="292"/>
      <c r="V3" s="292"/>
      <c r="W3" s="244" t="s">
        <v>252</v>
      </c>
      <c r="X3" s="244" t="s">
        <v>253</v>
      </c>
      <c r="Y3" s="244" t="s">
        <v>194</v>
      </c>
      <c r="Z3" s="294"/>
      <c r="AA3" s="294"/>
      <c r="AB3" s="294"/>
      <c r="AC3" s="212" t="s">
        <v>195</v>
      </c>
      <c r="AD3" s="213" t="s">
        <v>196</v>
      </c>
      <c r="AE3" s="214" t="s">
        <v>197</v>
      </c>
    </row>
    <row r="4" spans="1:31" ht="99.75" customHeight="1" x14ac:dyDescent="0.2">
      <c r="A4" s="271" t="s">
        <v>300</v>
      </c>
      <c r="B4" s="272" t="s">
        <v>1048</v>
      </c>
      <c r="C4" s="247" t="s">
        <v>302</v>
      </c>
      <c r="D4" s="247" t="s">
        <v>305</v>
      </c>
      <c r="E4" s="215" t="s">
        <v>1082</v>
      </c>
      <c r="F4" s="215" t="s">
        <v>1046</v>
      </c>
      <c r="G4" s="216" t="s">
        <v>1100</v>
      </c>
      <c r="H4" s="216">
        <v>30</v>
      </c>
      <c r="I4" s="251">
        <v>70000</v>
      </c>
      <c r="J4" s="216" t="s">
        <v>1080</v>
      </c>
      <c r="K4" s="246">
        <v>1</v>
      </c>
      <c r="L4" s="246">
        <v>1</v>
      </c>
      <c r="M4" s="246">
        <v>1</v>
      </c>
      <c r="N4" s="246">
        <v>1</v>
      </c>
      <c r="O4" s="246">
        <v>1</v>
      </c>
      <c r="P4" s="246">
        <v>1</v>
      </c>
      <c r="Q4" s="246">
        <v>0</v>
      </c>
      <c r="R4" s="246">
        <v>1</v>
      </c>
      <c r="S4" s="246">
        <v>0</v>
      </c>
      <c r="T4" s="246">
        <v>1</v>
      </c>
      <c r="U4" s="246">
        <v>8</v>
      </c>
      <c r="V4" s="245">
        <v>0.8</v>
      </c>
      <c r="W4" s="252">
        <v>2</v>
      </c>
      <c r="X4" s="252">
        <v>2</v>
      </c>
      <c r="Y4" s="245">
        <f t="shared" ref="Y4:Y24" si="0">X4/W4</f>
        <v>1</v>
      </c>
      <c r="Z4" s="273">
        <f>AVERAGE(Y4:Y7)</f>
        <v>1</v>
      </c>
      <c r="AA4" s="273">
        <f>AVERAGE(Z4)</f>
        <v>1</v>
      </c>
      <c r="AB4" s="274">
        <f>AVERAGE(AA4:AA24)</f>
        <v>1</v>
      </c>
      <c r="AC4" s="253"/>
      <c r="AD4" s="253"/>
      <c r="AE4" s="253"/>
    </row>
    <row r="5" spans="1:31" ht="121.5" customHeight="1" x14ac:dyDescent="0.2">
      <c r="A5" s="271"/>
      <c r="B5" s="272"/>
      <c r="C5" s="247" t="s">
        <v>308</v>
      </c>
      <c r="D5" s="247" t="s">
        <v>311</v>
      </c>
      <c r="E5" s="215" t="s">
        <v>1079</v>
      </c>
      <c r="F5" s="215" t="s">
        <v>1046</v>
      </c>
      <c r="G5" s="216" t="s">
        <v>1101</v>
      </c>
      <c r="H5" s="216">
        <v>40</v>
      </c>
      <c r="I5" s="251">
        <v>70000</v>
      </c>
      <c r="J5" s="216" t="s">
        <v>1080</v>
      </c>
      <c r="K5" s="246">
        <v>1</v>
      </c>
      <c r="L5" s="246">
        <v>1</v>
      </c>
      <c r="M5" s="246">
        <v>1</v>
      </c>
      <c r="N5" s="246">
        <v>1</v>
      </c>
      <c r="O5" s="246">
        <v>1</v>
      </c>
      <c r="P5" s="246">
        <v>1</v>
      </c>
      <c r="Q5" s="246">
        <v>0</v>
      </c>
      <c r="R5" s="246">
        <v>1</v>
      </c>
      <c r="S5" s="246">
        <v>0</v>
      </c>
      <c r="T5" s="246">
        <v>1</v>
      </c>
      <c r="U5" s="262">
        <v>8</v>
      </c>
      <c r="V5" s="245">
        <v>0.8</v>
      </c>
      <c r="W5" s="252">
        <v>2</v>
      </c>
      <c r="X5" s="252">
        <v>2</v>
      </c>
      <c r="Y5" s="245">
        <f t="shared" si="0"/>
        <v>1</v>
      </c>
      <c r="Z5" s="273"/>
      <c r="AA5" s="273"/>
      <c r="AB5" s="274"/>
      <c r="AC5" s="253"/>
      <c r="AD5" s="253"/>
      <c r="AE5" s="253"/>
    </row>
    <row r="6" spans="1:31" ht="75.75" customHeight="1" x14ac:dyDescent="0.2">
      <c r="A6" s="271"/>
      <c r="B6" s="272"/>
      <c r="C6" s="247" t="s">
        <v>312</v>
      </c>
      <c r="D6" s="247" t="s">
        <v>315</v>
      </c>
      <c r="E6" s="215" t="s">
        <v>1081</v>
      </c>
      <c r="F6" s="215" t="s">
        <v>1046</v>
      </c>
      <c r="G6" s="216" t="s">
        <v>1102</v>
      </c>
      <c r="H6" s="216">
        <v>40</v>
      </c>
      <c r="I6" s="251">
        <v>70000</v>
      </c>
      <c r="J6" s="216" t="s">
        <v>1080</v>
      </c>
      <c r="K6" s="246">
        <v>1</v>
      </c>
      <c r="L6" s="246">
        <v>1</v>
      </c>
      <c r="M6" s="246">
        <v>1</v>
      </c>
      <c r="N6" s="246">
        <v>1</v>
      </c>
      <c r="O6" s="246">
        <v>1</v>
      </c>
      <c r="P6" s="246">
        <v>1</v>
      </c>
      <c r="Q6" s="246">
        <v>0</v>
      </c>
      <c r="R6" s="246">
        <v>1</v>
      </c>
      <c r="S6" s="246">
        <v>0</v>
      </c>
      <c r="T6" s="246">
        <v>1</v>
      </c>
      <c r="U6" s="262">
        <v>8</v>
      </c>
      <c r="V6" s="245">
        <v>0.8</v>
      </c>
      <c r="W6" s="252">
        <v>2</v>
      </c>
      <c r="X6" s="252">
        <v>2</v>
      </c>
      <c r="Y6" s="245">
        <f t="shared" si="0"/>
        <v>1</v>
      </c>
      <c r="Z6" s="273"/>
      <c r="AA6" s="273"/>
      <c r="AB6" s="274"/>
      <c r="AC6" s="253"/>
      <c r="AD6" s="253"/>
      <c r="AE6" s="253"/>
    </row>
    <row r="7" spans="1:31" ht="102" customHeight="1" x14ac:dyDescent="0.2">
      <c r="A7" s="271"/>
      <c r="B7" s="272"/>
      <c r="C7" s="247" t="s">
        <v>316</v>
      </c>
      <c r="D7" s="247" t="s">
        <v>318</v>
      </c>
      <c r="E7" s="215" t="s">
        <v>1104</v>
      </c>
      <c r="F7" s="215" t="s">
        <v>1046</v>
      </c>
      <c r="G7" s="216" t="s">
        <v>1103</v>
      </c>
      <c r="H7" s="216" t="s">
        <v>1067</v>
      </c>
      <c r="I7" s="251">
        <v>70000</v>
      </c>
      <c r="J7" s="216" t="s">
        <v>1068</v>
      </c>
      <c r="K7" s="246">
        <v>1</v>
      </c>
      <c r="L7" s="246">
        <v>1</v>
      </c>
      <c r="M7" s="246">
        <v>1</v>
      </c>
      <c r="N7" s="246">
        <v>1</v>
      </c>
      <c r="O7" s="246">
        <v>1</v>
      </c>
      <c r="P7" s="246">
        <v>1</v>
      </c>
      <c r="Q7" s="246">
        <v>0</v>
      </c>
      <c r="R7" s="246">
        <v>1</v>
      </c>
      <c r="S7" s="246">
        <v>0</v>
      </c>
      <c r="T7" s="246">
        <v>1</v>
      </c>
      <c r="U7" s="262">
        <f t="shared" ref="U7" si="1">SUM(K7:T7)</f>
        <v>8</v>
      </c>
      <c r="V7" s="245">
        <v>0.8</v>
      </c>
      <c r="W7" s="252">
        <v>2</v>
      </c>
      <c r="X7" s="252">
        <v>2</v>
      </c>
      <c r="Y7" s="245">
        <f t="shared" si="0"/>
        <v>1</v>
      </c>
      <c r="Z7" s="273"/>
      <c r="AA7" s="273"/>
      <c r="AB7" s="274"/>
      <c r="AC7" s="253"/>
      <c r="AD7" s="253"/>
      <c r="AE7" s="253"/>
    </row>
    <row r="8" spans="1:31" ht="109.5" customHeight="1" x14ac:dyDescent="0.2">
      <c r="A8" s="275" t="s">
        <v>320</v>
      </c>
      <c r="B8" s="277" t="s">
        <v>1049</v>
      </c>
      <c r="C8" s="247" t="s">
        <v>322</v>
      </c>
      <c r="D8" s="247" t="s">
        <v>325</v>
      </c>
      <c r="E8" s="215" t="s">
        <v>1083</v>
      </c>
      <c r="F8" s="215" t="s">
        <v>1046</v>
      </c>
      <c r="G8" s="216" t="s">
        <v>1105</v>
      </c>
      <c r="H8" s="216">
        <v>60</v>
      </c>
      <c r="I8" s="251">
        <v>70000</v>
      </c>
      <c r="J8" s="216" t="s">
        <v>1080</v>
      </c>
      <c r="K8" s="246">
        <v>1</v>
      </c>
      <c r="L8" s="246">
        <v>1</v>
      </c>
      <c r="M8" s="246">
        <v>1</v>
      </c>
      <c r="N8" s="246">
        <v>1</v>
      </c>
      <c r="O8" s="246">
        <v>1</v>
      </c>
      <c r="P8" s="246">
        <v>1</v>
      </c>
      <c r="Q8" s="246">
        <v>0</v>
      </c>
      <c r="R8" s="246">
        <v>1</v>
      </c>
      <c r="S8" s="246">
        <v>0</v>
      </c>
      <c r="T8" s="246">
        <v>1</v>
      </c>
      <c r="U8" s="246">
        <v>8</v>
      </c>
      <c r="V8" s="245">
        <f t="shared" ref="V8:V24" si="2">(+T8+S8+R8+Q8+P8+O8+N8+M8+L8+K8)/10</f>
        <v>0.8</v>
      </c>
      <c r="W8" s="252">
        <v>3</v>
      </c>
      <c r="X8" s="252">
        <v>3</v>
      </c>
      <c r="Y8" s="245">
        <f t="shared" si="0"/>
        <v>1</v>
      </c>
      <c r="Z8" s="273">
        <f>AVERAGE(Y8:Y11)</f>
        <v>1</v>
      </c>
      <c r="AA8" s="273">
        <f>AVERAGE(Z8)</f>
        <v>1</v>
      </c>
      <c r="AB8" s="274"/>
      <c r="AC8" s="253"/>
      <c r="AD8" s="253"/>
      <c r="AE8" s="253"/>
    </row>
    <row r="9" spans="1:31" ht="71.25" customHeight="1" x14ac:dyDescent="0.2">
      <c r="A9" s="276"/>
      <c r="B9" s="277"/>
      <c r="C9" s="247" t="s">
        <v>327</v>
      </c>
      <c r="D9" s="247" t="s">
        <v>330</v>
      </c>
      <c r="E9" s="215" t="s">
        <v>1086</v>
      </c>
      <c r="F9" s="215" t="s">
        <v>1046</v>
      </c>
      <c r="G9" s="216" t="s">
        <v>1106</v>
      </c>
      <c r="H9" s="216">
        <v>100</v>
      </c>
      <c r="I9" s="251">
        <v>70000</v>
      </c>
      <c r="J9" s="216" t="s">
        <v>1107</v>
      </c>
      <c r="K9" s="246">
        <v>1</v>
      </c>
      <c r="L9" s="246">
        <v>1</v>
      </c>
      <c r="M9" s="246">
        <v>1</v>
      </c>
      <c r="N9" s="246">
        <v>1</v>
      </c>
      <c r="O9" s="246">
        <v>1</v>
      </c>
      <c r="P9" s="246">
        <v>1</v>
      </c>
      <c r="Q9" s="246">
        <v>0</v>
      </c>
      <c r="R9" s="246">
        <v>1</v>
      </c>
      <c r="S9" s="246">
        <v>0</v>
      </c>
      <c r="T9" s="246">
        <v>1</v>
      </c>
      <c r="U9" s="246">
        <v>8</v>
      </c>
      <c r="V9" s="245">
        <f t="shared" si="2"/>
        <v>0.8</v>
      </c>
      <c r="W9" s="252">
        <v>2</v>
      </c>
      <c r="X9" s="252">
        <v>2</v>
      </c>
      <c r="Y9" s="245">
        <f t="shared" si="0"/>
        <v>1</v>
      </c>
      <c r="Z9" s="273"/>
      <c r="AA9" s="273"/>
      <c r="AB9" s="274"/>
      <c r="AC9" s="253"/>
      <c r="AD9" s="253"/>
      <c r="AE9" s="253"/>
    </row>
    <row r="10" spans="1:31" ht="78.75" customHeight="1" x14ac:dyDescent="0.2">
      <c r="A10" s="276"/>
      <c r="B10" s="277"/>
      <c r="C10" s="247" t="s">
        <v>332</v>
      </c>
      <c r="D10" s="247" t="s">
        <v>335</v>
      </c>
      <c r="E10" s="215" t="s">
        <v>1084</v>
      </c>
      <c r="F10" s="215" t="s">
        <v>1046</v>
      </c>
      <c r="G10" s="216" t="s">
        <v>1085</v>
      </c>
      <c r="H10" s="216">
        <v>1</v>
      </c>
      <c r="I10" s="251">
        <v>70000</v>
      </c>
      <c r="J10" s="216" t="s">
        <v>1108</v>
      </c>
      <c r="K10" s="246">
        <v>1</v>
      </c>
      <c r="L10" s="246">
        <v>1</v>
      </c>
      <c r="M10" s="246">
        <v>1</v>
      </c>
      <c r="N10" s="246">
        <v>1</v>
      </c>
      <c r="O10" s="246">
        <v>1</v>
      </c>
      <c r="P10" s="246">
        <v>1</v>
      </c>
      <c r="Q10" s="246">
        <v>0</v>
      </c>
      <c r="R10" s="246">
        <v>1</v>
      </c>
      <c r="S10" s="246">
        <v>0</v>
      </c>
      <c r="T10" s="246">
        <v>1</v>
      </c>
      <c r="U10" s="246">
        <f t="shared" ref="U10:U24" si="3">SUM(K10:T10)</f>
        <v>8</v>
      </c>
      <c r="V10" s="245">
        <f t="shared" si="2"/>
        <v>0.8</v>
      </c>
      <c r="W10" s="252">
        <v>1</v>
      </c>
      <c r="X10" s="252">
        <v>1</v>
      </c>
      <c r="Y10" s="245">
        <f t="shared" si="0"/>
        <v>1</v>
      </c>
      <c r="Z10" s="273"/>
      <c r="AA10" s="273"/>
      <c r="AB10" s="274"/>
      <c r="AC10" s="253"/>
      <c r="AD10" s="253"/>
      <c r="AE10" s="253"/>
    </row>
    <row r="11" spans="1:31" ht="83.25" customHeight="1" x14ac:dyDescent="0.2">
      <c r="A11" s="276"/>
      <c r="B11" s="277"/>
      <c r="C11" s="247" t="s">
        <v>337</v>
      </c>
      <c r="D11" s="219" t="s">
        <v>340</v>
      </c>
      <c r="E11" s="215" t="s">
        <v>1076</v>
      </c>
      <c r="F11" s="215" t="s">
        <v>168</v>
      </c>
      <c r="G11" s="216" t="s">
        <v>1109</v>
      </c>
      <c r="H11" s="216">
        <v>70</v>
      </c>
      <c r="I11" s="251">
        <v>70000</v>
      </c>
      <c r="J11" s="216" t="s">
        <v>1077</v>
      </c>
      <c r="K11" s="246">
        <v>1</v>
      </c>
      <c r="L11" s="246">
        <v>1</v>
      </c>
      <c r="M11" s="246">
        <v>1</v>
      </c>
      <c r="N11" s="246">
        <v>1</v>
      </c>
      <c r="O11" s="246">
        <v>1</v>
      </c>
      <c r="P11" s="246">
        <v>1</v>
      </c>
      <c r="Q11" s="246">
        <v>0</v>
      </c>
      <c r="R11" s="246">
        <v>1</v>
      </c>
      <c r="S11" s="246">
        <v>0</v>
      </c>
      <c r="T11" s="246">
        <v>1</v>
      </c>
      <c r="U11" s="246">
        <f t="shared" si="3"/>
        <v>8</v>
      </c>
      <c r="V11" s="245">
        <f t="shared" si="2"/>
        <v>0.8</v>
      </c>
      <c r="W11" s="252">
        <v>2</v>
      </c>
      <c r="X11" s="252">
        <v>2</v>
      </c>
      <c r="Y11" s="245">
        <f t="shared" si="0"/>
        <v>1</v>
      </c>
      <c r="Z11" s="273"/>
      <c r="AA11" s="273"/>
      <c r="AB11" s="274"/>
      <c r="AC11" s="253"/>
      <c r="AD11" s="253"/>
      <c r="AE11" s="253"/>
    </row>
    <row r="12" spans="1:31" ht="73.5" customHeight="1" x14ac:dyDescent="0.2">
      <c r="A12" s="249" t="s">
        <v>342</v>
      </c>
      <c r="B12" s="265" t="s">
        <v>1050</v>
      </c>
      <c r="C12" s="268" t="s">
        <v>344</v>
      </c>
      <c r="D12" s="247" t="s">
        <v>347</v>
      </c>
      <c r="E12" s="215" t="s">
        <v>1072</v>
      </c>
      <c r="F12" s="215" t="s">
        <v>168</v>
      </c>
      <c r="G12" s="216" t="s">
        <v>1073</v>
      </c>
      <c r="H12" s="216" t="s">
        <v>1074</v>
      </c>
      <c r="I12" s="251">
        <v>70000</v>
      </c>
      <c r="J12" s="216" t="s">
        <v>1075</v>
      </c>
      <c r="K12" s="246">
        <v>1</v>
      </c>
      <c r="L12" s="246">
        <v>1</v>
      </c>
      <c r="M12" s="246">
        <v>1</v>
      </c>
      <c r="N12" s="246">
        <v>1</v>
      </c>
      <c r="O12" s="246">
        <v>1</v>
      </c>
      <c r="P12" s="246">
        <v>1</v>
      </c>
      <c r="Q12" s="246">
        <v>0</v>
      </c>
      <c r="R12" s="246">
        <v>1</v>
      </c>
      <c r="S12" s="246">
        <v>0</v>
      </c>
      <c r="T12" s="246">
        <v>1</v>
      </c>
      <c r="U12" s="246">
        <f t="shared" si="3"/>
        <v>8</v>
      </c>
      <c r="V12" s="245">
        <f t="shared" si="2"/>
        <v>0.8</v>
      </c>
      <c r="W12" s="252">
        <v>1</v>
      </c>
      <c r="X12" s="252">
        <v>1</v>
      </c>
      <c r="Y12" s="245">
        <f t="shared" si="0"/>
        <v>1</v>
      </c>
      <c r="Z12" s="245">
        <f>AVERAGE(Y12)</f>
        <v>1</v>
      </c>
      <c r="AA12" s="245">
        <f>AVERAGE(Z12)</f>
        <v>1</v>
      </c>
      <c r="AB12" s="274"/>
      <c r="AC12" s="253"/>
      <c r="AD12" s="253"/>
      <c r="AE12" s="253"/>
    </row>
    <row r="13" spans="1:31" ht="77.25" customHeight="1" x14ac:dyDescent="0.2">
      <c r="A13" s="250" t="s">
        <v>350</v>
      </c>
      <c r="B13" s="265" t="s">
        <v>1051</v>
      </c>
      <c r="C13" s="247" t="s">
        <v>352</v>
      </c>
      <c r="D13" s="247" t="s">
        <v>355</v>
      </c>
      <c r="E13" s="215" t="s">
        <v>1092</v>
      </c>
      <c r="F13" s="215" t="s">
        <v>168</v>
      </c>
      <c r="G13" s="216" t="s">
        <v>1093</v>
      </c>
      <c r="H13" s="216">
        <v>5</v>
      </c>
      <c r="I13" s="251">
        <v>70000</v>
      </c>
      <c r="J13" s="216" t="s">
        <v>1094</v>
      </c>
      <c r="K13" s="246">
        <v>1</v>
      </c>
      <c r="L13" s="246">
        <v>1</v>
      </c>
      <c r="M13" s="246">
        <v>1</v>
      </c>
      <c r="N13" s="246">
        <v>1</v>
      </c>
      <c r="O13" s="246">
        <v>1</v>
      </c>
      <c r="P13" s="246">
        <v>1</v>
      </c>
      <c r="Q13" s="246">
        <v>0</v>
      </c>
      <c r="R13" s="246">
        <v>1</v>
      </c>
      <c r="S13" s="246">
        <v>0</v>
      </c>
      <c r="T13" s="246">
        <v>1</v>
      </c>
      <c r="U13" s="246">
        <v>0</v>
      </c>
      <c r="V13" s="245">
        <f t="shared" si="2"/>
        <v>0.8</v>
      </c>
      <c r="W13" s="252">
        <v>1</v>
      </c>
      <c r="X13" s="252">
        <v>1</v>
      </c>
      <c r="Y13" s="245">
        <f t="shared" si="0"/>
        <v>1</v>
      </c>
      <c r="Z13" s="245">
        <f>AVERAGE(Y13)</f>
        <v>1</v>
      </c>
      <c r="AA13" s="245">
        <f>AVERAGE(Z13)</f>
        <v>1</v>
      </c>
      <c r="AB13" s="274"/>
      <c r="AC13" s="253"/>
      <c r="AD13" s="253"/>
      <c r="AE13" s="253"/>
    </row>
    <row r="14" spans="1:31" ht="192" customHeight="1" x14ac:dyDescent="0.2">
      <c r="A14" s="280" t="s">
        <v>357</v>
      </c>
      <c r="B14" s="283" t="s">
        <v>1052</v>
      </c>
      <c r="C14" s="284" t="s">
        <v>359</v>
      </c>
      <c r="D14" s="284" t="s">
        <v>362</v>
      </c>
      <c r="E14" s="215" t="s">
        <v>1060</v>
      </c>
      <c r="F14" s="215" t="s">
        <v>168</v>
      </c>
      <c r="G14" s="216" t="s">
        <v>1061</v>
      </c>
      <c r="H14" s="216">
        <v>10</v>
      </c>
      <c r="I14" s="251">
        <v>70000</v>
      </c>
      <c r="J14" s="216" t="s">
        <v>1062</v>
      </c>
      <c r="K14" s="246">
        <v>1</v>
      </c>
      <c r="L14" s="246">
        <v>1</v>
      </c>
      <c r="M14" s="246">
        <v>1</v>
      </c>
      <c r="N14" s="246">
        <v>1</v>
      </c>
      <c r="O14" s="246">
        <v>1</v>
      </c>
      <c r="P14" s="246">
        <v>1</v>
      </c>
      <c r="Q14" s="246">
        <v>0</v>
      </c>
      <c r="R14" s="246">
        <v>1</v>
      </c>
      <c r="S14" s="246">
        <v>1</v>
      </c>
      <c r="T14" s="246">
        <v>1</v>
      </c>
      <c r="U14" s="246">
        <f t="shared" si="3"/>
        <v>9</v>
      </c>
      <c r="V14" s="245">
        <f t="shared" si="2"/>
        <v>0.9</v>
      </c>
      <c r="W14" s="252">
        <v>1</v>
      </c>
      <c r="X14" s="252">
        <v>1</v>
      </c>
      <c r="Y14" s="245">
        <f t="shared" si="0"/>
        <v>1</v>
      </c>
      <c r="Z14" s="273">
        <f>AVERAGE(Y14:Y17)</f>
        <v>1</v>
      </c>
      <c r="AA14" s="273">
        <f>AVERAGE(Z14)</f>
        <v>1</v>
      </c>
      <c r="AB14" s="274"/>
      <c r="AC14" s="253"/>
      <c r="AD14" s="253"/>
      <c r="AE14" s="253"/>
    </row>
    <row r="15" spans="1:31" ht="48.75" customHeight="1" x14ac:dyDescent="0.2">
      <c r="A15" s="281"/>
      <c r="B15" s="284"/>
      <c r="C15" s="284"/>
      <c r="D15" s="284"/>
      <c r="E15" s="215" t="s">
        <v>1069</v>
      </c>
      <c r="F15" s="215" t="s">
        <v>168</v>
      </c>
      <c r="G15" s="216" t="s">
        <v>1071</v>
      </c>
      <c r="H15" s="216">
        <v>1</v>
      </c>
      <c r="I15" s="251">
        <v>70000</v>
      </c>
      <c r="J15" s="216" t="s">
        <v>1070</v>
      </c>
      <c r="K15" s="246">
        <v>1</v>
      </c>
      <c r="L15" s="246">
        <v>1</v>
      </c>
      <c r="M15" s="246">
        <v>1</v>
      </c>
      <c r="N15" s="246">
        <v>1</v>
      </c>
      <c r="O15" s="246">
        <v>1</v>
      </c>
      <c r="P15" s="246">
        <v>1</v>
      </c>
      <c r="Q15" s="246">
        <v>0</v>
      </c>
      <c r="R15" s="246">
        <v>1</v>
      </c>
      <c r="S15" s="246">
        <v>1</v>
      </c>
      <c r="T15" s="246">
        <v>1</v>
      </c>
      <c r="U15" s="246">
        <v>9</v>
      </c>
      <c r="V15" s="245">
        <v>0.9</v>
      </c>
      <c r="W15" s="252">
        <v>1</v>
      </c>
      <c r="X15" s="252">
        <v>1</v>
      </c>
      <c r="Y15" s="245">
        <f t="shared" si="0"/>
        <v>1</v>
      </c>
      <c r="Z15" s="273"/>
      <c r="AA15" s="273"/>
      <c r="AB15" s="274"/>
      <c r="AC15" s="253"/>
      <c r="AD15" s="253"/>
      <c r="AE15" s="253"/>
    </row>
    <row r="16" spans="1:31" ht="85.5" customHeight="1" x14ac:dyDescent="0.2">
      <c r="A16" s="281"/>
      <c r="B16" s="284"/>
      <c r="C16" s="284"/>
      <c r="D16" s="284"/>
      <c r="E16" s="215" t="s">
        <v>1110</v>
      </c>
      <c r="F16" s="215" t="s">
        <v>168</v>
      </c>
      <c r="G16" s="216" t="s">
        <v>1111</v>
      </c>
      <c r="H16" s="216">
        <v>12</v>
      </c>
      <c r="I16" s="251">
        <v>70000</v>
      </c>
      <c r="J16" s="216" t="s">
        <v>1112</v>
      </c>
      <c r="K16" s="246">
        <v>1</v>
      </c>
      <c r="L16" s="246">
        <v>1</v>
      </c>
      <c r="M16" s="246">
        <v>1</v>
      </c>
      <c r="N16" s="246">
        <v>1</v>
      </c>
      <c r="O16" s="246">
        <v>1</v>
      </c>
      <c r="P16" s="246">
        <v>1</v>
      </c>
      <c r="Q16" s="246">
        <v>0</v>
      </c>
      <c r="R16" s="246">
        <v>1</v>
      </c>
      <c r="S16" s="246">
        <v>1</v>
      </c>
      <c r="T16" s="246">
        <v>1</v>
      </c>
      <c r="U16" s="246">
        <v>9</v>
      </c>
      <c r="V16" s="245">
        <v>0.9</v>
      </c>
      <c r="W16" s="252">
        <v>1</v>
      </c>
      <c r="X16" s="252">
        <v>1</v>
      </c>
      <c r="Y16" s="245">
        <f t="shared" si="0"/>
        <v>1</v>
      </c>
      <c r="Z16" s="273"/>
      <c r="AA16" s="273"/>
      <c r="AB16" s="274"/>
      <c r="AC16" s="253"/>
      <c r="AD16" s="253"/>
      <c r="AE16" s="253"/>
    </row>
    <row r="17" spans="1:31" ht="95.25" customHeight="1" x14ac:dyDescent="0.2">
      <c r="A17" s="282"/>
      <c r="B17" s="284"/>
      <c r="C17" s="284"/>
      <c r="D17" s="284"/>
      <c r="E17" s="215" t="s">
        <v>1116</v>
      </c>
      <c r="F17" s="215" t="s">
        <v>168</v>
      </c>
      <c r="G17" s="216" t="s">
        <v>1117</v>
      </c>
      <c r="H17" s="216">
        <v>12</v>
      </c>
      <c r="I17" s="251">
        <v>70000</v>
      </c>
      <c r="J17" s="216" t="s">
        <v>1112</v>
      </c>
      <c r="K17" s="246">
        <v>1</v>
      </c>
      <c r="L17" s="246">
        <v>1</v>
      </c>
      <c r="M17" s="246">
        <v>1</v>
      </c>
      <c r="N17" s="246">
        <v>1</v>
      </c>
      <c r="O17" s="246">
        <v>1</v>
      </c>
      <c r="P17" s="246">
        <v>1</v>
      </c>
      <c r="Q17" s="246">
        <v>0</v>
      </c>
      <c r="R17" s="246">
        <v>1</v>
      </c>
      <c r="S17" s="246">
        <v>1</v>
      </c>
      <c r="T17" s="246">
        <v>1</v>
      </c>
      <c r="U17" s="246">
        <v>9</v>
      </c>
      <c r="V17" s="245">
        <v>0.9</v>
      </c>
      <c r="W17" s="252">
        <v>1</v>
      </c>
      <c r="X17" s="252">
        <v>1</v>
      </c>
      <c r="Y17" s="245">
        <f t="shared" si="0"/>
        <v>1</v>
      </c>
      <c r="Z17" s="273"/>
      <c r="AA17" s="273"/>
      <c r="AB17" s="274"/>
      <c r="AC17" s="253"/>
      <c r="AD17" s="253"/>
      <c r="AE17" s="253"/>
    </row>
    <row r="18" spans="1:31" ht="61.5" customHeight="1" x14ac:dyDescent="0.2">
      <c r="A18" s="249" t="s">
        <v>366</v>
      </c>
      <c r="B18" s="265" t="s">
        <v>1053</v>
      </c>
      <c r="C18" s="247" t="s">
        <v>368</v>
      </c>
      <c r="D18" s="247" t="s">
        <v>371</v>
      </c>
      <c r="E18" s="215" t="s">
        <v>1087</v>
      </c>
      <c r="F18" s="215" t="s">
        <v>168</v>
      </c>
      <c r="G18" s="216" t="s">
        <v>1113</v>
      </c>
      <c r="H18" s="216">
        <v>10</v>
      </c>
      <c r="I18" s="251">
        <v>70000</v>
      </c>
      <c r="J18" s="216" t="s">
        <v>1088</v>
      </c>
      <c r="K18" s="246">
        <v>1</v>
      </c>
      <c r="L18" s="246">
        <v>1</v>
      </c>
      <c r="M18" s="246">
        <v>1</v>
      </c>
      <c r="N18" s="246">
        <v>1</v>
      </c>
      <c r="O18" s="246">
        <v>1</v>
      </c>
      <c r="P18" s="246">
        <v>1</v>
      </c>
      <c r="Q18" s="246">
        <v>0</v>
      </c>
      <c r="R18" s="246">
        <v>1</v>
      </c>
      <c r="S18" s="246">
        <v>0</v>
      </c>
      <c r="T18" s="246">
        <v>1</v>
      </c>
      <c r="U18" s="246">
        <f t="shared" si="3"/>
        <v>8</v>
      </c>
      <c r="V18" s="245">
        <f t="shared" si="2"/>
        <v>0.8</v>
      </c>
      <c r="W18" s="252">
        <v>2</v>
      </c>
      <c r="X18" s="252">
        <v>2</v>
      </c>
      <c r="Y18" s="245">
        <f t="shared" si="0"/>
        <v>1</v>
      </c>
      <c r="Z18" s="245">
        <f>AVERAGE(Y18)</f>
        <v>1</v>
      </c>
      <c r="AA18" s="245">
        <f>AVERAGE(Z18)</f>
        <v>1</v>
      </c>
      <c r="AB18" s="274"/>
      <c r="AC18" s="253"/>
      <c r="AD18" s="253"/>
      <c r="AE18" s="253"/>
    </row>
    <row r="19" spans="1:31" ht="89.25" customHeight="1" x14ac:dyDescent="0.2">
      <c r="A19" s="278" t="s">
        <v>373</v>
      </c>
      <c r="B19" s="279" t="s">
        <v>1054</v>
      </c>
      <c r="C19" s="247" t="s">
        <v>375</v>
      </c>
      <c r="D19" s="247" t="s">
        <v>377</v>
      </c>
      <c r="E19" s="215" t="s">
        <v>1089</v>
      </c>
      <c r="F19" s="215" t="s">
        <v>168</v>
      </c>
      <c r="G19" s="216" t="s">
        <v>1090</v>
      </c>
      <c r="H19" s="216">
        <v>30</v>
      </c>
      <c r="I19" s="251">
        <v>70000</v>
      </c>
      <c r="J19" s="216" t="s">
        <v>1088</v>
      </c>
      <c r="K19" s="246">
        <v>1</v>
      </c>
      <c r="L19" s="246">
        <v>1</v>
      </c>
      <c r="M19" s="246">
        <v>1</v>
      </c>
      <c r="N19" s="246">
        <v>1</v>
      </c>
      <c r="O19" s="246">
        <v>1</v>
      </c>
      <c r="P19" s="246">
        <v>1</v>
      </c>
      <c r="Q19" s="246">
        <v>0</v>
      </c>
      <c r="R19" s="246">
        <v>1</v>
      </c>
      <c r="S19" s="246">
        <v>0</v>
      </c>
      <c r="T19" s="246">
        <v>1</v>
      </c>
      <c r="U19" s="246">
        <v>8</v>
      </c>
      <c r="V19" s="245">
        <v>0.8</v>
      </c>
      <c r="W19" s="285">
        <v>2</v>
      </c>
      <c r="X19" s="285">
        <v>2</v>
      </c>
      <c r="Y19" s="269">
        <f t="shared" si="0"/>
        <v>1</v>
      </c>
      <c r="Z19" s="269">
        <f t="shared" ref="Z19:AA24" si="4">AVERAGE(Y19)</f>
        <v>1</v>
      </c>
      <c r="AA19" s="269">
        <f t="shared" si="4"/>
        <v>1</v>
      </c>
      <c r="AB19" s="274"/>
      <c r="AC19" s="253"/>
      <c r="AD19" s="253"/>
      <c r="AE19" s="253"/>
    </row>
    <row r="20" spans="1:31" ht="90" customHeight="1" x14ac:dyDescent="0.2">
      <c r="A20" s="278"/>
      <c r="B20" s="279"/>
      <c r="C20" s="247" t="s">
        <v>379</v>
      </c>
      <c r="D20" s="247" t="s">
        <v>381</v>
      </c>
      <c r="E20" s="215" t="s">
        <v>1089</v>
      </c>
      <c r="F20" s="215" t="s">
        <v>168</v>
      </c>
      <c r="G20" s="216" t="s">
        <v>1091</v>
      </c>
      <c r="H20" s="216">
        <v>30</v>
      </c>
      <c r="I20" s="251">
        <v>70000</v>
      </c>
      <c r="J20" s="216" t="s">
        <v>1088</v>
      </c>
      <c r="K20" s="246">
        <v>1</v>
      </c>
      <c r="L20" s="246">
        <v>1</v>
      </c>
      <c r="M20" s="246">
        <v>1</v>
      </c>
      <c r="N20" s="246">
        <v>1</v>
      </c>
      <c r="O20" s="246">
        <v>1</v>
      </c>
      <c r="P20" s="246">
        <v>1</v>
      </c>
      <c r="Q20" s="246">
        <v>0</v>
      </c>
      <c r="R20" s="246">
        <v>1</v>
      </c>
      <c r="S20" s="246">
        <v>0</v>
      </c>
      <c r="T20" s="246">
        <v>1</v>
      </c>
      <c r="U20" s="246">
        <v>8</v>
      </c>
      <c r="V20" s="245">
        <f t="shared" si="2"/>
        <v>0.8</v>
      </c>
      <c r="W20" s="286"/>
      <c r="X20" s="286"/>
      <c r="Y20" s="270"/>
      <c r="Z20" s="270"/>
      <c r="AA20" s="270"/>
      <c r="AB20" s="274"/>
      <c r="AC20" s="253"/>
      <c r="AD20" s="253"/>
      <c r="AE20" s="253"/>
    </row>
    <row r="21" spans="1:31" ht="110.25" customHeight="1" x14ac:dyDescent="0.2">
      <c r="A21" s="260" t="s">
        <v>382</v>
      </c>
      <c r="B21" s="266" t="s">
        <v>1055</v>
      </c>
      <c r="C21" s="248" t="s">
        <v>383</v>
      </c>
      <c r="D21" s="261" t="s">
        <v>386</v>
      </c>
      <c r="E21" s="235" t="s">
        <v>1063</v>
      </c>
      <c r="F21" s="235" t="s">
        <v>168</v>
      </c>
      <c r="G21" s="254" t="s">
        <v>1114</v>
      </c>
      <c r="H21" s="254">
        <v>20</v>
      </c>
      <c r="I21" s="255">
        <v>70000</v>
      </c>
      <c r="J21" s="216" t="s">
        <v>1064</v>
      </c>
      <c r="K21" s="256">
        <v>1</v>
      </c>
      <c r="L21" s="256">
        <v>1</v>
      </c>
      <c r="M21" s="256">
        <v>1</v>
      </c>
      <c r="N21" s="256">
        <v>1</v>
      </c>
      <c r="O21" s="256">
        <v>1</v>
      </c>
      <c r="P21" s="256">
        <v>1</v>
      </c>
      <c r="Q21" s="256">
        <v>0</v>
      </c>
      <c r="R21" s="256">
        <v>1</v>
      </c>
      <c r="S21" s="256">
        <v>0</v>
      </c>
      <c r="T21" s="256">
        <v>1</v>
      </c>
      <c r="U21" s="256">
        <f t="shared" si="3"/>
        <v>8</v>
      </c>
      <c r="V21" s="257">
        <f t="shared" si="2"/>
        <v>0.8</v>
      </c>
      <c r="W21" s="258">
        <v>2</v>
      </c>
      <c r="X21" s="258">
        <v>2</v>
      </c>
      <c r="Y21" s="245">
        <f t="shared" si="0"/>
        <v>1</v>
      </c>
      <c r="Z21" s="245">
        <f t="shared" si="4"/>
        <v>1</v>
      </c>
      <c r="AA21" s="245">
        <f t="shared" si="4"/>
        <v>1</v>
      </c>
      <c r="AB21" s="274"/>
      <c r="AC21" s="259"/>
      <c r="AD21" s="259"/>
      <c r="AE21" s="259"/>
    </row>
    <row r="22" spans="1:31" ht="106.5" customHeight="1" x14ac:dyDescent="0.2">
      <c r="A22" s="234" t="s">
        <v>389</v>
      </c>
      <c r="B22" s="267" t="s">
        <v>1056</v>
      </c>
      <c r="C22" s="234" t="s">
        <v>391</v>
      </c>
      <c r="D22" s="234" t="s">
        <v>394</v>
      </c>
      <c r="E22" s="215" t="s">
        <v>1095</v>
      </c>
      <c r="F22" s="215" t="s">
        <v>168</v>
      </c>
      <c r="G22" s="216" t="s">
        <v>1096</v>
      </c>
      <c r="H22" s="216">
        <v>10</v>
      </c>
      <c r="I22" s="251">
        <v>70000</v>
      </c>
      <c r="J22" s="216" t="s">
        <v>1097</v>
      </c>
      <c r="K22" s="246">
        <v>1</v>
      </c>
      <c r="L22" s="246">
        <v>1</v>
      </c>
      <c r="M22" s="246">
        <v>1</v>
      </c>
      <c r="N22" s="246">
        <v>1</v>
      </c>
      <c r="O22" s="246">
        <v>1</v>
      </c>
      <c r="P22" s="246">
        <v>1</v>
      </c>
      <c r="Q22" s="246">
        <v>0</v>
      </c>
      <c r="R22" s="246">
        <v>1</v>
      </c>
      <c r="S22" s="246">
        <v>0</v>
      </c>
      <c r="T22" s="246">
        <v>1</v>
      </c>
      <c r="U22" s="246">
        <v>8</v>
      </c>
      <c r="V22" s="245">
        <f t="shared" si="2"/>
        <v>0.8</v>
      </c>
      <c r="W22" s="252">
        <v>2</v>
      </c>
      <c r="X22" s="252">
        <v>2</v>
      </c>
      <c r="Y22" s="245">
        <f t="shared" si="0"/>
        <v>1</v>
      </c>
      <c r="Z22" s="245">
        <f t="shared" si="4"/>
        <v>1</v>
      </c>
      <c r="AA22" s="245">
        <f t="shared" si="4"/>
        <v>1</v>
      </c>
      <c r="AB22" s="274"/>
      <c r="AC22" s="253"/>
      <c r="AD22" s="253"/>
      <c r="AE22" s="253"/>
    </row>
    <row r="23" spans="1:31" ht="120.75" customHeight="1" x14ac:dyDescent="0.2">
      <c r="A23" s="234" t="s">
        <v>395</v>
      </c>
      <c r="B23" s="267" t="s">
        <v>1057</v>
      </c>
      <c r="C23" s="234" t="s">
        <v>397</v>
      </c>
      <c r="D23" s="234" t="s">
        <v>400</v>
      </c>
      <c r="E23" s="215" t="s">
        <v>1098</v>
      </c>
      <c r="F23" s="215" t="s">
        <v>168</v>
      </c>
      <c r="G23" s="216" t="s">
        <v>1099</v>
      </c>
      <c r="H23" s="216" t="s">
        <v>1074</v>
      </c>
      <c r="I23" s="251">
        <v>70000</v>
      </c>
      <c r="J23" s="216" t="s">
        <v>1078</v>
      </c>
      <c r="K23" s="246">
        <v>1</v>
      </c>
      <c r="L23" s="246">
        <v>1</v>
      </c>
      <c r="M23" s="246">
        <v>1</v>
      </c>
      <c r="N23" s="246">
        <v>1</v>
      </c>
      <c r="O23" s="246">
        <v>1</v>
      </c>
      <c r="P23" s="246">
        <v>1</v>
      </c>
      <c r="Q23" s="246">
        <v>0</v>
      </c>
      <c r="R23" s="246">
        <v>1</v>
      </c>
      <c r="S23" s="246">
        <v>0</v>
      </c>
      <c r="T23" s="246">
        <v>1</v>
      </c>
      <c r="U23" s="246">
        <v>8</v>
      </c>
      <c r="V23" s="245">
        <f t="shared" si="2"/>
        <v>0.8</v>
      </c>
      <c r="W23" s="252">
        <v>2</v>
      </c>
      <c r="X23" s="252">
        <v>2</v>
      </c>
      <c r="Y23" s="245">
        <f t="shared" si="0"/>
        <v>1</v>
      </c>
      <c r="Z23" s="245">
        <f t="shared" si="4"/>
        <v>1</v>
      </c>
      <c r="AA23" s="245">
        <f t="shared" si="4"/>
        <v>1</v>
      </c>
      <c r="AB23" s="274"/>
      <c r="AC23" s="253"/>
      <c r="AD23" s="253"/>
      <c r="AE23" s="253"/>
    </row>
    <row r="24" spans="1:31" ht="118.5" customHeight="1" x14ac:dyDescent="0.2">
      <c r="A24" s="234" t="s">
        <v>403</v>
      </c>
      <c r="B24" s="267" t="s">
        <v>1058</v>
      </c>
      <c r="C24" s="234" t="s">
        <v>405</v>
      </c>
      <c r="D24" s="234" t="s">
        <v>408</v>
      </c>
      <c r="E24" s="215" t="s">
        <v>1065</v>
      </c>
      <c r="F24" s="215" t="s">
        <v>168</v>
      </c>
      <c r="G24" s="216" t="s">
        <v>1066</v>
      </c>
      <c r="H24" s="216">
        <v>6</v>
      </c>
      <c r="I24" s="251">
        <v>70000</v>
      </c>
      <c r="J24" s="216" t="s">
        <v>1059</v>
      </c>
      <c r="K24" s="246">
        <v>1</v>
      </c>
      <c r="L24" s="246">
        <v>1</v>
      </c>
      <c r="M24" s="246">
        <v>1</v>
      </c>
      <c r="N24" s="246">
        <v>1</v>
      </c>
      <c r="O24" s="246">
        <v>1</v>
      </c>
      <c r="P24" s="246">
        <v>1</v>
      </c>
      <c r="Q24" s="246">
        <v>0</v>
      </c>
      <c r="R24" s="246">
        <v>1</v>
      </c>
      <c r="S24" s="246">
        <v>0</v>
      </c>
      <c r="T24" s="246">
        <v>1</v>
      </c>
      <c r="U24" s="246">
        <f t="shared" si="3"/>
        <v>8</v>
      </c>
      <c r="V24" s="245">
        <f t="shared" si="2"/>
        <v>0.8</v>
      </c>
      <c r="W24" s="252">
        <v>1</v>
      </c>
      <c r="X24" s="252">
        <v>1</v>
      </c>
      <c r="Y24" s="245">
        <f t="shared" si="0"/>
        <v>1</v>
      </c>
      <c r="Z24" s="245">
        <f t="shared" si="4"/>
        <v>1</v>
      </c>
      <c r="AA24" s="245">
        <f t="shared" si="4"/>
        <v>1</v>
      </c>
      <c r="AB24" s="274"/>
      <c r="AC24" s="253"/>
      <c r="AD24" s="253"/>
      <c r="AE24" s="253"/>
    </row>
    <row r="25" spans="1:31" ht="62.25" customHeight="1" x14ac:dyDescent="0.35">
      <c r="I25" s="211"/>
      <c r="J25" s="263" t="s">
        <v>1047</v>
      </c>
      <c r="K25" s="264">
        <f t="shared" ref="K25:T25" si="5">SUM(K4:K24)</f>
        <v>21</v>
      </c>
      <c r="L25" s="264">
        <f t="shared" si="5"/>
        <v>21</v>
      </c>
      <c r="M25" s="264">
        <f t="shared" si="5"/>
        <v>21</v>
      </c>
      <c r="N25" s="264">
        <f t="shared" si="5"/>
        <v>21</v>
      </c>
      <c r="O25" s="264">
        <f t="shared" si="5"/>
        <v>21</v>
      </c>
      <c r="P25" s="264">
        <f t="shared" si="5"/>
        <v>21</v>
      </c>
      <c r="Q25" s="264">
        <f t="shared" si="5"/>
        <v>0</v>
      </c>
      <c r="R25" s="264">
        <f t="shared" si="5"/>
        <v>21</v>
      </c>
      <c r="S25" s="264">
        <f t="shared" si="5"/>
        <v>4</v>
      </c>
      <c r="T25" s="264">
        <f t="shared" si="5"/>
        <v>21</v>
      </c>
    </row>
    <row r="26" spans="1:31" ht="15.75" customHeight="1" x14ac:dyDescent="0.35">
      <c r="I26" s="211"/>
    </row>
    <row r="27" spans="1:31" ht="15.75" customHeight="1" x14ac:dyDescent="0.35">
      <c r="I27" s="211"/>
    </row>
    <row r="28" spans="1:31" ht="15.75" customHeight="1" x14ac:dyDescent="0.35">
      <c r="I28" s="211"/>
    </row>
    <row r="29" spans="1:31" ht="15.75" customHeight="1" x14ac:dyDescent="0.35">
      <c r="I29" s="211"/>
    </row>
    <row r="30" spans="1:31" ht="15.75" customHeight="1" x14ac:dyDescent="0.35">
      <c r="I30" s="211"/>
    </row>
    <row r="31" spans="1:31" ht="15.75" customHeight="1" x14ac:dyDescent="0.35">
      <c r="I31" s="211"/>
    </row>
    <row r="32" spans="1:31" ht="15.75" customHeight="1" x14ac:dyDescent="0.35">
      <c r="I32" s="211"/>
    </row>
    <row r="33" spans="9:9" ht="15.75" customHeight="1" x14ac:dyDescent="0.35">
      <c r="I33" s="211"/>
    </row>
    <row r="34" spans="9:9" ht="15.75" customHeight="1" x14ac:dyDescent="0.35">
      <c r="I34" s="211"/>
    </row>
    <row r="35" spans="9:9" ht="15.75" customHeight="1" x14ac:dyDescent="0.35">
      <c r="I35" s="211"/>
    </row>
    <row r="36" spans="9:9" ht="15.75" customHeight="1" x14ac:dyDescent="0.35">
      <c r="I36" s="211"/>
    </row>
    <row r="37" spans="9:9" ht="15.75" customHeight="1" x14ac:dyDescent="0.35">
      <c r="I37" s="211"/>
    </row>
    <row r="38" spans="9:9" ht="15.75" customHeight="1" x14ac:dyDescent="0.35">
      <c r="I38" s="211"/>
    </row>
    <row r="39" spans="9:9" ht="15.75" customHeight="1" x14ac:dyDescent="0.35">
      <c r="I39" s="211"/>
    </row>
    <row r="40" spans="9:9" ht="15.75" customHeight="1" x14ac:dyDescent="0.35">
      <c r="I40" s="211"/>
    </row>
    <row r="41" spans="9:9" ht="15.75" customHeight="1" x14ac:dyDescent="0.35">
      <c r="I41" s="211"/>
    </row>
    <row r="42" spans="9:9" ht="15.75" customHeight="1" x14ac:dyDescent="0.35">
      <c r="I42" s="211"/>
    </row>
    <row r="43" spans="9:9" ht="15.75" customHeight="1" x14ac:dyDescent="0.35">
      <c r="I43" s="211"/>
    </row>
    <row r="44" spans="9:9" ht="15.75" customHeight="1" x14ac:dyDescent="0.35">
      <c r="I44" s="211"/>
    </row>
    <row r="45" spans="9:9" ht="15.75" customHeight="1" x14ac:dyDescent="0.35">
      <c r="I45" s="211"/>
    </row>
    <row r="46" spans="9:9" ht="15.75" customHeight="1" x14ac:dyDescent="0.35">
      <c r="I46" s="211"/>
    </row>
    <row r="47" spans="9:9" ht="15.75" customHeight="1" x14ac:dyDescent="0.35">
      <c r="I47" s="211"/>
    </row>
    <row r="48" spans="9:9" ht="15.75" customHeight="1" x14ac:dyDescent="0.35">
      <c r="I48" s="211"/>
    </row>
    <row r="49" spans="9:9" ht="15.75" customHeight="1" x14ac:dyDescent="0.35">
      <c r="I49" s="211"/>
    </row>
    <row r="50" spans="9:9" ht="15.75" customHeight="1" x14ac:dyDescent="0.35">
      <c r="I50" s="211"/>
    </row>
    <row r="51" spans="9:9" ht="15.75" customHeight="1" x14ac:dyDescent="0.35">
      <c r="I51" s="211"/>
    </row>
    <row r="52" spans="9:9" ht="15.75" customHeight="1" x14ac:dyDescent="0.35">
      <c r="I52" s="211"/>
    </row>
    <row r="53" spans="9:9" ht="15.75" customHeight="1" x14ac:dyDescent="0.35">
      <c r="I53" s="211"/>
    </row>
    <row r="54" spans="9:9" ht="15.75" customHeight="1" x14ac:dyDescent="0.35">
      <c r="I54" s="211"/>
    </row>
    <row r="55" spans="9:9" ht="15.75" customHeight="1" x14ac:dyDescent="0.35">
      <c r="I55" s="211"/>
    </row>
    <row r="56" spans="9:9" ht="15.75" customHeight="1" x14ac:dyDescent="0.35">
      <c r="I56" s="211"/>
    </row>
    <row r="57" spans="9:9" ht="15.75" customHeight="1" x14ac:dyDescent="0.35">
      <c r="I57" s="211"/>
    </row>
    <row r="58" spans="9:9" ht="15.75" customHeight="1" x14ac:dyDescent="0.35">
      <c r="I58" s="211"/>
    </row>
    <row r="59" spans="9:9" ht="15.75" customHeight="1" x14ac:dyDescent="0.35">
      <c r="I59" s="211"/>
    </row>
    <row r="60" spans="9:9" ht="15.75" customHeight="1" x14ac:dyDescent="0.35">
      <c r="I60" s="211"/>
    </row>
    <row r="61" spans="9:9" ht="15.75" customHeight="1" x14ac:dyDescent="0.35">
      <c r="I61" s="211"/>
    </row>
    <row r="62" spans="9:9" ht="15.75" customHeight="1" x14ac:dyDescent="0.35">
      <c r="I62" s="211"/>
    </row>
    <row r="63" spans="9:9" ht="15.75" customHeight="1" x14ac:dyDescent="0.35">
      <c r="I63" s="211"/>
    </row>
    <row r="64" spans="9:9" ht="15.75" customHeight="1" x14ac:dyDescent="0.35">
      <c r="I64" s="211"/>
    </row>
    <row r="65" spans="9:9" ht="15.75" customHeight="1" x14ac:dyDescent="0.35">
      <c r="I65" s="211"/>
    </row>
    <row r="66" spans="9:9" ht="15.75" customHeight="1" x14ac:dyDescent="0.35">
      <c r="I66" s="211"/>
    </row>
    <row r="67" spans="9:9" ht="15.75" customHeight="1" x14ac:dyDescent="0.35">
      <c r="I67" s="211"/>
    </row>
    <row r="68" spans="9:9" ht="15.75" customHeight="1" x14ac:dyDescent="0.35">
      <c r="I68" s="211"/>
    </row>
    <row r="69" spans="9:9" ht="15.75" customHeight="1" x14ac:dyDescent="0.35">
      <c r="I69" s="211"/>
    </row>
    <row r="70" spans="9:9" ht="15.75" customHeight="1" x14ac:dyDescent="0.35">
      <c r="I70" s="211"/>
    </row>
    <row r="71" spans="9:9" ht="15.75" customHeight="1" x14ac:dyDescent="0.35">
      <c r="I71" s="211"/>
    </row>
    <row r="72" spans="9:9" ht="15.75" customHeight="1" x14ac:dyDescent="0.35">
      <c r="I72" s="211"/>
    </row>
    <row r="73" spans="9:9" ht="15.75" customHeight="1" x14ac:dyDescent="0.35">
      <c r="I73" s="211"/>
    </row>
    <row r="74" spans="9:9" ht="15.75" customHeight="1" x14ac:dyDescent="0.35">
      <c r="I74" s="211"/>
    </row>
    <row r="75" spans="9:9" ht="15.75" customHeight="1" x14ac:dyDescent="0.35">
      <c r="I75" s="211"/>
    </row>
    <row r="76" spans="9:9" ht="15.75" customHeight="1" x14ac:dyDescent="0.35">
      <c r="I76" s="211"/>
    </row>
    <row r="77" spans="9:9" ht="15.75" customHeight="1" x14ac:dyDescent="0.35">
      <c r="I77" s="211"/>
    </row>
    <row r="78" spans="9:9" ht="15.75" customHeight="1" x14ac:dyDescent="0.35">
      <c r="I78" s="211"/>
    </row>
    <row r="79" spans="9:9" ht="15.75" customHeight="1" x14ac:dyDescent="0.35">
      <c r="I79" s="211"/>
    </row>
    <row r="80" spans="9:9" ht="15.75" customHeight="1" x14ac:dyDescent="0.35">
      <c r="I80" s="211"/>
    </row>
    <row r="81" spans="9:9" ht="15.75" customHeight="1" x14ac:dyDescent="0.35">
      <c r="I81" s="211"/>
    </row>
    <row r="82" spans="9:9" ht="15.75" customHeight="1" x14ac:dyDescent="0.35">
      <c r="I82" s="211"/>
    </row>
    <row r="83" spans="9:9" ht="15.75" customHeight="1" x14ac:dyDescent="0.35">
      <c r="I83" s="211"/>
    </row>
    <row r="84" spans="9:9" ht="15.75" customHeight="1" x14ac:dyDescent="0.35">
      <c r="I84" s="211"/>
    </row>
    <row r="85" spans="9:9" ht="15.75" customHeight="1" x14ac:dyDescent="0.35">
      <c r="I85" s="211"/>
    </row>
    <row r="86" spans="9:9" ht="15.75" customHeight="1" x14ac:dyDescent="0.35">
      <c r="I86" s="211"/>
    </row>
    <row r="87" spans="9:9" ht="15.75" customHeight="1" x14ac:dyDescent="0.35">
      <c r="I87" s="211"/>
    </row>
    <row r="88" spans="9:9" ht="15.75" customHeight="1" x14ac:dyDescent="0.35">
      <c r="I88" s="211"/>
    </row>
    <row r="89" spans="9:9" ht="15.75" customHeight="1" x14ac:dyDescent="0.35">
      <c r="I89" s="211"/>
    </row>
    <row r="90" spans="9:9" ht="15.75" customHeight="1" x14ac:dyDescent="0.35">
      <c r="I90" s="211"/>
    </row>
    <row r="91" spans="9:9" ht="15.75" customHeight="1" x14ac:dyDescent="0.35">
      <c r="I91" s="211"/>
    </row>
    <row r="92" spans="9:9" ht="15.75" customHeight="1" x14ac:dyDescent="0.35">
      <c r="I92" s="211"/>
    </row>
    <row r="93" spans="9:9" ht="15.75" customHeight="1" x14ac:dyDescent="0.35">
      <c r="I93" s="211"/>
    </row>
    <row r="94" spans="9:9" ht="15.75" customHeight="1" x14ac:dyDescent="0.35">
      <c r="I94" s="211"/>
    </row>
    <row r="95" spans="9:9" ht="15.75" customHeight="1" x14ac:dyDescent="0.35">
      <c r="I95" s="211"/>
    </row>
    <row r="96" spans="9:9" ht="15.75" customHeight="1" x14ac:dyDescent="0.35">
      <c r="I96" s="211"/>
    </row>
    <row r="97" spans="9:9" ht="15.75" customHeight="1" x14ac:dyDescent="0.35">
      <c r="I97" s="211"/>
    </row>
    <row r="98" spans="9:9" ht="15.75" customHeight="1" x14ac:dyDescent="0.35">
      <c r="I98" s="211"/>
    </row>
    <row r="99" spans="9:9" ht="15.75" customHeight="1" x14ac:dyDescent="0.35">
      <c r="I99" s="211"/>
    </row>
    <row r="100" spans="9:9" ht="15.75" customHeight="1" x14ac:dyDescent="0.35">
      <c r="I100" s="211"/>
    </row>
    <row r="101" spans="9:9" ht="15.75" customHeight="1" x14ac:dyDescent="0.35">
      <c r="I101" s="211"/>
    </row>
    <row r="102" spans="9:9" ht="15.75" customHeight="1" x14ac:dyDescent="0.35">
      <c r="I102" s="211"/>
    </row>
    <row r="103" spans="9:9" ht="15.75" customHeight="1" x14ac:dyDescent="0.35">
      <c r="I103" s="211"/>
    </row>
    <row r="104" spans="9:9" ht="15.75" customHeight="1" x14ac:dyDescent="0.35">
      <c r="I104" s="211"/>
    </row>
    <row r="105" spans="9:9" ht="15.75" customHeight="1" x14ac:dyDescent="0.35">
      <c r="I105" s="211"/>
    </row>
    <row r="106" spans="9:9" ht="15.75" customHeight="1" x14ac:dyDescent="0.35">
      <c r="I106" s="211"/>
    </row>
    <row r="107" spans="9:9" ht="15.75" customHeight="1" x14ac:dyDescent="0.35">
      <c r="I107" s="211"/>
    </row>
    <row r="108" spans="9:9" ht="15.75" customHeight="1" x14ac:dyDescent="0.35">
      <c r="I108" s="211"/>
    </row>
    <row r="109" spans="9:9" ht="15.75" customHeight="1" x14ac:dyDescent="0.35">
      <c r="I109" s="211"/>
    </row>
    <row r="110" spans="9:9" ht="15.75" customHeight="1" x14ac:dyDescent="0.35">
      <c r="I110" s="211"/>
    </row>
    <row r="111" spans="9:9" ht="15.75" customHeight="1" x14ac:dyDescent="0.35">
      <c r="I111" s="211"/>
    </row>
    <row r="112" spans="9:9" ht="15.75" customHeight="1" x14ac:dyDescent="0.35">
      <c r="I112" s="211"/>
    </row>
    <row r="113" spans="9:9" ht="15.75" customHeight="1" x14ac:dyDescent="0.35">
      <c r="I113" s="211"/>
    </row>
    <row r="114" spans="9:9" ht="15.75" customHeight="1" x14ac:dyDescent="0.35">
      <c r="I114" s="211"/>
    </row>
    <row r="115" spans="9:9" ht="15.75" customHeight="1" x14ac:dyDescent="0.35">
      <c r="I115" s="211"/>
    </row>
    <row r="116" spans="9:9" ht="15.75" customHeight="1" x14ac:dyDescent="0.35">
      <c r="I116" s="211"/>
    </row>
    <row r="117" spans="9:9" ht="15.75" customHeight="1" x14ac:dyDescent="0.35">
      <c r="I117" s="211"/>
    </row>
    <row r="118" spans="9:9" ht="15.75" customHeight="1" x14ac:dyDescent="0.35">
      <c r="I118" s="211"/>
    </row>
    <row r="119" spans="9:9" ht="15.75" customHeight="1" x14ac:dyDescent="0.35">
      <c r="I119" s="211"/>
    </row>
    <row r="120" spans="9:9" ht="15.75" customHeight="1" x14ac:dyDescent="0.35">
      <c r="I120" s="211"/>
    </row>
    <row r="121" spans="9:9" ht="15.75" customHeight="1" x14ac:dyDescent="0.35">
      <c r="I121" s="211"/>
    </row>
    <row r="122" spans="9:9" ht="15.75" customHeight="1" x14ac:dyDescent="0.35">
      <c r="I122" s="211"/>
    </row>
    <row r="123" spans="9:9" ht="15.75" customHeight="1" x14ac:dyDescent="0.35">
      <c r="I123" s="211"/>
    </row>
    <row r="124" spans="9:9" ht="15.75" customHeight="1" x14ac:dyDescent="0.35">
      <c r="I124" s="211"/>
    </row>
    <row r="125" spans="9:9" ht="15.75" customHeight="1" x14ac:dyDescent="0.35">
      <c r="I125" s="211"/>
    </row>
    <row r="126" spans="9:9" ht="15.75" customHeight="1" x14ac:dyDescent="0.35">
      <c r="I126" s="211"/>
    </row>
    <row r="127" spans="9:9" ht="15.75" customHeight="1" x14ac:dyDescent="0.35">
      <c r="I127" s="211"/>
    </row>
    <row r="128" spans="9:9" ht="15.75" customHeight="1" x14ac:dyDescent="0.35">
      <c r="I128" s="211"/>
    </row>
    <row r="129" spans="9:9" ht="15.75" customHeight="1" x14ac:dyDescent="0.35">
      <c r="I129" s="211"/>
    </row>
    <row r="130" spans="9:9" ht="15.75" customHeight="1" x14ac:dyDescent="0.35">
      <c r="I130" s="211"/>
    </row>
    <row r="131" spans="9:9" ht="15.75" customHeight="1" x14ac:dyDescent="0.35">
      <c r="I131" s="211"/>
    </row>
    <row r="132" spans="9:9" ht="15.75" customHeight="1" x14ac:dyDescent="0.35">
      <c r="I132" s="211"/>
    </row>
    <row r="133" spans="9:9" ht="15.75" customHeight="1" x14ac:dyDescent="0.35">
      <c r="I133" s="211"/>
    </row>
    <row r="134" spans="9:9" ht="15.75" customHeight="1" x14ac:dyDescent="0.35">
      <c r="I134" s="211"/>
    </row>
    <row r="135" spans="9:9" ht="15.75" customHeight="1" x14ac:dyDescent="0.35">
      <c r="I135" s="211"/>
    </row>
    <row r="136" spans="9:9" ht="15.75" customHeight="1" x14ac:dyDescent="0.35">
      <c r="I136" s="211"/>
    </row>
    <row r="137" spans="9:9" ht="15.75" customHeight="1" x14ac:dyDescent="0.35">
      <c r="I137" s="211"/>
    </row>
    <row r="138" spans="9:9" ht="15.75" customHeight="1" x14ac:dyDescent="0.35">
      <c r="I138" s="211"/>
    </row>
    <row r="139" spans="9:9" ht="15.75" customHeight="1" x14ac:dyDescent="0.35">
      <c r="I139" s="211"/>
    </row>
    <row r="140" spans="9:9" ht="15.75" customHeight="1" x14ac:dyDescent="0.35">
      <c r="I140" s="211"/>
    </row>
    <row r="141" spans="9:9" ht="15.75" customHeight="1" x14ac:dyDescent="0.35">
      <c r="I141" s="211"/>
    </row>
    <row r="142" spans="9:9" ht="15.75" customHeight="1" x14ac:dyDescent="0.35">
      <c r="I142" s="211"/>
    </row>
    <row r="143" spans="9:9" ht="15.75" customHeight="1" x14ac:dyDescent="0.35">
      <c r="I143" s="211"/>
    </row>
    <row r="144" spans="9:9" ht="15.75" customHeight="1" x14ac:dyDescent="0.35">
      <c r="I144" s="211"/>
    </row>
    <row r="145" spans="9:9" ht="15.75" customHeight="1" x14ac:dyDescent="0.35">
      <c r="I145" s="211"/>
    </row>
    <row r="146" spans="9:9" ht="15.75" customHeight="1" x14ac:dyDescent="0.35">
      <c r="I146" s="211"/>
    </row>
    <row r="147" spans="9:9" ht="15.75" customHeight="1" x14ac:dyDescent="0.35">
      <c r="I147" s="211"/>
    </row>
    <row r="148" spans="9:9" ht="15.75" customHeight="1" x14ac:dyDescent="0.35">
      <c r="I148" s="211"/>
    </row>
    <row r="149" spans="9:9" ht="15.75" customHeight="1" x14ac:dyDescent="0.35">
      <c r="I149" s="211"/>
    </row>
    <row r="150" spans="9:9" ht="15.75" customHeight="1" x14ac:dyDescent="0.35">
      <c r="I150" s="211"/>
    </row>
    <row r="151" spans="9:9" ht="15.75" customHeight="1" x14ac:dyDescent="0.35">
      <c r="I151" s="211"/>
    </row>
    <row r="152" spans="9:9" ht="15.75" customHeight="1" x14ac:dyDescent="0.35">
      <c r="I152" s="211"/>
    </row>
    <row r="153" spans="9:9" ht="15.75" customHeight="1" x14ac:dyDescent="0.35">
      <c r="I153" s="211"/>
    </row>
    <row r="154" spans="9:9" ht="15.75" customHeight="1" x14ac:dyDescent="0.35">
      <c r="I154" s="211"/>
    </row>
    <row r="155" spans="9:9" ht="15.75" customHeight="1" x14ac:dyDescent="0.35">
      <c r="I155" s="211"/>
    </row>
    <row r="156" spans="9:9" ht="15.75" customHeight="1" x14ac:dyDescent="0.35">
      <c r="I156" s="211"/>
    </row>
    <row r="157" spans="9:9" ht="15.75" customHeight="1" x14ac:dyDescent="0.35">
      <c r="I157" s="211"/>
    </row>
    <row r="158" spans="9:9" ht="15.75" customHeight="1" x14ac:dyDescent="0.35">
      <c r="I158" s="211"/>
    </row>
    <row r="159" spans="9:9" ht="15.75" customHeight="1" x14ac:dyDescent="0.35">
      <c r="I159" s="211"/>
    </row>
    <row r="160" spans="9:9" ht="15.75" customHeight="1" x14ac:dyDescent="0.35">
      <c r="I160" s="211"/>
    </row>
    <row r="161" spans="9:9" ht="15.75" customHeight="1" x14ac:dyDescent="0.35">
      <c r="I161" s="211"/>
    </row>
    <row r="162" spans="9:9" ht="15.75" customHeight="1" x14ac:dyDescent="0.35">
      <c r="I162" s="211"/>
    </row>
    <row r="163" spans="9:9" ht="15.75" customHeight="1" x14ac:dyDescent="0.35">
      <c r="I163" s="211"/>
    </row>
    <row r="164" spans="9:9" ht="15.75" customHeight="1" x14ac:dyDescent="0.35">
      <c r="I164" s="211"/>
    </row>
    <row r="165" spans="9:9" ht="15.75" customHeight="1" x14ac:dyDescent="0.35">
      <c r="I165" s="211"/>
    </row>
    <row r="166" spans="9:9" ht="15.75" customHeight="1" x14ac:dyDescent="0.35">
      <c r="I166" s="211"/>
    </row>
    <row r="167" spans="9:9" ht="15.75" customHeight="1" x14ac:dyDescent="0.35">
      <c r="I167" s="211"/>
    </row>
    <row r="168" spans="9:9" ht="15.75" customHeight="1" x14ac:dyDescent="0.35">
      <c r="I168" s="211"/>
    </row>
    <row r="169" spans="9:9" ht="15.75" customHeight="1" x14ac:dyDescent="0.35">
      <c r="I169" s="211"/>
    </row>
    <row r="170" spans="9:9" ht="15.75" customHeight="1" x14ac:dyDescent="0.35">
      <c r="I170" s="211"/>
    </row>
    <row r="171" spans="9:9" ht="15.75" customHeight="1" x14ac:dyDescent="0.35">
      <c r="I171" s="211"/>
    </row>
    <row r="172" spans="9:9" ht="15.75" customHeight="1" x14ac:dyDescent="0.35">
      <c r="I172" s="211"/>
    </row>
    <row r="173" spans="9:9" ht="15.75" customHeight="1" x14ac:dyDescent="0.35">
      <c r="I173" s="211"/>
    </row>
    <row r="174" spans="9:9" ht="15.75" customHeight="1" x14ac:dyDescent="0.35">
      <c r="I174" s="211"/>
    </row>
    <row r="175" spans="9:9" ht="15.75" customHeight="1" x14ac:dyDescent="0.35">
      <c r="I175" s="211"/>
    </row>
    <row r="176" spans="9:9" ht="15.75" customHeight="1" x14ac:dyDescent="0.35">
      <c r="I176" s="211"/>
    </row>
    <row r="177" spans="9:9" ht="15.75" customHeight="1" x14ac:dyDescent="0.35">
      <c r="I177" s="211"/>
    </row>
    <row r="178" spans="9:9" ht="15.75" customHeight="1" x14ac:dyDescent="0.35">
      <c r="I178" s="211"/>
    </row>
    <row r="179" spans="9:9" ht="15.75" customHeight="1" x14ac:dyDescent="0.35">
      <c r="I179" s="211"/>
    </row>
    <row r="180" spans="9:9" ht="15.75" customHeight="1" x14ac:dyDescent="0.35">
      <c r="I180" s="211"/>
    </row>
    <row r="181" spans="9:9" ht="15.75" customHeight="1" x14ac:dyDescent="0.35">
      <c r="I181" s="211"/>
    </row>
    <row r="182" spans="9:9" ht="15.75" customHeight="1" x14ac:dyDescent="0.35">
      <c r="I182" s="211"/>
    </row>
    <row r="183" spans="9:9" ht="15.75" customHeight="1" x14ac:dyDescent="0.35">
      <c r="I183" s="211"/>
    </row>
    <row r="184" spans="9:9" ht="15.75" customHeight="1" x14ac:dyDescent="0.35">
      <c r="I184" s="211"/>
    </row>
    <row r="185" spans="9:9" ht="15.75" customHeight="1" x14ac:dyDescent="0.35">
      <c r="I185" s="211"/>
    </row>
    <row r="186" spans="9:9" ht="15.75" customHeight="1" x14ac:dyDescent="0.35">
      <c r="I186" s="211"/>
    </row>
    <row r="187" spans="9:9" ht="15.75" customHeight="1" x14ac:dyDescent="0.35">
      <c r="I187" s="211"/>
    </row>
    <row r="188" spans="9:9" ht="15.75" customHeight="1" x14ac:dyDescent="0.35">
      <c r="I188" s="211"/>
    </row>
    <row r="189" spans="9:9" ht="15.75" customHeight="1" x14ac:dyDescent="0.35">
      <c r="I189" s="211"/>
    </row>
    <row r="190" spans="9:9" ht="15.75" customHeight="1" x14ac:dyDescent="0.35">
      <c r="I190" s="211"/>
    </row>
    <row r="191" spans="9:9" ht="15.75" customHeight="1" x14ac:dyDescent="0.35">
      <c r="I191" s="211"/>
    </row>
    <row r="192" spans="9:9" ht="15.75" customHeight="1" x14ac:dyDescent="0.35">
      <c r="I192" s="211"/>
    </row>
    <row r="193" spans="9:9" ht="15.75" customHeight="1" x14ac:dyDescent="0.35">
      <c r="I193" s="211"/>
    </row>
    <row r="194" spans="9:9" ht="15.75" customHeight="1" x14ac:dyDescent="0.35">
      <c r="I194" s="211"/>
    </row>
    <row r="195" spans="9:9" ht="15.75" customHeight="1" x14ac:dyDescent="0.35">
      <c r="I195" s="211"/>
    </row>
    <row r="196" spans="9:9" ht="15.75" customHeight="1" x14ac:dyDescent="0.35">
      <c r="I196" s="211"/>
    </row>
    <row r="197" spans="9:9" ht="15.75" customHeight="1" x14ac:dyDescent="0.35">
      <c r="I197" s="211"/>
    </row>
    <row r="198" spans="9:9" ht="15.75" customHeight="1" x14ac:dyDescent="0.35">
      <c r="I198" s="211"/>
    </row>
    <row r="199" spans="9:9" ht="15.75" customHeight="1" x14ac:dyDescent="0.35">
      <c r="I199" s="211"/>
    </row>
    <row r="200" spans="9:9" ht="15.75" customHeight="1" x14ac:dyDescent="0.35">
      <c r="I200" s="211"/>
    </row>
    <row r="201" spans="9:9" ht="15.75" customHeight="1" x14ac:dyDescent="0.35">
      <c r="I201" s="211"/>
    </row>
    <row r="202" spans="9:9" ht="15.75" customHeight="1" x14ac:dyDescent="0.35">
      <c r="I202" s="211"/>
    </row>
    <row r="203" spans="9:9" ht="15.75" customHeight="1" x14ac:dyDescent="0.35">
      <c r="I203" s="211"/>
    </row>
    <row r="204" spans="9:9" ht="15.75" customHeight="1" x14ac:dyDescent="0.35">
      <c r="I204" s="211"/>
    </row>
    <row r="205" spans="9:9" ht="15.75" customHeight="1" x14ac:dyDescent="0.35">
      <c r="I205" s="211"/>
    </row>
    <row r="206" spans="9:9" ht="15.75" customHeight="1" x14ac:dyDescent="0.35">
      <c r="I206" s="211"/>
    </row>
    <row r="207" spans="9:9" ht="15.75" customHeight="1" x14ac:dyDescent="0.35">
      <c r="I207" s="211"/>
    </row>
    <row r="208" spans="9:9" ht="15.75" customHeight="1" x14ac:dyDescent="0.35">
      <c r="I208" s="211"/>
    </row>
    <row r="209" spans="9:9" ht="15.75" customHeight="1" x14ac:dyDescent="0.35">
      <c r="I209" s="211"/>
    </row>
    <row r="210" spans="9:9" ht="15.75" customHeight="1" x14ac:dyDescent="0.35">
      <c r="I210" s="211"/>
    </row>
    <row r="211" spans="9:9" ht="15.75" customHeight="1" x14ac:dyDescent="0.35">
      <c r="I211" s="211"/>
    </row>
    <row r="212" spans="9:9" ht="15.75" customHeight="1" x14ac:dyDescent="0.35">
      <c r="I212" s="211"/>
    </row>
    <row r="213" spans="9:9" ht="15.75" customHeight="1" x14ac:dyDescent="0.35">
      <c r="I213" s="211"/>
    </row>
    <row r="214" spans="9:9" ht="15.75" customHeight="1" x14ac:dyDescent="0.35">
      <c r="I214" s="211"/>
    </row>
    <row r="215" spans="9:9" ht="15.75" customHeight="1" x14ac:dyDescent="0.35">
      <c r="I215" s="211"/>
    </row>
    <row r="216" spans="9:9" ht="15.75" customHeight="1" x14ac:dyDescent="0.35">
      <c r="I216" s="211"/>
    </row>
    <row r="217" spans="9:9" ht="15.75" customHeight="1" x14ac:dyDescent="0.35">
      <c r="I217" s="211"/>
    </row>
    <row r="218" spans="9:9" ht="15.75" customHeight="1" x14ac:dyDescent="0.35">
      <c r="I218" s="211"/>
    </row>
    <row r="219" spans="9:9" ht="15.75" customHeight="1" x14ac:dyDescent="0.35">
      <c r="I219" s="211"/>
    </row>
    <row r="220" spans="9:9" ht="15.75" customHeight="1" x14ac:dyDescent="0.35">
      <c r="I220" s="211"/>
    </row>
    <row r="221" spans="9:9" ht="15.75" customHeight="1" x14ac:dyDescent="0.35">
      <c r="I221" s="211"/>
    </row>
    <row r="222" spans="9:9" ht="15.75" customHeight="1" x14ac:dyDescent="0.35">
      <c r="I222" s="211"/>
    </row>
    <row r="223" spans="9:9" ht="15.75" customHeight="1" x14ac:dyDescent="0.35">
      <c r="I223" s="211"/>
    </row>
    <row r="224" spans="9:9" ht="15.75" customHeight="1" x14ac:dyDescent="0.35">
      <c r="I224" s="211"/>
    </row>
    <row r="225" spans="9:9" ht="15.75" customHeight="1" x14ac:dyDescent="0.35">
      <c r="I225" s="211"/>
    </row>
    <row r="226" spans="9:9" ht="15.75" customHeight="1" x14ac:dyDescent="0.35">
      <c r="I226" s="211"/>
    </row>
    <row r="227" spans="9:9" ht="15.75" customHeight="1" x14ac:dyDescent="0.35">
      <c r="I227" s="211"/>
    </row>
    <row r="228" spans="9:9" ht="15.75" customHeight="1" x14ac:dyDescent="0.35">
      <c r="I228" s="211"/>
    </row>
    <row r="229" spans="9:9" ht="15.75" customHeight="1" x14ac:dyDescent="0.35">
      <c r="I229" s="211"/>
    </row>
    <row r="230" spans="9:9" ht="15.75" customHeight="1" x14ac:dyDescent="0.35">
      <c r="I230" s="211"/>
    </row>
    <row r="231" spans="9:9" ht="15.75" customHeight="1" x14ac:dyDescent="0.35">
      <c r="I231" s="211"/>
    </row>
    <row r="232" spans="9:9" ht="15.75" customHeight="1" x14ac:dyDescent="0.35">
      <c r="I232" s="211"/>
    </row>
    <row r="233" spans="9:9" ht="15.75" customHeight="1" x14ac:dyDescent="0.35">
      <c r="I233" s="211"/>
    </row>
    <row r="234" spans="9:9" ht="15.75" customHeight="1" x14ac:dyDescent="0.35">
      <c r="I234" s="211"/>
    </row>
    <row r="235" spans="9:9" ht="15.75" customHeight="1" x14ac:dyDescent="0.35">
      <c r="I235" s="211"/>
    </row>
    <row r="236" spans="9:9" ht="15.75" customHeight="1" x14ac:dyDescent="0.35">
      <c r="I236" s="211"/>
    </row>
    <row r="237" spans="9:9" ht="15.75" customHeight="1" x14ac:dyDescent="0.35">
      <c r="I237" s="211"/>
    </row>
    <row r="238" spans="9:9" ht="15.75" customHeight="1" x14ac:dyDescent="0.35">
      <c r="I238" s="211"/>
    </row>
    <row r="239" spans="9:9" ht="15.75" customHeight="1" x14ac:dyDescent="0.35">
      <c r="I239" s="211"/>
    </row>
    <row r="240" spans="9:9" ht="15.75" customHeight="1" x14ac:dyDescent="0.35">
      <c r="I240" s="211"/>
    </row>
    <row r="241" spans="9:9" ht="15.75" customHeight="1" x14ac:dyDescent="0.35">
      <c r="I241" s="211"/>
    </row>
    <row r="242" spans="9:9" ht="15.75" customHeight="1" x14ac:dyDescent="0.35">
      <c r="I242" s="211"/>
    </row>
    <row r="243" spans="9:9" ht="15.75" customHeight="1" x14ac:dyDescent="0.35">
      <c r="I243" s="211"/>
    </row>
    <row r="244" spans="9:9" ht="15.75" customHeight="1" x14ac:dyDescent="0.35">
      <c r="I244" s="211"/>
    </row>
    <row r="245" spans="9:9" ht="15.75" customHeight="1" x14ac:dyDescent="0.35">
      <c r="I245" s="211"/>
    </row>
    <row r="246" spans="9:9" ht="15.75" customHeight="1" x14ac:dyDescent="0.35">
      <c r="I246" s="211"/>
    </row>
    <row r="247" spans="9:9" ht="15.75" customHeight="1" x14ac:dyDescent="0.35">
      <c r="I247" s="211"/>
    </row>
    <row r="248" spans="9:9" ht="15.75" customHeight="1" x14ac:dyDescent="0.35">
      <c r="I248" s="211"/>
    </row>
    <row r="249" spans="9:9" ht="15.75" customHeight="1" x14ac:dyDescent="0.35">
      <c r="I249" s="211"/>
    </row>
    <row r="250" spans="9:9" ht="15.75" customHeight="1" x14ac:dyDescent="0.35">
      <c r="I250" s="211"/>
    </row>
    <row r="251" spans="9:9" ht="15.75" customHeight="1" x14ac:dyDescent="0.35">
      <c r="I251" s="211"/>
    </row>
    <row r="252" spans="9:9" ht="15.75" customHeight="1" x14ac:dyDescent="0.35">
      <c r="I252" s="211"/>
    </row>
    <row r="253" spans="9:9" ht="15.75" customHeight="1" x14ac:dyDescent="0.35">
      <c r="I253" s="211"/>
    </row>
    <row r="254" spans="9:9" ht="15.75" customHeight="1" x14ac:dyDescent="0.35">
      <c r="I254" s="211"/>
    </row>
    <row r="255" spans="9:9" ht="15.75" customHeight="1" x14ac:dyDescent="0.35">
      <c r="I255" s="211"/>
    </row>
    <row r="256" spans="9:9" ht="15.75" customHeight="1" x14ac:dyDescent="0.35">
      <c r="I256" s="211"/>
    </row>
    <row r="257" spans="9:9" ht="15.75" customHeight="1" x14ac:dyDescent="0.35">
      <c r="I257" s="211"/>
    </row>
    <row r="258" spans="9:9" ht="15.75" customHeight="1" x14ac:dyDescent="0.35">
      <c r="I258" s="211"/>
    </row>
    <row r="259" spans="9:9" ht="15.75" customHeight="1" x14ac:dyDescent="0.35">
      <c r="I259" s="211"/>
    </row>
    <row r="260" spans="9:9" ht="15.75" customHeight="1" x14ac:dyDescent="0.35">
      <c r="I260" s="211"/>
    </row>
    <row r="261" spans="9:9" ht="15.75" customHeight="1" x14ac:dyDescent="0.35">
      <c r="I261" s="211"/>
    </row>
    <row r="262" spans="9:9" ht="15.75" customHeight="1" x14ac:dyDescent="0.35">
      <c r="I262" s="211"/>
    </row>
    <row r="263" spans="9:9" ht="15.75" customHeight="1" x14ac:dyDescent="0.35">
      <c r="I263" s="211"/>
    </row>
    <row r="264" spans="9:9" ht="15.75" customHeight="1" x14ac:dyDescent="0.35">
      <c r="I264" s="211"/>
    </row>
    <row r="265" spans="9:9" ht="15.75" customHeight="1" x14ac:dyDescent="0.35">
      <c r="I265" s="211"/>
    </row>
    <row r="266" spans="9:9" ht="15.75" customHeight="1" x14ac:dyDescent="0.35">
      <c r="I266" s="211"/>
    </row>
    <row r="267" spans="9:9" ht="15.75" customHeight="1" x14ac:dyDescent="0.35">
      <c r="I267" s="211"/>
    </row>
    <row r="268" spans="9:9" ht="15.75" customHeight="1" x14ac:dyDescent="0.35">
      <c r="I268" s="211"/>
    </row>
    <row r="269" spans="9:9" ht="15.75" customHeight="1" x14ac:dyDescent="0.35">
      <c r="I269" s="211"/>
    </row>
    <row r="270" spans="9:9" ht="15.75" customHeight="1" x14ac:dyDescent="0.35">
      <c r="I270" s="211"/>
    </row>
    <row r="271" spans="9:9" ht="15.75" customHeight="1" x14ac:dyDescent="0.35">
      <c r="I271" s="211"/>
    </row>
    <row r="272" spans="9:9" ht="15.75" customHeight="1" x14ac:dyDescent="0.35">
      <c r="I272" s="211"/>
    </row>
    <row r="273" spans="9:9" ht="15.75" customHeight="1" x14ac:dyDescent="0.35">
      <c r="I273" s="211"/>
    </row>
    <row r="274" spans="9:9" ht="15.75" customHeight="1" x14ac:dyDescent="0.35">
      <c r="I274" s="211"/>
    </row>
    <row r="275" spans="9:9" ht="15.75" customHeight="1" x14ac:dyDescent="0.35">
      <c r="I275" s="211"/>
    </row>
    <row r="276" spans="9:9" ht="15.75" customHeight="1" x14ac:dyDescent="0.35">
      <c r="I276" s="211"/>
    </row>
    <row r="277" spans="9:9" ht="15.75" customHeight="1" x14ac:dyDescent="0.35">
      <c r="I277" s="211"/>
    </row>
    <row r="278" spans="9:9" ht="15.75" customHeight="1" x14ac:dyDescent="0.35">
      <c r="I278" s="211"/>
    </row>
    <row r="279" spans="9:9" ht="15.75" customHeight="1" x14ac:dyDescent="0.35">
      <c r="I279" s="211"/>
    </row>
    <row r="280" spans="9:9" ht="15.75" customHeight="1" x14ac:dyDescent="0.35">
      <c r="I280" s="211"/>
    </row>
    <row r="281" spans="9:9" ht="15.75" customHeight="1" x14ac:dyDescent="0.35">
      <c r="I281" s="211"/>
    </row>
    <row r="282" spans="9:9" ht="15.75" customHeight="1" x14ac:dyDescent="0.35">
      <c r="I282" s="211"/>
    </row>
    <row r="283" spans="9:9" ht="15.75" customHeight="1" x14ac:dyDescent="0.35">
      <c r="I283" s="211"/>
    </row>
    <row r="284" spans="9:9" ht="15.75" customHeight="1" x14ac:dyDescent="0.35">
      <c r="I284" s="211"/>
    </row>
    <row r="285" spans="9:9" ht="15.75" customHeight="1" x14ac:dyDescent="0.35">
      <c r="I285" s="211"/>
    </row>
    <row r="286" spans="9:9" ht="15.75" customHeight="1" x14ac:dyDescent="0.35">
      <c r="I286" s="211"/>
    </row>
    <row r="287" spans="9:9" ht="15.75" customHeight="1" x14ac:dyDescent="0.35">
      <c r="I287" s="211"/>
    </row>
    <row r="288" spans="9:9" ht="15.75" customHeight="1" x14ac:dyDescent="0.35">
      <c r="I288" s="211"/>
    </row>
    <row r="289" spans="9:9" ht="15.75" customHeight="1" x14ac:dyDescent="0.35">
      <c r="I289" s="211"/>
    </row>
    <row r="290" spans="9:9" ht="15.75" customHeight="1" x14ac:dyDescent="0.35">
      <c r="I290" s="211"/>
    </row>
    <row r="291" spans="9:9" ht="15.75" customHeight="1" x14ac:dyDescent="0.35">
      <c r="I291" s="211"/>
    </row>
    <row r="292" spans="9:9" ht="15.75" customHeight="1" x14ac:dyDescent="0.35">
      <c r="I292" s="211"/>
    </row>
    <row r="293" spans="9:9" ht="15.75" customHeight="1" x14ac:dyDescent="0.35">
      <c r="I293" s="211"/>
    </row>
    <row r="294" spans="9:9" ht="15.75" customHeight="1" x14ac:dyDescent="0.35">
      <c r="I294" s="211"/>
    </row>
    <row r="295" spans="9:9" ht="15.75" customHeight="1" x14ac:dyDescent="0.35">
      <c r="I295" s="211"/>
    </row>
    <row r="296" spans="9:9" ht="15.75" customHeight="1" x14ac:dyDescent="0.35">
      <c r="I296" s="211"/>
    </row>
    <row r="297" spans="9:9" ht="15.75" customHeight="1" x14ac:dyDescent="0.35">
      <c r="I297" s="211"/>
    </row>
    <row r="298" spans="9:9" ht="15.75" customHeight="1" x14ac:dyDescent="0.35">
      <c r="I298" s="211"/>
    </row>
    <row r="299" spans="9:9" ht="15.75" customHeight="1" x14ac:dyDescent="0.35">
      <c r="I299" s="211"/>
    </row>
    <row r="300" spans="9:9" ht="15.75" customHeight="1" x14ac:dyDescent="0.35">
      <c r="I300" s="211"/>
    </row>
    <row r="301" spans="9:9" ht="15.75" customHeight="1" x14ac:dyDescent="0.35">
      <c r="I301" s="211"/>
    </row>
    <row r="302" spans="9:9" ht="15.75" customHeight="1" x14ac:dyDescent="0.35">
      <c r="I302" s="211"/>
    </row>
    <row r="303" spans="9:9" ht="15.75" customHeight="1" x14ac:dyDescent="0.35">
      <c r="I303" s="211"/>
    </row>
    <row r="304" spans="9:9" ht="15.75" customHeight="1" x14ac:dyDescent="0.35">
      <c r="I304" s="211"/>
    </row>
    <row r="305" spans="9:9" ht="15.75" customHeight="1" x14ac:dyDescent="0.35">
      <c r="I305" s="211"/>
    </row>
    <row r="306" spans="9:9" ht="15.75" customHeight="1" x14ac:dyDescent="0.35">
      <c r="I306" s="211"/>
    </row>
    <row r="307" spans="9:9" ht="15.75" customHeight="1" x14ac:dyDescent="0.35">
      <c r="I307" s="211"/>
    </row>
    <row r="308" spans="9:9" ht="15.75" customHeight="1" x14ac:dyDescent="0.35">
      <c r="I308" s="211"/>
    </row>
    <row r="309" spans="9:9" ht="15.75" customHeight="1" x14ac:dyDescent="0.35">
      <c r="I309" s="211"/>
    </row>
    <row r="310" spans="9:9" ht="15.75" customHeight="1" x14ac:dyDescent="0.35">
      <c r="I310" s="211"/>
    </row>
    <row r="311" spans="9:9" ht="15.75" customHeight="1" x14ac:dyDescent="0.35">
      <c r="I311" s="211"/>
    </row>
    <row r="312" spans="9:9" ht="15.75" customHeight="1" x14ac:dyDescent="0.35">
      <c r="I312" s="211"/>
    </row>
    <row r="313" spans="9:9" ht="15.75" customHeight="1" x14ac:dyDescent="0.35">
      <c r="I313" s="211"/>
    </row>
    <row r="314" spans="9:9" ht="15.75" customHeight="1" x14ac:dyDescent="0.35">
      <c r="I314" s="211"/>
    </row>
    <row r="315" spans="9:9" ht="15.75" customHeight="1" x14ac:dyDescent="0.35">
      <c r="I315" s="211"/>
    </row>
    <row r="316" spans="9:9" ht="15.75" customHeight="1" x14ac:dyDescent="0.35">
      <c r="I316" s="211"/>
    </row>
    <row r="317" spans="9:9" ht="15.75" customHeight="1" x14ac:dyDescent="0.35">
      <c r="I317" s="211"/>
    </row>
    <row r="318" spans="9:9" ht="15.75" customHeight="1" x14ac:dyDescent="0.35">
      <c r="I318" s="211"/>
    </row>
    <row r="319" spans="9:9" ht="15.75" customHeight="1" x14ac:dyDescent="0.35">
      <c r="I319" s="211"/>
    </row>
    <row r="320" spans="9:9" ht="15.75" customHeight="1" x14ac:dyDescent="0.35">
      <c r="I320" s="211"/>
    </row>
    <row r="321" spans="9:9" ht="15.75" customHeight="1" x14ac:dyDescent="0.35">
      <c r="I321" s="211"/>
    </row>
    <row r="322" spans="9:9" ht="15.75" customHeight="1" x14ac:dyDescent="0.35">
      <c r="I322" s="211"/>
    </row>
    <row r="323" spans="9:9" ht="15.75" customHeight="1" x14ac:dyDescent="0.35">
      <c r="I323" s="211"/>
    </row>
    <row r="324" spans="9:9" ht="15.75" customHeight="1" x14ac:dyDescent="0.35">
      <c r="I324" s="211"/>
    </row>
    <row r="325" spans="9:9" ht="15.75" customHeight="1" x14ac:dyDescent="0.35">
      <c r="I325" s="211"/>
    </row>
    <row r="326" spans="9:9" ht="15.75" customHeight="1" x14ac:dyDescent="0.35">
      <c r="I326" s="211"/>
    </row>
    <row r="327" spans="9:9" ht="15.75" customHeight="1" x14ac:dyDescent="0.35">
      <c r="I327" s="211"/>
    </row>
    <row r="328" spans="9:9" ht="15.75" customHeight="1" x14ac:dyDescent="0.35">
      <c r="I328" s="211"/>
    </row>
    <row r="329" spans="9:9" ht="15.75" customHeight="1" x14ac:dyDescent="0.35">
      <c r="I329" s="211"/>
    </row>
    <row r="330" spans="9:9" ht="15.75" customHeight="1" x14ac:dyDescent="0.35">
      <c r="I330" s="211"/>
    </row>
    <row r="331" spans="9:9" ht="15.75" customHeight="1" x14ac:dyDescent="0.35">
      <c r="I331" s="211"/>
    </row>
    <row r="332" spans="9:9" ht="15.75" customHeight="1" x14ac:dyDescent="0.35">
      <c r="I332" s="211"/>
    </row>
    <row r="333" spans="9:9" ht="15.75" customHeight="1" x14ac:dyDescent="0.35">
      <c r="I333" s="211"/>
    </row>
    <row r="334" spans="9:9" ht="15.75" customHeight="1" x14ac:dyDescent="0.35">
      <c r="I334" s="211"/>
    </row>
    <row r="335" spans="9:9" ht="15.75" customHeight="1" x14ac:dyDescent="0.35">
      <c r="I335" s="211"/>
    </row>
    <row r="336" spans="9:9" ht="15.75" customHeight="1" x14ac:dyDescent="0.35">
      <c r="I336" s="211"/>
    </row>
    <row r="337" spans="9:9" ht="15.75" customHeight="1" x14ac:dyDescent="0.35">
      <c r="I337" s="211"/>
    </row>
    <row r="338" spans="9:9" ht="15.75" customHeight="1" x14ac:dyDescent="0.35">
      <c r="I338" s="211"/>
    </row>
    <row r="339" spans="9:9" ht="15.75" customHeight="1" x14ac:dyDescent="0.35">
      <c r="I339" s="211"/>
    </row>
    <row r="340" spans="9:9" ht="15.75" customHeight="1" x14ac:dyDescent="0.35">
      <c r="I340" s="211"/>
    </row>
    <row r="341" spans="9:9" ht="15.75" customHeight="1" x14ac:dyDescent="0.35">
      <c r="I341" s="211"/>
    </row>
    <row r="342" spans="9:9" ht="15.75" customHeight="1" x14ac:dyDescent="0.35">
      <c r="I342" s="211"/>
    </row>
    <row r="343" spans="9:9" ht="15.75" customHeight="1" x14ac:dyDescent="0.35">
      <c r="I343" s="211"/>
    </row>
    <row r="344" spans="9:9" ht="15.75" customHeight="1" x14ac:dyDescent="0.35">
      <c r="I344" s="211"/>
    </row>
    <row r="345" spans="9:9" ht="15.75" customHeight="1" x14ac:dyDescent="0.35">
      <c r="I345" s="211"/>
    </row>
    <row r="346" spans="9:9" ht="15.75" customHeight="1" x14ac:dyDescent="0.35">
      <c r="I346" s="211"/>
    </row>
    <row r="347" spans="9:9" ht="15.75" customHeight="1" x14ac:dyDescent="0.35">
      <c r="I347" s="211"/>
    </row>
    <row r="348" spans="9:9" ht="15.75" customHeight="1" x14ac:dyDescent="0.35">
      <c r="I348" s="211"/>
    </row>
    <row r="349" spans="9:9" ht="15.75" customHeight="1" x14ac:dyDescent="0.35">
      <c r="I349" s="211"/>
    </row>
    <row r="350" spans="9:9" ht="15.75" customHeight="1" x14ac:dyDescent="0.35">
      <c r="I350" s="211"/>
    </row>
    <row r="351" spans="9:9" ht="15.75" customHeight="1" x14ac:dyDescent="0.35">
      <c r="I351" s="211"/>
    </row>
    <row r="352" spans="9:9" ht="15.75" customHeight="1" x14ac:dyDescent="0.35">
      <c r="I352" s="211"/>
    </row>
    <row r="353" spans="9:9" ht="15.75" customHeight="1" x14ac:dyDescent="0.35">
      <c r="I353" s="211"/>
    </row>
    <row r="354" spans="9:9" ht="15.75" customHeight="1" x14ac:dyDescent="0.35">
      <c r="I354" s="211"/>
    </row>
    <row r="355" spans="9:9" ht="15.75" customHeight="1" x14ac:dyDescent="0.35">
      <c r="I355" s="211"/>
    </row>
    <row r="356" spans="9:9" ht="15.75" customHeight="1" x14ac:dyDescent="0.35">
      <c r="I356" s="211"/>
    </row>
    <row r="357" spans="9:9" ht="15.75" customHeight="1" x14ac:dyDescent="0.35">
      <c r="I357" s="211"/>
    </row>
    <row r="358" spans="9:9" ht="15.75" customHeight="1" x14ac:dyDescent="0.35">
      <c r="I358" s="211"/>
    </row>
    <row r="359" spans="9:9" ht="15.75" customHeight="1" x14ac:dyDescent="0.35">
      <c r="I359" s="211"/>
    </row>
    <row r="360" spans="9:9" ht="15.75" customHeight="1" x14ac:dyDescent="0.35">
      <c r="I360" s="211"/>
    </row>
    <row r="361" spans="9:9" ht="15.75" customHeight="1" x14ac:dyDescent="0.35">
      <c r="I361" s="211"/>
    </row>
    <row r="362" spans="9:9" ht="15.75" customHeight="1" x14ac:dyDescent="0.35">
      <c r="I362" s="211"/>
    </row>
    <row r="363" spans="9:9" ht="15.75" customHeight="1" x14ac:dyDescent="0.35">
      <c r="I363" s="211"/>
    </row>
    <row r="364" spans="9:9" ht="15.75" customHeight="1" x14ac:dyDescent="0.35">
      <c r="I364" s="211"/>
    </row>
    <row r="365" spans="9:9" ht="15.75" customHeight="1" x14ac:dyDescent="0.35">
      <c r="I365" s="211"/>
    </row>
    <row r="366" spans="9:9" ht="15.75" customHeight="1" x14ac:dyDescent="0.35">
      <c r="I366" s="211"/>
    </row>
    <row r="367" spans="9:9" ht="15.75" customHeight="1" x14ac:dyDescent="0.35">
      <c r="I367" s="211"/>
    </row>
    <row r="368" spans="9:9" ht="15.75" customHeight="1" x14ac:dyDescent="0.35">
      <c r="I368" s="211"/>
    </row>
    <row r="369" spans="9:9" ht="15.75" customHeight="1" x14ac:dyDescent="0.35">
      <c r="I369" s="211"/>
    </row>
    <row r="370" spans="9:9" ht="15.75" customHeight="1" x14ac:dyDescent="0.35">
      <c r="I370" s="211"/>
    </row>
    <row r="371" spans="9:9" ht="15.75" customHeight="1" x14ac:dyDescent="0.35">
      <c r="I371" s="211"/>
    </row>
    <row r="372" spans="9:9" ht="15.75" customHeight="1" x14ac:dyDescent="0.35">
      <c r="I372" s="211"/>
    </row>
    <row r="373" spans="9:9" ht="15.75" customHeight="1" x14ac:dyDescent="0.35">
      <c r="I373" s="211"/>
    </row>
    <row r="374" spans="9:9" ht="15.75" customHeight="1" x14ac:dyDescent="0.35">
      <c r="I374" s="211"/>
    </row>
    <row r="375" spans="9:9" ht="15.75" customHeight="1" x14ac:dyDescent="0.35">
      <c r="I375" s="211"/>
    </row>
    <row r="376" spans="9:9" ht="15.75" customHeight="1" x14ac:dyDescent="0.35">
      <c r="I376" s="211"/>
    </row>
    <row r="377" spans="9:9" ht="15.75" customHeight="1" x14ac:dyDescent="0.35">
      <c r="I377" s="211"/>
    </row>
    <row r="378" spans="9:9" ht="15.75" customHeight="1" x14ac:dyDescent="0.35">
      <c r="I378" s="211"/>
    </row>
    <row r="379" spans="9:9" ht="15.75" customHeight="1" x14ac:dyDescent="0.35">
      <c r="I379" s="211"/>
    </row>
    <row r="380" spans="9:9" ht="15.75" customHeight="1" x14ac:dyDescent="0.35">
      <c r="I380" s="211"/>
    </row>
    <row r="381" spans="9:9" ht="15.75" customHeight="1" x14ac:dyDescent="0.35">
      <c r="I381" s="211"/>
    </row>
    <row r="382" spans="9:9" ht="15.75" customHeight="1" x14ac:dyDescent="0.35">
      <c r="I382" s="211"/>
    </row>
    <row r="383" spans="9:9" ht="15.75" customHeight="1" x14ac:dyDescent="0.35">
      <c r="I383" s="211"/>
    </row>
    <row r="384" spans="9:9" ht="15.75" customHeight="1" x14ac:dyDescent="0.35">
      <c r="I384" s="211"/>
    </row>
    <row r="385" spans="9:9" ht="15.75" customHeight="1" x14ac:dyDescent="0.35">
      <c r="I385" s="211"/>
    </row>
    <row r="386" spans="9:9" ht="15.75" customHeight="1" x14ac:dyDescent="0.35">
      <c r="I386" s="211"/>
    </row>
    <row r="387" spans="9:9" ht="15.75" customHeight="1" x14ac:dyDescent="0.35">
      <c r="I387" s="211"/>
    </row>
    <row r="388" spans="9:9" ht="15.75" customHeight="1" x14ac:dyDescent="0.35">
      <c r="I388" s="211"/>
    </row>
    <row r="389" spans="9:9" ht="15.75" customHeight="1" x14ac:dyDescent="0.35">
      <c r="I389" s="211"/>
    </row>
    <row r="390" spans="9:9" ht="15.75" customHeight="1" x14ac:dyDescent="0.35">
      <c r="I390" s="211"/>
    </row>
    <row r="391" spans="9:9" ht="15.75" customHeight="1" x14ac:dyDescent="0.35">
      <c r="I391" s="211"/>
    </row>
    <row r="392" spans="9:9" ht="15.75" customHeight="1" x14ac:dyDescent="0.35">
      <c r="I392" s="211"/>
    </row>
    <row r="393" spans="9:9" ht="15.75" customHeight="1" x14ac:dyDescent="0.35">
      <c r="I393" s="211"/>
    </row>
    <row r="394" spans="9:9" ht="15.75" customHeight="1" x14ac:dyDescent="0.35">
      <c r="I394" s="211"/>
    </row>
    <row r="395" spans="9:9" ht="15.75" customHeight="1" x14ac:dyDescent="0.35">
      <c r="I395" s="211"/>
    </row>
    <row r="396" spans="9:9" ht="15.75" customHeight="1" x14ac:dyDescent="0.35">
      <c r="I396" s="211"/>
    </row>
    <row r="397" spans="9:9" ht="15.75" customHeight="1" x14ac:dyDescent="0.35">
      <c r="I397" s="211"/>
    </row>
    <row r="398" spans="9:9" ht="15.75" customHeight="1" x14ac:dyDescent="0.35">
      <c r="I398" s="211"/>
    </row>
    <row r="399" spans="9:9" ht="15.75" customHeight="1" x14ac:dyDescent="0.35">
      <c r="I399" s="211"/>
    </row>
    <row r="400" spans="9:9" ht="15.75" customHeight="1" x14ac:dyDescent="0.35">
      <c r="I400" s="211"/>
    </row>
    <row r="401" spans="9:9" ht="15.75" customHeight="1" x14ac:dyDescent="0.35">
      <c r="I401" s="211"/>
    </row>
    <row r="402" spans="9:9" ht="15.75" customHeight="1" x14ac:dyDescent="0.35">
      <c r="I402" s="211"/>
    </row>
    <row r="403" spans="9:9" ht="15.75" customHeight="1" x14ac:dyDescent="0.35">
      <c r="I403" s="211"/>
    </row>
    <row r="404" spans="9:9" ht="15.75" customHeight="1" x14ac:dyDescent="0.35">
      <c r="I404" s="211"/>
    </row>
    <row r="405" spans="9:9" ht="15.75" customHeight="1" x14ac:dyDescent="0.35">
      <c r="I405" s="211"/>
    </row>
    <row r="406" spans="9:9" ht="15.75" customHeight="1" x14ac:dyDescent="0.35">
      <c r="I406" s="211"/>
    </row>
    <row r="407" spans="9:9" ht="15.75" customHeight="1" x14ac:dyDescent="0.35">
      <c r="I407" s="211"/>
    </row>
    <row r="408" spans="9:9" ht="15.75" customHeight="1" x14ac:dyDescent="0.35">
      <c r="I408" s="211"/>
    </row>
    <row r="409" spans="9:9" ht="15.75" customHeight="1" x14ac:dyDescent="0.35">
      <c r="I409" s="211"/>
    </row>
    <row r="410" spans="9:9" ht="15.75" customHeight="1" x14ac:dyDescent="0.35">
      <c r="I410" s="211"/>
    </row>
    <row r="411" spans="9:9" ht="15.75" customHeight="1" x14ac:dyDescent="0.35">
      <c r="I411" s="211"/>
    </row>
    <row r="412" spans="9:9" ht="15.75" customHeight="1" x14ac:dyDescent="0.35">
      <c r="I412" s="211"/>
    </row>
    <row r="413" spans="9:9" ht="15.75" customHeight="1" x14ac:dyDescent="0.35">
      <c r="I413" s="211"/>
    </row>
    <row r="414" spans="9:9" ht="15.75" customHeight="1" x14ac:dyDescent="0.35">
      <c r="I414" s="211"/>
    </row>
    <row r="415" spans="9:9" ht="15.75" customHeight="1" x14ac:dyDescent="0.35">
      <c r="I415" s="211"/>
    </row>
    <row r="416" spans="9:9" ht="15.75" customHeight="1" x14ac:dyDescent="0.35">
      <c r="I416" s="211"/>
    </row>
    <row r="417" spans="9:9" ht="15.75" customHeight="1" x14ac:dyDescent="0.35">
      <c r="I417" s="211"/>
    </row>
    <row r="418" spans="9:9" ht="15.75" customHeight="1" x14ac:dyDescent="0.35">
      <c r="I418" s="211"/>
    </row>
    <row r="419" spans="9:9" ht="15.75" customHeight="1" x14ac:dyDescent="0.35">
      <c r="I419" s="211"/>
    </row>
    <row r="420" spans="9:9" ht="15.75" customHeight="1" x14ac:dyDescent="0.35">
      <c r="I420" s="211"/>
    </row>
    <row r="421" spans="9:9" ht="15.75" customHeight="1" x14ac:dyDescent="0.35">
      <c r="I421" s="211"/>
    </row>
    <row r="422" spans="9:9" ht="15.75" customHeight="1" x14ac:dyDescent="0.35">
      <c r="I422" s="211"/>
    </row>
    <row r="423" spans="9:9" ht="15.75" customHeight="1" x14ac:dyDescent="0.35">
      <c r="I423" s="211"/>
    </row>
    <row r="424" spans="9:9" ht="15.75" customHeight="1" x14ac:dyDescent="0.35">
      <c r="I424" s="211"/>
    </row>
    <row r="425" spans="9:9" ht="15.75" customHeight="1" x14ac:dyDescent="0.35">
      <c r="I425" s="211"/>
    </row>
    <row r="426" spans="9:9" ht="15.75" customHeight="1" x14ac:dyDescent="0.35">
      <c r="I426" s="211"/>
    </row>
    <row r="427" spans="9:9" ht="15.75" customHeight="1" x14ac:dyDescent="0.35">
      <c r="I427" s="211"/>
    </row>
    <row r="428" spans="9:9" ht="15.75" customHeight="1" x14ac:dyDescent="0.35">
      <c r="I428" s="211"/>
    </row>
    <row r="429" spans="9:9" ht="15.75" customHeight="1" x14ac:dyDescent="0.35">
      <c r="I429" s="211"/>
    </row>
    <row r="430" spans="9:9" ht="15.75" customHeight="1" x14ac:dyDescent="0.35">
      <c r="I430" s="211"/>
    </row>
    <row r="431" spans="9:9" ht="15.75" customHeight="1" x14ac:dyDescent="0.35">
      <c r="I431" s="211"/>
    </row>
    <row r="432" spans="9:9" ht="15.75" customHeight="1" x14ac:dyDescent="0.35">
      <c r="I432" s="211"/>
    </row>
    <row r="433" spans="9:9" ht="15.75" customHeight="1" x14ac:dyDescent="0.35">
      <c r="I433" s="211"/>
    </row>
    <row r="434" spans="9:9" ht="15.75" customHeight="1" x14ac:dyDescent="0.35">
      <c r="I434" s="211"/>
    </row>
    <row r="435" spans="9:9" ht="15.75" customHeight="1" x14ac:dyDescent="0.35">
      <c r="I435" s="211"/>
    </row>
    <row r="436" spans="9:9" ht="15.75" customHeight="1" x14ac:dyDescent="0.35">
      <c r="I436" s="211"/>
    </row>
    <row r="437" spans="9:9" ht="15.75" customHeight="1" x14ac:dyDescent="0.35">
      <c r="I437" s="211"/>
    </row>
    <row r="438" spans="9:9" ht="15.75" customHeight="1" x14ac:dyDescent="0.35">
      <c r="I438" s="211"/>
    </row>
    <row r="439" spans="9:9" ht="15.75" customHeight="1" x14ac:dyDescent="0.35">
      <c r="I439" s="211"/>
    </row>
    <row r="440" spans="9:9" ht="15.75" customHeight="1" x14ac:dyDescent="0.35">
      <c r="I440" s="211"/>
    </row>
    <row r="441" spans="9:9" ht="15.75" customHeight="1" x14ac:dyDescent="0.35">
      <c r="I441" s="211"/>
    </row>
    <row r="442" spans="9:9" ht="15.75" customHeight="1" x14ac:dyDescent="0.35">
      <c r="I442" s="211"/>
    </row>
    <row r="443" spans="9:9" ht="15.75" customHeight="1" x14ac:dyDescent="0.35">
      <c r="I443" s="211"/>
    </row>
    <row r="444" spans="9:9" ht="15.75" customHeight="1" x14ac:dyDescent="0.35">
      <c r="I444" s="211"/>
    </row>
    <row r="445" spans="9:9" ht="15.75" customHeight="1" x14ac:dyDescent="0.35">
      <c r="I445" s="211"/>
    </row>
    <row r="446" spans="9:9" ht="15.75" customHeight="1" x14ac:dyDescent="0.35">
      <c r="I446" s="211"/>
    </row>
    <row r="447" spans="9:9" ht="15.75" customHeight="1" x14ac:dyDescent="0.35">
      <c r="I447" s="211"/>
    </row>
    <row r="448" spans="9:9" ht="15.75" customHeight="1" x14ac:dyDescent="0.35">
      <c r="I448" s="211"/>
    </row>
    <row r="449" spans="9:9" ht="15.75" customHeight="1" x14ac:dyDescent="0.35">
      <c r="I449" s="211"/>
    </row>
    <row r="450" spans="9:9" ht="15.75" customHeight="1" x14ac:dyDescent="0.35">
      <c r="I450" s="211"/>
    </row>
    <row r="451" spans="9:9" ht="15.75" customHeight="1" x14ac:dyDescent="0.35">
      <c r="I451" s="211"/>
    </row>
    <row r="452" spans="9:9" ht="15.75" customHeight="1" x14ac:dyDescent="0.35">
      <c r="I452" s="211"/>
    </row>
    <row r="453" spans="9:9" ht="15.75" customHeight="1" x14ac:dyDescent="0.35">
      <c r="I453" s="211"/>
    </row>
    <row r="454" spans="9:9" ht="15.75" customHeight="1" x14ac:dyDescent="0.35">
      <c r="I454" s="211"/>
    </row>
    <row r="455" spans="9:9" ht="15.75" customHeight="1" x14ac:dyDescent="0.35">
      <c r="I455" s="211"/>
    </row>
    <row r="456" spans="9:9" ht="15.75" customHeight="1" x14ac:dyDescent="0.35">
      <c r="I456" s="211"/>
    </row>
    <row r="457" spans="9:9" ht="15.75" customHeight="1" x14ac:dyDescent="0.35">
      <c r="I457" s="211"/>
    </row>
    <row r="458" spans="9:9" ht="15.75" customHeight="1" x14ac:dyDescent="0.35">
      <c r="I458" s="211"/>
    </row>
    <row r="459" spans="9:9" ht="15.75" customHeight="1" x14ac:dyDescent="0.35">
      <c r="I459" s="211"/>
    </row>
    <row r="460" spans="9:9" ht="15.75" customHeight="1" x14ac:dyDescent="0.35">
      <c r="I460" s="211"/>
    </row>
    <row r="461" spans="9:9" ht="15.75" customHeight="1" x14ac:dyDescent="0.35">
      <c r="I461" s="211"/>
    </row>
    <row r="462" spans="9:9" ht="15.75" customHeight="1" x14ac:dyDescent="0.35">
      <c r="I462" s="211"/>
    </row>
    <row r="463" spans="9:9" ht="15.75" customHeight="1" x14ac:dyDescent="0.35">
      <c r="I463" s="211"/>
    </row>
    <row r="464" spans="9:9" ht="15.75" customHeight="1" x14ac:dyDescent="0.35">
      <c r="I464" s="211"/>
    </row>
    <row r="465" spans="9:9" ht="15.75" customHeight="1" x14ac:dyDescent="0.35">
      <c r="I465" s="211"/>
    </row>
    <row r="466" spans="9:9" ht="15.75" customHeight="1" x14ac:dyDescent="0.35">
      <c r="I466" s="211"/>
    </row>
    <row r="467" spans="9:9" ht="15.75" customHeight="1" x14ac:dyDescent="0.35">
      <c r="I467" s="211"/>
    </row>
    <row r="468" spans="9:9" ht="15.75" customHeight="1" x14ac:dyDescent="0.35">
      <c r="I468" s="211"/>
    </row>
    <row r="469" spans="9:9" ht="15.75" customHeight="1" x14ac:dyDescent="0.35">
      <c r="I469" s="211"/>
    </row>
    <row r="470" spans="9:9" ht="15.75" customHeight="1" x14ac:dyDescent="0.35">
      <c r="I470" s="211"/>
    </row>
    <row r="471" spans="9:9" ht="15.75" customHeight="1" x14ac:dyDescent="0.35">
      <c r="I471" s="211"/>
    </row>
    <row r="472" spans="9:9" ht="15.75" customHeight="1" x14ac:dyDescent="0.35">
      <c r="I472" s="211"/>
    </row>
    <row r="473" spans="9:9" ht="15.75" customHeight="1" x14ac:dyDescent="0.35">
      <c r="I473" s="211"/>
    </row>
    <row r="474" spans="9:9" ht="15.75" customHeight="1" x14ac:dyDescent="0.35">
      <c r="I474" s="211"/>
    </row>
    <row r="475" spans="9:9" ht="15.75" customHeight="1" x14ac:dyDescent="0.35">
      <c r="I475" s="211"/>
    </row>
    <row r="476" spans="9:9" ht="15.75" customHeight="1" x14ac:dyDescent="0.35">
      <c r="I476" s="211"/>
    </row>
    <row r="477" spans="9:9" ht="15.75" customHeight="1" x14ac:dyDescent="0.35">
      <c r="I477" s="211"/>
    </row>
    <row r="478" spans="9:9" ht="15.75" customHeight="1" x14ac:dyDescent="0.35">
      <c r="I478" s="211"/>
    </row>
    <row r="479" spans="9:9" ht="15.75" customHeight="1" x14ac:dyDescent="0.35">
      <c r="I479" s="211"/>
    </row>
    <row r="480" spans="9:9" ht="15.75" customHeight="1" x14ac:dyDescent="0.35">
      <c r="I480" s="211"/>
    </row>
    <row r="481" spans="9:9" ht="15.75" customHeight="1" x14ac:dyDescent="0.35">
      <c r="I481" s="211"/>
    </row>
    <row r="482" spans="9:9" ht="15.75" customHeight="1" x14ac:dyDescent="0.35">
      <c r="I482" s="211"/>
    </row>
    <row r="483" spans="9:9" ht="15.75" customHeight="1" x14ac:dyDescent="0.35">
      <c r="I483" s="211"/>
    </row>
    <row r="484" spans="9:9" ht="15.75" customHeight="1" x14ac:dyDescent="0.35">
      <c r="I484" s="211"/>
    </row>
    <row r="485" spans="9:9" ht="15.75" customHeight="1" x14ac:dyDescent="0.35">
      <c r="I485" s="211"/>
    </row>
    <row r="486" spans="9:9" ht="15.75" customHeight="1" x14ac:dyDescent="0.35">
      <c r="I486" s="211"/>
    </row>
    <row r="487" spans="9:9" ht="15.75" customHeight="1" x14ac:dyDescent="0.35">
      <c r="I487" s="211"/>
    </row>
    <row r="488" spans="9:9" ht="15.75" customHeight="1" x14ac:dyDescent="0.35">
      <c r="I488" s="211"/>
    </row>
    <row r="489" spans="9:9" ht="15.75" customHeight="1" x14ac:dyDescent="0.35">
      <c r="I489" s="211"/>
    </row>
    <row r="490" spans="9:9" ht="15.75" customHeight="1" x14ac:dyDescent="0.35">
      <c r="I490" s="211"/>
    </row>
    <row r="491" spans="9:9" ht="15.75" customHeight="1" x14ac:dyDescent="0.35">
      <c r="I491" s="211"/>
    </row>
    <row r="492" spans="9:9" ht="15.75" customHeight="1" x14ac:dyDescent="0.35">
      <c r="I492" s="211"/>
    </row>
    <row r="493" spans="9:9" ht="15.75" customHeight="1" x14ac:dyDescent="0.35">
      <c r="I493" s="211"/>
    </row>
    <row r="494" spans="9:9" ht="15.75" customHeight="1" x14ac:dyDescent="0.35">
      <c r="I494" s="211"/>
    </row>
    <row r="495" spans="9:9" ht="15.75" customHeight="1" x14ac:dyDescent="0.35">
      <c r="I495" s="211"/>
    </row>
    <row r="496" spans="9:9" ht="15.75" customHeight="1" x14ac:dyDescent="0.35">
      <c r="I496" s="211"/>
    </row>
    <row r="497" spans="9:9" ht="15.75" customHeight="1" x14ac:dyDescent="0.35">
      <c r="I497" s="211"/>
    </row>
    <row r="498" spans="9:9" ht="15.75" customHeight="1" x14ac:dyDescent="0.35">
      <c r="I498" s="211"/>
    </row>
    <row r="499" spans="9:9" ht="15.75" customHeight="1" x14ac:dyDescent="0.35">
      <c r="I499" s="211"/>
    </row>
    <row r="500" spans="9:9" ht="15.75" customHeight="1" x14ac:dyDescent="0.35">
      <c r="I500" s="211"/>
    </row>
    <row r="501" spans="9:9" ht="15.75" customHeight="1" x14ac:dyDescent="0.35">
      <c r="I501" s="211"/>
    </row>
    <row r="502" spans="9:9" ht="15.75" customHeight="1" x14ac:dyDescent="0.35">
      <c r="I502" s="211"/>
    </row>
    <row r="503" spans="9:9" ht="15.75" customHeight="1" x14ac:dyDescent="0.35">
      <c r="I503" s="211"/>
    </row>
    <row r="504" spans="9:9" ht="15.75" customHeight="1" x14ac:dyDescent="0.35">
      <c r="I504" s="211"/>
    </row>
    <row r="505" spans="9:9" ht="15.75" customHeight="1" x14ac:dyDescent="0.35">
      <c r="I505" s="211"/>
    </row>
    <row r="506" spans="9:9" ht="15.75" customHeight="1" x14ac:dyDescent="0.35">
      <c r="I506" s="211"/>
    </row>
    <row r="507" spans="9:9" ht="15.75" customHeight="1" x14ac:dyDescent="0.35">
      <c r="I507" s="211"/>
    </row>
    <row r="508" spans="9:9" ht="15.75" customHeight="1" x14ac:dyDescent="0.35">
      <c r="I508" s="211"/>
    </row>
    <row r="509" spans="9:9" ht="15.75" customHeight="1" x14ac:dyDescent="0.35">
      <c r="I509" s="211"/>
    </row>
    <row r="510" spans="9:9" ht="15.75" customHeight="1" x14ac:dyDescent="0.35">
      <c r="I510" s="211"/>
    </row>
    <row r="511" spans="9:9" ht="15.75" customHeight="1" x14ac:dyDescent="0.35">
      <c r="I511" s="211"/>
    </row>
    <row r="512" spans="9:9" ht="15.75" customHeight="1" x14ac:dyDescent="0.35">
      <c r="I512" s="211"/>
    </row>
    <row r="513" spans="9:9" ht="15.75" customHeight="1" x14ac:dyDescent="0.35">
      <c r="I513" s="211"/>
    </row>
    <row r="514" spans="9:9" ht="15.75" customHeight="1" x14ac:dyDescent="0.35">
      <c r="I514" s="211"/>
    </row>
    <row r="515" spans="9:9" ht="15.75" customHeight="1" x14ac:dyDescent="0.35">
      <c r="I515" s="211"/>
    </row>
    <row r="516" spans="9:9" ht="15.75" customHeight="1" x14ac:dyDescent="0.35">
      <c r="I516" s="211"/>
    </row>
    <row r="517" spans="9:9" ht="15.75" customHeight="1" x14ac:dyDescent="0.35">
      <c r="I517" s="211"/>
    </row>
    <row r="518" spans="9:9" ht="15.75" customHeight="1" x14ac:dyDescent="0.35">
      <c r="I518" s="211"/>
    </row>
    <row r="519" spans="9:9" ht="15.75" customHeight="1" x14ac:dyDescent="0.35">
      <c r="I519" s="211"/>
    </row>
    <row r="520" spans="9:9" ht="15.75" customHeight="1" x14ac:dyDescent="0.35">
      <c r="I520" s="211"/>
    </row>
    <row r="521" spans="9:9" ht="15.75" customHeight="1" x14ac:dyDescent="0.35">
      <c r="I521" s="211"/>
    </row>
    <row r="522" spans="9:9" ht="15.75" customHeight="1" x14ac:dyDescent="0.35">
      <c r="I522" s="211"/>
    </row>
    <row r="523" spans="9:9" ht="15.75" customHeight="1" x14ac:dyDescent="0.35">
      <c r="I523" s="211"/>
    </row>
    <row r="524" spans="9:9" ht="15.75" customHeight="1" x14ac:dyDescent="0.35">
      <c r="I524" s="211"/>
    </row>
    <row r="525" spans="9:9" ht="15.75" customHeight="1" x14ac:dyDescent="0.35">
      <c r="I525" s="211"/>
    </row>
    <row r="526" spans="9:9" ht="15.75" customHeight="1" x14ac:dyDescent="0.35">
      <c r="I526" s="211"/>
    </row>
    <row r="527" spans="9:9" ht="15.75" customHeight="1" x14ac:dyDescent="0.35">
      <c r="I527" s="211"/>
    </row>
    <row r="528" spans="9:9" ht="15.75" customHeight="1" x14ac:dyDescent="0.35">
      <c r="I528" s="211"/>
    </row>
    <row r="529" spans="9:9" ht="15.75" customHeight="1" x14ac:dyDescent="0.35">
      <c r="I529" s="211"/>
    </row>
    <row r="530" spans="9:9" ht="15.75" customHeight="1" x14ac:dyDescent="0.35">
      <c r="I530" s="211"/>
    </row>
    <row r="531" spans="9:9" ht="15.75" customHeight="1" x14ac:dyDescent="0.35">
      <c r="I531" s="211"/>
    </row>
    <row r="532" spans="9:9" ht="15.75" customHeight="1" x14ac:dyDescent="0.35">
      <c r="I532" s="211"/>
    </row>
    <row r="533" spans="9:9" ht="15.75" customHeight="1" x14ac:dyDescent="0.35">
      <c r="I533" s="211"/>
    </row>
    <row r="534" spans="9:9" ht="15.75" customHeight="1" x14ac:dyDescent="0.35">
      <c r="I534" s="211"/>
    </row>
    <row r="535" spans="9:9" ht="15.75" customHeight="1" x14ac:dyDescent="0.35">
      <c r="I535" s="211"/>
    </row>
    <row r="536" spans="9:9" ht="15.75" customHeight="1" x14ac:dyDescent="0.35">
      <c r="I536" s="211"/>
    </row>
    <row r="537" spans="9:9" ht="15.75" customHeight="1" x14ac:dyDescent="0.35">
      <c r="I537" s="211"/>
    </row>
    <row r="538" spans="9:9" ht="15.75" customHeight="1" x14ac:dyDescent="0.35">
      <c r="I538" s="211"/>
    </row>
    <row r="539" spans="9:9" ht="15.75" customHeight="1" x14ac:dyDescent="0.35">
      <c r="I539" s="211"/>
    </row>
    <row r="540" spans="9:9" ht="15.75" customHeight="1" x14ac:dyDescent="0.35">
      <c r="I540" s="211"/>
    </row>
    <row r="541" spans="9:9" ht="15.75" customHeight="1" x14ac:dyDescent="0.35">
      <c r="I541" s="211"/>
    </row>
    <row r="542" spans="9:9" ht="15.75" customHeight="1" x14ac:dyDescent="0.35">
      <c r="I542" s="211"/>
    </row>
    <row r="543" spans="9:9" ht="15.75" customHeight="1" x14ac:dyDescent="0.35">
      <c r="I543" s="211"/>
    </row>
    <row r="544" spans="9:9" ht="15.75" customHeight="1" x14ac:dyDescent="0.35">
      <c r="I544" s="211"/>
    </row>
    <row r="545" spans="9:9" ht="15.75" customHeight="1" x14ac:dyDescent="0.35">
      <c r="I545" s="211"/>
    </row>
    <row r="546" spans="9:9" ht="15.75" customHeight="1" x14ac:dyDescent="0.35">
      <c r="I546" s="211"/>
    </row>
    <row r="547" spans="9:9" ht="15.75" customHeight="1" x14ac:dyDescent="0.35">
      <c r="I547" s="211"/>
    </row>
    <row r="548" spans="9:9" ht="15.75" customHeight="1" x14ac:dyDescent="0.35">
      <c r="I548" s="211"/>
    </row>
    <row r="549" spans="9:9" ht="15.75" customHeight="1" x14ac:dyDescent="0.35">
      <c r="I549" s="211"/>
    </row>
    <row r="550" spans="9:9" ht="15.75" customHeight="1" x14ac:dyDescent="0.35">
      <c r="I550" s="211"/>
    </row>
    <row r="551" spans="9:9" ht="15.75" customHeight="1" x14ac:dyDescent="0.35">
      <c r="I551" s="211"/>
    </row>
    <row r="552" spans="9:9" ht="15.75" customHeight="1" x14ac:dyDescent="0.35">
      <c r="I552" s="211"/>
    </row>
    <row r="553" spans="9:9" ht="15.75" customHeight="1" x14ac:dyDescent="0.35">
      <c r="I553" s="211"/>
    </row>
    <row r="554" spans="9:9" ht="15.75" customHeight="1" x14ac:dyDescent="0.35">
      <c r="I554" s="211"/>
    </row>
    <row r="555" spans="9:9" ht="15.75" customHeight="1" x14ac:dyDescent="0.35">
      <c r="I555" s="211"/>
    </row>
    <row r="556" spans="9:9" ht="15.75" customHeight="1" x14ac:dyDescent="0.35">
      <c r="I556" s="211"/>
    </row>
    <row r="557" spans="9:9" ht="15.75" customHeight="1" x14ac:dyDescent="0.35">
      <c r="I557" s="211"/>
    </row>
    <row r="558" spans="9:9" ht="15.75" customHeight="1" x14ac:dyDescent="0.35">
      <c r="I558" s="211"/>
    </row>
    <row r="559" spans="9:9" ht="15.75" customHeight="1" x14ac:dyDescent="0.35">
      <c r="I559" s="211"/>
    </row>
    <row r="560" spans="9:9" ht="15.75" customHeight="1" x14ac:dyDescent="0.35">
      <c r="I560" s="211"/>
    </row>
    <row r="561" spans="9:9" ht="15.75" customHeight="1" x14ac:dyDescent="0.35">
      <c r="I561" s="211"/>
    </row>
    <row r="562" spans="9:9" ht="15.75" customHeight="1" x14ac:dyDescent="0.35">
      <c r="I562" s="211"/>
    </row>
    <row r="563" spans="9:9" ht="15.75" customHeight="1" x14ac:dyDescent="0.35">
      <c r="I563" s="211"/>
    </row>
    <row r="564" spans="9:9" ht="15.75" customHeight="1" x14ac:dyDescent="0.35">
      <c r="I564" s="211"/>
    </row>
    <row r="565" spans="9:9" ht="15.75" customHeight="1" x14ac:dyDescent="0.35">
      <c r="I565" s="211"/>
    </row>
    <row r="566" spans="9:9" ht="15.75" customHeight="1" x14ac:dyDescent="0.35">
      <c r="I566" s="211"/>
    </row>
    <row r="567" spans="9:9" ht="15.75" customHeight="1" x14ac:dyDescent="0.35">
      <c r="I567" s="211"/>
    </row>
    <row r="568" spans="9:9" ht="15.75" customHeight="1" x14ac:dyDescent="0.35">
      <c r="I568" s="211"/>
    </row>
    <row r="569" spans="9:9" ht="15.75" customHeight="1" x14ac:dyDescent="0.35">
      <c r="I569" s="211"/>
    </row>
    <row r="570" spans="9:9" ht="15.75" customHeight="1" x14ac:dyDescent="0.35">
      <c r="I570" s="211"/>
    </row>
    <row r="571" spans="9:9" ht="15.75" customHeight="1" x14ac:dyDescent="0.35">
      <c r="I571" s="211"/>
    </row>
    <row r="572" spans="9:9" ht="15.75" customHeight="1" x14ac:dyDescent="0.35">
      <c r="I572" s="211"/>
    </row>
    <row r="573" spans="9:9" ht="15.75" customHeight="1" x14ac:dyDescent="0.35">
      <c r="I573" s="211"/>
    </row>
    <row r="574" spans="9:9" ht="15.75" customHeight="1" x14ac:dyDescent="0.35">
      <c r="I574" s="211"/>
    </row>
    <row r="575" spans="9:9" ht="15.75" customHeight="1" x14ac:dyDescent="0.35">
      <c r="I575" s="211"/>
    </row>
    <row r="576" spans="9:9" ht="15.75" customHeight="1" x14ac:dyDescent="0.35">
      <c r="I576" s="211"/>
    </row>
    <row r="577" spans="9:9" ht="15.75" customHeight="1" x14ac:dyDescent="0.35">
      <c r="I577" s="211"/>
    </row>
    <row r="578" spans="9:9" ht="15.75" customHeight="1" x14ac:dyDescent="0.35">
      <c r="I578" s="211"/>
    </row>
    <row r="579" spans="9:9" ht="15.75" customHeight="1" x14ac:dyDescent="0.35">
      <c r="I579" s="211"/>
    </row>
    <row r="580" spans="9:9" ht="15.75" customHeight="1" x14ac:dyDescent="0.35">
      <c r="I580" s="211"/>
    </row>
    <row r="581" spans="9:9" ht="15.75" customHeight="1" x14ac:dyDescent="0.35">
      <c r="I581" s="211"/>
    </row>
    <row r="582" spans="9:9" ht="15.75" customHeight="1" x14ac:dyDescent="0.35">
      <c r="I582" s="211"/>
    </row>
    <row r="583" spans="9:9" ht="15.75" customHeight="1" x14ac:dyDescent="0.35">
      <c r="I583" s="211"/>
    </row>
    <row r="584" spans="9:9" ht="15.75" customHeight="1" x14ac:dyDescent="0.35">
      <c r="I584" s="211"/>
    </row>
    <row r="585" spans="9:9" ht="15.75" customHeight="1" x14ac:dyDescent="0.35">
      <c r="I585" s="211"/>
    </row>
    <row r="586" spans="9:9" ht="15.75" customHeight="1" x14ac:dyDescent="0.35">
      <c r="I586" s="211"/>
    </row>
    <row r="587" spans="9:9" ht="15.75" customHeight="1" x14ac:dyDescent="0.35">
      <c r="I587" s="211"/>
    </row>
    <row r="588" spans="9:9" ht="15.75" customHeight="1" x14ac:dyDescent="0.35">
      <c r="I588" s="211"/>
    </row>
    <row r="589" spans="9:9" ht="15.75" customHeight="1" x14ac:dyDescent="0.35">
      <c r="I589" s="211"/>
    </row>
    <row r="590" spans="9:9" ht="15.75" customHeight="1" x14ac:dyDescent="0.35">
      <c r="I590" s="211"/>
    </row>
    <row r="591" spans="9:9" ht="15.75" customHeight="1" x14ac:dyDescent="0.35">
      <c r="I591" s="211"/>
    </row>
    <row r="592" spans="9:9" ht="15.75" customHeight="1" x14ac:dyDescent="0.35">
      <c r="I592" s="211"/>
    </row>
    <row r="593" spans="9:9" ht="15.75" customHeight="1" x14ac:dyDescent="0.35">
      <c r="I593" s="211"/>
    </row>
    <row r="594" spans="9:9" ht="15.75" customHeight="1" x14ac:dyDescent="0.35">
      <c r="I594" s="211"/>
    </row>
    <row r="595" spans="9:9" ht="15.75" customHeight="1" x14ac:dyDescent="0.35">
      <c r="I595" s="211"/>
    </row>
    <row r="596" spans="9:9" ht="15.75" customHeight="1" x14ac:dyDescent="0.35">
      <c r="I596" s="211"/>
    </row>
    <row r="597" spans="9:9" ht="15.75" customHeight="1" x14ac:dyDescent="0.35">
      <c r="I597" s="211"/>
    </row>
    <row r="598" spans="9:9" ht="15.75" customHeight="1" x14ac:dyDescent="0.35">
      <c r="I598" s="211"/>
    </row>
    <row r="599" spans="9:9" ht="15.75" customHeight="1" x14ac:dyDescent="0.35">
      <c r="I599" s="211"/>
    </row>
    <row r="600" spans="9:9" ht="15.75" customHeight="1" x14ac:dyDescent="0.35">
      <c r="I600" s="211"/>
    </row>
    <row r="601" spans="9:9" ht="15.75" customHeight="1" x14ac:dyDescent="0.35">
      <c r="I601" s="211"/>
    </row>
    <row r="602" spans="9:9" ht="15.75" customHeight="1" x14ac:dyDescent="0.35">
      <c r="I602" s="211"/>
    </row>
    <row r="603" spans="9:9" ht="15.75" customHeight="1" x14ac:dyDescent="0.35">
      <c r="I603" s="211"/>
    </row>
    <row r="604" spans="9:9" ht="15.75" customHeight="1" x14ac:dyDescent="0.35">
      <c r="I604" s="211"/>
    </row>
    <row r="605" spans="9:9" ht="15.75" customHeight="1" x14ac:dyDescent="0.35">
      <c r="I605" s="211"/>
    </row>
    <row r="606" spans="9:9" ht="15.75" customHeight="1" x14ac:dyDescent="0.35">
      <c r="I606" s="211"/>
    </row>
    <row r="607" spans="9:9" ht="15.75" customHeight="1" x14ac:dyDescent="0.35">
      <c r="I607" s="211"/>
    </row>
    <row r="608" spans="9:9" ht="15.75" customHeight="1" x14ac:dyDescent="0.35">
      <c r="I608" s="211"/>
    </row>
    <row r="609" spans="9:9" ht="15.75" customHeight="1" x14ac:dyDescent="0.35">
      <c r="I609" s="211"/>
    </row>
    <row r="610" spans="9:9" ht="15.75" customHeight="1" x14ac:dyDescent="0.35">
      <c r="I610" s="211"/>
    </row>
    <row r="611" spans="9:9" ht="15.75" customHeight="1" x14ac:dyDescent="0.35">
      <c r="I611" s="211"/>
    </row>
    <row r="612" spans="9:9" ht="15.75" customHeight="1" x14ac:dyDescent="0.35">
      <c r="I612" s="211"/>
    </row>
    <row r="613" spans="9:9" ht="15.75" customHeight="1" x14ac:dyDescent="0.35">
      <c r="I613" s="211"/>
    </row>
    <row r="614" spans="9:9" ht="15.75" customHeight="1" x14ac:dyDescent="0.35">
      <c r="I614" s="211"/>
    </row>
    <row r="615" spans="9:9" ht="15.75" customHeight="1" x14ac:dyDescent="0.35">
      <c r="I615" s="211"/>
    </row>
    <row r="616" spans="9:9" ht="15.75" customHeight="1" x14ac:dyDescent="0.35">
      <c r="I616" s="211"/>
    </row>
    <row r="617" spans="9:9" ht="15.75" customHeight="1" x14ac:dyDescent="0.35">
      <c r="I617" s="211"/>
    </row>
    <row r="618" spans="9:9" ht="15.75" customHeight="1" x14ac:dyDescent="0.35">
      <c r="I618" s="211"/>
    </row>
    <row r="619" spans="9:9" ht="15.75" customHeight="1" x14ac:dyDescent="0.35">
      <c r="I619" s="211"/>
    </row>
    <row r="620" spans="9:9" ht="15.75" customHeight="1" x14ac:dyDescent="0.35">
      <c r="I620" s="211"/>
    </row>
    <row r="621" spans="9:9" ht="15.75" customHeight="1" x14ac:dyDescent="0.35">
      <c r="I621" s="211"/>
    </row>
    <row r="622" spans="9:9" ht="15.75" customHeight="1" x14ac:dyDescent="0.35">
      <c r="I622" s="211"/>
    </row>
    <row r="623" spans="9:9" ht="15.75" customHeight="1" x14ac:dyDescent="0.35">
      <c r="I623" s="211"/>
    </row>
    <row r="624" spans="9:9" ht="15.75" customHeight="1" x14ac:dyDescent="0.35">
      <c r="I624" s="211"/>
    </row>
    <row r="625" spans="9:9" ht="15.75" customHeight="1" x14ac:dyDescent="0.35">
      <c r="I625" s="211"/>
    </row>
    <row r="626" spans="9:9" ht="15.75" customHeight="1" x14ac:dyDescent="0.35">
      <c r="I626" s="211"/>
    </row>
    <row r="627" spans="9:9" ht="15.75" customHeight="1" x14ac:dyDescent="0.35">
      <c r="I627" s="211"/>
    </row>
    <row r="628" spans="9:9" ht="15.75" customHeight="1" x14ac:dyDescent="0.35">
      <c r="I628" s="211"/>
    </row>
    <row r="629" spans="9:9" ht="15.75" customHeight="1" x14ac:dyDescent="0.35">
      <c r="I629" s="211"/>
    </row>
    <row r="630" spans="9:9" ht="15.75" customHeight="1" x14ac:dyDescent="0.35">
      <c r="I630" s="211"/>
    </row>
    <row r="631" spans="9:9" ht="15.75" customHeight="1" x14ac:dyDescent="0.35">
      <c r="I631" s="211"/>
    </row>
    <row r="632" spans="9:9" ht="15.75" customHeight="1" x14ac:dyDescent="0.35">
      <c r="I632" s="211"/>
    </row>
    <row r="633" spans="9:9" ht="15.75" customHeight="1" x14ac:dyDescent="0.35">
      <c r="I633" s="211"/>
    </row>
    <row r="634" spans="9:9" ht="15.75" customHeight="1" x14ac:dyDescent="0.35">
      <c r="I634" s="211"/>
    </row>
    <row r="635" spans="9:9" ht="15.75" customHeight="1" x14ac:dyDescent="0.35">
      <c r="I635" s="211"/>
    </row>
    <row r="636" spans="9:9" ht="15.75" customHeight="1" x14ac:dyDescent="0.35">
      <c r="I636" s="211"/>
    </row>
    <row r="637" spans="9:9" ht="15.75" customHeight="1" x14ac:dyDescent="0.35">
      <c r="I637" s="211"/>
    </row>
    <row r="638" spans="9:9" ht="15.75" customHeight="1" x14ac:dyDescent="0.35">
      <c r="I638" s="211"/>
    </row>
    <row r="639" spans="9:9" ht="15.75" customHeight="1" x14ac:dyDescent="0.35">
      <c r="I639" s="211"/>
    </row>
    <row r="640" spans="9:9" ht="15.75" customHeight="1" x14ac:dyDescent="0.35">
      <c r="I640" s="211"/>
    </row>
    <row r="641" spans="9:9" ht="15.75" customHeight="1" x14ac:dyDescent="0.35">
      <c r="I641" s="211"/>
    </row>
    <row r="642" spans="9:9" ht="15.75" customHeight="1" x14ac:dyDescent="0.35">
      <c r="I642" s="211"/>
    </row>
    <row r="643" spans="9:9" ht="15.75" customHeight="1" x14ac:dyDescent="0.35">
      <c r="I643" s="211"/>
    </row>
    <row r="644" spans="9:9" ht="15.75" customHeight="1" x14ac:dyDescent="0.35">
      <c r="I644" s="211"/>
    </row>
    <row r="645" spans="9:9" ht="15.75" customHeight="1" x14ac:dyDescent="0.35">
      <c r="I645" s="211"/>
    </row>
    <row r="646" spans="9:9" ht="15.75" customHeight="1" x14ac:dyDescent="0.35">
      <c r="I646" s="211"/>
    </row>
    <row r="647" spans="9:9" ht="15.75" customHeight="1" x14ac:dyDescent="0.35">
      <c r="I647" s="211"/>
    </row>
    <row r="648" spans="9:9" ht="15.75" customHeight="1" x14ac:dyDescent="0.35">
      <c r="I648" s="211"/>
    </row>
    <row r="649" spans="9:9" ht="15.75" customHeight="1" x14ac:dyDescent="0.35">
      <c r="I649" s="211"/>
    </row>
    <row r="650" spans="9:9" ht="15.75" customHeight="1" x14ac:dyDescent="0.35">
      <c r="I650" s="211"/>
    </row>
    <row r="651" spans="9:9" ht="15.75" customHeight="1" x14ac:dyDescent="0.35">
      <c r="I651" s="211"/>
    </row>
    <row r="652" spans="9:9" ht="15.75" customHeight="1" x14ac:dyDescent="0.35">
      <c r="I652" s="211"/>
    </row>
    <row r="653" spans="9:9" ht="15.75" customHeight="1" x14ac:dyDescent="0.35">
      <c r="I653" s="211"/>
    </row>
    <row r="654" spans="9:9" ht="15.75" customHeight="1" x14ac:dyDescent="0.35">
      <c r="I654" s="211"/>
    </row>
    <row r="655" spans="9:9" ht="15.75" customHeight="1" x14ac:dyDescent="0.35">
      <c r="I655" s="211"/>
    </row>
    <row r="656" spans="9:9" ht="15.75" customHeight="1" x14ac:dyDescent="0.35">
      <c r="I656" s="211"/>
    </row>
    <row r="657" spans="9:9" ht="15.75" customHeight="1" x14ac:dyDescent="0.35">
      <c r="I657" s="211"/>
    </row>
    <row r="658" spans="9:9" ht="15.75" customHeight="1" x14ac:dyDescent="0.35">
      <c r="I658" s="211"/>
    </row>
    <row r="659" spans="9:9" ht="15.75" customHeight="1" x14ac:dyDescent="0.35">
      <c r="I659" s="211"/>
    </row>
    <row r="660" spans="9:9" ht="15.75" customHeight="1" x14ac:dyDescent="0.35">
      <c r="I660" s="211"/>
    </row>
    <row r="661" spans="9:9" ht="15.75" customHeight="1" x14ac:dyDescent="0.35">
      <c r="I661" s="211"/>
    </row>
    <row r="662" spans="9:9" ht="15.75" customHeight="1" x14ac:dyDescent="0.35">
      <c r="I662" s="211"/>
    </row>
    <row r="663" spans="9:9" ht="15.75" customHeight="1" x14ac:dyDescent="0.35">
      <c r="I663" s="211"/>
    </row>
    <row r="664" spans="9:9" ht="15.75" customHeight="1" x14ac:dyDescent="0.35">
      <c r="I664" s="211"/>
    </row>
    <row r="665" spans="9:9" ht="15.75" customHeight="1" x14ac:dyDescent="0.35">
      <c r="I665" s="211"/>
    </row>
    <row r="666" spans="9:9" ht="15.75" customHeight="1" x14ac:dyDescent="0.35">
      <c r="I666" s="211"/>
    </row>
    <row r="667" spans="9:9" ht="15.75" customHeight="1" x14ac:dyDescent="0.35">
      <c r="I667" s="211"/>
    </row>
    <row r="668" spans="9:9" ht="15.75" customHeight="1" x14ac:dyDescent="0.35">
      <c r="I668" s="211"/>
    </row>
    <row r="669" spans="9:9" ht="15.75" customHeight="1" x14ac:dyDescent="0.35">
      <c r="I669" s="211"/>
    </row>
    <row r="670" spans="9:9" ht="15.75" customHeight="1" x14ac:dyDescent="0.35">
      <c r="I670" s="211"/>
    </row>
    <row r="671" spans="9:9" ht="15.75" customHeight="1" x14ac:dyDescent="0.35">
      <c r="I671" s="211"/>
    </row>
    <row r="672" spans="9:9" ht="15.75" customHeight="1" x14ac:dyDescent="0.35">
      <c r="I672" s="211"/>
    </row>
    <row r="673" spans="9:9" ht="15.75" customHeight="1" x14ac:dyDescent="0.35">
      <c r="I673" s="211"/>
    </row>
    <row r="674" spans="9:9" ht="15.75" customHeight="1" x14ac:dyDescent="0.35">
      <c r="I674" s="211"/>
    </row>
    <row r="675" spans="9:9" ht="15.75" customHeight="1" x14ac:dyDescent="0.35">
      <c r="I675" s="211"/>
    </row>
    <row r="676" spans="9:9" ht="15.75" customHeight="1" x14ac:dyDescent="0.35">
      <c r="I676" s="211"/>
    </row>
    <row r="677" spans="9:9" ht="15.75" customHeight="1" x14ac:dyDescent="0.35">
      <c r="I677" s="211"/>
    </row>
    <row r="678" spans="9:9" ht="15.75" customHeight="1" x14ac:dyDescent="0.35">
      <c r="I678" s="211"/>
    </row>
    <row r="679" spans="9:9" ht="15.75" customHeight="1" x14ac:dyDescent="0.35">
      <c r="I679" s="211"/>
    </row>
    <row r="680" spans="9:9" ht="15.75" customHeight="1" x14ac:dyDescent="0.35">
      <c r="I680" s="211"/>
    </row>
    <row r="681" spans="9:9" ht="15.75" customHeight="1" x14ac:dyDescent="0.35">
      <c r="I681" s="211"/>
    </row>
    <row r="682" spans="9:9" ht="15.75" customHeight="1" x14ac:dyDescent="0.35">
      <c r="I682" s="211"/>
    </row>
    <row r="683" spans="9:9" ht="15.75" customHeight="1" x14ac:dyDescent="0.35">
      <c r="I683" s="211"/>
    </row>
    <row r="684" spans="9:9" ht="15.75" customHeight="1" x14ac:dyDescent="0.35">
      <c r="I684" s="211"/>
    </row>
    <row r="685" spans="9:9" ht="15.75" customHeight="1" x14ac:dyDescent="0.35">
      <c r="I685" s="211"/>
    </row>
    <row r="686" spans="9:9" ht="15.75" customHeight="1" x14ac:dyDescent="0.35">
      <c r="I686" s="211"/>
    </row>
    <row r="687" spans="9:9" ht="15.75" customHeight="1" x14ac:dyDescent="0.35">
      <c r="I687" s="211"/>
    </row>
    <row r="688" spans="9:9" ht="15.75" customHeight="1" x14ac:dyDescent="0.35">
      <c r="I688" s="211"/>
    </row>
    <row r="689" spans="9:9" ht="15.75" customHeight="1" x14ac:dyDescent="0.35">
      <c r="I689" s="211"/>
    </row>
    <row r="690" spans="9:9" ht="15.75" customHeight="1" x14ac:dyDescent="0.35">
      <c r="I690" s="211"/>
    </row>
    <row r="691" spans="9:9" ht="15.75" customHeight="1" x14ac:dyDescent="0.35">
      <c r="I691" s="211"/>
    </row>
    <row r="692" spans="9:9" ht="15.75" customHeight="1" x14ac:dyDescent="0.35">
      <c r="I692" s="211"/>
    </row>
    <row r="693" spans="9:9" ht="15.75" customHeight="1" x14ac:dyDescent="0.35">
      <c r="I693" s="211"/>
    </row>
    <row r="694" spans="9:9" ht="15.75" customHeight="1" x14ac:dyDescent="0.35">
      <c r="I694" s="211"/>
    </row>
    <row r="695" spans="9:9" ht="15.75" customHeight="1" x14ac:dyDescent="0.35">
      <c r="I695" s="211"/>
    </row>
    <row r="696" spans="9:9" ht="15.75" customHeight="1" x14ac:dyDescent="0.35">
      <c r="I696" s="211"/>
    </row>
    <row r="697" spans="9:9" ht="15.75" customHeight="1" x14ac:dyDescent="0.35">
      <c r="I697" s="211"/>
    </row>
    <row r="698" spans="9:9" ht="15.75" customHeight="1" x14ac:dyDescent="0.35">
      <c r="I698" s="211"/>
    </row>
    <row r="699" spans="9:9" ht="15.75" customHeight="1" x14ac:dyDescent="0.35">
      <c r="I699" s="211"/>
    </row>
    <row r="700" spans="9:9" ht="15.75" customHeight="1" x14ac:dyDescent="0.35">
      <c r="I700" s="211"/>
    </row>
    <row r="701" spans="9:9" ht="15.75" customHeight="1" x14ac:dyDescent="0.35">
      <c r="I701" s="211"/>
    </row>
    <row r="702" spans="9:9" ht="15.75" customHeight="1" x14ac:dyDescent="0.35">
      <c r="I702" s="211"/>
    </row>
    <row r="703" spans="9:9" ht="15.75" customHeight="1" x14ac:dyDescent="0.35">
      <c r="I703" s="211"/>
    </row>
    <row r="704" spans="9:9" ht="15.75" customHeight="1" x14ac:dyDescent="0.35">
      <c r="I704" s="211"/>
    </row>
    <row r="705" spans="9:9" ht="15.75" customHeight="1" x14ac:dyDescent="0.35">
      <c r="I705" s="211"/>
    </row>
    <row r="706" spans="9:9" ht="15.75" customHeight="1" x14ac:dyDescent="0.35">
      <c r="I706" s="211"/>
    </row>
    <row r="707" spans="9:9" ht="15.75" customHeight="1" x14ac:dyDescent="0.35">
      <c r="I707" s="211"/>
    </row>
    <row r="708" spans="9:9" ht="15.75" customHeight="1" x14ac:dyDescent="0.35">
      <c r="I708" s="211"/>
    </row>
    <row r="709" spans="9:9" ht="15.75" customHeight="1" x14ac:dyDescent="0.35">
      <c r="I709" s="211"/>
    </row>
    <row r="710" spans="9:9" ht="15.75" customHeight="1" x14ac:dyDescent="0.35">
      <c r="I710" s="211"/>
    </row>
    <row r="711" spans="9:9" ht="15.75" customHeight="1" x14ac:dyDescent="0.35">
      <c r="I711" s="211"/>
    </row>
    <row r="712" spans="9:9" ht="15.75" customHeight="1" x14ac:dyDescent="0.35">
      <c r="I712" s="211"/>
    </row>
    <row r="713" spans="9:9" ht="15.75" customHeight="1" x14ac:dyDescent="0.35">
      <c r="I713" s="211"/>
    </row>
    <row r="714" spans="9:9" ht="15.75" customHeight="1" x14ac:dyDescent="0.35">
      <c r="I714" s="211"/>
    </row>
    <row r="715" spans="9:9" ht="15.75" customHeight="1" x14ac:dyDescent="0.35">
      <c r="I715" s="211"/>
    </row>
    <row r="716" spans="9:9" ht="15.75" customHeight="1" x14ac:dyDescent="0.35">
      <c r="I716" s="211"/>
    </row>
    <row r="717" spans="9:9" ht="15.75" customHeight="1" x14ac:dyDescent="0.35">
      <c r="I717" s="211"/>
    </row>
    <row r="718" spans="9:9" ht="15.75" customHeight="1" x14ac:dyDescent="0.35">
      <c r="I718" s="211"/>
    </row>
    <row r="719" spans="9:9" ht="15.75" customHeight="1" x14ac:dyDescent="0.35">
      <c r="I719" s="211"/>
    </row>
    <row r="720" spans="9:9" ht="15.75" customHeight="1" x14ac:dyDescent="0.35">
      <c r="I720" s="211"/>
    </row>
    <row r="721" spans="9:9" ht="15.75" customHeight="1" x14ac:dyDescent="0.35">
      <c r="I721" s="211"/>
    </row>
    <row r="722" spans="9:9" ht="15.75" customHeight="1" x14ac:dyDescent="0.35">
      <c r="I722" s="211"/>
    </row>
    <row r="723" spans="9:9" ht="15.75" customHeight="1" x14ac:dyDescent="0.35">
      <c r="I723" s="211"/>
    </row>
    <row r="724" spans="9:9" ht="15.75" customHeight="1" x14ac:dyDescent="0.35">
      <c r="I724" s="211"/>
    </row>
    <row r="725" spans="9:9" ht="15.75" customHeight="1" x14ac:dyDescent="0.35">
      <c r="I725" s="211"/>
    </row>
    <row r="726" spans="9:9" ht="15.75" customHeight="1" x14ac:dyDescent="0.35">
      <c r="I726" s="211"/>
    </row>
    <row r="727" spans="9:9" ht="15.75" customHeight="1" x14ac:dyDescent="0.35">
      <c r="I727" s="211"/>
    </row>
    <row r="728" spans="9:9" ht="15.75" customHeight="1" x14ac:dyDescent="0.35">
      <c r="I728" s="211"/>
    </row>
    <row r="729" spans="9:9" ht="15.75" customHeight="1" x14ac:dyDescent="0.35">
      <c r="I729" s="211"/>
    </row>
    <row r="730" spans="9:9" ht="15.75" customHeight="1" x14ac:dyDescent="0.35">
      <c r="I730" s="211"/>
    </row>
    <row r="731" spans="9:9" ht="15.75" customHeight="1" x14ac:dyDescent="0.35">
      <c r="I731" s="211"/>
    </row>
    <row r="732" spans="9:9" ht="15.75" customHeight="1" x14ac:dyDescent="0.35">
      <c r="I732" s="211"/>
    </row>
    <row r="733" spans="9:9" ht="15.75" customHeight="1" x14ac:dyDescent="0.35">
      <c r="I733" s="211"/>
    </row>
    <row r="734" spans="9:9" ht="15.75" customHeight="1" x14ac:dyDescent="0.35">
      <c r="I734" s="211"/>
    </row>
    <row r="735" spans="9:9" ht="15.75" customHeight="1" x14ac:dyDescent="0.35">
      <c r="I735" s="211"/>
    </row>
    <row r="736" spans="9:9" ht="15.75" customHeight="1" x14ac:dyDescent="0.35">
      <c r="I736" s="211"/>
    </row>
    <row r="737" spans="9:9" ht="15.75" customHeight="1" x14ac:dyDescent="0.35">
      <c r="I737" s="211"/>
    </row>
    <row r="738" spans="9:9" ht="15.75" customHeight="1" x14ac:dyDescent="0.35">
      <c r="I738" s="211"/>
    </row>
    <row r="739" spans="9:9" ht="15.75" customHeight="1" x14ac:dyDescent="0.35">
      <c r="I739" s="211"/>
    </row>
    <row r="740" spans="9:9" ht="15.75" customHeight="1" x14ac:dyDescent="0.35">
      <c r="I740" s="211"/>
    </row>
    <row r="741" spans="9:9" ht="15.75" customHeight="1" x14ac:dyDescent="0.35">
      <c r="I741" s="211"/>
    </row>
    <row r="742" spans="9:9" ht="15.75" customHeight="1" x14ac:dyDescent="0.35">
      <c r="I742" s="211"/>
    </row>
    <row r="743" spans="9:9" ht="15.75" customHeight="1" x14ac:dyDescent="0.35">
      <c r="I743" s="211"/>
    </row>
    <row r="744" spans="9:9" ht="15.75" customHeight="1" x14ac:dyDescent="0.35">
      <c r="I744" s="211"/>
    </row>
    <row r="745" spans="9:9" ht="15.75" customHeight="1" x14ac:dyDescent="0.35">
      <c r="I745" s="211"/>
    </row>
    <row r="746" spans="9:9" ht="15.75" customHeight="1" x14ac:dyDescent="0.35">
      <c r="I746" s="211"/>
    </row>
    <row r="747" spans="9:9" ht="15.75" customHeight="1" x14ac:dyDescent="0.35">
      <c r="I747" s="211"/>
    </row>
    <row r="748" spans="9:9" ht="15.75" customHeight="1" x14ac:dyDescent="0.35">
      <c r="I748" s="211"/>
    </row>
    <row r="749" spans="9:9" ht="15.75" customHeight="1" x14ac:dyDescent="0.35">
      <c r="I749" s="211"/>
    </row>
    <row r="750" spans="9:9" ht="15.75" customHeight="1" x14ac:dyDescent="0.35">
      <c r="I750" s="211"/>
    </row>
    <row r="751" spans="9:9" ht="15.75" customHeight="1" x14ac:dyDescent="0.35">
      <c r="I751" s="211"/>
    </row>
    <row r="752" spans="9:9" ht="15.75" customHeight="1" x14ac:dyDescent="0.35">
      <c r="I752" s="211"/>
    </row>
    <row r="753" spans="9:9" ht="15.75" customHeight="1" x14ac:dyDescent="0.35">
      <c r="I753" s="211"/>
    </row>
    <row r="754" spans="9:9" ht="15.75" customHeight="1" x14ac:dyDescent="0.35">
      <c r="I754" s="211"/>
    </row>
    <row r="755" spans="9:9" ht="15.75" customHeight="1" x14ac:dyDescent="0.35">
      <c r="I755" s="211"/>
    </row>
    <row r="756" spans="9:9" ht="15.75" customHeight="1" x14ac:dyDescent="0.35">
      <c r="I756" s="211"/>
    </row>
    <row r="757" spans="9:9" ht="15.75" customHeight="1" x14ac:dyDescent="0.35">
      <c r="I757" s="211"/>
    </row>
    <row r="758" spans="9:9" ht="15.75" customHeight="1" x14ac:dyDescent="0.35">
      <c r="I758" s="211"/>
    </row>
    <row r="759" spans="9:9" ht="15.75" customHeight="1" x14ac:dyDescent="0.35">
      <c r="I759" s="211"/>
    </row>
    <row r="760" spans="9:9" ht="15.75" customHeight="1" x14ac:dyDescent="0.35">
      <c r="I760" s="211"/>
    </row>
    <row r="761" spans="9:9" ht="15.75" customHeight="1" x14ac:dyDescent="0.35">
      <c r="I761" s="211"/>
    </row>
    <row r="762" spans="9:9" ht="15.75" customHeight="1" x14ac:dyDescent="0.35">
      <c r="I762" s="211"/>
    </row>
    <row r="763" spans="9:9" ht="15.75" customHeight="1" x14ac:dyDescent="0.35">
      <c r="I763" s="211"/>
    </row>
    <row r="764" spans="9:9" ht="15.75" customHeight="1" x14ac:dyDescent="0.35">
      <c r="I764" s="211"/>
    </row>
    <row r="765" spans="9:9" ht="15.75" customHeight="1" x14ac:dyDescent="0.35">
      <c r="I765" s="211"/>
    </row>
    <row r="766" spans="9:9" ht="15.75" customHeight="1" x14ac:dyDescent="0.35">
      <c r="I766" s="211"/>
    </row>
    <row r="767" spans="9:9" ht="15.75" customHeight="1" x14ac:dyDescent="0.35">
      <c r="I767" s="211"/>
    </row>
    <row r="768" spans="9:9" ht="15.75" customHeight="1" x14ac:dyDescent="0.35">
      <c r="I768" s="211"/>
    </row>
    <row r="769" spans="9:9" ht="15.75" customHeight="1" x14ac:dyDescent="0.35">
      <c r="I769" s="211"/>
    </row>
    <row r="770" spans="9:9" ht="15.75" customHeight="1" x14ac:dyDescent="0.35">
      <c r="I770" s="211"/>
    </row>
    <row r="771" spans="9:9" ht="15.75" customHeight="1" x14ac:dyDescent="0.35">
      <c r="I771" s="211"/>
    </row>
    <row r="772" spans="9:9" ht="15.75" customHeight="1" x14ac:dyDescent="0.35">
      <c r="I772" s="211"/>
    </row>
    <row r="773" spans="9:9" ht="15.75" customHeight="1" x14ac:dyDescent="0.35">
      <c r="I773" s="211"/>
    </row>
    <row r="774" spans="9:9" ht="15.75" customHeight="1" x14ac:dyDescent="0.35">
      <c r="I774" s="211"/>
    </row>
    <row r="775" spans="9:9" ht="15.75" customHeight="1" x14ac:dyDescent="0.35">
      <c r="I775" s="211"/>
    </row>
    <row r="776" spans="9:9" ht="15.75" customHeight="1" x14ac:dyDescent="0.35">
      <c r="I776" s="211"/>
    </row>
    <row r="777" spans="9:9" ht="15.75" customHeight="1" x14ac:dyDescent="0.35">
      <c r="I777" s="211"/>
    </row>
    <row r="778" spans="9:9" ht="15.75" customHeight="1" x14ac:dyDescent="0.35">
      <c r="I778" s="211"/>
    </row>
    <row r="779" spans="9:9" ht="15.75" customHeight="1" x14ac:dyDescent="0.35">
      <c r="I779" s="211"/>
    </row>
    <row r="780" spans="9:9" ht="15.75" customHeight="1" x14ac:dyDescent="0.35">
      <c r="I780" s="211"/>
    </row>
    <row r="781" spans="9:9" ht="15.75" customHeight="1" x14ac:dyDescent="0.35">
      <c r="I781" s="211"/>
    </row>
    <row r="782" spans="9:9" ht="15.75" customHeight="1" x14ac:dyDescent="0.35">
      <c r="I782" s="211"/>
    </row>
    <row r="783" spans="9:9" ht="15.75" customHeight="1" x14ac:dyDescent="0.35">
      <c r="I783" s="211"/>
    </row>
    <row r="784" spans="9:9" ht="15.75" customHeight="1" x14ac:dyDescent="0.35">
      <c r="I784" s="211"/>
    </row>
    <row r="785" spans="9:9" ht="15.75" customHeight="1" x14ac:dyDescent="0.35">
      <c r="I785" s="211"/>
    </row>
    <row r="786" spans="9:9" ht="15.75" customHeight="1" x14ac:dyDescent="0.35">
      <c r="I786" s="211"/>
    </row>
    <row r="787" spans="9:9" ht="15.75" customHeight="1" x14ac:dyDescent="0.35">
      <c r="I787" s="211"/>
    </row>
    <row r="788" spans="9:9" ht="15.75" customHeight="1" x14ac:dyDescent="0.35">
      <c r="I788" s="211"/>
    </row>
    <row r="789" spans="9:9" ht="15.75" customHeight="1" x14ac:dyDescent="0.35">
      <c r="I789" s="211"/>
    </row>
    <row r="790" spans="9:9" ht="15.75" customHeight="1" x14ac:dyDescent="0.35">
      <c r="I790" s="211"/>
    </row>
    <row r="791" spans="9:9" ht="15.75" customHeight="1" x14ac:dyDescent="0.35">
      <c r="I791" s="211"/>
    </row>
    <row r="792" spans="9:9" ht="15.75" customHeight="1" x14ac:dyDescent="0.35">
      <c r="I792" s="211"/>
    </row>
    <row r="793" spans="9:9" ht="15.75" customHeight="1" x14ac:dyDescent="0.35">
      <c r="I793" s="211"/>
    </row>
    <row r="794" spans="9:9" ht="15.75" customHeight="1" x14ac:dyDescent="0.35">
      <c r="I794" s="211"/>
    </row>
    <row r="795" spans="9:9" ht="15.75" customHeight="1" x14ac:dyDescent="0.35">
      <c r="I795" s="211"/>
    </row>
    <row r="796" spans="9:9" ht="15.75" customHeight="1" x14ac:dyDescent="0.35">
      <c r="I796" s="211"/>
    </row>
    <row r="797" spans="9:9" ht="15.75" customHeight="1" x14ac:dyDescent="0.35">
      <c r="I797" s="211"/>
    </row>
    <row r="798" spans="9:9" ht="15.75" customHeight="1" x14ac:dyDescent="0.35">
      <c r="I798" s="211"/>
    </row>
    <row r="799" spans="9:9" ht="15.75" customHeight="1" x14ac:dyDescent="0.35">
      <c r="I799" s="211"/>
    </row>
    <row r="800" spans="9:9" ht="15.75" customHeight="1" x14ac:dyDescent="0.35">
      <c r="I800" s="211"/>
    </row>
    <row r="801" spans="9:9" ht="15.75" customHeight="1" x14ac:dyDescent="0.35">
      <c r="I801" s="211"/>
    </row>
    <row r="802" spans="9:9" ht="15.75" customHeight="1" x14ac:dyDescent="0.35">
      <c r="I802" s="211"/>
    </row>
    <row r="803" spans="9:9" ht="15.75" customHeight="1" x14ac:dyDescent="0.35">
      <c r="I803" s="211"/>
    </row>
    <row r="804" spans="9:9" ht="15.75" customHeight="1" x14ac:dyDescent="0.35">
      <c r="I804" s="211"/>
    </row>
    <row r="805" spans="9:9" ht="15.75" customHeight="1" x14ac:dyDescent="0.35">
      <c r="I805" s="211"/>
    </row>
    <row r="806" spans="9:9" ht="15.75" customHeight="1" x14ac:dyDescent="0.35">
      <c r="I806" s="211"/>
    </row>
    <row r="807" spans="9:9" ht="15.75" customHeight="1" x14ac:dyDescent="0.35">
      <c r="I807" s="211"/>
    </row>
    <row r="808" spans="9:9" ht="15.75" customHeight="1" x14ac:dyDescent="0.35">
      <c r="I808" s="211"/>
    </row>
    <row r="809" spans="9:9" ht="15.75" customHeight="1" x14ac:dyDescent="0.35">
      <c r="I809" s="211"/>
    </row>
    <row r="810" spans="9:9" ht="15.75" customHeight="1" x14ac:dyDescent="0.35">
      <c r="I810" s="211"/>
    </row>
    <row r="811" spans="9:9" ht="15.75" customHeight="1" x14ac:dyDescent="0.35">
      <c r="I811" s="211"/>
    </row>
    <row r="812" spans="9:9" ht="15.75" customHeight="1" x14ac:dyDescent="0.35">
      <c r="I812" s="211"/>
    </row>
    <row r="813" spans="9:9" ht="15.75" customHeight="1" x14ac:dyDescent="0.35">
      <c r="I813" s="211"/>
    </row>
    <row r="814" spans="9:9" ht="15.75" customHeight="1" x14ac:dyDescent="0.35">
      <c r="I814" s="211"/>
    </row>
    <row r="815" spans="9:9" ht="15.75" customHeight="1" x14ac:dyDescent="0.35">
      <c r="I815" s="211"/>
    </row>
    <row r="816" spans="9:9" ht="15.75" customHeight="1" x14ac:dyDescent="0.35">
      <c r="I816" s="211"/>
    </row>
    <row r="817" spans="9:9" ht="15.75" customHeight="1" x14ac:dyDescent="0.35">
      <c r="I817" s="211"/>
    </row>
    <row r="818" spans="9:9" ht="15.75" customHeight="1" x14ac:dyDescent="0.35">
      <c r="I818" s="211"/>
    </row>
    <row r="819" spans="9:9" ht="15.75" customHeight="1" x14ac:dyDescent="0.35">
      <c r="I819" s="211"/>
    </row>
    <row r="820" spans="9:9" ht="15.75" customHeight="1" x14ac:dyDescent="0.35">
      <c r="I820" s="211"/>
    </row>
    <row r="821" spans="9:9" ht="15.75" customHeight="1" x14ac:dyDescent="0.35">
      <c r="I821" s="211"/>
    </row>
    <row r="822" spans="9:9" ht="15.75" customHeight="1" x14ac:dyDescent="0.35">
      <c r="I822" s="211"/>
    </row>
    <row r="823" spans="9:9" ht="15.75" customHeight="1" x14ac:dyDescent="0.35">
      <c r="I823" s="211"/>
    </row>
    <row r="824" spans="9:9" ht="15.75" customHeight="1" x14ac:dyDescent="0.35">
      <c r="I824" s="211"/>
    </row>
    <row r="825" spans="9:9" ht="15.75" customHeight="1" x14ac:dyDescent="0.35">
      <c r="I825" s="211"/>
    </row>
    <row r="826" spans="9:9" ht="15.75" customHeight="1" x14ac:dyDescent="0.35">
      <c r="I826" s="211"/>
    </row>
    <row r="827" spans="9:9" ht="15.75" customHeight="1" x14ac:dyDescent="0.35">
      <c r="I827" s="211"/>
    </row>
    <row r="828" spans="9:9" ht="15.75" customHeight="1" x14ac:dyDescent="0.35">
      <c r="I828" s="211"/>
    </row>
    <row r="829" spans="9:9" ht="15.75" customHeight="1" x14ac:dyDescent="0.35">
      <c r="I829" s="211"/>
    </row>
    <row r="830" spans="9:9" ht="15.75" customHeight="1" x14ac:dyDescent="0.35">
      <c r="I830" s="211"/>
    </row>
    <row r="831" spans="9:9" ht="15.75" customHeight="1" x14ac:dyDescent="0.35">
      <c r="I831" s="211"/>
    </row>
    <row r="832" spans="9:9" ht="15.75" customHeight="1" x14ac:dyDescent="0.35">
      <c r="I832" s="211"/>
    </row>
    <row r="833" spans="9:9" ht="15.75" customHeight="1" x14ac:dyDescent="0.35">
      <c r="I833" s="211"/>
    </row>
    <row r="834" spans="9:9" ht="15.75" customHeight="1" x14ac:dyDescent="0.35">
      <c r="I834" s="211"/>
    </row>
    <row r="835" spans="9:9" ht="15.75" customHeight="1" x14ac:dyDescent="0.35">
      <c r="I835" s="211"/>
    </row>
    <row r="836" spans="9:9" ht="15.75" customHeight="1" x14ac:dyDescent="0.35">
      <c r="I836" s="211"/>
    </row>
    <row r="837" spans="9:9" ht="15.75" customHeight="1" x14ac:dyDescent="0.35">
      <c r="I837" s="211"/>
    </row>
    <row r="838" spans="9:9" ht="15.75" customHeight="1" x14ac:dyDescent="0.35">
      <c r="I838" s="211"/>
    </row>
    <row r="839" spans="9:9" ht="15.75" customHeight="1" x14ac:dyDescent="0.35">
      <c r="I839" s="211"/>
    </row>
    <row r="840" spans="9:9" ht="15.75" customHeight="1" x14ac:dyDescent="0.35">
      <c r="I840" s="211"/>
    </row>
    <row r="841" spans="9:9" ht="15.75" customHeight="1" x14ac:dyDescent="0.35">
      <c r="I841" s="211"/>
    </row>
    <row r="842" spans="9:9" ht="15.75" customHeight="1" x14ac:dyDescent="0.35">
      <c r="I842" s="211"/>
    </row>
    <row r="843" spans="9:9" ht="15.75" customHeight="1" x14ac:dyDescent="0.35">
      <c r="I843" s="211"/>
    </row>
    <row r="844" spans="9:9" ht="15.75" customHeight="1" x14ac:dyDescent="0.35">
      <c r="I844" s="211"/>
    </row>
    <row r="845" spans="9:9" ht="15.75" customHeight="1" x14ac:dyDescent="0.35">
      <c r="I845" s="211"/>
    </row>
    <row r="846" spans="9:9" ht="15.75" customHeight="1" x14ac:dyDescent="0.35">
      <c r="I846" s="211"/>
    </row>
    <row r="847" spans="9:9" ht="15.75" customHeight="1" x14ac:dyDescent="0.35">
      <c r="I847" s="211"/>
    </row>
    <row r="848" spans="9:9" ht="15.75" customHeight="1" x14ac:dyDescent="0.35">
      <c r="I848" s="211"/>
    </row>
    <row r="849" spans="9:9" ht="15.75" customHeight="1" x14ac:dyDescent="0.35">
      <c r="I849" s="211"/>
    </row>
    <row r="850" spans="9:9" ht="15.75" customHeight="1" x14ac:dyDescent="0.35">
      <c r="I850" s="211"/>
    </row>
    <row r="851" spans="9:9" ht="15.75" customHeight="1" x14ac:dyDescent="0.35">
      <c r="I851" s="211"/>
    </row>
    <row r="852" spans="9:9" ht="15.75" customHeight="1" x14ac:dyDescent="0.35">
      <c r="I852" s="211"/>
    </row>
    <row r="853" spans="9:9" ht="15.75" customHeight="1" x14ac:dyDescent="0.35">
      <c r="I853" s="211"/>
    </row>
    <row r="854" spans="9:9" ht="15.75" customHeight="1" x14ac:dyDescent="0.35">
      <c r="I854" s="211"/>
    </row>
    <row r="855" spans="9:9" ht="15.75" customHeight="1" x14ac:dyDescent="0.35">
      <c r="I855" s="211"/>
    </row>
    <row r="856" spans="9:9" ht="15.75" customHeight="1" x14ac:dyDescent="0.35">
      <c r="I856" s="211"/>
    </row>
    <row r="857" spans="9:9" ht="15.75" customHeight="1" x14ac:dyDescent="0.35">
      <c r="I857" s="211"/>
    </row>
    <row r="858" spans="9:9" ht="15.75" customHeight="1" x14ac:dyDescent="0.35">
      <c r="I858" s="211"/>
    </row>
    <row r="859" spans="9:9" ht="15.75" customHeight="1" x14ac:dyDescent="0.35">
      <c r="I859" s="211"/>
    </row>
    <row r="860" spans="9:9" ht="15.75" customHeight="1" x14ac:dyDescent="0.35">
      <c r="I860" s="211"/>
    </row>
    <row r="861" spans="9:9" ht="15.75" customHeight="1" x14ac:dyDescent="0.35">
      <c r="I861" s="211"/>
    </row>
    <row r="862" spans="9:9" ht="15.75" customHeight="1" x14ac:dyDescent="0.35">
      <c r="I862" s="211"/>
    </row>
    <row r="863" spans="9:9" ht="15.75" customHeight="1" x14ac:dyDescent="0.35">
      <c r="I863" s="211"/>
    </row>
    <row r="864" spans="9:9" ht="15.75" customHeight="1" x14ac:dyDescent="0.35">
      <c r="I864" s="211"/>
    </row>
    <row r="865" spans="9:9" ht="15.75" customHeight="1" x14ac:dyDescent="0.35">
      <c r="I865" s="211"/>
    </row>
    <row r="866" spans="9:9" ht="15.75" customHeight="1" x14ac:dyDescent="0.35">
      <c r="I866" s="211"/>
    </row>
    <row r="867" spans="9:9" ht="15.75" customHeight="1" x14ac:dyDescent="0.35">
      <c r="I867" s="211"/>
    </row>
    <row r="868" spans="9:9" ht="15.75" customHeight="1" x14ac:dyDescent="0.35">
      <c r="I868" s="211"/>
    </row>
    <row r="869" spans="9:9" ht="15.75" customHeight="1" x14ac:dyDescent="0.35">
      <c r="I869" s="211"/>
    </row>
    <row r="870" spans="9:9" ht="15.75" customHeight="1" x14ac:dyDescent="0.35">
      <c r="I870" s="211"/>
    </row>
    <row r="871" spans="9:9" ht="15.75" customHeight="1" x14ac:dyDescent="0.35">
      <c r="I871" s="211"/>
    </row>
    <row r="872" spans="9:9" ht="15.75" customHeight="1" x14ac:dyDescent="0.35">
      <c r="I872" s="211"/>
    </row>
    <row r="873" spans="9:9" ht="15.75" customHeight="1" x14ac:dyDescent="0.35">
      <c r="I873" s="211"/>
    </row>
    <row r="874" spans="9:9" ht="15.75" customHeight="1" x14ac:dyDescent="0.35">
      <c r="I874" s="211"/>
    </row>
    <row r="875" spans="9:9" ht="15.75" customHeight="1" x14ac:dyDescent="0.35">
      <c r="I875" s="211"/>
    </row>
    <row r="876" spans="9:9" ht="15.75" customHeight="1" x14ac:dyDescent="0.35">
      <c r="I876" s="211"/>
    </row>
    <row r="877" spans="9:9" ht="15.75" customHeight="1" x14ac:dyDescent="0.35">
      <c r="I877" s="211"/>
    </row>
    <row r="878" spans="9:9" ht="15.75" customHeight="1" x14ac:dyDescent="0.35">
      <c r="I878" s="211"/>
    </row>
    <row r="879" spans="9:9" ht="15.75" customHeight="1" x14ac:dyDescent="0.35">
      <c r="I879" s="211"/>
    </row>
    <row r="880" spans="9:9" ht="15.75" customHeight="1" x14ac:dyDescent="0.35">
      <c r="I880" s="211"/>
    </row>
    <row r="881" spans="9:9" ht="15.75" customHeight="1" x14ac:dyDescent="0.35">
      <c r="I881" s="211"/>
    </row>
    <row r="882" spans="9:9" ht="15.75" customHeight="1" x14ac:dyDescent="0.35">
      <c r="I882" s="211"/>
    </row>
    <row r="883" spans="9:9" ht="15.75" customHeight="1" x14ac:dyDescent="0.35">
      <c r="I883" s="211"/>
    </row>
    <row r="884" spans="9:9" ht="15.75" customHeight="1" x14ac:dyDescent="0.35">
      <c r="I884" s="211"/>
    </row>
    <row r="885" spans="9:9" ht="15.75" customHeight="1" x14ac:dyDescent="0.35">
      <c r="I885" s="211"/>
    </row>
    <row r="886" spans="9:9" ht="15.75" customHeight="1" x14ac:dyDescent="0.35">
      <c r="I886" s="211"/>
    </row>
    <row r="887" spans="9:9" ht="15.75" customHeight="1" x14ac:dyDescent="0.35">
      <c r="I887" s="211"/>
    </row>
    <row r="888" spans="9:9" ht="15.75" customHeight="1" x14ac:dyDescent="0.35">
      <c r="I888" s="211"/>
    </row>
    <row r="889" spans="9:9" ht="15.75" customHeight="1" x14ac:dyDescent="0.35">
      <c r="I889" s="211"/>
    </row>
    <row r="890" spans="9:9" ht="15.75" customHeight="1" x14ac:dyDescent="0.35">
      <c r="I890" s="211"/>
    </row>
    <row r="891" spans="9:9" ht="15.75" customHeight="1" x14ac:dyDescent="0.35">
      <c r="I891" s="211"/>
    </row>
    <row r="892" spans="9:9" ht="15.75" customHeight="1" x14ac:dyDescent="0.35">
      <c r="I892" s="211"/>
    </row>
    <row r="893" spans="9:9" ht="15.75" customHeight="1" x14ac:dyDescent="0.35">
      <c r="I893" s="211"/>
    </row>
    <row r="894" spans="9:9" ht="15.75" customHeight="1" x14ac:dyDescent="0.35">
      <c r="I894" s="211"/>
    </row>
    <row r="895" spans="9:9" ht="15.75" customHeight="1" x14ac:dyDescent="0.35">
      <c r="I895" s="211"/>
    </row>
    <row r="896" spans="9:9" ht="15.75" customHeight="1" x14ac:dyDescent="0.35">
      <c r="I896" s="211"/>
    </row>
    <row r="897" spans="9:9" ht="15.75" customHeight="1" x14ac:dyDescent="0.35">
      <c r="I897" s="211"/>
    </row>
    <row r="898" spans="9:9" ht="15.75" customHeight="1" x14ac:dyDescent="0.35">
      <c r="I898" s="211"/>
    </row>
    <row r="899" spans="9:9" ht="15.75" customHeight="1" x14ac:dyDescent="0.35">
      <c r="I899" s="211"/>
    </row>
    <row r="900" spans="9:9" ht="15.75" customHeight="1" x14ac:dyDescent="0.35">
      <c r="I900" s="211"/>
    </row>
    <row r="901" spans="9:9" ht="15.75" customHeight="1" x14ac:dyDescent="0.35">
      <c r="I901" s="211"/>
    </row>
    <row r="902" spans="9:9" ht="15.75" customHeight="1" x14ac:dyDescent="0.35">
      <c r="I902" s="211"/>
    </row>
    <row r="903" spans="9:9" ht="15.75" customHeight="1" x14ac:dyDescent="0.35">
      <c r="I903" s="211"/>
    </row>
    <row r="904" spans="9:9" ht="15.75" customHeight="1" x14ac:dyDescent="0.35">
      <c r="I904" s="211"/>
    </row>
    <row r="905" spans="9:9" ht="15.75" customHeight="1" x14ac:dyDescent="0.35">
      <c r="I905" s="211"/>
    </row>
    <row r="906" spans="9:9" ht="15.75" customHeight="1" x14ac:dyDescent="0.35">
      <c r="I906" s="211"/>
    </row>
    <row r="907" spans="9:9" ht="15.75" customHeight="1" x14ac:dyDescent="0.35">
      <c r="I907" s="211"/>
    </row>
    <row r="908" spans="9:9" ht="15.75" customHeight="1" x14ac:dyDescent="0.35">
      <c r="I908" s="211"/>
    </row>
    <row r="909" spans="9:9" ht="15.75" customHeight="1" x14ac:dyDescent="0.35">
      <c r="I909" s="211"/>
    </row>
    <row r="910" spans="9:9" ht="15.75" customHeight="1" x14ac:dyDescent="0.35">
      <c r="I910" s="211"/>
    </row>
    <row r="911" spans="9:9" ht="15.75" customHeight="1" x14ac:dyDescent="0.35">
      <c r="I911" s="211"/>
    </row>
    <row r="912" spans="9:9" ht="15.75" customHeight="1" x14ac:dyDescent="0.35">
      <c r="I912" s="211"/>
    </row>
    <row r="913" spans="9:9" ht="15.75" customHeight="1" x14ac:dyDescent="0.35">
      <c r="I913" s="211"/>
    </row>
    <row r="914" spans="9:9" ht="15.75" customHeight="1" x14ac:dyDescent="0.35">
      <c r="I914" s="211"/>
    </row>
    <row r="915" spans="9:9" ht="15.75" customHeight="1" x14ac:dyDescent="0.35">
      <c r="I915" s="211"/>
    </row>
    <row r="916" spans="9:9" ht="15.75" customHeight="1" x14ac:dyDescent="0.35">
      <c r="I916" s="211"/>
    </row>
    <row r="917" spans="9:9" ht="15.75" customHeight="1" x14ac:dyDescent="0.35">
      <c r="I917" s="211"/>
    </row>
    <row r="918" spans="9:9" ht="15.75" customHeight="1" x14ac:dyDescent="0.35">
      <c r="I918" s="211"/>
    </row>
    <row r="919" spans="9:9" ht="15.75" customHeight="1" x14ac:dyDescent="0.35">
      <c r="I919" s="211"/>
    </row>
    <row r="920" spans="9:9" ht="15.75" customHeight="1" x14ac:dyDescent="0.35">
      <c r="I920" s="211"/>
    </row>
    <row r="921" spans="9:9" ht="15.75" customHeight="1" x14ac:dyDescent="0.35">
      <c r="I921" s="211"/>
    </row>
    <row r="922" spans="9:9" ht="15.75" customHeight="1" x14ac:dyDescent="0.35">
      <c r="I922" s="211"/>
    </row>
    <row r="923" spans="9:9" ht="15.75" customHeight="1" x14ac:dyDescent="0.35">
      <c r="I923" s="211"/>
    </row>
    <row r="924" spans="9:9" ht="15.75" customHeight="1" x14ac:dyDescent="0.35">
      <c r="I924" s="211"/>
    </row>
    <row r="925" spans="9:9" ht="15" customHeight="1" x14ac:dyDescent="0.35">
      <c r="I925" s="211"/>
    </row>
    <row r="926" spans="9:9" ht="15" customHeight="1" x14ac:dyDescent="0.35">
      <c r="I926" s="211"/>
    </row>
    <row r="927" spans="9:9" ht="15" customHeight="1" x14ac:dyDescent="0.35">
      <c r="I927" s="211"/>
    </row>
    <row r="928" spans="9:9" ht="15" customHeight="1" x14ac:dyDescent="0.35">
      <c r="I928" s="211"/>
    </row>
    <row r="929" spans="9:9" ht="15" customHeight="1" x14ac:dyDescent="0.35">
      <c r="I929" s="211"/>
    </row>
    <row r="930" spans="9:9" ht="15" customHeight="1" x14ac:dyDescent="0.35">
      <c r="I930" s="211"/>
    </row>
    <row r="931" spans="9:9" ht="15" customHeight="1" x14ac:dyDescent="0.35">
      <c r="I931" s="211"/>
    </row>
    <row r="932" spans="9:9" ht="15" customHeight="1" x14ac:dyDescent="0.35">
      <c r="I932" s="211"/>
    </row>
    <row r="933" spans="9:9" ht="15" customHeight="1" x14ac:dyDescent="0.35">
      <c r="I933" s="211"/>
    </row>
    <row r="934" spans="9:9" ht="15" customHeight="1" x14ac:dyDescent="0.35">
      <c r="I934" s="211"/>
    </row>
    <row r="935" spans="9:9" ht="15" customHeight="1" x14ac:dyDescent="0.35">
      <c r="I935" s="211"/>
    </row>
    <row r="936" spans="9:9" ht="15" customHeight="1" x14ac:dyDescent="0.35">
      <c r="I936" s="211"/>
    </row>
    <row r="937" spans="9:9" ht="15" customHeight="1" x14ac:dyDescent="0.35">
      <c r="I937" s="211"/>
    </row>
    <row r="938" spans="9:9" ht="15" customHeight="1" x14ac:dyDescent="0.35">
      <c r="I938" s="211"/>
    </row>
    <row r="939" spans="9:9" ht="15" customHeight="1" x14ac:dyDescent="0.35">
      <c r="I939" s="211"/>
    </row>
    <row r="940" spans="9:9" ht="15" customHeight="1" x14ac:dyDescent="0.35">
      <c r="I940" s="211"/>
    </row>
    <row r="941" spans="9:9" ht="15" customHeight="1" x14ac:dyDescent="0.35">
      <c r="I941" s="211"/>
    </row>
    <row r="942" spans="9:9" ht="15" customHeight="1" x14ac:dyDescent="0.35">
      <c r="I942" s="211"/>
    </row>
    <row r="943" spans="9:9" ht="15" customHeight="1" x14ac:dyDescent="0.35">
      <c r="I943" s="211"/>
    </row>
    <row r="944" spans="9:9" ht="15" customHeight="1" x14ac:dyDescent="0.35">
      <c r="I944" s="211"/>
    </row>
    <row r="945" spans="9:9" ht="15" customHeight="1" x14ac:dyDescent="0.35">
      <c r="I945" s="211"/>
    </row>
    <row r="946" spans="9:9" ht="15" customHeight="1" x14ac:dyDescent="0.35">
      <c r="I946" s="211"/>
    </row>
    <row r="947" spans="9:9" ht="15" customHeight="1" x14ac:dyDescent="0.35">
      <c r="I947" s="211"/>
    </row>
    <row r="948" spans="9:9" ht="15" customHeight="1" x14ac:dyDescent="0.35">
      <c r="I948" s="211"/>
    </row>
    <row r="949" spans="9:9" ht="15" customHeight="1" x14ac:dyDescent="0.35">
      <c r="I949" s="211"/>
    </row>
    <row r="950" spans="9:9" ht="15" customHeight="1" x14ac:dyDescent="0.35">
      <c r="I950" s="211"/>
    </row>
    <row r="951" spans="9:9" ht="15" customHeight="1" x14ac:dyDescent="0.35">
      <c r="I951" s="211"/>
    </row>
    <row r="952" spans="9:9" ht="15" customHeight="1" x14ac:dyDescent="0.35">
      <c r="I952" s="211"/>
    </row>
    <row r="953" spans="9:9" ht="15" customHeight="1" x14ac:dyDescent="0.35">
      <c r="I953" s="211"/>
    </row>
    <row r="954" spans="9:9" ht="15" customHeight="1" x14ac:dyDescent="0.35">
      <c r="I954" s="211"/>
    </row>
    <row r="955" spans="9:9" ht="15" customHeight="1" x14ac:dyDescent="0.35">
      <c r="I955" s="211"/>
    </row>
    <row r="956" spans="9:9" ht="15" customHeight="1" x14ac:dyDescent="0.35">
      <c r="I956" s="211"/>
    </row>
    <row r="957" spans="9:9" ht="15" customHeight="1" x14ac:dyDescent="0.35">
      <c r="I957" s="211"/>
    </row>
    <row r="958" spans="9:9" ht="15" customHeight="1" x14ac:dyDescent="0.35">
      <c r="I958" s="211"/>
    </row>
    <row r="959" spans="9:9" ht="15" customHeight="1" x14ac:dyDescent="0.35">
      <c r="I959" s="211"/>
    </row>
    <row r="960" spans="9:9" ht="15" customHeight="1" x14ac:dyDescent="0.35">
      <c r="I960" s="211"/>
    </row>
    <row r="961" spans="9:9" ht="15" customHeight="1" x14ac:dyDescent="0.35">
      <c r="I961" s="211"/>
    </row>
    <row r="962" spans="9:9" ht="15" customHeight="1" x14ac:dyDescent="0.35">
      <c r="I962" s="211"/>
    </row>
    <row r="963" spans="9:9" ht="15" customHeight="1" x14ac:dyDescent="0.35">
      <c r="I963" s="211"/>
    </row>
    <row r="964" spans="9:9" ht="15" customHeight="1" x14ac:dyDescent="0.35">
      <c r="I964" s="211"/>
    </row>
    <row r="965" spans="9:9" ht="15" customHeight="1" x14ac:dyDescent="0.35">
      <c r="I965" s="211"/>
    </row>
    <row r="966" spans="9:9" ht="15" customHeight="1" x14ac:dyDescent="0.35">
      <c r="I966" s="211"/>
    </row>
    <row r="967" spans="9:9" ht="15" customHeight="1" x14ac:dyDescent="0.35">
      <c r="I967" s="211"/>
    </row>
    <row r="968" spans="9:9" ht="15" customHeight="1" x14ac:dyDescent="0.35">
      <c r="I968" s="211"/>
    </row>
    <row r="969" spans="9:9" ht="15" customHeight="1" x14ac:dyDescent="0.35">
      <c r="I969" s="211"/>
    </row>
    <row r="970" spans="9:9" ht="15" customHeight="1" x14ac:dyDescent="0.35">
      <c r="I970" s="211"/>
    </row>
    <row r="971" spans="9:9" ht="15" customHeight="1" x14ac:dyDescent="0.35">
      <c r="I971" s="211"/>
    </row>
    <row r="972" spans="9:9" ht="15" customHeight="1" x14ac:dyDescent="0.35">
      <c r="I972" s="211"/>
    </row>
    <row r="973" spans="9:9" ht="15" customHeight="1" x14ac:dyDescent="0.35">
      <c r="I973" s="211"/>
    </row>
    <row r="974" spans="9:9" ht="15" customHeight="1" x14ac:dyDescent="0.35">
      <c r="I974" s="211"/>
    </row>
    <row r="975" spans="9:9" ht="15" customHeight="1" x14ac:dyDescent="0.35">
      <c r="I975" s="211"/>
    </row>
    <row r="976" spans="9:9" ht="15" customHeight="1" x14ac:dyDescent="0.35">
      <c r="I976" s="211"/>
    </row>
    <row r="977" spans="9:9" ht="15" customHeight="1" x14ac:dyDescent="0.35">
      <c r="I977" s="211"/>
    </row>
    <row r="978" spans="9:9" ht="15" customHeight="1" x14ac:dyDescent="0.35">
      <c r="I978" s="211"/>
    </row>
    <row r="979" spans="9:9" ht="15" customHeight="1" x14ac:dyDescent="0.35">
      <c r="I979" s="211"/>
    </row>
    <row r="980" spans="9:9" ht="15" customHeight="1" x14ac:dyDescent="0.35">
      <c r="I980" s="211"/>
    </row>
    <row r="981" spans="9:9" ht="15" customHeight="1" x14ac:dyDescent="0.35">
      <c r="I981" s="211"/>
    </row>
    <row r="982" spans="9:9" ht="15" customHeight="1" x14ac:dyDescent="0.35">
      <c r="I982" s="211"/>
    </row>
    <row r="983" spans="9:9" ht="15" customHeight="1" x14ac:dyDescent="0.35">
      <c r="I983" s="211"/>
    </row>
    <row r="984" spans="9:9" ht="15" customHeight="1" x14ac:dyDescent="0.35">
      <c r="I984" s="211"/>
    </row>
    <row r="985" spans="9:9" ht="15" customHeight="1" x14ac:dyDescent="0.35">
      <c r="I985" s="211"/>
    </row>
    <row r="986" spans="9:9" ht="15" customHeight="1" x14ac:dyDescent="0.35">
      <c r="I986" s="211"/>
    </row>
    <row r="987" spans="9:9" ht="15" customHeight="1" x14ac:dyDescent="0.35">
      <c r="I987" s="211"/>
    </row>
    <row r="988" spans="9:9" ht="15" customHeight="1" x14ac:dyDescent="0.35">
      <c r="I988" s="211"/>
    </row>
    <row r="989" spans="9:9" ht="15" customHeight="1" x14ac:dyDescent="0.35">
      <c r="I989" s="211"/>
    </row>
    <row r="990" spans="9:9" ht="15" customHeight="1" x14ac:dyDescent="0.35">
      <c r="I990" s="211"/>
    </row>
    <row r="991" spans="9:9" ht="15" customHeight="1" x14ac:dyDescent="0.35">
      <c r="I991" s="211"/>
    </row>
    <row r="992" spans="9:9" ht="15" customHeight="1" x14ac:dyDescent="0.35">
      <c r="I992" s="211"/>
    </row>
    <row r="993" spans="9:9" ht="15" customHeight="1" x14ac:dyDescent="0.35">
      <c r="I993" s="211"/>
    </row>
    <row r="994" spans="9:9" ht="15" customHeight="1" x14ac:dyDescent="0.35">
      <c r="I994" s="211"/>
    </row>
    <row r="995" spans="9:9" ht="15" customHeight="1" x14ac:dyDescent="0.35">
      <c r="I995" s="211"/>
    </row>
    <row r="996" spans="9:9" ht="15" customHeight="1" x14ac:dyDescent="0.35">
      <c r="I996" s="211"/>
    </row>
    <row r="997" spans="9:9" ht="15" customHeight="1" x14ac:dyDescent="0.35">
      <c r="I997" s="211"/>
    </row>
    <row r="998" spans="9:9" ht="15" customHeight="1" x14ac:dyDescent="0.35">
      <c r="I998" s="211"/>
    </row>
    <row r="999" spans="9:9" ht="15" customHeight="1" x14ac:dyDescent="0.35">
      <c r="I999" s="211"/>
    </row>
    <row r="1000" spans="9:9" ht="15" customHeight="1" x14ac:dyDescent="0.35">
      <c r="I1000" s="211"/>
    </row>
    <row r="1001" spans="9:9" ht="15" customHeight="1" x14ac:dyDescent="0.35">
      <c r="I1001" s="211"/>
    </row>
    <row r="1002" spans="9:9" ht="15" customHeight="1" x14ac:dyDescent="0.35">
      <c r="I1002" s="211"/>
    </row>
    <row r="1003" spans="9:9" ht="15" customHeight="1" x14ac:dyDescent="0.35">
      <c r="I1003" s="211"/>
    </row>
    <row r="1004" spans="9:9" ht="15" customHeight="1" x14ac:dyDescent="0.35">
      <c r="I1004" s="211"/>
    </row>
    <row r="1005" spans="9:9" ht="15" customHeight="1" x14ac:dyDescent="0.35">
      <c r="I1005" s="211"/>
    </row>
    <row r="1006" spans="9:9" ht="15" customHeight="1" x14ac:dyDescent="0.35">
      <c r="I1006" s="211"/>
    </row>
    <row r="1007" spans="9:9" ht="15" customHeight="1" x14ac:dyDescent="0.35">
      <c r="I1007" s="211"/>
    </row>
    <row r="1008" spans="9:9" ht="15" customHeight="1" x14ac:dyDescent="0.35">
      <c r="I1008" s="211"/>
    </row>
    <row r="1009" spans="9:9" ht="15" customHeight="1" x14ac:dyDescent="0.35">
      <c r="I1009" s="211"/>
    </row>
    <row r="1010" spans="9:9" ht="15" customHeight="1" x14ac:dyDescent="0.35">
      <c r="I1010" s="211"/>
    </row>
    <row r="1011" spans="9:9" ht="15" customHeight="1" x14ac:dyDescent="0.35">
      <c r="I1011" s="211"/>
    </row>
    <row r="1012" spans="9:9" ht="15" customHeight="1" x14ac:dyDescent="0.35">
      <c r="I1012" s="211"/>
    </row>
    <row r="1013" spans="9:9" ht="15" customHeight="1" x14ac:dyDescent="0.35">
      <c r="I1013" s="211"/>
    </row>
    <row r="1014" spans="9:9" ht="15" customHeight="1" x14ac:dyDescent="0.35">
      <c r="I1014" s="211"/>
    </row>
    <row r="1015" spans="9:9" ht="15" customHeight="1" x14ac:dyDescent="0.35">
      <c r="I1015" s="211"/>
    </row>
    <row r="1016" spans="9:9" ht="15" customHeight="1" x14ac:dyDescent="0.35">
      <c r="I1016" s="211"/>
    </row>
    <row r="1017" spans="9:9" ht="15" customHeight="1" x14ac:dyDescent="0.35">
      <c r="I1017" s="211"/>
    </row>
    <row r="1018" spans="9:9" ht="15" customHeight="1" x14ac:dyDescent="0.35">
      <c r="I1018" s="211"/>
    </row>
    <row r="1019" spans="9:9" ht="15" customHeight="1" x14ac:dyDescent="0.35">
      <c r="I1019" s="211"/>
    </row>
    <row r="1020" spans="9:9" ht="15" customHeight="1" x14ac:dyDescent="0.35">
      <c r="I1020" s="211"/>
    </row>
    <row r="1021" spans="9:9" ht="15" customHeight="1" x14ac:dyDescent="0.35">
      <c r="I1021" s="211"/>
    </row>
    <row r="1022" spans="9:9" ht="15" customHeight="1" x14ac:dyDescent="0.35">
      <c r="I1022" s="211"/>
    </row>
    <row r="1023" spans="9:9" ht="15" customHeight="1" x14ac:dyDescent="0.35">
      <c r="I1023" s="211"/>
    </row>
    <row r="1024" spans="9:9" ht="15" customHeight="1" x14ac:dyDescent="0.35">
      <c r="I1024" s="211"/>
    </row>
    <row r="1025" spans="9:9" ht="15" customHeight="1" x14ac:dyDescent="0.35">
      <c r="I1025" s="211"/>
    </row>
    <row r="1026" spans="9:9" ht="15" customHeight="1" x14ac:dyDescent="0.35">
      <c r="I1026" s="211"/>
    </row>
    <row r="1027" spans="9:9" ht="15" customHeight="1" x14ac:dyDescent="0.35">
      <c r="I1027" s="211"/>
    </row>
    <row r="1028" spans="9:9" ht="15" customHeight="1" x14ac:dyDescent="0.35">
      <c r="I1028" s="211"/>
    </row>
    <row r="1029" spans="9:9" ht="15" customHeight="1" x14ac:dyDescent="0.35">
      <c r="I1029" s="211"/>
    </row>
    <row r="1030" spans="9:9" ht="15" customHeight="1" x14ac:dyDescent="0.35">
      <c r="I1030" s="211"/>
    </row>
    <row r="1031" spans="9:9" ht="15" customHeight="1" x14ac:dyDescent="0.35">
      <c r="I1031" s="211"/>
    </row>
    <row r="1032" spans="9:9" ht="15" customHeight="1" x14ac:dyDescent="0.35">
      <c r="I1032" s="211"/>
    </row>
    <row r="1033" spans="9:9" ht="15" customHeight="1" x14ac:dyDescent="0.35">
      <c r="I1033" s="211"/>
    </row>
    <row r="1034" spans="9:9" ht="15" customHeight="1" x14ac:dyDescent="0.35">
      <c r="I1034" s="211"/>
    </row>
    <row r="1035" spans="9:9" ht="15" customHeight="1" x14ac:dyDescent="0.35">
      <c r="I1035" s="211"/>
    </row>
    <row r="1036" spans="9:9" ht="15" customHeight="1" x14ac:dyDescent="0.35">
      <c r="I1036" s="211"/>
    </row>
    <row r="1037" spans="9:9" ht="15" customHeight="1" x14ac:dyDescent="0.35">
      <c r="I1037" s="211"/>
    </row>
    <row r="1038" spans="9:9" ht="15" customHeight="1" x14ac:dyDescent="0.35">
      <c r="I1038" s="211"/>
    </row>
    <row r="1039" spans="9:9" ht="15" customHeight="1" x14ac:dyDescent="0.35">
      <c r="I1039" s="211"/>
    </row>
    <row r="1040" spans="9:9" ht="15" customHeight="1" x14ac:dyDescent="0.35">
      <c r="I1040" s="211"/>
    </row>
    <row r="1041" spans="9:9" ht="15" customHeight="1" x14ac:dyDescent="0.35">
      <c r="I1041" s="211"/>
    </row>
    <row r="1042" spans="9:9" ht="15" customHeight="1" x14ac:dyDescent="0.35">
      <c r="I1042" s="211"/>
    </row>
    <row r="1043" spans="9:9" ht="15" customHeight="1" x14ac:dyDescent="0.35">
      <c r="I1043" s="211"/>
    </row>
    <row r="1044" spans="9:9" ht="15" customHeight="1" x14ac:dyDescent="0.35">
      <c r="I1044" s="211"/>
    </row>
    <row r="1045" spans="9:9" ht="15" customHeight="1" x14ac:dyDescent="0.35">
      <c r="I1045" s="211"/>
    </row>
    <row r="1046" spans="9:9" ht="15" customHeight="1" x14ac:dyDescent="0.35">
      <c r="I1046" s="211"/>
    </row>
    <row r="1047" spans="9:9" ht="15" customHeight="1" x14ac:dyDescent="0.35">
      <c r="I1047" s="211"/>
    </row>
    <row r="1048" spans="9:9" ht="15" customHeight="1" x14ac:dyDescent="0.35">
      <c r="I1048" s="211"/>
    </row>
    <row r="1049" spans="9:9" ht="15" customHeight="1" x14ac:dyDescent="0.35">
      <c r="I1049" s="211"/>
    </row>
    <row r="1050" spans="9:9" ht="15" customHeight="1" x14ac:dyDescent="0.35">
      <c r="I1050" s="211"/>
    </row>
    <row r="1051" spans="9:9" ht="15" customHeight="1" x14ac:dyDescent="0.35">
      <c r="I1051" s="211"/>
    </row>
    <row r="1052" spans="9:9" ht="15" customHeight="1" x14ac:dyDescent="0.35">
      <c r="I1052" s="211"/>
    </row>
    <row r="1053" spans="9:9" ht="15" customHeight="1" x14ac:dyDescent="0.35">
      <c r="I1053" s="211"/>
    </row>
    <row r="1054" spans="9:9" ht="15" customHeight="1" x14ac:dyDescent="0.35">
      <c r="I1054" s="211"/>
    </row>
    <row r="1055" spans="9:9" ht="15" customHeight="1" x14ac:dyDescent="0.35">
      <c r="I1055" s="211"/>
    </row>
    <row r="1056" spans="9:9" ht="15" customHeight="1" x14ac:dyDescent="0.35">
      <c r="I1056" s="211"/>
    </row>
    <row r="1057" spans="9:9" ht="15" customHeight="1" x14ac:dyDescent="0.35">
      <c r="I1057" s="211"/>
    </row>
    <row r="1058" spans="9:9" ht="15" customHeight="1" x14ac:dyDescent="0.35">
      <c r="I1058" s="211"/>
    </row>
    <row r="1059" spans="9:9" ht="15" customHeight="1" x14ac:dyDescent="0.35">
      <c r="I1059" s="211"/>
    </row>
    <row r="1060" spans="9:9" ht="15" customHeight="1" x14ac:dyDescent="0.35">
      <c r="I1060" s="211"/>
    </row>
    <row r="1061" spans="9:9" ht="15" customHeight="1" x14ac:dyDescent="0.35">
      <c r="I1061" s="211"/>
    </row>
    <row r="1062" spans="9:9" ht="15" customHeight="1" x14ac:dyDescent="0.35">
      <c r="I1062" s="211"/>
    </row>
    <row r="1063" spans="9:9" ht="15" customHeight="1" x14ac:dyDescent="0.35">
      <c r="I1063" s="211"/>
    </row>
    <row r="1064" spans="9:9" ht="15" customHeight="1" x14ac:dyDescent="0.35">
      <c r="I1064" s="211"/>
    </row>
    <row r="1065" spans="9:9" ht="15" customHeight="1" x14ac:dyDescent="0.35">
      <c r="I1065" s="211"/>
    </row>
    <row r="1066" spans="9:9" ht="15" customHeight="1" x14ac:dyDescent="0.35">
      <c r="I1066" s="211"/>
    </row>
    <row r="1067" spans="9:9" ht="15" customHeight="1" x14ac:dyDescent="0.35">
      <c r="I1067" s="211"/>
    </row>
    <row r="1068" spans="9:9" ht="15" customHeight="1" x14ac:dyDescent="0.35">
      <c r="I1068" s="211"/>
    </row>
    <row r="1069" spans="9:9" ht="15" customHeight="1" x14ac:dyDescent="0.35">
      <c r="I1069" s="211"/>
    </row>
    <row r="1070" spans="9:9" ht="15" customHeight="1" x14ac:dyDescent="0.35">
      <c r="I1070" s="211"/>
    </row>
    <row r="1071" spans="9:9" ht="15" customHeight="1" x14ac:dyDescent="0.35">
      <c r="I1071" s="211"/>
    </row>
    <row r="1072" spans="9:9" ht="15" customHeight="1" x14ac:dyDescent="0.35">
      <c r="I1072" s="211"/>
    </row>
    <row r="1073" spans="9:9" ht="15" customHeight="1" x14ac:dyDescent="0.35">
      <c r="I1073" s="211"/>
    </row>
    <row r="1074" spans="9:9" ht="15" customHeight="1" x14ac:dyDescent="0.35">
      <c r="I1074" s="211"/>
    </row>
    <row r="1075" spans="9:9" ht="15" customHeight="1" x14ac:dyDescent="0.35">
      <c r="I1075" s="211"/>
    </row>
    <row r="1076" spans="9:9" ht="15" customHeight="1" x14ac:dyDescent="0.35">
      <c r="I1076" s="211"/>
    </row>
    <row r="1077" spans="9:9" ht="15" customHeight="1" x14ac:dyDescent="0.35">
      <c r="I1077" s="211"/>
    </row>
    <row r="1078" spans="9:9" ht="15" customHeight="1" x14ac:dyDescent="0.35">
      <c r="I1078" s="211"/>
    </row>
    <row r="1079" spans="9:9" ht="15" customHeight="1" x14ac:dyDescent="0.35">
      <c r="I1079" s="211"/>
    </row>
    <row r="1080" spans="9:9" ht="15" customHeight="1" x14ac:dyDescent="0.35">
      <c r="I1080" s="211"/>
    </row>
    <row r="1081" spans="9:9" ht="15" customHeight="1" x14ac:dyDescent="0.35">
      <c r="I1081" s="211"/>
    </row>
    <row r="1082" spans="9:9" ht="15" customHeight="1" x14ac:dyDescent="0.35">
      <c r="I1082" s="211"/>
    </row>
    <row r="1083" spans="9:9" ht="15" customHeight="1" x14ac:dyDescent="0.35">
      <c r="I1083" s="211"/>
    </row>
    <row r="1084" spans="9:9" ht="15" customHeight="1" x14ac:dyDescent="0.35">
      <c r="I1084" s="211"/>
    </row>
    <row r="1085" spans="9:9" ht="15" customHeight="1" x14ac:dyDescent="0.35">
      <c r="I1085" s="211"/>
    </row>
    <row r="1086" spans="9:9" ht="15" customHeight="1" x14ac:dyDescent="0.35">
      <c r="I1086" s="211"/>
    </row>
    <row r="1087" spans="9:9" ht="15" customHeight="1" x14ac:dyDescent="0.35">
      <c r="I1087" s="211"/>
    </row>
    <row r="1088" spans="9:9" ht="15" customHeight="1" x14ac:dyDescent="0.35">
      <c r="I1088" s="211"/>
    </row>
    <row r="1089" spans="9:9" ht="15" customHeight="1" x14ac:dyDescent="0.35">
      <c r="I1089" s="211"/>
    </row>
    <row r="1090" spans="9:9" ht="15" customHeight="1" x14ac:dyDescent="0.35">
      <c r="I1090" s="211"/>
    </row>
    <row r="1091" spans="9:9" ht="15" customHeight="1" x14ac:dyDescent="0.35">
      <c r="I1091" s="211"/>
    </row>
    <row r="1092" spans="9:9" ht="15" customHeight="1" x14ac:dyDescent="0.35">
      <c r="I1092" s="211"/>
    </row>
    <row r="1093" spans="9:9" ht="15" customHeight="1" x14ac:dyDescent="0.35">
      <c r="I1093" s="211"/>
    </row>
    <row r="1094" spans="9:9" ht="15" customHeight="1" x14ac:dyDescent="0.35">
      <c r="I1094" s="211"/>
    </row>
    <row r="1095" spans="9:9" ht="15" customHeight="1" x14ac:dyDescent="0.35">
      <c r="I1095" s="211"/>
    </row>
    <row r="1096" spans="9:9" ht="15" customHeight="1" x14ac:dyDescent="0.35">
      <c r="I1096" s="211"/>
    </row>
    <row r="1097" spans="9:9" ht="15" customHeight="1" x14ac:dyDescent="0.35">
      <c r="I1097" s="211"/>
    </row>
    <row r="1098" spans="9:9" ht="15" customHeight="1" x14ac:dyDescent="0.35">
      <c r="I1098" s="211"/>
    </row>
    <row r="1099" spans="9:9" ht="15" customHeight="1" x14ac:dyDescent="0.35">
      <c r="I1099" s="211"/>
    </row>
    <row r="1100" spans="9:9" ht="15" customHeight="1" x14ac:dyDescent="0.35">
      <c r="I1100" s="211"/>
    </row>
    <row r="1101" spans="9:9" ht="15" customHeight="1" x14ac:dyDescent="0.35">
      <c r="I1101" s="211"/>
    </row>
    <row r="1102" spans="9:9" ht="15" customHeight="1" x14ac:dyDescent="0.35">
      <c r="I1102" s="211"/>
    </row>
    <row r="1103" spans="9:9" ht="15" customHeight="1" x14ac:dyDescent="0.35">
      <c r="I1103" s="211"/>
    </row>
    <row r="1104" spans="9:9" ht="15" customHeight="1" x14ac:dyDescent="0.35">
      <c r="I1104" s="211"/>
    </row>
    <row r="1105" spans="9:9" ht="15" customHeight="1" x14ac:dyDescent="0.35">
      <c r="I1105" s="211"/>
    </row>
    <row r="1106" spans="9:9" ht="15" customHeight="1" x14ac:dyDescent="0.35">
      <c r="I1106" s="211"/>
    </row>
    <row r="1107" spans="9:9" ht="15" customHeight="1" x14ac:dyDescent="0.35">
      <c r="I1107" s="211"/>
    </row>
    <row r="1108" spans="9:9" ht="15" customHeight="1" x14ac:dyDescent="0.35">
      <c r="I1108" s="211"/>
    </row>
    <row r="1109" spans="9:9" ht="15" customHeight="1" x14ac:dyDescent="0.35">
      <c r="I1109" s="211"/>
    </row>
    <row r="1110" spans="9:9" ht="15" customHeight="1" x14ac:dyDescent="0.35">
      <c r="I1110" s="211"/>
    </row>
    <row r="1111" spans="9:9" ht="15" customHeight="1" x14ac:dyDescent="0.35">
      <c r="I1111" s="211"/>
    </row>
    <row r="1112" spans="9:9" ht="15" customHeight="1" x14ac:dyDescent="0.35">
      <c r="I1112" s="211"/>
    </row>
    <row r="1113" spans="9:9" ht="15" customHeight="1" x14ac:dyDescent="0.35">
      <c r="I1113" s="211"/>
    </row>
    <row r="1114" spans="9:9" ht="15" customHeight="1" x14ac:dyDescent="0.35">
      <c r="I1114" s="211"/>
    </row>
    <row r="1115" spans="9:9" ht="15" customHeight="1" x14ac:dyDescent="0.35">
      <c r="I1115" s="211"/>
    </row>
    <row r="1116" spans="9:9" ht="15" customHeight="1" x14ac:dyDescent="0.35">
      <c r="I1116" s="211"/>
    </row>
    <row r="1117" spans="9:9" ht="15" customHeight="1" x14ac:dyDescent="0.35">
      <c r="I1117" s="211"/>
    </row>
    <row r="1118" spans="9:9" ht="15" customHeight="1" x14ac:dyDescent="0.35">
      <c r="I1118" s="211"/>
    </row>
    <row r="1119" spans="9:9" ht="15" customHeight="1" x14ac:dyDescent="0.35">
      <c r="I1119" s="211"/>
    </row>
    <row r="1120" spans="9:9" ht="15" customHeight="1" x14ac:dyDescent="0.35">
      <c r="I1120" s="211"/>
    </row>
    <row r="1121" spans="9:9" ht="15" customHeight="1" x14ac:dyDescent="0.35">
      <c r="I1121" s="211"/>
    </row>
    <row r="1122" spans="9:9" ht="15" customHeight="1" x14ac:dyDescent="0.35">
      <c r="I1122" s="211"/>
    </row>
    <row r="1123" spans="9:9" ht="15" customHeight="1" x14ac:dyDescent="0.35">
      <c r="I1123" s="211"/>
    </row>
    <row r="1124" spans="9:9" ht="15" customHeight="1" x14ac:dyDescent="0.35">
      <c r="I1124" s="211"/>
    </row>
    <row r="1125" spans="9:9" ht="15" customHeight="1" x14ac:dyDescent="0.35">
      <c r="I1125" s="211"/>
    </row>
    <row r="1126" spans="9:9" ht="15" customHeight="1" x14ac:dyDescent="0.35">
      <c r="I1126" s="211"/>
    </row>
    <row r="1127" spans="9:9" ht="15" customHeight="1" x14ac:dyDescent="0.35">
      <c r="I1127" s="211"/>
    </row>
    <row r="1128" spans="9:9" ht="15" customHeight="1" x14ac:dyDescent="0.35">
      <c r="I1128" s="211"/>
    </row>
    <row r="1129" spans="9:9" ht="15" customHeight="1" x14ac:dyDescent="0.35">
      <c r="I1129" s="211"/>
    </row>
    <row r="1130" spans="9:9" ht="15" customHeight="1" x14ac:dyDescent="0.35">
      <c r="I1130" s="211"/>
    </row>
    <row r="1131" spans="9:9" ht="15" customHeight="1" x14ac:dyDescent="0.35">
      <c r="I1131" s="211"/>
    </row>
    <row r="1132" spans="9:9" ht="15" customHeight="1" x14ac:dyDescent="0.35">
      <c r="I1132" s="211"/>
    </row>
    <row r="1133" spans="9:9" ht="15" customHeight="1" x14ac:dyDescent="0.35">
      <c r="I1133" s="211"/>
    </row>
    <row r="1134" spans="9:9" ht="15" customHeight="1" x14ac:dyDescent="0.35">
      <c r="I1134" s="211"/>
    </row>
    <row r="1135" spans="9:9" ht="15" customHeight="1" x14ac:dyDescent="0.35">
      <c r="I1135" s="211"/>
    </row>
    <row r="1136" spans="9:9" ht="15" customHeight="1" x14ac:dyDescent="0.35">
      <c r="I1136" s="211"/>
    </row>
    <row r="1137" spans="9:9" ht="15" customHeight="1" x14ac:dyDescent="0.35">
      <c r="I1137" s="211"/>
    </row>
    <row r="1138" spans="9:9" ht="15" customHeight="1" x14ac:dyDescent="0.35">
      <c r="I1138" s="211"/>
    </row>
    <row r="1139" spans="9:9" ht="15" customHeight="1" x14ac:dyDescent="0.35">
      <c r="I1139" s="211"/>
    </row>
    <row r="1140" spans="9:9" ht="15" customHeight="1" x14ac:dyDescent="0.35">
      <c r="I1140" s="211"/>
    </row>
    <row r="1141" spans="9:9" ht="15" customHeight="1" x14ac:dyDescent="0.35">
      <c r="I1141" s="211"/>
    </row>
    <row r="1142" spans="9:9" ht="15" customHeight="1" x14ac:dyDescent="0.35">
      <c r="I1142" s="211"/>
    </row>
    <row r="1143" spans="9:9" ht="15" customHeight="1" x14ac:dyDescent="0.35">
      <c r="I1143" s="211"/>
    </row>
    <row r="1144" spans="9:9" ht="15" customHeight="1" x14ac:dyDescent="0.35">
      <c r="I1144" s="211"/>
    </row>
    <row r="1145" spans="9:9" ht="15" customHeight="1" x14ac:dyDescent="0.35">
      <c r="I1145" s="211"/>
    </row>
    <row r="1146" spans="9:9" ht="15" customHeight="1" x14ac:dyDescent="0.35">
      <c r="I1146" s="211"/>
    </row>
    <row r="1147" spans="9:9" ht="15" customHeight="1" x14ac:dyDescent="0.35">
      <c r="I1147" s="211"/>
    </row>
    <row r="1148" spans="9:9" ht="15" customHeight="1" x14ac:dyDescent="0.35">
      <c r="I1148" s="211"/>
    </row>
    <row r="1149" spans="9:9" ht="15" customHeight="1" x14ac:dyDescent="0.35">
      <c r="I1149" s="211"/>
    </row>
    <row r="1150" spans="9:9" ht="15" customHeight="1" x14ac:dyDescent="0.35">
      <c r="I1150" s="211"/>
    </row>
    <row r="1151" spans="9:9" ht="15" customHeight="1" x14ac:dyDescent="0.35">
      <c r="I1151" s="211"/>
    </row>
    <row r="1152" spans="9:9" ht="15" customHeight="1" x14ac:dyDescent="0.35">
      <c r="I1152" s="211"/>
    </row>
    <row r="1153" spans="9:9" ht="15" customHeight="1" x14ac:dyDescent="0.35">
      <c r="I1153" s="211"/>
    </row>
    <row r="1154" spans="9:9" ht="15" customHeight="1" x14ac:dyDescent="0.35">
      <c r="I1154" s="211"/>
    </row>
    <row r="1155" spans="9:9" ht="15" customHeight="1" x14ac:dyDescent="0.35">
      <c r="I1155" s="211"/>
    </row>
    <row r="1156" spans="9:9" ht="15" customHeight="1" x14ac:dyDescent="0.35">
      <c r="I1156" s="211"/>
    </row>
    <row r="1157" spans="9:9" ht="15" customHeight="1" x14ac:dyDescent="0.35">
      <c r="I1157" s="211"/>
    </row>
    <row r="1158" spans="9:9" ht="15" customHeight="1" x14ac:dyDescent="0.35">
      <c r="I1158" s="211"/>
    </row>
    <row r="1159" spans="9:9" ht="15" customHeight="1" x14ac:dyDescent="0.35">
      <c r="I1159" s="211"/>
    </row>
    <row r="1160" spans="9:9" ht="15" customHeight="1" x14ac:dyDescent="0.35">
      <c r="I1160" s="211"/>
    </row>
    <row r="1161" spans="9:9" ht="15" customHeight="1" x14ac:dyDescent="0.35">
      <c r="I1161" s="211"/>
    </row>
    <row r="1162" spans="9:9" ht="15" customHeight="1" x14ac:dyDescent="0.35">
      <c r="I1162" s="211"/>
    </row>
    <row r="1163" spans="9:9" ht="15" customHeight="1" x14ac:dyDescent="0.35">
      <c r="I1163" s="211"/>
    </row>
    <row r="1164" spans="9:9" ht="15" customHeight="1" x14ac:dyDescent="0.35">
      <c r="I1164" s="211"/>
    </row>
    <row r="1165" spans="9:9" ht="15" customHeight="1" x14ac:dyDescent="0.35">
      <c r="I1165" s="211"/>
    </row>
    <row r="1166" spans="9:9" ht="15" customHeight="1" x14ac:dyDescent="0.35">
      <c r="I1166" s="211"/>
    </row>
    <row r="1167" spans="9:9" ht="15" customHeight="1" x14ac:dyDescent="0.35">
      <c r="I1167" s="211"/>
    </row>
    <row r="1168" spans="9:9" ht="15" customHeight="1" x14ac:dyDescent="0.35">
      <c r="I1168" s="211"/>
    </row>
    <row r="1169" spans="9:9" ht="15" customHeight="1" x14ac:dyDescent="0.35">
      <c r="I1169" s="211"/>
    </row>
    <row r="1170" spans="9:9" ht="15" customHeight="1" x14ac:dyDescent="0.35">
      <c r="I1170" s="211"/>
    </row>
    <row r="1171" spans="9:9" ht="15" customHeight="1" x14ac:dyDescent="0.35">
      <c r="I1171" s="211"/>
    </row>
    <row r="1172" spans="9:9" ht="15" customHeight="1" x14ac:dyDescent="0.35">
      <c r="I1172" s="211"/>
    </row>
    <row r="1173" spans="9:9" ht="15" customHeight="1" x14ac:dyDescent="0.35">
      <c r="I1173" s="211"/>
    </row>
    <row r="1174" spans="9:9" ht="15" customHeight="1" x14ac:dyDescent="0.35">
      <c r="I1174" s="211"/>
    </row>
    <row r="1175" spans="9:9" ht="15" customHeight="1" x14ac:dyDescent="0.35">
      <c r="I1175" s="211"/>
    </row>
    <row r="1176" spans="9:9" ht="15" customHeight="1" x14ac:dyDescent="0.35">
      <c r="I1176" s="211"/>
    </row>
    <row r="1177" spans="9:9" ht="15" customHeight="1" x14ac:dyDescent="0.35">
      <c r="I1177" s="211"/>
    </row>
    <row r="1178" spans="9:9" ht="15" customHeight="1" x14ac:dyDescent="0.35">
      <c r="I1178" s="211"/>
    </row>
    <row r="1179" spans="9:9" ht="15" customHeight="1" x14ac:dyDescent="0.35">
      <c r="I1179" s="211"/>
    </row>
    <row r="1180" spans="9:9" ht="15" customHeight="1" x14ac:dyDescent="0.35">
      <c r="I1180" s="211"/>
    </row>
    <row r="1181" spans="9:9" ht="15" customHeight="1" x14ac:dyDescent="0.35">
      <c r="I1181" s="211"/>
    </row>
    <row r="1182" spans="9:9" ht="15" customHeight="1" x14ac:dyDescent="0.35">
      <c r="I1182" s="211"/>
    </row>
    <row r="1183" spans="9:9" ht="15" customHeight="1" x14ac:dyDescent="0.35">
      <c r="I1183" s="211"/>
    </row>
    <row r="1184" spans="9:9" ht="15" customHeight="1" x14ac:dyDescent="0.35">
      <c r="I1184" s="211"/>
    </row>
    <row r="1185" spans="9:9" ht="15" customHeight="1" x14ac:dyDescent="0.35">
      <c r="I1185" s="211"/>
    </row>
    <row r="1186" spans="9:9" ht="15" customHeight="1" x14ac:dyDescent="0.35">
      <c r="I1186" s="211"/>
    </row>
    <row r="1187" spans="9:9" ht="15" customHeight="1" x14ac:dyDescent="0.35">
      <c r="I1187" s="211"/>
    </row>
    <row r="1188" spans="9:9" ht="15" customHeight="1" x14ac:dyDescent="0.35">
      <c r="I1188" s="211"/>
    </row>
    <row r="1189" spans="9:9" ht="15" customHeight="1" x14ac:dyDescent="0.35">
      <c r="I1189" s="211"/>
    </row>
    <row r="1190" spans="9:9" ht="15" customHeight="1" x14ac:dyDescent="0.35">
      <c r="I1190" s="211"/>
    </row>
    <row r="1191" spans="9:9" ht="15" customHeight="1" x14ac:dyDescent="0.35">
      <c r="I1191" s="211"/>
    </row>
    <row r="1192" spans="9:9" ht="15" customHeight="1" x14ac:dyDescent="0.35">
      <c r="I1192" s="211"/>
    </row>
    <row r="1193" spans="9:9" ht="15" customHeight="1" x14ac:dyDescent="0.35">
      <c r="I1193" s="211"/>
    </row>
    <row r="1194" spans="9:9" ht="15" customHeight="1" x14ac:dyDescent="0.35">
      <c r="I1194" s="211"/>
    </row>
    <row r="1195" spans="9:9" ht="15" customHeight="1" x14ac:dyDescent="0.35">
      <c r="I1195" s="211"/>
    </row>
    <row r="1196" spans="9:9" ht="15" customHeight="1" x14ac:dyDescent="0.35">
      <c r="I1196" s="211"/>
    </row>
    <row r="1197" spans="9:9" ht="15" customHeight="1" x14ac:dyDescent="0.35">
      <c r="I1197" s="211"/>
    </row>
    <row r="1198" spans="9:9" ht="15" customHeight="1" x14ac:dyDescent="0.35">
      <c r="I1198" s="211"/>
    </row>
    <row r="1199" spans="9:9" ht="15" customHeight="1" x14ac:dyDescent="0.35">
      <c r="I1199" s="211"/>
    </row>
    <row r="1200" spans="9:9" ht="15" customHeight="1" x14ac:dyDescent="0.35">
      <c r="I1200" s="211"/>
    </row>
    <row r="1201" spans="9:9" ht="15" customHeight="1" x14ac:dyDescent="0.35">
      <c r="I1201" s="211"/>
    </row>
    <row r="1202" spans="9:9" ht="15" customHeight="1" x14ac:dyDescent="0.35">
      <c r="I1202" s="211"/>
    </row>
    <row r="1203" spans="9:9" ht="15" customHeight="1" x14ac:dyDescent="0.35">
      <c r="I1203" s="211"/>
    </row>
    <row r="1204" spans="9:9" ht="15" customHeight="1" x14ac:dyDescent="0.35">
      <c r="I1204" s="211"/>
    </row>
    <row r="1205" spans="9:9" ht="15" customHeight="1" x14ac:dyDescent="0.35">
      <c r="I1205" s="211"/>
    </row>
    <row r="1206" spans="9:9" ht="15" customHeight="1" x14ac:dyDescent="0.35">
      <c r="I1206" s="211"/>
    </row>
    <row r="1207" spans="9:9" ht="15" customHeight="1" x14ac:dyDescent="0.35">
      <c r="I1207" s="211"/>
    </row>
    <row r="1208" spans="9:9" ht="15" customHeight="1" x14ac:dyDescent="0.35">
      <c r="I1208" s="211"/>
    </row>
    <row r="1209" spans="9:9" ht="15" customHeight="1" x14ac:dyDescent="0.35">
      <c r="I1209" s="211"/>
    </row>
    <row r="1210" spans="9:9" ht="15" customHeight="1" x14ac:dyDescent="0.35">
      <c r="I1210" s="211"/>
    </row>
    <row r="1211" spans="9:9" ht="15" customHeight="1" x14ac:dyDescent="0.35">
      <c r="I1211" s="211"/>
    </row>
    <row r="1212" spans="9:9" ht="15" customHeight="1" x14ac:dyDescent="0.35">
      <c r="I1212" s="211"/>
    </row>
    <row r="1213" spans="9:9" ht="15" customHeight="1" x14ac:dyDescent="0.35">
      <c r="I1213" s="211"/>
    </row>
    <row r="1214" spans="9:9" ht="15" customHeight="1" x14ac:dyDescent="0.35">
      <c r="I1214" s="211"/>
    </row>
    <row r="1215" spans="9:9" ht="15" customHeight="1" x14ac:dyDescent="0.35">
      <c r="I1215" s="211"/>
    </row>
    <row r="1216" spans="9:9" ht="15" customHeight="1" x14ac:dyDescent="0.35">
      <c r="I1216" s="211"/>
    </row>
    <row r="1217" spans="9:9" ht="15" customHeight="1" x14ac:dyDescent="0.35">
      <c r="I1217" s="211"/>
    </row>
    <row r="1218" spans="9:9" ht="15" customHeight="1" x14ac:dyDescent="0.35">
      <c r="I1218" s="211"/>
    </row>
    <row r="1219" spans="9:9" ht="15" customHeight="1" x14ac:dyDescent="0.35">
      <c r="I1219" s="211"/>
    </row>
    <row r="1220" spans="9:9" ht="15" customHeight="1" x14ac:dyDescent="0.35">
      <c r="I1220" s="211"/>
    </row>
    <row r="1221" spans="9:9" ht="15" customHeight="1" x14ac:dyDescent="0.35">
      <c r="I1221" s="211"/>
    </row>
    <row r="1222" spans="9:9" ht="15" customHeight="1" x14ac:dyDescent="0.35">
      <c r="I1222" s="211"/>
    </row>
    <row r="1223" spans="9:9" ht="15" customHeight="1" x14ac:dyDescent="0.35">
      <c r="I1223" s="211"/>
    </row>
    <row r="1224" spans="9:9" ht="15" customHeight="1" x14ac:dyDescent="0.35">
      <c r="I1224" s="211"/>
    </row>
    <row r="1225" spans="9:9" ht="15" customHeight="1" x14ac:dyDescent="0.35">
      <c r="I1225" s="211"/>
    </row>
    <row r="1226" spans="9:9" ht="15" customHeight="1" x14ac:dyDescent="0.35">
      <c r="I1226" s="211"/>
    </row>
    <row r="1227" spans="9:9" ht="15" customHeight="1" x14ac:dyDescent="0.35">
      <c r="I1227" s="211"/>
    </row>
    <row r="1228" spans="9:9" ht="15" customHeight="1" x14ac:dyDescent="0.35">
      <c r="I1228" s="211"/>
    </row>
    <row r="1229" spans="9:9" ht="15" customHeight="1" x14ac:dyDescent="0.35">
      <c r="I1229" s="211"/>
    </row>
    <row r="1230" spans="9:9" ht="15" customHeight="1" x14ac:dyDescent="0.35">
      <c r="I1230" s="211"/>
    </row>
    <row r="1231" spans="9:9" ht="15" customHeight="1" x14ac:dyDescent="0.35">
      <c r="I1231" s="211"/>
    </row>
    <row r="1232" spans="9:9" ht="15" customHeight="1" x14ac:dyDescent="0.35">
      <c r="I1232" s="211"/>
    </row>
    <row r="1233" spans="9:9" ht="15" customHeight="1" x14ac:dyDescent="0.35">
      <c r="I1233" s="211"/>
    </row>
    <row r="1234" spans="9:9" ht="15" customHeight="1" x14ac:dyDescent="0.35">
      <c r="I1234" s="211"/>
    </row>
    <row r="1235" spans="9:9" ht="15" customHeight="1" x14ac:dyDescent="0.35">
      <c r="I1235" s="211"/>
    </row>
    <row r="1236" spans="9:9" ht="15" customHeight="1" x14ac:dyDescent="0.35">
      <c r="I1236" s="211"/>
    </row>
    <row r="1237" spans="9:9" ht="15" customHeight="1" x14ac:dyDescent="0.35">
      <c r="I1237" s="211"/>
    </row>
    <row r="1238" spans="9:9" ht="15" customHeight="1" x14ac:dyDescent="0.35">
      <c r="I1238" s="211"/>
    </row>
    <row r="1239" spans="9:9" ht="15" customHeight="1" x14ac:dyDescent="0.35">
      <c r="I1239" s="211"/>
    </row>
    <row r="1240" spans="9:9" ht="15" customHeight="1" x14ac:dyDescent="0.35">
      <c r="I1240" s="211"/>
    </row>
    <row r="1241" spans="9:9" ht="15" customHeight="1" x14ac:dyDescent="0.35">
      <c r="I1241" s="211"/>
    </row>
    <row r="1242" spans="9:9" ht="15" customHeight="1" x14ac:dyDescent="0.35">
      <c r="I1242" s="211"/>
    </row>
    <row r="1243" spans="9:9" ht="15" customHeight="1" x14ac:dyDescent="0.35">
      <c r="I1243" s="211"/>
    </row>
    <row r="1244" spans="9:9" ht="15" customHeight="1" x14ac:dyDescent="0.35">
      <c r="I1244" s="211"/>
    </row>
    <row r="1245" spans="9:9" ht="15" customHeight="1" x14ac:dyDescent="0.35">
      <c r="I1245" s="211"/>
    </row>
    <row r="1246" spans="9:9" ht="15" customHeight="1" x14ac:dyDescent="0.35">
      <c r="I1246" s="211"/>
    </row>
    <row r="1247" spans="9:9" ht="15" customHeight="1" x14ac:dyDescent="0.35">
      <c r="I1247" s="211"/>
    </row>
    <row r="1248" spans="9:9" ht="15" customHeight="1" x14ac:dyDescent="0.35">
      <c r="I1248" s="211"/>
    </row>
    <row r="1249" spans="9:9" ht="15" customHeight="1" x14ac:dyDescent="0.35">
      <c r="I1249" s="211"/>
    </row>
    <row r="1250" spans="9:9" ht="15" customHeight="1" x14ac:dyDescent="0.35">
      <c r="I1250" s="211"/>
    </row>
    <row r="1251" spans="9:9" ht="15" customHeight="1" x14ac:dyDescent="0.35">
      <c r="I1251" s="211"/>
    </row>
    <row r="1252" spans="9:9" ht="15" customHeight="1" x14ac:dyDescent="0.35">
      <c r="I1252" s="211"/>
    </row>
    <row r="1253" spans="9:9" ht="15" customHeight="1" x14ac:dyDescent="0.35">
      <c r="I1253" s="211"/>
    </row>
    <row r="1254" spans="9:9" ht="15" customHeight="1" x14ac:dyDescent="0.35">
      <c r="I1254" s="211"/>
    </row>
    <row r="1255" spans="9:9" ht="15" customHeight="1" x14ac:dyDescent="0.35">
      <c r="I1255" s="211"/>
    </row>
    <row r="1256" spans="9:9" ht="15" customHeight="1" x14ac:dyDescent="0.35">
      <c r="I1256" s="211"/>
    </row>
    <row r="1257" spans="9:9" ht="15" customHeight="1" x14ac:dyDescent="0.35">
      <c r="I1257" s="211"/>
    </row>
    <row r="1258" spans="9:9" ht="15" customHeight="1" x14ac:dyDescent="0.35">
      <c r="I1258" s="211"/>
    </row>
    <row r="1259" spans="9:9" ht="15" customHeight="1" x14ac:dyDescent="0.35">
      <c r="I1259" s="211"/>
    </row>
    <row r="1260" spans="9:9" ht="15" customHeight="1" x14ac:dyDescent="0.35">
      <c r="I1260" s="211"/>
    </row>
    <row r="1261" spans="9:9" ht="15" customHeight="1" x14ac:dyDescent="0.35">
      <c r="I1261" s="211"/>
    </row>
    <row r="1262" spans="9:9" ht="15" customHeight="1" x14ac:dyDescent="0.35">
      <c r="I1262" s="211"/>
    </row>
    <row r="1263" spans="9:9" ht="15" customHeight="1" x14ac:dyDescent="0.35">
      <c r="I1263" s="211"/>
    </row>
    <row r="1264" spans="9:9" ht="15" customHeight="1" x14ac:dyDescent="0.35">
      <c r="I1264" s="211"/>
    </row>
    <row r="1265" spans="9:9" ht="15" customHeight="1" x14ac:dyDescent="0.35">
      <c r="I1265" s="211"/>
    </row>
    <row r="1266" spans="9:9" ht="15" customHeight="1" x14ac:dyDescent="0.35">
      <c r="I1266" s="211"/>
    </row>
    <row r="1267" spans="9:9" ht="15" customHeight="1" x14ac:dyDescent="0.35">
      <c r="I1267" s="211"/>
    </row>
    <row r="1268" spans="9:9" ht="15" customHeight="1" x14ac:dyDescent="0.35">
      <c r="I1268" s="211"/>
    </row>
    <row r="1269" spans="9:9" ht="15" customHeight="1" x14ac:dyDescent="0.35">
      <c r="I1269" s="211"/>
    </row>
    <row r="1270" spans="9:9" ht="15" customHeight="1" x14ac:dyDescent="0.35">
      <c r="I1270" s="211"/>
    </row>
    <row r="1271" spans="9:9" ht="15" customHeight="1" x14ac:dyDescent="0.35">
      <c r="I1271" s="211"/>
    </row>
    <row r="1272" spans="9:9" ht="15" customHeight="1" x14ac:dyDescent="0.35">
      <c r="I1272" s="211"/>
    </row>
    <row r="1273" spans="9:9" ht="15" customHeight="1" x14ac:dyDescent="0.35">
      <c r="I1273" s="211"/>
    </row>
    <row r="1274" spans="9:9" ht="15" customHeight="1" x14ac:dyDescent="0.35">
      <c r="I1274" s="211"/>
    </row>
    <row r="1275" spans="9:9" ht="15" customHeight="1" x14ac:dyDescent="0.35">
      <c r="I1275" s="211"/>
    </row>
    <row r="1276" spans="9:9" ht="15" customHeight="1" x14ac:dyDescent="0.35">
      <c r="I1276" s="211"/>
    </row>
    <row r="1277" spans="9:9" ht="15" customHeight="1" x14ac:dyDescent="0.35">
      <c r="I1277" s="211"/>
    </row>
    <row r="1278" spans="9:9" ht="15" customHeight="1" x14ac:dyDescent="0.35">
      <c r="I1278" s="211"/>
    </row>
    <row r="1279" spans="9:9" ht="15" customHeight="1" x14ac:dyDescent="0.35">
      <c r="I1279" s="211"/>
    </row>
    <row r="1280" spans="9:9" ht="15" customHeight="1" x14ac:dyDescent="0.35">
      <c r="I1280" s="211"/>
    </row>
    <row r="1281" spans="9:9" ht="15" customHeight="1" x14ac:dyDescent="0.35">
      <c r="I1281" s="211"/>
    </row>
    <row r="1282" spans="9:9" ht="15" customHeight="1" x14ac:dyDescent="0.35">
      <c r="I1282" s="211"/>
    </row>
    <row r="1283" spans="9:9" ht="15" customHeight="1" x14ac:dyDescent="0.35">
      <c r="I1283" s="211"/>
    </row>
    <row r="1284" spans="9:9" ht="15" customHeight="1" x14ac:dyDescent="0.35">
      <c r="I1284" s="211"/>
    </row>
    <row r="1285" spans="9:9" ht="15" customHeight="1" x14ac:dyDescent="0.35">
      <c r="I1285" s="211"/>
    </row>
    <row r="1286" spans="9:9" ht="15" customHeight="1" x14ac:dyDescent="0.35">
      <c r="I1286" s="211"/>
    </row>
    <row r="1287" spans="9:9" ht="15" customHeight="1" x14ac:dyDescent="0.35">
      <c r="I1287" s="211"/>
    </row>
    <row r="1288" spans="9:9" ht="15" customHeight="1" x14ac:dyDescent="0.35">
      <c r="I1288" s="211"/>
    </row>
    <row r="1289" spans="9:9" ht="15" customHeight="1" x14ac:dyDescent="0.35">
      <c r="I1289" s="211"/>
    </row>
    <row r="1290" spans="9:9" ht="15" customHeight="1" x14ac:dyDescent="0.35">
      <c r="I1290" s="211"/>
    </row>
    <row r="1291" spans="9:9" ht="15" customHeight="1" x14ac:dyDescent="0.35">
      <c r="I1291" s="211"/>
    </row>
    <row r="1292" spans="9:9" ht="15" customHeight="1" x14ac:dyDescent="0.35">
      <c r="I1292" s="211"/>
    </row>
    <row r="1293" spans="9:9" ht="15" customHeight="1" x14ac:dyDescent="0.35">
      <c r="I1293" s="211"/>
    </row>
    <row r="1294" spans="9:9" ht="15" customHeight="1" x14ac:dyDescent="0.35">
      <c r="I1294" s="211"/>
    </row>
    <row r="1295" spans="9:9" ht="15" customHeight="1" x14ac:dyDescent="0.35">
      <c r="I1295" s="211"/>
    </row>
    <row r="1296" spans="9:9" ht="15" customHeight="1" x14ac:dyDescent="0.35">
      <c r="I1296" s="211"/>
    </row>
    <row r="1297" spans="9:9" ht="15" customHeight="1" x14ac:dyDescent="0.35">
      <c r="I1297" s="211"/>
    </row>
    <row r="1298" spans="9:9" ht="15" customHeight="1" x14ac:dyDescent="0.35">
      <c r="I1298" s="211"/>
    </row>
    <row r="1299" spans="9:9" ht="15" customHeight="1" x14ac:dyDescent="0.35">
      <c r="I1299" s="211"/>
    </row>
    <row r="1300" spans="9:9" ht="15" customHeight="1" x14ac:dyDescent="0.35">
      <c r="I1300" s="211"/>
    </row>
    <row r="1301" spans="9:9" ht="15" customHeight="1" x14ac:dyDescent="0.35">
      <c r="I1301" s="211"/>
    </row>
    <row r="1302" spans="9:9" ht="15" customHeight="1" x14ac:dyDescent="0.35">
      <c r="I1302" s="211"/>
    </row>
    <row r="1303" spans="9:9" ht="15" customHeight="1" x14ac:dyDescent="0.35">
      <c r="I1303" s="211"/>
    </row>
    <row r="1304" spans="9:9" ht="15" customHeight="1" x14ac:dyDescent="0.35">
      <c r="I1304" s="211"/>
    </row>
    <row r="1305" spans="9:9" ht="15" customHeight="1" x14ac:dyDescent="0.35">
      <c r="I1305" s="211"/>
    </row>
    <row r="1306" spans="9:9" ht="15" customHeight="1" x14ac:dyDescent="0.35">
      <c r="I1306" s="211"/>
    </row>
    <row r="1307" spans="9:9" ht="15" customHeight="1" x14ac:dyDescent="0.35">
      <c r="I1307" s="211"/>
    </row>
    <row r="1308" spans="9:9" ht="15" customHeight="1" x14ac:dyDescent="0.35">
      <c r="I1308" s="211"/>
    </row>
    <row r="1309" spans="9:9" ht="15" customHeight="1" x14ac:dyDescent="0.35">
      <c r="I1309" s="211"/>
    </row>
    <row r="1310" spans="9:9" ht="15" customHeight="1" x14ac:dyDescent="0.35">
      <c r="I1310" s="211"/>
    </row>
    <row r="1311" spans="9:9" ht="15" customHeight="1" x14ac:dyDescent="0.35">
      <c r="I1311" s="211"/>
    </row>
    <row r="1312" spans="9:9" ht="15" customHeight="1" x14ac:dyDescent="0.35">
      <c r="I1312" s="211"/>
    </row>
    <row r="1313" spans="9:9" ht="15" customHeight="1" x14ac:dyDescent="0.35">
      <c r="I1313" s="211"/>
    </row>
    <row r="1314" spans="9:9" ht="15" customHeight="1" x14ac:dyDescent="0.35">
      <c r="I1314" s="211"/>
    </row>
    <row r="1315" spans="9:9" ht="15" customHeight="1" x14ac:dyDescent="0.35">
      <c r="I1315" s="211"/>
    </row>
    <row r="1316" spans="9:9" ht="15" customHeight="1" x14ac:dyDescent="0.35">
      <c r="I1316" s="211"/>
    </row>
    <row r="1317" spans="9:9" ht="15" customHeight="1" x14ac:dyDescent="0.35">
      <c r="I1317" s="211"/>
    </row>
    <row r="1318" spans="9:9" ht="15" customHeight="1" x14ac:dyDescent="0.35">
      <c r="I1318" s="211"/>
    </row>
    <row r="1319" spans="9:9" ht="15" customHeight="1" x14ac:dyDescent="0.35">
      <c r="I1319" s="211"/>
    </row>
    <row r="1320" spans="9:9" ht="15" customHeight="1" x14ac:dyDescent="0.35">
      <c r="I1320" s="211"/>
    </row>
    <row r="1321" spans="9:9" ht="15" customHeight="1" x14ac:dyDescent="0.35">
      <c r="I1321" s="211"/>
    </row>
    <row r="1322" spans="9:9" ht="15" customHeight="1" x14ac:dyDescent="0.35">
      <c r="I1322" s="211"/>
    </row>
    <row r="1323" spans="9:9" ht="15" customHeight="1" x14ac:dyDescent="0.35">
      <c r="I1323" s="211"/>
    </row>
    <row r="1324" spans="9:9" ht="15" customHeight="1" x14ac:dyDescent="0.35">
      <c r="I1324" s="211"/>
    </row>
    <row r="1325" spans="9:9" ht="15" customHeight="1" x14ac:dyDescent="0.35">
      <c r="I1325" s="211"/>
    </row>
    <row r="1326" spans="9:9" ht="15" customHeight="1" x14ac:dyDescent="0.35">
      <c r="I1326" s="211"/>
    </row>
    <row r="1327" spans="9:9" ht="15" customHeight="1" x14ac:dyDescent="0.35">
      <c r="I1327" s="211"/>
    </row>
    <row r="1328" spans="9:9" ht="15" customHeight="1" x14ac:dyDescent="0.35">
      <c r="I1328" s="211"/>
    </row>
    <row r="1329" spans="9:9" ht="15" customHeight="1" x14ac:dyDescent="0.35">
      <c r="I1329" s="211"/>
    </row>
    <row r="1330" spans="9:9" ht="15" customHeight="1" x14ac:dyDescent="0.35">
      <c r="I1330" s="211"/>
    </row>
    <row r="1331" spans="9:9" ht="15" customHeight="1" x14ac:dyDescent="0.35">
      <c r="I1331" s="211"/>
    </row>
    <row r="1332" spans="9:9" ht="15" customHeight="1" x14ac:dyDescent="0.35">
      <c r="I1332" s="211"/>
    </row>
    <row r="1333" spans="9:9" ht="15" customHeight="1" x14ac:dyDescent="0.35">
      <c r="I1333" s="211"/>
    </row>
    <row r="1334" spans="9:9" ht="15" customHeight="1" x14ac:dyDescent="0.35">
      <c r="I1334" s="211"/>
    </row>
    <row r="1335" spans="9:9" ht="15" customHeight="1" x14ac:dyDescent="0.35">
      <c r="I1335" s="211"/>
    </row>
    <row r="1336" spans="9:9" ht="15" customHeight="1" x14ac:dyDescent="0.35">
      <c r="I1336" s="211"/>
    </row>
    <row r="1337" spans="9:9" ht="15" customHeight="1" x14ac:dyDescent="0.35">
      <c r="I1337" s="211"/>
    </row>
    <row r="1338" spans="9:9" ht="15" customHeight="1" x14ac:dyDescent="0.35">
      <c r="I1338" s="211"/>
    </row>
    <row r="1339" spans="9:9" ht="15" customHeight="1" x14ac:dyDescent="0.35">
      <c r="I1339" s="211"/>
    </row>
    <row r="1340" spans="9:9" ht="15" customHeight="1" x14ac:dyDescent="0.35">
      <c r="I1340" s="211"/>
    </row>
    <row r="1341" spans="9:9" ht="15" customHeight="1" x14ac:dyDescent="0.35">
      <c r="I1341" s="211"/>
    </row>
    <row r="1342" spans="9:9" ht="15" customHeight="1" x14ac:dyDescent="0.35">
      <c r="I1342" s="211"/>
    </row>
    <row r="1343" spans="9:9" ht="15" customHeight="1" x14ac:dyDescent="0.35">
      <c r="I1343" s="211"/>
    </row>
    <row r="1344" spans="9:9" ht="15" customHeight="1" x14ac:dyDescent="0.35">
      <c r="I1344" s="211"/>
    </row>
    <row r="1345" spans="9:9" ht="15" customHeight="1" x14ac:dyDescent="0.35">
      <c r="I1345" s="211"/>
    </row>
    <row r="1346" spans="9:9" ht="15" customHeight="1" x14ac:dyDescent="0.35">
      <c r="I1346" s="211"/>
    </row>
    <row r="1347" spans="9:9" ht="15" customHeight="1" x14ac:dyDescent="0.35">
      <c r="I1347" s="211"/>
    </row>
    <row r="1348" spans="9:9" ht="15" customHeight="1" x14ac:dyDescent="0.35">
      <c r="I1348" s="211"/>
    </row>
    <row r="1349" spans="9:9" ht="15" customHeight="1" x14ac:dyDescent="0.35">
      <c r="I1349" s="211"/>
    </row>
    <row r="1350" spans="9:9" ht="15" customHeight="1" x14ac:dyDescent="0.35">
      <c r="I1350" s="211"/>
    </row>
    <row r="1351" spans="9:9" ht="15" customHeight="1" x14ac:dyDescent="0.35">
      <c r="I1351" s="211"/>
    </row>
    <row r="1352" spans="9:9" ht="15" customHeight="1" x14ac:dyDescent="0.35">
      <c r="I1352" s="211"/>
    </row>
    <row r="1353" spans="9:9" ht="15" customHeight="1" x14ac:dyDescent="0.35">
      <c r="I1353" s="211"/>
    </row>
    <row r="1354" spans="9:9" ht="15" customHeight="1" x14ac:dyDescent="0.35">
      <c r="I1354" s="211"/>
    </row>
    <row r="1355" spans="9:9" ht="15" customHeight="1" x14ac:dyDescent="0.35">
      <c r="I1355" s="211"/>
    </row>
    <row r="1356" spans="9:9" ht="15" customHeight="1" x14ac:dyDescent="0.35">
      <c r="I1356" s="211"/>
    </row>
    <row r="1357" spans="9:9" ht="15" customHeight="1" x14ac:dyDescent="0.35">
      <c r="I1357" s="211"/>
    </row>
    <row r="1358" spans="9:9" ht="15" customHeight="1" x14ac:dyDescent="0.35">
      <c r="I1358" s="211"/>
    </row>
    <row r="1359" spans="9:9" ht="15" customHeight="1" x14ac:dyDescent="0.35">
      <c r="I1359" s="211"/>
    </row>
    <row r="1360" spans="9:9" ht="15" customHeight="1" x14ac:dyDescent="0.35">
      <c r="I1360" s="211"/>
    </row>
    <row r="1361" spans="9:9" ht="15" customHeight="1" x14ac:dyDescent="0.35">
      <c r="I1361" s="211"/>
    </row>
    <row r="1362" spans="9:9" ht="15" customHeight="1" x14ac:dyDescent="0.35">
      <c r="I1362" s="211"/>
    </row>
    <row r="1363" spans="9:9" ht="15" customHeight="1" x14ac:dyDescent="0.35">
      <c r="I1363" s="211"/>
    </row>
    <row r="1364" spans="9:9" ht="15" customHeight="1" x14ac:dyDescent="0.35">
      <c r="I1364" s="211"/>
    </row>
    <row r="1365" spans="9:9" ht="15" customHeight="1" x14ac:dyDescent="0.35">
      <c r="I1365" s="211"/>
    </row>
    <row r="1366" spans="9:9" ht="15" customHeight="1" x14ac:dyDescent="0.35">
      <c r="I1366" s="211"/>
    </row>
    <row r="1367" spans="9:9" ht="15" customHeight="1" x14ac:dyDescent="0.35">
      <c r="I1367" s="211"/>
    </row>
    <row r="1368" spans="9:9" ht="15" customHeight="1" x14ac:dyDescent="0.35">
      <c r="I1368" s="211"/>
    </row>
    <row r="1369" spans="9:9" ht="15" customHeight="1" x14ac:dyDescent="0.35">
      <c r="I1369" s="211"/>
    </row>
    <row r="1370" spans="9:9" ht="15" customHeight="1" x14ac:dyDescent="0.35">
      <c r="I1370" s="211"/>
    </row>
    <row r="1371" spans="9:9" ht="15" customHeight="1" x14ac:dyDescent="0.35">
      <c r="I1371" s="211"/>
    </row>
    <row r="1372" spans="9:9" ht="15" customHeight="1" x14ac:dyDescent="0.35">
      <c r="I1372" s="211"/>
    </row>
    <row r="1373" spans="9:9" ht="15" customHeight="1" x14ac:dyDescent="0.35">
      <c r="I1373" s="211"/>
    </row>
    <row r="1374" spans="9:9" ht="15" customHeight="1" x14ac:dyDescent="0.35">
      <c r="I1374" s="211"/>
    </row>
    <row r="1375" spans="9:9" ht="15" customHeight="1" x14ac:dyDescent="0.35">
      <c r="I1375" s="211"/>
    </row>
    <row r="1376" spans="9:9" ht="15" customHeight="1" x14ac:dyDescent="0.35">
      <c r="I1376" s="211"/>
    </row>
    <row r="1377" spans="9:9" ht="15" customHeight="1" x14ac:dyDescent="0.35">
      <c r="I1377" s="211"/>
    </row>
    <row r="1378" spans="9:9" ht="15" customHeight="1" x14ac:dyDescent="0.35">
      <c r="I1378" s="211"/>
    </row>
    <row r="1379" spans="9:9" ht="15" customHeight="1" x14ac:dyDescent="0.35">
      <c r="I1379" s="211"/>
    </row>
    <row r="1380" spans="9:9" ht="15" customHeight="1" x14ac:dyDescent="0.35">
      <c r="I1380" s="211"/>
    </row>
    <row r="1381" spans="9:9" ht="15" customHeight="1" x14ac:dyDescent="0.35">
      <c r="I1381" s="211"/>
    </row>
    <row r="1382" spans="9:9" ht="15" customHeight="1" x14ac:dyDescent="0.35">
      <c r="I1382" s="211"/>
    </row>
    <row r="1383" spans="9:9" ht="15" customHeight="1" x14ac:dyDescent="0.35">
      <c r="I1383" s="211"/>
    </row>
    <row r="1384" spans="9:9" ht="15" customHeight="1" x14ac:dyDescent="0.35">
      <c r="I1384" s="211"/>
    </row>
    <row r="1385" spans="9:9" ht="15" customHeight="1" x14ac:dyDescent="0.35">
      <c r="I1385" s="211"/>
    </row>
    <row r="1386" spans="9:9" ht="15" customHeight="1" x14ac:dyDescent="0.35">
      <c r="I1386" s="211"/>
    </row>
    <row r="1387" spans="9:9" ht="15" customHeight="1" x14ac:dyDescent="0.35">
      <c r="I1387" s="211"/>
    </row>
    <row r="1388" spans="9:9" ht="15" customHeight="1" x14ac:dyDescent="0.35">
      <c r="I1388" s="211"/>
    </row>
    <row r="1389" spans="9:9" ht="15" customHeight="1" x14ac:dyDescent="0.35">
      <c r="I1389" s="211"/>
    </row>
    <row r="1390" spans="9:9" ht="15" customHeight="1" x14ac:dyDescent="0.35">
      <c r="I1390" s="211"/>
    </row>
    <row r="1391" spans="9:9" ht="15" customHeight="1" x14ac:dyDescent="0.35">
      <c r="I1391" s="211"/>
    </row>
    <row r="1392" spans="9:9" ht="15" customHeight="1" x14ac:dyDescent="0.35">
      <c r="I1392" s="211"/>
    </row>
    <row r="1393" spans="9:9" ht="15" customHeight="1" x14ac:dyDescent="0.35">
      <c r="I1393" s="211"/>
    </row>
    <row r="1394" spans="9:9" ht="15" customHeight="1" x14ac:dyDescent="0.35">
      <c r="I1394" s="211"/>
    </row>
    <row r="1395" spans="9:9" ht="15" customHeight="1" x14ac:dyDescent="0.35">
      <c r="I1395" s="211"/>
    </row>
    <row r="1396" spans="9:9" ht="15" customHeight="1" x14ac:dyDescent="0.35">
      <c r="I1396" s="211"/>
    </row>
    <row r="1397" spans="9:9" ht="15" customHeight="1" x14ac:dyDescent="0.35">
      <c r="I1397" s="211"/>
    </row>
    <row r="1398" spans="9:9" ht="15" customHeight="1" x14ac:dyDescent="0.35">
      <c r="I1398" s="211"/>
    </row>
    <row r="1399" spans="9:9" ht="15" customHeight="1" x14ac:dyDescent="0.35">
      <c r="I1399" s="211"/>
    </row>
    <row r="1400" spans="9:9" ht="15" customHeight="1" x14ac:dyDescent="0.35">
      <c r="I1400" s="211"/>
    </row>
    <row r="1401" spans="9:9" ht="15" customHeight="1" x14ac:dyDescent="0.35">
      <c r="I1401" s="211"/>
    </row>
    <row r="1402" spans="9:9" ht="15" customHeight="1" x14ac:dyDescent="0.35">
      <c r="I1402" s="211"/>
    </row>
    <row r="1403" spans="9:9" ht="15" customHeight="1" x14ac:dyDescent="0.35">
      <c r="I1403" s="211"/>
    </row>
    <row r="1404" spans="9:9" ht="15" customHeight="1" x14ac:dyDescent="0.35">
      <c r="I1404" s="211"/>
    </row>
    <row r="1405" spans="9:9" ht="15" customHeight="1" x14ac:dyDescent="0.35">
      <c r="I1405" s="211"/>
    </row>
    <row r="1406" spans="9:9" ht="15" customHeight="1" x14ac:dyDescent="0.35">
      <c r="I1406" s="211"/>
    </row>
    <row r="1407" spans="9:9" ht="15" customHeight="1" x14ac:dyDescent="0.35">
      <c r="I1407" s="211"/>
    </row>
    <row r="1408" spans="9:9" ht="15" customHeight="1" x14ac:dyDescent="0.35">
      <c r="I1408" s="211"/>
    </row>
    <row r="1409" spans="9:9" ht="15" customHeight="1" x14ac:dyDescent="0.35">
      <c r="I1409" s="211"/>
    </row>
    <row r="1410" spans="9:9" ht="15" customHeight="1" x14ac:dyDescent="0.35">
      <c r="I1410" s="211"/>
    </row>
    <row r="1411" spans="9:9" ht="15" customHeight="1" x14ac:dyDescent="0.35">
      <c r="I1411" s="211"/>
    </row>
    <row r="1412" spans="9:9" ht="15" customHeight="1" x14ac:dyDescent="0.35">
      <c r="I1412" s="211"/>
    </row>
    <row r="1413" spans="9:9" ht="15" customHeight="1" x14ac:dyDescent="0.35">
      <c r="I1413" s="211"/>
    </row>
    <row r="1414" spans="9:9" ht="15" customHeight="1" x14ac:dyDescent="0.35">
      <c r="I1414" s="211"/>
    </row>
    <row r="1415" spans="9:9" ht="15" customHeight="1" x14ac:dyDescent="0.35">
      <c r="I1415" s="211"/>
    </row>
    <row r="1416" spans="9:9" ht="15" customHeight="1" x14ac:dyDescent="0.35">
      <c r="I1416" s="211"/>
    </row>
    <row r="1417" spans="9:9" ht="15" customHeight="1" x14ac:dyDescent="0.35">
      <c r="I1417" s="211"/>
    </row>
    <row r="1418" spans="9:9" ht="15" customHeight="1" x14ac:dyDescent="0.35">
      <c r="I1418" s="211"/>
    </row>
    <row r="1419" spans="9:9" ht="15" customHeight="1" x14ac:dyDescent="0.35">
      <c r="I1419" s="211"/>
    </row>
    <row r="1420" spans="9:9" ht="15" customHeight="1" x14ac:dyDescent="0.35">
      <c r="I1420" s="211"/>
    </row>
    <row r="1421" spans="9:9" ht="15" customHeight="1" x14ac:dyDescent="0.35">
      <c r="I1421" s="211"/>
    </row>
    <row r="1422" spans="9:9" ht="15" customHeight="1" x14ac:dyDescent="0.35">
      <c r="I1422" s="211"/>
    </row>
    <row r="1423" spans="9:9" ht="15" customHeight="1" x14ac:dyDescent="0.35">
      <c r="I1423" s="211"/>
    </row>
    <row r="1424" spans="9:9" ht="15" customHeight="1" x14ac:dyDescent="0.35">
      <c r="I1424" s="211"/>
    </row>
    <row r="1425" spans="9:9" ht="15" customHeight="1" x14ac:dyDescent="0.35">
      <c r="I1425" s="211"/>
    </row>
    <row r="1426" spans="9:9" ht="15" customHeight="1" x14ac:dyDescent="0.35">
      <c r="I1426" s="211"/>
    </row>
    <row r="1427" spans="9:9" ht="15" customHeight="1" x14ac:dyDescent="0.35">
      <c r="I1427" s="211"/>
    </row>
    <row r="1428" spans="9:9" ht="15" customHeight="1" x14ac:dyDescent="0.35">
      <c r="I1428" s="211"/>
    </row>
    <row r="1429" spans="9:9" ht="15" customHeight="1" x14ac:dyDescent="0.35">
      <c r="I1429" s="211"/>
    </row>
    <row r="1430" spans="9:9" ht="15" customHeight="1" x14ac:dyDescent="0.35">
      <c r="I1430" s="211"/>
    </row>
    <row r="1431" spans="9:9" ht="15" customHeight="1" x14ac:dyDescent="0.35">
      <c r="I1431" s="211"/>
    </row>
    <row r="1432" spans="9:9" ht="15" customHeight="1" x14ac:dyDescent="0.35">
      <c r="I1432" s="211"/>
    </row>
    <row r="1433" spans="9:9" ht="15" customHeight="1" x14ac:dyDescent="0.35">
      <c r="I1433" s="211"/>
    </row>
    <row r="1434" spans="9:9" ht="15" customHeight="1" x14ac:dyDescent="0.35">
      <c r="I1434" s="211"/>
    </row>
    <row r="1435" spans="9:9" ht="15" customHeight="1" x14ac:dyDescent="0.35">
      <c r="I1435" s="211"/>
    </row>
    <row r="1436" spans="9:9" ht="15" customHeight="1" x14ac:dyDescent="0.35">
      <c r="I1436" s="211"/>
    </row>
    <row r="1437" spans="9:9" ht="15" customHeight="1" x14ac:dyDescent="0.35">
      <c r="I1437" s="211"/>
    </row>
    <row r="1438" spans="9:9" ht="15" customHeight="1" x14ac:dyDescent="0.35">
      <c r="I1438" s="211"/>
    </row>
    <row r="1439" spans="9:9" ht="15" customHeight="1" x14ac:dyDescent="0.35">
      <c r="I1439" s="211"/>
    </row>
    <row r="1440" spans="9:9" ht="15" customHeight="1" x14ac:dyDescent="0.35">
      <c r="I1440" s="211"/>
    </row>
    <row r="1441" spans="9:9" ht="15" customHeight="1" x14ac:dyDescent="0.35">
      <c r="I1441" s="211"/>
    </row>
    <row r="1442" spans="9:9" ht="15" customHeight="1" x14ac:dyDescent="0.35">
      <c r="I1442" s="211"/>
    </row>
    <row r="1443" spans="9:9" ht="15" customHeight="1" x14ac:dyDescent="0.35">
      <c r="I1443" s="211"/>
    </row>
    <row r="1444" spans="9:9" ht="15" customHeight="1" x14ac:dyDescent="0.35">
      <c r="I1444" s="211"/>
    </row>
    <row r="1445" spans="9:9" ht="15" customHeight="1" x14ac:dyDescent="0.35">
      <c r="I1445" s="211"/>
    </row>
    <row r="1446" spans="9:9" ht="15" customHeight="1" x14ac:dyDescent="0.35">
      <c r="I1446" s="211"/>
    </row>
    <row r="1447" spans="9:9" ht="15" customHeight="1" x14ac:dyDescent="0.35">
      <c r="I1447" s="211"/>
    </row>
    <row r="1448" spans="9:9" ht="15" customHeight="1" x14ac:dyDescent="0.35">
      <c r="I1448" s="211"/>
    </row>
    <row r="1449" spans="9:9" ht="15" customHeight="1" x14ac:dyDescent="0.35">
      <c r="I1449" s="211"/>
    </row>
    <row r="1450" spans="9:9" ht="15" customHeight="1" x14ac:dyDescent="0.35">
      <c r="I1450" s="211"/>
    </row>
    <row r="1451" spans="9:9" ht="15" customHeight="1" x14ac:dyDescent="0.35">
      <c r="I1451" s="211"/>
    </row>
    <row r="1452" spans="9:9" ht="15" customHeight="1" x14ac:dyDescent="0.35">
      <c r="I1452" s="211"/>
    </row>
    <row r="1453" spans="9:9" ht="15" customHeight="1" x14ac:dyDescent="0.35">
      <c r="I1453" s="211"/>
    </row>
    <row r="1454" spans="9:9" ht="15" customHeight="1" x14ac:dyDescent="0.35">
      <c r="I1454" s="211"/>
    </row>
    <row r="1455" spans="9:9" ht="15" customHeight="1" x14ac:dyDescent="0.35">
      <c r="I1455" s="211"/>
    </row>
    <row r="1456" spans="9:9" ht="15" customHeight="1" x14ac:dyDescent="0.35">
      <c r="I1456" s="211"/>
    </row>
    <row r="1457" spans="9:9" ht="15" customHeight="1" x14ac:dyDescent="0.35">
      <c r="I1457" s="211"/>
    </row>
    <row r="1458" spans="9:9" ht="15" customHeight="1" x14ac:dyDescent="0.35">
      <c r="I1458" s="211"/>
    </row>
    <row r="1459" spans="9:9" ht="15" customHeight="1" x14ac:dyDescent="0.35">
      <c r="I1459" s="211"/>
    </row>
    <row r="1460" spans="9:9" ht="15" customHeight="1" x14ac:dyDescent="0.35">
      <c r="I1460" s="211"/>
    </row>
    <row r="1461" spans="9:9" ht="15" customHeight="1" x14ac:dyDescent="0.35">
      <c r="I1461" s="211"/>
    </row>
    <row r="1462" spans="9:9" ht="15" customHeight="1" x14ac:dyDescent="0.35">
      <c r="I1462" s="211"/>
    </row>
    <row r="1463" spans="9:9" ht="15" customHeight="1" x14ac:dyDescent="0.35">
      <c r="I1463" s="211"/>
    </row>
    <row r="1464" spans="9:9" ht="15" customHeight="1" x14ac:dyDescent="0.35">
      <c r="I1464" s="211"/>
    </row>
    <row r="1465" spans="9:9" ht="15" customHeight="1" x14ac:dyDescent="0.35">
      <c r="I1465" s="211"/>
    </row>
    <row r="1466" spans="9:9" ht="15" customHeight="1" x14ac:dyDescent="0.35">
      <c r="I1466" s="211"/>
    </row>
    <row r="1467" spans="9:9" ht="15" customHeight="1" x14ac:dyDescent="0.35">
      <c r="I1467" s="211"/>
    </row>
    <row r="1468" spans="9:9" ht="15" customHeight="1" x14ac:dyDescent="0.35">
      <c r="I1468" s="211"/>
    </row>
    <row r="1469" spans="9:9" ht="15" customHeight="1" x14ac:dyDescent="0.35">
      <c r="I1469" s="211"/>
    </row>
    <row r="1470" spans="9:9" ht="15" customHeight="1" x14ac:dyDescent="0.35">
      <c r="I1470" s="211"/>
    </row>
    <row r="1471" spans="9:9" ht="15" customHeight="1" x14ac:dyDescent="0.35">
      <c r="I1471" s="211"/>
    </row>
    <row r="1472" spans="9:9" ht="15" customHeight="1" x14ac:dyDescent="0.35">
      <c r="I1472" s="211"/>
    </row>
    <row r="1473" spans="9:9" ht="15" customHeight="1" x14ac:dyDescent="0.35">
      <c r="I1473" s="211"/>
    </row>
    <row r="1474" spans="9:9" ht="15" customHeight="1" x14ac:dyDescent="0.35">
      <c r="I1474" s="211"/>
    </row>
    <row r="1475" spans="9:9" ht="15" customHeight="1" x14ac:dyDescent="0.35">
      <c r="I1475" s="211"/>
    </row>
    <row r="1476" spans="9:9" ht="15" customHeight="1" x14ac:dyDescent="0.35">
      <c r="I1476" s="211"/>
    </row>
    <row r="1477" spans="9:9" ht="15" customHeight="1" x14ac:dyDescent="0.35">
      <c r="I1477" s="211"/>
    </row>
    <row r="1478" spans="9:9" ht="15" customHeight="1" x14ac:dyDescent="0.35">
      <c r="I1478" s="211"/>
    </row>
    <row r="1479" spans="9:9" ht="15" customHeight="1" x14ac:dyDescent="0.35">
      <c r="I1479" s="211"/>
    </row>
    <row r="1480" spans="9:9" ht="15" customHeight="1" x14ac:dyDescent="0.35">
      <c r="I1480" s="211"/>
    </row>
    <row r="1481" spans="9:9" ht="15" customHeight="1" x14ac:dyDescent="0.35">
      <c r="I1481" s="211"/>
    </row>
    <row r="1482" spans="9:9" ht="15" customHeight="1" x14ac:dyDescent="0.35">
      <c r="I1482" s="211"/>
    </row>
    <row r="1483" spans="9:9" ht="15" customHeight="1" x14ac:dyDescent="0.35">
      <c r="I1483" s="211"/>
    </row>
    <row r="1484" spans="9:9" ht="15" customHeight="1" x14ac:dyDescent="0.35">
      <c r="I1484" s="211"/>
    </row>
    <row r="1485" spans="9:9" ht="15" customHeight="1" x14ac:dyDescent="0.35">
      <c r="I1485" s="211"/>
    </row>
    <row r="1486" spans="9:9" ht="15" customHeight="1" x14ac:dyDescent="0.35">
      <c r="I1486" s="211"/>
    </row>
    <row r="1487" spans="9:9" ht="15" customHeight="1" x14ac:dyDescent="0.35">
      <c r="I1487" s="211"/>
    </row>
    <row r="1488" spans="9:9" ht="15" customHeight="1" x14ac:dyDescent="0.35">
      <c r="I1488" s="211"/>
    </row>
    <row r="1489" spans="9:9" ht="15" customHeight="1" x14ac:dyDescent="0.35">
      <c r="I1489" s="211"/>
    </row>
    <row r="1490" spans="9:9" ht="15" customHeight="1" x14ac:dyDescent="0.35">
      <c r="I1490" s="211"/>
    </row>
    <row r="1491" spans="9:9" ht="15" customHeight="1" x14ac:dyDescent="0.35">
      <c r="I1491" s="211"/>
    </row>
    <row r="1492" spans="9:9" ht="15" customHeight="1" x14ac:dyDescent="0.35">
      <c r="I1492" s="211"/>
    </row>
    <row r="1493" spans="9:9" ht="15" customHeight="1" x14ac:dyDescent="0.35">
      <c r="I1493" s="211"/>
    </row>
    <row r="1494" spans="9:9" ht="15" customHeight="1" x14ac:dyDescent="0.35">
      <c r="I1494" s="211"/>
    </row>
    <row r="1495" spans="9:9" ht="15" customHeight="1" x14ac:dyDescent="0.35">
      <c r="I1495" s="211"/>
    </row>
    <row r="1496" spans="9:9" ht="15" customHeight="1" x14ac:dyDescent="0.35">
      <c r="I1496" s="211"/>
    </row>
    <row r="1497" spans="9:9" ht="15" customHeight="1" x14ac:dyDescent="0.35">
      <c r="I1497" s="211"/>
    </row>
    <row r="1498" spans="9:9" ht="15" customHeight="1" x14ac:dyDescent="0.35">
      <c r="I1498" s="211"/>
    </row>
    <row r="1499" spans="9:9" ht="15" customHeight="1" x14ac:dyDescent="0.35">
      <c r="I1499" s="211"/>
    </row>
    <row r="1500" spans="9:9" ht="15" customHeight="1" x14ac:dyDescent="0.35">
      <c r="I1500" s="211"/>
    </row>
    <row r="1501" spans="9:9" ht="15" customHeight="1" x14ac:dyDescent="0.35">
      <c r="I1501" s="211"/>
    </row>
    <row r="1502" spans="9:9" ht="15" customHeight="1" x14ac:dyDescent="0.35">
      <c r="I1502" s="211"/>
    </row>
    <row r="1503" spans="9:9" ht="15" customHeight="1" x14ac:dyDescent="0.35">
      <c r="I1503" s="211"/>
    </row>
    <row r="1504" spans="9:9" ht="15" customHeight="1" x14ac:dyDescent="0.35">
      <c r="I1504" s="211"/>
    </row>
    <row r="1505" spans="9:9" ht="15" customHeight="1" x14ac:dyDescent="0.35">
      <c r="I1505" s="211"/>
    </row>
    <row r="1506" spans="9:9" ht="15" customHeight="1" x14ac:dyDescent="0.35">
      <c r="I1506" s="211"/>
    </row>
    <row r="1507" spans="9:9" ht="15" customHeight="1" x14ac:dyDescent="0.35">
      <c r="I1507" s="211"/>
    </row>
    <row r="1508" spans="9:9" ht="15" customHeight="1" x14ac:dyDescent="0.35">
      <c r="I1508" s="211"/>
    </row>
    <row r="1509" spans="9:9" ht="15" customHeight="1" x14ac:dyDescent="0.35">
      <c r="I1509" s="211"/>
    </row>
    <row r="1510" spans="9:9" ht="15" customHeight="1" x14ac:dyDescent="0.35">
      <c r="I1510" s="211"/>
    </row>
    <row r="1511" spans="9:9" ht="15" customHeight="1" x14ac:dyDescent="0.35">
      <c r="I1511" s="211"/>
    </row>
    <row r="1512" spans="9:9" ht="15" customHeight="1" x14ac:dyDescent="0.35">
      <c r="I1512" s="211"/>
    </row>
    <row r="1513" spans="9:9" ht="15" customHeight="1" x14ac:dyDescent="0.35">
      <c r="I1513" s="211"/>
    </row>
    <row r="1514" spans="9:9" ht="15" customHeight="1" x14ac:dyDescent="0.35">
      <c r="I1514" s="211"/>
    </row>
    <row r="1515" spans="9:9" ht="15" customHeight="1" x14ac:dyDescent="0.35">
      <c r="I1515" s="211"/>
    </row>
    <row r="1516" spans="9:9" ht="15" customHeight="1" x14ac:dyDescent="0.35">
      <c r="I1516" s="211"/>
    </row>
    <row r="1517" spans="9:9" ht="15" customHeight="1" x14ac:dyDescent="0.35">
      <c r="I1517" s="211"/>
    </row>
    <row r="1518" spans="9:9" ht="15" customHeight="1" x14ac:dyDescent="0.35">
      <c r="I1518" s="211"/>
    </row>
    <row r="1519" spans="9:9" ht="15" customHeight="1" x14ac:dyDescent="0.35">
      <c r="I1519" s="211"/>
    </row>
    <row r="1520" spans="9:9" ht="15" customHeight="1" x14ac:dyDescent="0.35">
      <c r="I1520" s="211"/>
    </row>
    <row r="1521" spans="9:9" ht="15" customHeight="1" x14ac:dyDescent="0.35">
      <c r="I1521" s="211"/>
    </row>
    <row r="1522" spans="9:9" ht="15" customHeight="1" x14ac:dyDescent="0.35">
      <c r="I1522" s="211"/>
    </row>
    <row r="1523" spans="9:9" ht="15" customHeight="1" x14ac:dyDescent="0.35">
      <c r="I1523" s="211"/>
    </row>
    <row r="1524" spans="9:9" ht="15" customHeight="1" x14ac:dyDescent="0.35">
      <c r="I1524" s="211"/>
    </row>
    <row r="1525" spans="9:9" ht="15" customHeight="1" x14ac:dyDescent="0.35">
      <c r="I1525" s="211"/>
    </row>
    <row r="1526" spans="9:9" ht="15" customHeight="1" x14ac:dyDescent="0.35">
      <c r="I1526" s="211"/>
    </row>
    <row r="1527" spans="9:9" ht="15" customHeight="1" x14ac:dyDescent="0.35">
      <c r="I1527" s="211"/>
    </row>
    <row r="1528" spans="9:9" ht="15" customHeight="1" x14ac:dyDescent="0.35">
      <c r="I1528" s="211"/>
    </row>
    <row r="1529" spans="9:9" ht="15" customHeight="1" x14ac:dyDescent="0.35">
      <c r="I1529" s="211"/>
    </row>
    <row r="1530" spans="9:9" ht="15" customHeight="1" x14ac:dyDescent="0.35">
      <c r="I1530" s="211"/>
    </row>
    <row r="1531" spans="9:9" ht="15" customHeight="1" x14ac:dyDescent="0.35">
      <c r="I1531" s="211"/>
    </row>
    <row r="1532" spans="9:9" ht="15" customHeight="1" x14ac:dyDescent="0.35">
      <c r="I1532" s="211"/>
    </row>
    <row r="1533" spans="9:9" ht="15" customHeight="1" x14ac:dyDescent="0.35">
      <c r="I1533" s="211"/>
    </row>
    <row r="1534" spans="9:9" ht="15" customHeight="1" x14ac:dyDescent="0.35">
      <c r="I1534" s="211"/>
    </row>
    <row r="1535" spans="9:9" ht="15" customHeight="1" x14ac:dyDescent="0.35">
      <c r="I1535" s="211"/>
    </row>
    <row r="1536" spans="9:9" ht="15" customHeight="1" x14ac:dyDescent="0.35">
      <c r="I1536" s="211"/>
    </row>
    <row r="1537" spans="9:9" ht="15" customHeight="1" x14ac:dyDescent="0.35">
      <c r="I1537" s="211"/>
    </row>
    <row r="1538" spans="9:9" ht="15" customHeight="1" x14ac:dyDescent="0.35">
      <c r="I1538" s="211"/>
    </row>
    <row r="1539" spans="9:9" ht="15" customHeight="1" x14ac:dyDescent="0.35">
      <c r="I1539" s="211"/>
    </row>
    <row r="1540" spans="9:9" ht="15" customHeight="1" x14ac:dyDescent="0.35">
      <c r="I1540" s="211"/>
    </row>
    <row r="1541" spans="9:9" ht="15" customHeight="1" x14ac:dyDescent="0.35">
      <c r="I1541" s="211"/>
    </row>
    <row r="1542" spans="9:9" ht="15" customHeight="1" x14ac:dyDescent="0.35">
      <c r="I1542" s="211"/>
    </row>
    <row r="1543" spans="9:9" ht="15" customHeight="1" x14ac:dyDescent="0.35">
      <c r="I1543" s="211"/>
    </row>
    <row r="1544" spans="9:9" ht="15" customHeight="1" x14ac:dyDescent="0.35">
      <c r="I1544" s="211"/>
    </row>
    <row r="1545" spans="9:9" ht="15" customHeight="1" x14ac:dyDescent="0.35">
      <c r="I1545" s="211"/>
    </row>
    <row r="1546" spans="9:9" ht="15" customHeight="1" x14ac:dyDescent="0.35">
      <c r="I1546" s="211"/>
    </row>
    <row r="1547" spans="9:9" ht="15" customHeight="1" x14ac:dyDescent="0.35">
      <c r="I1547" s="211"/>
    </row>
    <row r="1548" spans="9:9" ht="15" customHeight="1" x14ac:dyDescent="0.35">
      <c r="I1548" s="211"/>
    </row>
    <row r="1549" spans="9:9" ht="15" customHeight="1" x14ac:dyDescent="0.35">
      <c r="I1549" s="211"/>
    </row>
    <row r="1550" spans="9:9" ht="15" customHeight="1" x14ac:dyDescent="0.35">
      <c r="I1550" s="211"/>
    </row>
    <row r="1551" spans="9:9" ht="15" customHeight="1" x14ac:dyDescent="0.35">
      <c r="I1551" s="211"/>
    </row>
    <row r="1552" spans="9:9" ht="15" customHeight="1" x14ac:dyDescent="0.35">
      <c r="I1552" s="211"/>
    </row>
    <row r="1553" spans="9:9" ht="15" customHeight="1" x14ac:dyDescent="0.35">
      <c r="I1553" s="211"/>
    </row>
    <row r="1554" spans="9:9" ht="15" customHeight="1" x14ac:dyDescent="0.35">
      <c r="I1554" s="211"/>
    </row>
    <row r="1555" spans="9:9" ht="15" customHeight="1" x14ac:dyDescent="0.35">
      <c r="I1555" s="211"/>
    </row>
    <row r="1556" spans="9:9" ht="15" customHeight="1" x14ac:dyDescent="0.35">
      <c r="I1556" s="211"/>
    </row>
    <row r="1557" spans="9:9" ht="15" customHeight="1" x14ac:dyDescent="0.35">
      <c r="I1557" s="211"/>
    </row>
    <row r="1558" spans="9:9" ht="15" customHeight="1" x14ac:dyDescent="0.35">
      <c r="I1558" s="211"/>
    </row>
    <row r="1559" spans="9:9" ht="15" customHeight="1" x14ac:dyDescent="0.35">
      <c r="I1559" s="211"/>
    </row>
    <row r="1560" spans="9:9" ht="15" customHeight="1" x14ac:dyDescent="0.35">
      <c r="I1560" s="211"/>
    </row>
    <row r="1561" spans="9:9" ht="15" customHeight="1" x14ac:dyDescent="0.35">
      <c r="I1561" s="211"/>
    </row>
    <row r="1562" spans="9:9" ht="15" customHeight="1" x14ac:dyDescent="0.35">
      <c r="I1562" s="211"/>
    </row>
    <row r="1563" spans="9:9" ht="15" customHeight="1" x14ac:dyDescent="0.35">
      <c r="I1563" s="211"/>
    </row>
    <row r="1564" spans="9:9" ht="15" customHeight="1" x14ac:dyDescent="0.35">
      <c r="I1564" s="211"/>
    </row>
    <row r="1565" spans="9:9" ht="15" customHeight="1" x14ac:dyDescent="0.35">
      <c r="I1565" s="211"/>
    </row>
    <row r="1566" spans="9:9" ht="15" customHeight="1" x14ac:dyDescent="0.35">
      <c r="I1566" s="211"/>
    </row>
    <row r="1567" spans="9:9" ht="15" customHeight="1" x14ac:dyDescent="0.35">
      <c r="I1567" s="211"/>
    </row>
    <row r="1568" spans="9:9" ht="15" customHeight="1" x14ac:dyDescent="0.35">
      <c r="I1568" s="211"/>
    </row>
    <row r="1569" spans="9:9" ht="15" customHeight="1" x14ac:dyDescent="0.35">
      <c r="I1569" s="211"/>
    </row>
    <row r="1570" spans="9:9" ht="15" customHeight="1" x14ac:dyDescent="0.35">
      <c r="I1570" s="211"/>
    </row>
    <row r="1571" spans="9:9" ht="15" customHeight="1" x14ac:dyDescent="0.35">
      <c r="I1571" s="211"/>
    </row>
    <row r="1572" spans="9:9" ht="15" customHeight="1" x14ac:dyDescent="0.35">
      <c r="I1572" s="211"/>
    </row>
    <row r="1573" spans="9:9" ht="15" customHeight="1" x14ac:dyDescent="0.35">
      <c r="I1573" s="211"/>
    </row>
    <row r="1574" spans="9:9" ht="15" customHeight="1" x14ac:dyDescent="0.35">
      <c r="I1574" s="211"/>
    </row>
    <row r="1575" spans="9:9" ht="15" customHeight="1" x14ac:dyDescent="0.35">
      <c r="I1575" s="211"/>
    </row>
    <row r="1576" spans="9:9" ht="15" customHeight="1" x14ac:dyDescent="0.35">
      <c r="I1576" s="211"/>
    </row>
    <row r="1577" spans="9:9" ht="15" customHeight="1" x14ac:dyDescent="0.35">
      <c r="I1577" s="211"/>
    </row>
    <row r="1578" spans="9:9" ht="15" customHeight="1" x14ac:dyDescent="0.35">
      <c r="I1578" s="211"/>
    </row>
    <row r="1579" spans="9:9" ht="15" customHeight="1" x14ac:dyDescent="0.35">
      <c r="I1579" s="211"/>
    </row>
    <row r="1580" spans="9:9" ht="15" customHeight="1" x14ac:dyDescent="0.35">
      <c r="I1580" s="211"/>
    </row>
    <row r="1581" spans="9:9" ht="15" customHeight="1" x14ac:dyDescent="0.35">
      <c r="I1581" s="211"/>
    </row>
    <row r="1582" spans="9:9" ht="15" customHeight="1" x14ac:dyDescent="0.35">
      <c r="I1582" s="211"/>
    </row>
    <row r="1583" spans="9:9" ht="15" customHeight="1" x14ac:dyDescent="0.35">
      <c r="I1583" s="211"/>
    </row>
    <row r="1584" spans="9:9" ht="15" customHeight="1" x14ac:dyDescent="0.35">
      <c r="I1584" s="211"/>
    </row>
    <row r="1585" spans="9:9" ht="15" customHeight="1" x14ac:dyDescent="0.35">
      <c r="I1585" s="211"/>
    </row>
    <row r="1586" spans="9:9" ht="15" customHeight="1" x14ac:dyDescent="0.35">
      <c r="I1586" s="211"/>
    </row>
    <row r="1587" spans="9:9" ht="15" customHeight="1" x14ac:dyDescent="0.35">
      <c r="I1587" s="211"/>
    </row>
    <row r="1588" spans="9:9" ht="15" customHeight="1" x14ac:dyDescent="0.35">
      <c r="I1588" s="211"/>
    </row>
    <row r="1589" spans="9:9" ht="15" customHeight="1" x14ac:dyDescent="0.35">
      <c r="I1589" s="211"/>
    </row>
    <row r="1590" spans="9:9" ht="15" customHeight="1" x14ac:dyDescent="0.35">
      <c r="I1590" s="211"/>
    </row>
    <row r="1591" spans="9:9" ht="15" customHeight="1" x14ac:dyDescent="0.35">
      <c r="I1591" s="211"/>
    </row>
    <row r="1592" spans="9:9" ht="15" customHeight="1" x14ac:dyDescent="0.35">
      <c r="I1592" s="211"/>
    </row>
    <row r="1593" spans="9:9" ht="15" customHeight="1" x14ac:dyDescent="0.35">
      <c r="I1593" s="211"/>
    </row>
    <row r="1594" spans="9:9" ht="15" customHeight="1" x14ac:dyDescent="0.35">
      <c r="I1594" s="211"/>
    </row>
    <row r="1595" spans="9:9" ht="15" customHeight="1" x14ac:dyDescent="0.35">
      <c r="I1595" s="211"/>
    </row>
    <row r="1596" spans="9:9" ht="15" customHeight="1" x14ac:dyDescent="0.35">
      <c r="I1596" s="211"/>
    </row>
    <row r="1597" spans="9:9" ht="15" customHeight="1" x14ac:dyDescent="0.35">
      <c r="I1597" s="211"/>
    </row>
    <row r="1598" spans="9:9" ht="15" customHeight="1" x14ac:dyDescent="0.35">
      <c r="I1598" s="211"/>
    </row>
    <row r="1599" spans="9:9" ht="15" customHeight="1" x14ac:dyDescent="0.35">
      <c r="I1599" s="211"/>
    </row>
    <row r="1600" spans="9:9" ht="15" customHeight="1" x14ac:dyDescent="0.35">
      <c r="I1600" s="211"/>
    </row>
    <row r="1601" spans="9:9" ht="15" customHeight="1" x14ac:dyDescent="0.35">
      <c r="I1601" s="211"/>
    </row>
    <row r="1602" spans="9:9" ht="15" customHeight="1" x14ac:dyDescent="0.35">
      <c r="I1602" s="211"/>
    </row>
    <row r="1603" spans="9:9" ht="15" customHeight="1" x14ac:dyDescent="0.35">
      <c r="I1603" s="211"/>
    </row>
    <row r="1604" spans="9:9" ht="15" customHeight="1" x14ac:dyDescent="0.35">
      <c r="I1604" s="211"/>
    </row>
    <row r="1605" spans="9:9" ht="15" customHeight="1" x14ac:dyDescent="0.35">
      <c r="I1605" s="211"/>
    </row>
    <row r="1606" spans="9:9" ht="15" customHeight="1" x14ac:dyDescent="0.35">
      <c r="I1606" s="211"/>
    </row>
    <row r="1607" spans="9:9" ht="15" customHeight="1" x14ac:dyDescent="0.35">
      <c r="I1607" s="211"/>
    </row>
    <row r="1608" spans="9:9" ht="15" customHeight="1" x14ac:dyDescent="0.35">
      <c r="I1608" s="211"/>
    </row>
    <row r="1609" spans="9:9" ht="15" customHeight="1" x14ac:dyDescent="0.35">
      <c r="I1609" s="211"/>
    </row>
    <row r="1610" spans="9:9" ht="15" customHeight="1" x14ac:dyDescent="0.35">
      <c r="I1610" s="211"/>
    </row>
    <row r="1611" spans="9:9" ht="15" customHeight="1" x14ac:dyDescent="0.35">
      <c r="I1611" s="211"/>
    </row>
    <row r="1612" spans="9:9" ht="15" customHeight="1" x14ac:dyDescent="0.35">
      <c r="I1612" s="211"/>
    </row>
    <row r="1613" spans="9:9" ht="15" customHeight="1" x14ac:dyDescent="0.35">
      <c r="I1613" s="211"/>
    </row>
    <row r="1614" spans="9:9" ht="15" customHeight="1" x14ac:dyDescent="0.35">
      <c r="I1614" s="211"/>
    </row>
    <row r="1615" spans="9:9" ht="15" customHeight="1" x14ac:dyDescent="0.35">
      <c r="I1615" s="211"/>
    </row>
    <row r="1616" spans="9:9" ht="15" customHeight="1" x14ac:dyDescent="0.35">
      <c r="I1616" s="211"/>
    </row>
    <row r="1617" spans="9:9" ht="15" customHeight="1" x14ac:dyDescent="0.35">
      <c r="I1617" s="211"/>
    </row>
    <row r="1618" spans="9:9" ht="15" customHeight="1" x14ac:dyDescent="0.35">
      <c r="I1618" s="211"/>
    </row>
    <row r="1619" spans="9:9" ht="15" customHeight="1" x14ac:dyDescent="0.35">
      <c r="I1619" s="211"/>
    </row>
    <row r="1620" spans="9:9" ht="15" customHeight="1" x14ac:dyDescent="0.35">
      <c r="I1620" s="211"/>
    </row>
    <row r="1621" spans="9:9" ht="15" customHeight="1" x14ac:dyDescent="0.35">
      <c r="I1621" s="211"/>
    </row>
    <row r="1622" spans="9:9" ht="15" customHeight="1" x14ac:dyDescent="0.35">
      <c r="I1622" s="211"/>
    </row>
    <row r="1623" spans="9:9" ht="15" customHeight="1" x14ac:dyDescent="0.35">
      <c r="I1623" s="211"/>
    </row>
    <row r="1624" spans="9:9" ht="15" customHeight="1" x14ac:dyDescent="0.35">
      <c r="I1624" s="211"/>
    </row>
    <row r="1625" spans="9:9" ht="15" customHeight="1" x14ac:dyDescent="0.35">
      <c r="I1625" s="211"/>
    </row>
    <row r="1626" spans="9:9" ht="15" customHeight="1" x14ac:dyDescent="0.35">
      <c r="I1626" s="211"/>
    </row>
    <row r="1627" spans="9:9" ht="15" customHeight="1" x14ac:dyDescent="0.35">
      <c r="I1627" s="211"/>
    </row>
    <row r="1628" spans="9:9" ht="15" customHeight="1" x14ac:dyDescent="0.35">
      <c r="I1628" s="211"/>
    </row>
    <row r="1629" spans="9:9" ht="15" customHeight="1" x14ac:dyDescent="0.35">
      <c r="I1629" s="211"/>
    </row>
    <row r="1630" spans="9:9" ht="15" customHeight="1" x14ac:dyDescent="0.35">
      <c r="I1630" s="211"/>
    </row>
    <row r="1631" spans="9:9" ht="15" customHeight="1" x14ac:dyDescent="0.35">
      <c r="I1631" s="211"/>
    </row>
    <row r="1632" spans="9:9" ht="15" customHeight="1" x14ac:dyDescent="0.35">
      <c r="I1632" s="211"/>
    </row>
    <row r="1633" spans="9:9" ht="15" customHeight="1" x14ac:dyDescent="0.35">
      <c r="I1633" s="211"/>
    </row>
    <row r="1634" spans="9:9" ht="15" customHeight="1" x14ac:dyDescent="0.35">
      <c r="I1634" s="211"/>
    </row>
    <row r="1635" spans="9:9" ht="15" customHeight="1" x14ac:dyDescent="0.35">
      <c r="I1635" s="211"/>
    </row>
    <row r="1636" spans="9:9" ht="15" customHeight="1" x14ac:dyDescent="0.35">
      <c r="I1636" s="211"/>
    </row>
    <row r="1637" spans="9:9" ht="15" customHeight="1" x14ac:dyDescent="0.35">
      <c r="I1637" s="211"/>
    </row>
    <row r="1638" spans="9:9" ht="15" customHeight="1" x14ac:dyDescent="0.35">
      <c r="I1638" s="211"/>
    </row>
    <row r="1639" spans="9:9" ht="15" customHeight="1" x14ac:dyDescent="0.35">
      <c r="I1639" s="211"/>
    </row>
    <row r="1640" spans="9:9" ht="15" customHeight="1" x14ac:dyDescent="0.35">
      <c r="I1640" s="211"/>
    </row>
    <row r="1641" spans="9:9" ht="15" customHeight="1" x14ac:dyDescent="0.35">
      <c r="I1641" s="211"/>
    </row>
    <row r="1642" spans="9:9" ht="15" customHeight="1" x14ac:dyDescent="0.35">
      <c r="I1642" s="211"/>
    </row>
    <row r="1643" spans="9:9" ht="15" customHeight="1" x14ac:dyDescent="0.35">
      <c r="I1643" s="211"/>
    </row>
    <row r="1644" spans="9:9" ht="15" customHeight="1" x14ac:dyDescent="0.35">
      <c r="I1644" s="211"/>
    </row>
    <row r="1645" spans="9:9" ht="15" customHeight="1" x14ac:dyDescent="0.35">
      <c r="I1645" s="211"/>
    </row>
    <row r="1646" spans="9:9" ht="15" customHeight="1" x14ac:dyDescent="0.35">
      <c r="I1646" s="211"/>
    </row>
    <row r="1647" spans="9:9" ht="15" customHeight="1" x14ac:dyDescent="0.35">
      <c r="I1647" s="211"/>
    </row>
    <row r="1648" spans="9:9" ht="15" customHeight="1" x14ac:dyDescent="0.35">
      <c r="I1648" s="211"/>
    </row>
    <row r="1649" spans="9:9" ht="15" customHeight="1" x14ac:dyDescent="0.35">
      <c r="I1649" s="211"/>
    </row>
    <row r="1650" spans="9:9" ht="15" customHeight="1" x14ac:dyDescent="0.35">
      <c r="I1650" s="211"/>
    </row>
    <row r="1651" spans="9:9" ht="15" customHeight="1" x14ac:dyDescent="0.35">
      <c r="I1651" s="211"/>
    </row>
    <row r="1652" spans="9:9" ht="15" customHeight="1" x14ac:dyDescent="0.35">
      <c r="I1652" s="211"/>
    </row>
    <row r="1653" spans="9:9" ht="15" customHeight="1" x14ac:dyDescent="0.35">
      <c r="I1653" s="211"/>
    </row>
    <row r="1654" spans="9:9" ht="15" customHeight="1" x14ac:dyDescent="0.35">
      <c r="I1654" s="211"/>
    </row>
    <row r="1655" spans="9:9" ht="15" customHeight="1" x14ac:dyDescent="0.35">
      <c r="I1655" s="211"/>
    </row>
    <row r="1656" spans="9:9" ht="15" customHeight="1" x14ac:dyDescent="0.35">
      <c r="I1656" s="211"/>
    </row>
    <row r="1657" spans="9:9" ht="15" customHeight="1" x14ac:dyDescent="0.35">
      <c r="I1657" s="211"/>
    </row>
    <row r="1658" spans="9:9" ht="15" customHeight="1" x14ac:dyDescent="0.35">
      <c r="I1658" s="211"/>
    </row>
    <row r="1659" spans="9:9" ht="15" customHeight="1" x14ac:dyDescent="0.35">
      <c r="I1659" s="211"/>
    </row>
    <row r="1660" spans="9:9" ht="15" customHeight="1" x14ac:dyDescent="0.35">
      <c r="I1660" s="211"/>
    </row>
    <row r="1661" spans="9:9" ht="15" customHeight="1" x14ac:dyDescent="0.35">
      <c r="I1661" s="211"/>
    </row>
    <row r="1662" spans="9:9" ht="15" customHeight="1" x14ac:dyDescent="0.35">
      <c r="I1662" s="211"/>
    </row>
    <row r="1663" spans="9:9" ht="15" customHeight="1" x14ac:dyDescent="0.35">
      <c r="I1663" s="211"/>
    </row>
    <row r="1664" spans="9:9" ht="15" customHeight="1" x14ac:dyDescent="0.35">
      <c r="I1664" s="211"/>
    </row>
    <row r="1665" spans="9:9" ht="15" customHeight="1" x14ac:dyDescent="0.35">
      <c r="I1665" s="211"/>
    </row>
    <row r="1666" spans="9:9" ht="15" customHeight="1" x14ac:dyDescent="0.35">
      <c r="I1666" s="211"/>
    </row>
    <row r="1667" spans="9:9" ht="15" customHeight="1" x14ac:dyDescent="0.35">
      <c r="I1667" s="211"/>
    </row>
    <row r="1668" spans="9:9" ht="15" customHeight="1" x14ac:dyDescent="0.35">
      <c r="I1668" s="211"/>
    </row>
    <row r="1669" spans="9:9" ht="15" customHeight="1" x14ac:dyDescent="0.35">
      <c r="I1669" s="211"/>
    </row>
    <row r="1670" spans="9:9" ht="15" customHeight="1" x14ac:dyDescent="0.35">
      <c r="I1670" s="211"/>
    </row>
    <row r="1671" spans="9:9" ht="15" customHeight="1" x14ac:dyDescent="0.35">
      <c r="I1671" s="211"/>
    </row>
    <row r="1672" spans="9:9" ht="15" customHeight="1" x14ac:dyDescent="0.35">
      <c r="I1672" s="211"/>
    </row>
    <row r="1673" spans="9:9" ht="15" customHeight="1" x14ac:dyDescent="0.35">
      <c r="I1673" s="211"/>
    </row>
    <row r="1674" spans="9:9" ht="15" customHeight="1" x14ac:dyDescent="0.35">
      <c r="I1674" s="211"/>
    </row>
    <row r="1675" spans="9:9" ht="15" customHeight="1" x14ac:dyDescent="0.35">
      <c r="I1675" s="211"/>
    </row>
    <row r="1676" spans="9:9" ht="15" customHeight="1" x14ac:dyDescent="0.35">
      <c r="I1676" s="211"/>
    </row>
    <row r="1677" spans="9:9" ht="15" customHeight="1" x14ac:dyDescent="0.35">
      <c r="I1677" s="211"/>
    </row>
    <row r="1678" spans="9:9" ht="15" customHeight="1" x14ac:dyDescent="0.35">
      <c r="I1678" s="211"/>
    </row>
    <row r="1679" spans="9:9" ht="15" customHeight="1" x14ac:dyDescent="0.35">
      <c r="I1679" s="211"/>
    </row>
    <row r="1680" spans="9:9" ht="15" customHeight="1" x14ac:dyDescent="0.35">
      <c r="I1680" s="211"/>
    </row>
    <row r="1681" spans="9:9" ht="15" customHeight="1" x14ac:dyDescent="0.35">
      <c r="I1681" s="211"/>
    </row>
    <row r="1682" spans="9:9" ht="15" customHeight="1" x14ac:dyDescent="0.35">
      <c r="I1682" s="211"/>
    </row>
    <row r="1683" spans="9:9" ht="15" customHeight="1" x14ac:dyDescent="0.35">
      <c r="I1683" s="211"/>
    </row>
    <row r="1684" spans="9:9" ht="15" customHeight="1" x14ac:dyDescent="0.35">
      <c r="I1684" s="211"/>
    </row>
    <row r="1685" spans="9:9" ht="15" customHeight="1" x14ac:dyDescent="0.35">
      <c r="I1685" s="211"/>
    </row>
    <row r="1686" spans="9:9" ht="15" customHeight="1" x14ac:dyDescent="0.35">
      <c r="I1686" s="211"/>
    </row>
    <row r="1687" spans="9:9" ht="15" customHeight="1" x14ac:dyDescent="0.35">
      <c r="I1687" s="211"/>
    </row>
    <row r="1688" spans="9:9" ht="15" customHeight="1" x14ac:dyDescent="0.35">
      <c r="I1688" s="211"/>
    </row>
    <row r="1689" spans="9:9" ht="15" customHeight="1" x14ac:dyDescent="0.35">
      <c r="I1689" s="211"/>
    </row>
    <row r="1690" spans="9:9" ht="15" customHeight="1" x14ac:dyDescent="0.35">
      <c r="I1690" s="211"/>
    </row>
    <row r="1691" spans="9:9" ht="15" customHeight="1" x14ac:dyDescent="0.35">
      <c r="I1691" s="211"/>
    </row>
    <row r="1692" spans="9:9" ht="15" customHeight="1" x14ac:dyDescent="0.35">
      <c r="I1692" s="211"/>
    </row>
    <row r="1693" spans="9:9" ht="15" customHeight="1" x14ac:dyDescent="0.35">
      <c r="I1693" s="211"/>
    </row>
    <row r="1694" spans="9:9" ht="15" customHeight="1" x14ac:dyDescent="0.35">
      <c r="I1694" s="211"/>
    </row>
    <row r="1695" spans="9:9" ht="15" customHeight="1" x14ac:dyDescent="0.35">
      <c r="I1695" s="211"/>
    </row>
    <row r="1696" spans="9:9" ht="15" customHeight="1" x14ac:dyDescent="0.35">
      <c r="I1696" s="211"/>
    </row>
    <row r="1697" spans="9:9" ht="15" customHeight="1" x14ac:dyDescent="0.35">
      <c r="I1697" s="211"/>
    </row>
    <row r="1698" spans="9:9" ht="15" customHeight="1" x14ac:dyDescent="0.35">
      <c r="I1698" s="211"/>
    </row>
    <row r="1699" spans="9:9" ht="15" customHeight="1" x14ac:dyDescent="0.35">
      <c r="I1699" s="211"/>
    </row>
    <row r="1700" spans="9:9" ht="15" customHeight="1" x14ac:dyDescent="0.35">
      <c r="I1700" s="211"/>
    </row>
    <row r="1701" spans="9:9" ht="15" customHeight="1" x14ac:dyDescent="0.35">
      <c r="I1701" s="211"/>
    </row>
    <row r="1702" spans="9:9" ht="15" customHeight="1" x14ac:dyDescent="0.35">
      <c r="I1702" s="211"/>
    </row>
    <row r="1703" spans="9:9" ht="15" customHeight="1" x14ac:dyDescent="0.35">
      <c r="I1703" s="211"/>
    </row>
    <row r="1704" spans="9:9" ht="15" customHeight="1" x14ac:dyDescent="0.35">
      <c r="I1704" s="211"/>
    </row>
    <row r="1705" spans="9:9" ht="15" customHeight="1" x14ac:dyDescent="0.35">
      <c r="I1705" s="211"/>
    </row>
    <row r="1706" spans="9:9" ht="15" customHeight="1" x14ac:dyDescent="0.35">
      <c r="I1706" s="211"/>
    </row>
    <row r="1707" spans="9:9" ht="15" customHeight="1" x14ac:dyDescent="0.35">
      <c r="I1707" s="211"/>
    </row>
    <row r="1708" spans="9:9" ht="15" customHeight="1" x14ac:dyDescent="0.35">
      <c r="I1708" s="211"/>
    </row>
    <row r="1709" spans="9:9" ht="15" customHeight="1" x14ac:dyDescent="0.35">
      <c r="I1709" s="211"/>
    </row>
    <row r="1710" spans="9:9" ht="15" customHeight="1" x14ac:dyDescent="0.35">
      <c r="I1710" s="211"/>
    </row>
    <row r="1711" spans="9:9" ht="15" customHeight="1" x14ac:dyDescent="0.35">
      <c r="I1711" s="211"/>
    </row>
    <row r="1712" spans="9:9" ht="15" customHeight="1" x14ac:dyDescent="0.35">
      <c r="I1712" s="211"/>
    </row>
    <row r="1713" spans="9:9" ht="15" customHeight="1" x14ac:dyDescent="0.35">
      <c r="I1713" s="211"/>
    </row>
    <row r="1714" spans="9:9" ht="15" customHeight="1" x14ac:dyDescent="0.35">
      <c r="I1714" s="211"/>
    </row>
    <row r="1715" spans="9:9" ht="15" customHeight="1" x14ac:dyDescent="0.35">
      <c r="I1715" s="211"/>
    </row>
    <row r="1716" spans="9:9" ht="15" customHeight="1" x14ac:dyDescent="0.35">
      <c r="I1716" s="211"/>
    </row>
    <row r="1717" spans="9:9" ht="15" customHeight="1" x14ac:dyDescent="0.35">
      <c r="I1717" s="211"/>
    </row>
    <row r="1718" spans="9:9" ht="15" customHeight="1" x14ac:dyDescent="0.35">
      <c r="I1718" s="211"/>
    </row>
    <row r="1719" spans="9:9" ht="15" customHeight="1" x14ac:dyDescent="0.35">
      <c r="I1719" s="211"/>
    </row>
    <row r="1720" spans="9:9" ht="15" customHeight="1" x14ac:dyDescent="0.35">
      <c r="I1720" s="211"/>
    </row>
    <row r="1721" spans="9:9" ht="15" customHeight="1" x14ac:dyDescent="0.35">
      <c r="I1721" s="211"/>
    </row>
    <row r="1722" spans="9:9" ht="15" customHeight="1" x14ac:dyDescent="0.35">
      <c r="I1722" s="211"/>
    </row>
    <row r="1723" spans="9:9" ht="15" customHeight="1" x14ac:dyDescent="0.35">
      <c r="I1723" s="211"/>
    </row>
    <row r="1724" spans="9:9" ht="15" customHeight="1" x14ac:dyDescent="0.35">
      <c r="I1724" s="211"/>
    </row>
    <row r="1725" spans="9:9" ht="15" customHeight="1" x14ac:dyDescent="0.35">
      <c r="I1725" s="211"/>
    </row>
    <row r="1726" spans="9:9" ht="15" customHeight="1" x14ac:dyDescent="0.35">
      <c r="I1726" s="211"/>
    </row>
    <row r="1727" spans="9:9" ht="15" customHeight="1" x14ac:dyDescent="0.35">
      <c r="I1727" s="211"/>
    </row>
    <row r="1728" spans="9:9" ht="15" customHeight="1" x14ac:dyDescent="0.35">
      <c r="I1728" s="211"/>
    </row>
    <row r="1729" spans="9:9" ht="15" customHeight="1" x14ac:dyDescent="0.35">
      <c r="I1729" s="211"/>
    </row>
    <row r="1730" spans="9:9" ht="15" customHeight="1" x14ac:dyDescent="0.35">
      <c r="I1730" s="211"/>
    </row>
    <row r="1731" spans="9:9" ht="15" customHeight="1" x14ac:dyDescent="0.35">
      <c r="I1731" s="211"/>
    </row>
    <row r="1732" spans="9:9" ht="15" customHeight="1" x14ac:dyDescent="0.35">
      <c r="I1732" s="211"/>
    </row>
    <row r="1733" spans="9:9" ht="15" customHeight="1" x14ac:dyDescent="0.35">
      <c r="I1733" s="211"/>
    </row>
    <row r="1734" spans="9:9" ht="15" customHeight="1" x14ac:dyDescent="0.35">
      <c r="I1734" s="211"/>
    </row>
    <row r="1735" spans="9:9" ht="15" customHeight="1" x14ac:dyDescent="0.35">
      <c r="I1735" s="211"/>
    </row>
    <row r="1736" spans="9:9" ht="15" customHeight="1" x14ac:dyDescent="0.35">
      <c r="I1736" s="211"/>
    </row>
    <row r="1737" spans="9:9" ht="15" customHeight="1" x14ac:dyDescent="0.35">
      <c r="I1737" s="211"/>
    </row>
    <row r="1738" spans="9:9" ht="15" customHeight="1" x14ac:dyDescent="0.35">
      <c r="I1738" s="211"/>
    </row>
    <row r="1739" spans="9:9" ht="15" customHeight="1" x14ac:dyDescent="0.35">
      <c r="I1739" s="211"/>
    </row>
    <row r="1740" spans="9:9" ht="15" customHeight="1" x14ac:dyDescent="0.35">
      <c r="I1740" s="211"/>
    </row>
    <row r="1741" spans="9:9" ht="15" customHeight="1" x14ac:dyDescent="0.35">
      <c r="I1741" s="211"/>
    </row>
    <row r="1742" spans="9:9" ht="15" customHeight="1" x14ac:dyDescent="0.35">
      <c r="I1742" s="211"/>
    </row>
    <row r="1743" spans="9:9" ht="15" customHeight="1" x14ac:dyDescent="0.35">
      <c r="I1743" s="211"/>
    </row>
    <row r="1744" spans="9:9" ht="15" customHeight="1" x14ac:dyDescent="0.35">
      <c r="I1744" s="211"/>
    </row>
    <row r="1745" spans="9:9" ht="15" customHeight="1" x14ac:dyDescent="0.35">
      <c r="I1745" s="211"/>
    </row>
    <row r="1746" spans="9:9" ht="15" customHeight="1" x14ac:dyDescent="0.35">
      <c r="I1746" s="211"/>
    </row>
    <row r="1747" spans="9:9" ht="15" customHeight="1" x14ac:dyDescent="0.35">
      <c r="I1747" s="211"/>
    </row>
    <row r="1748" spans="9:9" ht="15" customHeight="1" x14ac:dyDescent="0.35">
      <c r="I1748" s="211"/>
    </row>
    <row r="1749" spans="9:9" ht="15" customHeight="1" x14ac:dyDescent="0.35">
      <c r="I1749" s="211"/>
    </row>
    <row r="1750" spans="9:9" ht="15" customHeight="1" x14ac:dyDescent="0.35">
      <c r="I1750" s="211"/>
    </row>
    <row r="1751" spans="9:9" ht="15" customHeight="1" x14ac:dyDescent="0.35">
      <c r="I1751" s="211"/>
    </row>
    <row r="1752" spans="9:9" ht="15" customHeight="1" x14ac:dyDescent="0.35">
      <c r="I1752" s="211"/>
    </row>
    <row r="1753" spans="9:9" ht="15" customHeight="1" x14ac:dyDescent="0.35">
      <c r="I1753" s="211"/>
    </row>
    <row r="1754" spans="9:9" ht="15" customHeight="1" x14ac:dyDescent="0.35">
      <c r="I1754" s="211"/>
    </row>
    <row r="1755" spans="9:9" ht="15" customHeight="1" x14ac:dyDescent="0.35">
      <c r="I1755" s="211"/>
    </row>
    <row r="1756" spans="9:9" ht="15" customHeight="1" x14ac:dyDescent="0.35">
      <c r="I1756" s="211"/>
    </row>
    <row r="1757" spans="9:9" ht="15" customHeight="1" x14ac:dyDescent="0.35">
      <c r="I1757" s="211"/>
    </row>
    <row r="1758" spans="9:9" ht="15" customHeight="1" x14ac:dyDescent="0.35">
      <c r="I1758" s="211"/>
    </row>
    <row r="1759" spans="9:9" ht="15" customHeight="1" x14ac:dyDescent="0.35">
      <c r="I1759" s="211"/>
    </row>
    <row r="1760" spans="9:9" ht="15" customHeight="1" x14ac:dyDescent="0.35">
      <c r="I1760" s="211"/>
    </row>
    <row r="1761" spans="9:9" ht="15" customHeight="1" x14ac:dyDescent="0.35">
      <c r="I1761" s="211"/>
    </row>
    <row r="1762" spans="9:9" ht="15" customHeight="1" x14ac:dyDescent="0.35">
      <c r="I1762" s="211"/>
    </row>
    <row r="1763" spans="9:9" ht="15" customHeight="1" x14ac:dyDescent="0.35">
      <c r="I1763" s="211"/>
    </row>
    <row r="1764" spans="9:9" ht="15" customHeight="1" x14ac:dyDescent="0.35">
      <c r="I1764" s="211"/>
    </row>
    <row r="1765" spans="9:9" ht="15" customHeight="1" x14ac:dyDescent="0.35">
      <c r="I1765" s="211"/>
    </row>
    <row r="1766" spans="9:9" ht="15" customHeight="1" x14ac:dyDescent="0.35">
      <c r="I1766" s="211"/>
    </row>
    <row r="1767" spans="9:9" ht="15" customHeight="1" x14ac:dyDescent="0.35">
      <c r="I1767" s="211"/>
    </row>
    <row r="1768" spans="9:9" ht="15" customHeight="1" x14ac:dyDescent="0.35">
      <c r="I1768" s="211"/>
    </row>
    <row r="1769" spans="9:9" ht="15" customHeight="1" x14ac:dyDescent="0.35">
      <c r="I1769" s="211"/>
    </row>
    <row r="1770" spans="9:9" ht="15" customHeight="1" x14ac:dyDescent="0.35">
      <c r="I1770" s="211"/>
    </row>
    <row r="1771" spans="9:9" ht="15" customHeight="1" x14ac:dyDescent="0.35">
      <c r="I1771" s="211"/>
    </row>
    <row r="1772" spans="9:9" ht="15" customHeight="1" x14ac:dyDescent="0.35">
      <c r="I1772" s="211"/>
    </row>
    <row r="1773" spans="9:9" ht="15" customHeight="1" x14ac:dyDescent="0.35">
      <c r="I1773" s="211"/>
    </row>
    <row r="1774" spans="9:9" ht="15" customHeight="1" x14ac:dyDescent="0.35">
      <c r="I1774" s="211"/>
    </row>
    <row r="1775" spans="9:9" ht="15" customHeight="1" x14ac:dyDescent="0.35">
      <c r="I1775" s="211"/>
    </row>
    <row r="1776" spans="9:9" ht="15" customHeight="1" x14ac:dyDescent="0.35">
      <c r="I1776" s="211"/>
    </row>
    <row r="1777" spans="9:9" ht="15" customHeight="1" x14ac:dyDescent="0.35">
      <c r="I1777" s="211"/>
    </row>
    <row r="1778" spans="9:9" ht="15" customHeight="1" x14ac:dyDescent="0.35">
      <c r="I1778" s="211"/>
    </row>
    <row r="1779" spans="9:9" ht="15" customHeight="1" x14ac:dyDescent="0.35">
      <c r="I1779" s="211"/>
    </row>
    <row r="1780" spans="9:9" ht="15" customHeight="1" x14ac:dyDescent="0.35">
      <c r="I1780" s="211"/>
    </row>
    <row r="1781" spans="9:9" ht="15" customHeight="1" x14ac:dyDescent="0.35">
      <c r="I1781" s="211"/>
    </row>
    <row r="1782" spans="9:9" ht="15" customHeight="1" x14ac:dyDescent="0.35">
      <c r="I1782" s="211"/>
    </row>
    <row r="1783" spans="9:9" ht="15" customHeight="1" x14ac:dyDescent="0.35">
      <c r="I1783" s="211"/>
    </row>
    <row r="1784" spans="9:9" ht="15" customHeight="1" x14ac:dyDescent="0.35">
      <c r="I1784" s="211"/>
    </row>
    <row r="1785" spans="9:9" ht="15" customHeight="1" x14ac:dyDescent="0.35">
      <c r="I1785" s="211"/>
    </row>
    <row r="1786" spans="9:9" ht="15" customHeight="1" x14ac:dyDescent="0.35">
      <c r="I1786" s="211"/>
    </row>
    <row r="1787" spans="9:9" ht="15" customHeight="1" x14ac:dyDescent="0.35">
      <c r="I1787" s="211"/>
    </row>
    <row r="1788" spans="9:9" ht="15" customHeight="1" x14ac:dyDescent="0.35">
      <c r="I1788" s="211"/>
    </row>
    <row r="1789" spans="9:9" ht="15" customHeight="1" x14ac:dyDescent="0.35">
      <c r="I1789" s="211"/>
    </row>
    <row r="1790" spans="9:9" ht="15" customHeight="1" x14ac:dyDescent="0.35">
      <c r="I1790" s="211"/>
    </row>
    <row r="1791" spans="9:9" ht="15" customHeight="1" x14ac:dyDescent="0.35">
      <c r="I1791" s="211"/>
    </row>
    <row r="1792" spans="9:9" ht="15" customHeight="1" x14ac:dyDescent="0.35">
      <c r="I1792" s="211"/>
    </row>
    <row r="1793" spans="9:9" ht="15" customHeight="1" x14ac:dyDescent="0.35">
      <c r="I1793" s="211"/>
    </row>
    <row r="1794" spans="9:9" ht="15" customHeight="1" x14ac:dyDescent="0.35">
      <c r="I1794" s="211"/>
    </row>
    <row r="1795" spans="9:9" ht="15" customHeight="1" x14ac:dyDescent="0.35">
      <c r="I1795" s="211"/>
    </row>
    <row r="1796" spans="9:9" ht="15" customHeight="1" x14ac:dyDescent="0.35">
      <c r="I1796" s="211"/>
    </row>
    <row r="1797" spans="9:9" ht="15" customHeight="1" x14ac:dyDescent="0.35">
      <c r="I1797" s="211"/>
    </row>
    <row r="1798" spans="9:9" ht="15" customHeight="1" x14ac:dyDescent="0.35">
      <c r="I1798" s="211"/>
    </row>
    <row r="1799" spans="9:9" ht="15" customHeight="1" x14ac:dyDescent="0.35">
      <c r="I1799" s="211"/>
    </row>
    <row r="1800" spans="9:9" ht="15" customHeight="1" x14ac:dyDescent="0.35">
      <c r="I1800" s="211"/>
    </row>
    <row r="1801" spans="9:9" ht="15" customHeight="1" x14ac:dyDescent="0.35">
      <c r="I1801" s="211"/>
    </row>
    <row r="1802" spans="9:9" ht="15" customHeight="1" x14ac:dyDescent="0.35">
      <c r="I1802" s="211"/>
    </row>
    <row r="1803" spans="9:9" ht="15" customHeight="1" x14ac:dyDescent="0.35">
      <c r="I1803" s="211"/>
    </row>
    <row r="1804" spans="9:9" ht="15" customHeight="1" x14ac:dyDescent="0.35">
      <c r="I1804" s="211"/>
    </row>
    <row r="1805" spans="9:9" ht="15" customHeight="1" x14ac:dyDescent="0.35">
      <c r="I1805" s="211"/>
    </row>
    <row r="1806" spans="9:9" ht="15" customHeight="1" x14ac:dyDescent="0.35">
      <c r="I1806" s="211"/>
    </row>
    <row r="1807" spans="9:9" ht="15" customHeight="1" x14ac:dyDescent="0.35">
      <c r="I1807" s="211"/>
    </row>
    <row r="1808" spans="9:9" ht="15" customHeight="1" x14ac:dyDescent="0.35">
      <c r="I1808" s="211"/>
    </row>
    <row r="1809" spans="9:9" ht="15" customHeight="1" x14ac:dyDescent="0.35">
      <c r="I1809" s="211"/>
    </row>
    <row r="1810" spans="9:9" ht="15" customHeight="1" x14ac:dyDescent="0.35">
      <c r="I1810" s="211"/>
    </row>
    <row r="1811" spans="9:9" ht="15" customHeight="1" x14ac:dyDescent="0.35">
      <c r="I1811" s="211"/>
    </row>
    <row r="1812" spans="9:9" ht="15" customHeight="1" x14ac:dyDescent="0.35">
      <c r="I1812" s="211"/>
    </row>
    <row r="1813" spans="9:9" ht="15" customHeight="1" x14ac:dyDescent="0.35">
      <c r="I1813" s="211"/>
    </row>
    <row r="1814" spans="9:9" ht="15" customHeight="1" x14ac:dyDescent="0.35">
      <c r="I1814" s="211"/>
    </row>
    <row r="1815" spans="9:9" ht="15" customHeight="1" x14ac:dyDescent="0.35">
      <c r="I1815" s="211"/>
    </row>
    <row r="1816" spans="9:9" ht="15" customHeight="1" x14ac:dyDescent="0.35">
      <c r="I1816" s="211"/>
    </row>
    <row r="1817" spans="9:9" ht="15" customHeight="1" x14ac:dyDescent="0.35">
      <c r="I1817" s="211"/>
    </row>
    <row r="1818" spans="9:9" ht="15" customHeight="1" x14ac:dyDescent="0.35">
      <c r="I1818" s="211"/>
    </row>
    <row r="1819" spans="9:9" ht="15" customHeight="1" x14ac:dyDescent="0.35">
      <c r="I1819" s="211"/>
    </row>
    <row r="1820" spans="9:9" ht="15" customHeight="1" x14ac:dyDescent="0.35">
      <c r="I1820" s="211"/>
    </row>
    <row r="1821" spans="9:9" ht="15" customHeight="1" x14ac:dyDescent="0.35">
      <c r="I1821" s="211"/>
    </row>
    <row r="1822" spans="9:9" ht="15" customHeight="1" x14ac:dyDescent="0.35">
      <c r="I1822" s="211"/>
    </row>
    <row r="1823" spans="9:9" ht="15" customHeight="1" x14ac:dyDescent="0.35">
      <c r="I1823" s="211"/>
    </row>
    <row r="1824" spans="9:9" ht="15" customHeight="1" x14ac:dyDescent="0.35">
      <c r="I1824" s="211"/>
    </row>
    <row r="1825" spans="9:9" ht="15" customHeight="1" x14ac:dyDescent="0.35">
      <c r="I1825" s="211"/>
    </row>
    <row r="1826" spans="9:9" ht="15" customHeight="1" x14ac:dyDescent="0.35">
      <c r="I1826" s="211"/>
    </row>
    <row r="1827" spans="9:9" ht="15" customHeight="1" x14ac:dyDescent="0.35">
      <c r="I1827" s="211"/>
    </row>
    <row r="1828" spans="9:9" ht="15" customHeight="1" x14ac:dyDescent="0.35">
      <c r="I1828" s="211"/>
    </row>
    <row r="1829" spans="9:9" ht="15" customHeight="1" x14ac:dyDescent="0.35">
      <c r="I1829" s="211"/>
    </row>
    <row r="1830" spans="9:9" ht="15" customHeight="1" x14ac:dyDescent="0.35">
      <c r="I1830" s="211"/>
    </row>
    <row r="1831" spans="9:9" ht="15" customHeight="1" x14ac:dyDescent="0.35">
      <c r="I1831" s="211"/>
    </row>
    <row r="1832" spans="9:9" ht="15" customHeight="1" x14ac:dyDescent="0.35">
      <c r="I1832" s="211"/>
    </row>
    <row r="1833" spans="9:9" ht="15" customHeight="1" x14ac:dyDescent="0.35">
      <c r="I1833" s="211"/>
    </row>
    <row r="1834" spans="9:9" ht="15" customHeight="1" x14ac:dyDescent="0.35">
      <c r="I1834" s="211"/>
    </row>
    <row r="1835" spans="9:9" ht="15" customHeight="1" x14ac:dyDescent="0.35">
      <c r="I1835" s="211"/>
    </row>
    <row r="1836" spans="9:9" ht="15" customHeight="1" x14ac:dyDescent="0.35">
      <c r="I1836" s="211"/>
    </row>
    <row r="1837" spans="9:9" ht="15" customHeight="1" x14ac:dyDescent="0.35">
      <c r="I1837" s="211"/>
    </row>
    <row r="1838" spans="9:9" ht="15" customHeight="1" x14ac:dyDescent="0.35">
      <c r="I1838" s="211"/>
    </row>
    <row r="1839" spans="9:9" ht="15" customHeight="1" x14ac:dyDescent="0.35">
      <c r="I1839" s="211"/>
    </row>
    <row r="1840" spans="9:9" ht="15" customHeight="1" x14ac:dyDescent="0.35">
      <c r="I1840" s="211"/>
    </row>
    <row r="1841" spans="9:9" ht="15" customHeight="1" x14ac:dyDescent="0.35">
      <c r="I1841" s="211"/>
    </row>
    <row r="1842" spans="9:9" ht="15" customHeight="1" x14ac:dyDescent="0.35">
      <c r="I1842" s="211"/>
    </row>
    <row r="1843" spans="9:9" ht="15" customHeight="1" x14ac:dyDescent="0.35">
      <c r="I1843" s="211"/>
    </row>
    <row r="1844" spans="9:9" ht="15" customHeight="1" x14ac:dyDescent="0.35">
      <c r="I1844" s="211"/>
    </row>
    <row r="1845" spans="9:9" ht="15" customHeight="1" x14ac:dyDescent="0.35">
      <c r="I1845" s="211"/>
    </row>
    <row r="1846" spans="9:9" ht="15" customHeight="1" x14ac:dyDescent="0.35">
      <c r="I1846" s="211"/>
    </row>
    <row r="1847" spans="9:9" ht="15" customHeight="1" x14ac:dyDescent="0.35">
      <c r="I1847" s="211"/>
    </row>
    <row r="1848" spans="9:9" ht="15" customHeight="1" x14ac:dyDescent="0.35">
      <c r="I1848" s="211"/>
    </row>
    <row r="1849" spans="9:9" ht="15" customHeight="1" x14ac:dyDescent="0.35">
      <c r="I1849" s="211"/>
    </row>
    <row r="1850" spans="9:9" ht="15" customHeight="1" x14ac:dyDescent="0.35">
      <c r="I1850" s="211"/>
    </row>
    <row r="1851" spans="9:9" ht="15" customHeight="1" x14ac:dyDescent="0.35">
      <c r="I1851" s="211"/>
    </row>
    <row r="1852" spans="9:9" ht="15" customHeight="1" x14ac:dyDescent="0.35">
      <c r="I1852" s="211"/>
    </row>
    <row r="1853" spans="9:9" ht="15" customHeight="1" x14ac:dyDescent="0.35">
      <c r="I1853" s="211"/>
    </row>
    <row r="1854" spans="9:9" ht="15" customHeight="1" x14ac:dyDescent="0.35">
      <c r="I1854" s="211"/>
    </row>
    <row r="1855" spans="9:9" ht="15" customHeight="1" x14ac:dyDescent="0.35">
      <c r="I1855" s="211"/>
    </row>
    <row r="1856" spans="9:9" ht="15" customHeight="1" x14ac:dyDescent="0.35">
      <c r="I1856" s="211"/>
    </row>
    <row r="1857" spans="9:9" ht="15" customHeight="1" x14ac:dyDescent="0.35">
      <c r="I1857" s="211"/>
    </row>
    <row r="1858" spans="9:9" ht="15" customHeight="1" x14ac:dyDescent="0.35">
      <c r="I1858" s="211"/>
    </row>
    <row r="1859" spans="9:9" ht="15" customHeight="1" x14ac:dyDescent="0.35">
      <c r="I1859" s="211"/>
    </row>
    <row r="1860" spans="9:9" ht="15" customHeight="1" x14ac:dyDescent="0.35">
      <c r="I1860" s="211"/>
    </row>
    <row r="1861" spans="9:9" ht="15" customHeight="1" x14ac:dyDescent="0.35">
      <c r="I1861" s="211"/>
    </row>
    <row r="1862" spans="9:9" ht="15" customHeight="1" x14ac:dyDescent="0.35">
      <c r="I1862" s="211"/>
    </row>
    <row r="1863" spans="9:9" ht="15" customHeight="1" x14ac:dyDescent="0.35">
      <c r="I1863" s="211"/>
    </row>
    <row r="1864" spans="9:9" ht="15" customHeight="1" x14ac:dyDescent="0.35">
      <c r="I1864" s="211"/>
    </row>
    <row r="1865" spans="9:9" ht="15" customHeight="1" x14ac:dyDescent="0.35">
      <c r="I1865" s="211"/>
    </row>
    <row r="1866" spans="9:9" ht="15" customHeight="1" x14ac:dyDescent="0.35">
      <c r="I1866" s="211"/>
    </row>
    <row r="1867" spans="9:9" ht="15" customHeight="1" x14ac:dyDescent="0.35">
      <c r="I1867" s="211"/>
    </row>
    <row r="1868" spans="9:9" ht="15" customHeight="1" x14ac:dyDescent="0.35">
      <c r="I1868" s="211"/>
    </row>
    <row r="1869" spans="9:9" ht="15" customHeight="1" x14ac:dyDescent="0.35">
      <c r="I1869" s="211"/>
    </row>
    <row r="1870" spans="9:9" ht="15" customHeight="1" x14ac:dyDescent="0.35">
      <c r="I1870" s="211"/>
    </row>
    <row r="1871" spans="9:9" ht="15" customHeight="1" x14ac:dyDescent="0.35">
      <c r="I1871" s="211"/>
    </row>
    <row r="1872" spans="9:9" ht="15" customHeight="1" x14ac:dyDescent="0.35">
      <c r="I1872" s="211"/>
    </row>
    <row r="1873" spans="9:9" ht="15" customHeight="1" x14ac:dyDescent="0.35">
      <c r="I1873" s="211"/>
    </row>
    <row r="1874" spans="9:9" ht="15" customHeight="1" x14ac:dyDescent="0.35">
      <c r="I1874" s="211"/>
    </row>
    <row r="1875" spans="9:9" ht="15" customHeight="1" x14ac:dyDescent="0.35">
      <c r="I1875" s="211"/>
    </row>
    <row r="1876" spans="9:9" ht="15" customHeight="1" x14ac:dyDescent="0.35">
      <c r="I1876" s="211"/>
    </row>
    <row r="1877" spans="9:9" ht="15" customHeight="1" x14ac:dyDescent="0.35">
      <c r="I1877" s="211"/>
    </row>
    <row r="1878" spans="9:9" ht="15" customHeight="1" x14ac:dyDescent="0.35">
      <c r="I1878" s="211"/>
    </row>
    <row r="1879" spans="9:9" ht="15" customHeight="1" x14ac:dyDescent="0.35">
      <c r="I1879" s="211"/>
    </row>
    <row r="1880" spans="9:9" ht="15" customHeight="1" x14ac:dyDescent="0.35">
      <c r="I1880" s="211"/>
    </row>
    <row r="1881" spans="9:9" ht="15" customHeight="1" x14ac:dyDescent="0.35">
      <c r="I1881" s="211"/>
    </row>
    <row r="1882" spans="9:9" ht="15" customHeight="1" x14ac:dyDescent="0.35">
      <c r="I1882" s="211"/>
    </row>
    <row r="1883" spans="9:9" ht="15" customHeight="1" x14ac:dyDescent="0.35">
      <c r="I1883" s="211"/>
    </row>
    <row r="1884" spans="9:9" ht="15" customHeight="1" x14ac:dyDescent="0.35">
      <c r="I1884" s="211"/>
    </row>
    <row r="1885" spans="9:9" ht="15" customHeight="1" x14ac:dyDescent="0.35">
      <c r="I1885" s="211"/>
    </row>
    <row r="1886" spans="9:9" ht="15" customHeight="1" x14ac:dyDescent="0.35">
      <c r="I1886" s="211"/>
    </row>
    <row r="1887" spans="9:9" ht="15" customHeight="1" x14ac:dyDescent="0.35">
      <c r="I1887" s="211"/>
    </row>
    <row r="1888" spans="9:9" ht="15" customHeight="1" x14ac:dyDescent="0.35">
      <c r="I1888" s="211"/>
    </row>
    <row r="1889" spans="9:9" ht="15" customHeight="1" x14ac:dyDescent="0.35">
      <c r="I1889" s="211"/>
    </row>
    <row r="1890" spans="9:9" ht="15" customHeight="1" x14ac:dyDescent="0.35">
      <c r="I1890" s="211"/>
    </row>
    <row r="1891" spans="9:9" ht="15" customHeight="1" x14ac:dyDescent="0.35">
      <c r="I1891" s="211"/>
    </row>
    <row r="1892" spans="9:9" ht="15" customHeight="1" x14ac:dyDescent="0.35">
      <c r="I1892" s="211"/>
    </row>
    <row r="1893" spans="9:9" ht="15" customHeight="1" x14ac:dyDescent="0.35">
      <c r="I1893" s="211"/>
    </row>
    <row r="1894" spans="9:9" ht="15" customHeight="1" x14ac:dyDescent="0.35">
      <c r="I1894" s="211"/>
    </row>
    <row r="1895" spans="9:9" ht="15" customHeight="1" x14ac:dyDescent="0.35">
      <c r="I1895" s="211"/>
    </row>
    <row r="1896" spans="9:9" ht="15" customHeight="1" x14ac:dyDescent="0.35">
      <c r="I1896" s="211"/>
    </row>
    <row r="1897" spans="9:9" ht="15" customHeight="1" x14ac:dyDescent="0.35">
      <c r="I1897" s="211"/>
    </row>
    <row r="1898" spans="9:9" ht="15" customHeight="1" x14ac:dyDescent="0.35">
      <c r="I1898" s="211"/>
    </row>
    <row r="1899" spans="9:9" ht="15" customHeight="1" x14ac:dyDescent="0.35">
      <c r="I1899" s="211"/>
    </row>
    <row r="1900" spans="9:9" ht="15" customHeight="1" x14ac:dyDescent="0.35">
      <c r="I1900" s="211"/>
    </row>
    <row r="1901" spans="9:9" ht="15" customHeight="1" x14ac:dyDescent="0.35">
      <c r="I1901" s="211"/>
    </row>
    <row r="1902" spans="9:9" ht="15" customHeight="1" x14ac:dyDescent="0.35">
      <c r="I1902" s="211"/>
    </row>
    <row r="1903" spans="9:9" ht="15" customHeight="1" x14ac:dyDescent="0.35">
      <c r="I1903" s="211"/>
    </row>
    <row r="1904" spans="9:9" ht="15" customHeight="1" x14ac:dyDescent="0.35">
      <c r="I1904" s="211"/>
    </row>
    <row r="1905" spans="9:9" ht="15" customHeight="1" x14ac:dyDescent="0.35">
      <c r="I1905" s="211"/>
    </row>
    <row r="1906" spans="9:9" ht="15" customHeight="1" x14ac:dyDescent="0.35">
      <c r="I1906" s="211"/>
    </row>
    <row r="1907" spans="9:9" ht="15" customHeight="1" x14ac:dyDescent="0.35">
      <c r="I1907" s="211"/>
    </row>
    <row r="1908" spans="9:9" ht="15" customHeight="1" x14ac:dyDescent="0.35">
      <c r="I1908" s="211"/>
    </row>
    <row r="1909" spans="9:9" ht="15" customHeight="1" x14ac:dyDescent="0.35">
      <c r="I1909" s="211"/>
    </row>
    <row r="1910" spans="9:9" ht="15" customHeight="1" x14ac:dyDescent="0.35">
      <c r="I1910" s="211"/>
    </row>
    <row r="1911" spans="9:9" ht="15" customHeight="1" x14ac:dyDescent="0.35">
      <c r="I1911" s="211"/>
    </row>
    <row r="1912" spans="9:9" ht="15" customHeight="1" x14ac:dyDescent="0.35">
      <c r="I1912" s="211"/>
    </row>
    <row r="1913" spans="9:9" ht="15" customHeight="1" x14ac:dyDescent="0.35">
      <c r="I1913" s="211"/>
    </row>
    <row r="1914" spans="9:9" ht="15" customHeight="1" x14ac:dyDescent="0.35">
      <c r="I1914" s="211"/>
    </row>
    <row r="1915" spans="9:9" ht="15" customHeight="1" x14ac:dyDescent="0.35">
      <c r="I1915" s="211"/>
    </row>
    <row r="1916" spans="9:9" ht="15" customHeight="1" x14ac:dyDescent="0.35">
      <c r="I1916" s="211"/>
    </row>
    <row r="1917" spans="9:9" ht="15" customHeight="1" x14ac:dyDescent="0.35">
      <c r="I1917" s="211"/>
    </row>
    <row r="1918" spans="9:9" ht="15" customHeight="1" x14ac:dyDescent="0.35">
      <c r="I1918" s="211"/>
    </row>
    <row r="1919" spans="9:9" ht="15" customHeight="1" x14ac:dyDescent="0.35">
      <c r="I1919" s="211"/>
    </row>
    <row r="1920" spans="9:9" ht="15" customHeight="1" x14ac:dyDescent="0.35">
      <c r="I1920" s="211"/>
    </row>
    <row r="1921" spans="9:9" ht="15" customHeight="1" x14ac:dyDescent="0.35">
      <c r="I1921" s="211"/>
    </row>
    <row r="1922" spans="9:9" ht="15" customHeight="1" x14ac:dyDescent="0.35">
      <c r="I1922" s="211"/>
    </row>
    <row r="1923" spans="9:9" ht="15" customHeight="1" x14ac:dyDescent="0.35">
      <c r="I1923" s="211"/>
    </row>
    <row r="1924" spans="9:9" ht="15" customHeight="1" x14ac:dyDescent="0.35">
      <c r="I1924" s="211"/>
    </row>
    <row r="1925" spans="9:9" ht="15" customHeight="1" x14ac:dyDescent="0.35">
      <c r="I1925" s="211"/>
    </row>
    <row r="1926" spans="9:9" ht="15" customHeight="1" x14ac:dyDescent="0.35">
      <c r="I1926" s="211"/>
    </row>
    <row r="1927" spans="9:9" ht="15" customHeight="1" x14ac:dyDescent="0.35">
      <c r="I1927" s="211"/>
    </row>
    <row r="1928" spans="9:9" ht="15" customHeight="1" x14ac:dyDescent="0.35">
      <c r="I1928" s="211"/>
    </row>
    <row r="1929" spans="9:9" ht="15" customHeight="1" x14ac:dyDescent="0.35">
      <c r="I1929" s="211"/>
    </row>
    <row r="1930" spans="9:9" ht="15" customHeight="1" x14ac:dyDescent="0.35">
      <c r="I1930" s="211"/>
    </row>
    <row r="1931" spans="9:9" ht="15" customHeight="1" x14ac:dyDescent="0.35">
      <c r="I1931" s="211"/>
    </row>
    <row r="1932" spans="9:9" ht="15" customHeight="1" x14ac:dyDescent="0.35">
      <c r="I1932" s="211"/>
    </row>
    <row r="1933" spans="9:9" ht="15" customHeight="1" x14ac:dyDescent="0.35">
      <c r="I1933" s="211"/>
    </row>
    <row r="1934" spans="9:9" ht="15" customHeight="1" x14ac:dyDescent="0.35">
      <c r="I1934" s="211"/>
    </row>
    <row r="1935" spans="9:9" ht="15" customHeight="1" x14ac:dyDescent="0.35">
      <c r="I1935" s="211"/>
    </row>
    <row r="1936" spans="9:9" ht="15" customHeight="1" x14ac:dyDescent="0.35">
      <c r="I1936" s="211"/>
    </row>
    <row r="1937" spans="9:9" ht="15" customHeight="1" x14ac:dyDescent="0.35">
      <c r="I1937" s="211"/>
    </row>
    <row r="1938" spans="9:9" ht="15" customHeight="1" x14ac:dyDescent="0.35">
      <c r="I1938" s="211"/>
    </row>
    <row r="1939" spans="9:9" ht="15" customHeight="1" x14ac:dyDescent="0.35">
      <c r="I1939" s="211"/>
    </row>
    <row r="1940" spans="9:9" ht="15" customHeight="1" x14ac:dyDescent="0.35">
      <c r="I1940" s="211"/>
    </row>
    <row r="1941" spans="9:9" ht="15" customHeight="1" x14ac:dyDescent="0.35">
      <c r="I1941" s="211"/>
    </row>
    <row r="1942" spans="9:9" ht="15" customHeight="1" x14ac:dyDescent="0.35">
      <c r="I1942" s="211"/>
    </row>
    <row r="1943" spans="9:9" ht="15" customHeight="1" x14ac:dyDescent="0.35">
      <c r="I1943" s="211"/>
    </row>
    <row r="1944" spans="9:9" ht="15" customHeight="1" x14ac:dyDescent="0.35">
      <c r="I1944" s="211"/>
    </row>
    <row r="1945" spans="9:9" ht="15" customHeight="1" x14ac:dyDescent="0.35">
      <c r="I1945" s="211"/>
    </row>
    <row r="1946" spans="9:9" ht="15" customHeight="1" x14ac:dyDescent="0.35">
      <c r="I1946" s="211"/>
    </row>
    <row r="1947" spans="9:9" ht="15" customHeight="1" x14ac:dyDescent="0.35">
      <c r="I1947" s="211"/>
    </row>
    <row r="1948" spans="9:9" ht="15" customHeight="1" x14ac:dyDescent="0.35">
      <c r="I1948" s="211"/>
    </row>
    <row r="1949" spans="9:9" ht="15" customHeight="1" x14ac:dyDescent="0.35">
      <c r="I1949" s="211"/>
    </row>
    <row r="1950" spans="9:9" ht="15" customHeight="1" x14ac:dyDescent="0.35">
      <c r="I1950" s="211"/>
    </row>
    <row r="1951" spans="9:9" ht="15" customHeight="1" x14ac:dyDescent="0.35">
      <c r="I1951" s="211"/>
    </row>
    <row r="1952" spans="9:9" ht="15" customHeight="1" x14ac:dyDescent="0.35">
      <c r="I1952" s="211"/>
    </row>
    <row r="1953" spans="9:9" ht="15" customHeight="1" x14ac:dyDescent="0.35">
      <c r="I1953" s="211"/>
    </row>
    <row r="1954" spans="9:9" ht="15" customHeight="1" x14ac:dyDescent="0.35">
      <c r="I1954" s="211"/>
    </row>
    <row r="1955" spans="9:9" ht="15" customHeight="1" x14ac:dyDescent="0.35">
      <c r="I1955" s="211"/>
    </row>
    <row r="1956" spans="9:9" ht="15" customHeight="1" x14ac:dyDescent="0.35">
      <c r="I1956" s="211"/>
    </row>
    <row r="1957" spans="9:9" ht="15" customHeight="1" x14ac:dyDescent="0.35">
      <c r="I1957" s="211"/>
    </row>
    <row r="1958" spans="9:9" ht="15" customHeight="1" x14ac:dyDescent="0.35">
      <c r="I1958" s="211"/>
    </row>
    <row r="1959" spans="9:9" ht="15" customHeight="1" x14ac:dyDescent="0.35">
      <c r="I1959" s="211"/>
    </row>
    <row r="1960" spans="9:9" ht="15" customHeight="1" x14ac:dyDescent="0.35">
      <c r="I1960" s="211"/>
    </row>
    <row r="1961" spans="9:9" ht="15" customHeight="1" x14ac:dyDescent="0.35">
      <c r="I1961" s="211"/>
    </row>
    <row r="1962" spans="9:9" ht="15" customHeight="1" x14ac:dyDescent="0.35">
      <c r="I1962" s="211"/>
    </row>
    <row r="1963" spans="9:9" ht="15" customHeight="1" x14ac:dyDescent="0.35">
      <c r="I1963" s="211"/>
    </row>
    <row r="1964" spans="9:9" ht="15" customHeight="1" x14ac:dyDescent="0.35">
      <c r="I1964" s="211"/>
    </row>
    <row r="1965" spans="9:9" ht="15" customHeight="1" x14ac:dyDescent="0.35">
      <c r="I1965" s="211"/>
    </row>
    <row r="1966" spans="9:9" ht="15" customHeight="1" x14ac:dyDescent="0.35">
      <c r="I1966" s="211"/>
    </row>
    <row r="1967" spans="9:9" ht="15" customHeight="1" x14ac:dyDescent="0.35">
      <c r="I1967" s="211"/>
    </row>
    <row r="1968" spans="9:9" ht="15" customHeight="1" x14ac:dyDescent="0.35">
      <c r="I1968" s="211"/>
    </row>
    <row r="1969" spans="9:9" ht="15" customHeight="1" x14ac:dyDescent="0.35">
      <c r="I1969" s="211"/>
    </row>
    <row r="1970" spans="9:9" ht="15" customHeight="1" x14ac:dyDescent="0.35">
      <c r="I1970" s="211"/>
    </row>
    <row r="1971" spans="9:9" ht="15" customHeight="1" x14ac:dyDescent="0.35">
      <c r="I1971" s="211"/>
    </row>
    <row r="1972" spans="9:9" ht="15" customHeight="1" x14ac:dyDescent="0.35">
      <c r="I1972" s="211"/>
    </row>
    <row r="1973" spans="9:9" ht="15" customHeight="1" x14ac:dyDescent="0.35">
      <c r="I1973" s="211"/>
    </row>
    <row r="1974" spans="9:9" ht="15" customHeight="1" x14ac:dyDescent="0.35">
      <c r="I1974" s="211"/>
    </row>
    <row r="1975" spans="9:9" ht="15" customHeight="1" x14ac:dyDescent="0.35">
      <c r="I1975" s="211"/>
    </row>
    <row r="1976" spans="9:9" ht="15" customHeight="1" x14ac:dyDescent="0.35">
      <c r="I1976" s="211"/>
    </row>
    <row r="1977" spans="9:9" ht="15" customHeight="1" x14ac:dyDescent="0.35">
      <c r="I1977" s="211"/>
    </row>
    <row r="1978" spans="9:9" ht="15" customHeight="1" x14ac:dyDescent="0.35">
      <c r="I1978" s="211"/>
    </row>
    <row r="1979" spans="9:9" ht="15" customHeight="1" x14ac:dyDescent="0.35">
      <c r="I1979" s="211"/>
    </row>
    <row r="1980" spans="9:9" ht="15" customHeight="1" x14ac:dyDescent="0.35">
      <c r="I1980" s="211"/>
    </row>
    <row r="1981" spans="9:9" ht="15" customHeight="1" x14ac:dyDescent="0.35">
      <c r="I1981" s="211"/>
    </row>
    <row r="1982" spans="9:9" ht="15" customHeight="1" x14ac:dyDescent="0.35">
      <c r="I1982" s="211"/>
    </row>
    <row r="1983" spans="9:9" ht="15" customHeight="1" x14ac:dyDescent="0.35">
      <c r="I1983" s="211"/>
    </row>
    <row r="1984" spans="9:9" ht="15" customHeight="1" x14ac:dyDescent="0.35">
      <c r="I1984" s="211"/>
    </row>
    <row r="1985" spans="9:9" ht="15" customHeight="1" x14ac:dyDescent="0.35">
      <c r="I1985" s="211"/>
    </row>
    <row r="1986" spans="9:9" ht="15" customHeight="1" x14ac:dyDescent="0.35">
      <c r="I1986" s="211"/>
    </row>
    <row r="1987" spans="9:9" ht="15" customHeight="1" x14ac:dyDescent="0.35">
      <c r="I1987" s="211"/>
    </row>
    <row r="1988" spans="9:9" ht="15" customHeight="1" x14ac:dyDescent="0.35">
      <c r="I1988" s="211"/>
    </row>
    <row r="1989" spans="9:9" ht="15" customHeight="1" x14ac:dyDescent="0.35">
      <c r="I1989" s="211"/>
    </row>
    <row r="1990" spans="9:9" ht="15" customHeight="1" x14ac:dyDescent="0.35">
      <c r="I1990" s="211"/>
    </row>
    <row r="1991" spans="9:9" ht="15" customHeight="1" x14ac:dyDescent="0.35">
      <c r="I1991" s="211"/>
    </row>
    <row r="1992" spans="9:9" ht="15" customHeight="1" x14ac:dyDescent="0.35">
      <c r="I1992" s="211"/>
    </row>
    <row r="1993" spans="9:9" ht="15" customHeight="1" x14ac:dyDescent="0.35">
      <c r="I1993" s="211"/>
    </row>
    <row r="1994" spans="9:9" ht="15" customHeight="1" x14ac:dyDescent="0.35">
      <c r="I1994" s="211"/>
    </row>
    <row r="1995" spans="9:9" ht="15" customHeight="1" x14ac:dyDescent="0.35">
      <c r="I1995" s="211"/>
    </row>
    <row r="1996" spans="9:9" ht="15" customHeight="1" x14ac:dyDescent="0.35">
      <c r="I1996" s="211"/>
    </row>
    <row r="1997" spans="9:9" ht="15" customHeight="1" x14ac:dyDescent="0.35">
      <c r="I1997" s="211"/>
    </row>
    <row r="1998" spans="9:9" ht="15" customHeight="1" x14ac:dyDescent="0.35">
      <c r="I1998" s="211"/>
    </row>
    <row r="1999" spans="9:9" ht="15" customHeight="1" x14ac:dyDescent="0.35">
      <c r="I1999" s="211"/>
    </row>
    <row r="2000" spans="9:9" ht="15" customHeight="1" x14ac:dyDescent="0.35">
      <c r="I2000" s="211"/>
    </row>
    <row r="2001" spans="9:9" ht="15" customHeight="1" x14ac:dyDescent="0.35">
      <c r="I2001" s="211"/>
    </row>
    <row r="2002" spans="9:9" ht="15" customHeight="1" x14ac:dyDescent="0.35">
      <c r="I2002" s="211"/>
    </row>
    <row r="2003" spans="9:9" ht="15" customHeight="1" x14ac:dyDescent="0.35">
      <c r="I2003" s="211"/>
    </row>
    <row r="2004" spans="9:9" ht="15" customHeight="1" x14ac:dyDescent="0.35">
      <c r="I2004" s="211"/>
    </row>
    <row r="2005" spans="9:9" ht="15" customHeight="1" x14ac:dyDescent="0.35">
      <c r="I2005" s="211"/>
    </row>
    <row r="2006" spans="9:9" ht="15" customHeight="1" x14ac:dyDescent="0.35">
      <c r="I2006" s="211"/>
    </row>
    <row r="2007" spans="9:9" ht="15" customHeight="1" x14ac:dyDescent="0.35">
      <c r="I2007" s="211"/>
    </row>
    <row r="2008" spans="9:9" ht="15" customHeight="1" x14ac:dyDescent="0.35">
      <c r="I2008" s="211"/>
    </row>
    <row r="2009" spans="9:9" ht="15" customHeight="1" x14ac:dyDescent="0.35">
      <c r="I2009" s="211"/>
    </row>
    <row r="2010" spans="9:9" ht="15" customHeight="1" x14ac:dyDescent="0.35">
      <c r="I2010" s="211"/>
    </row>
    <row r="2011" spans="9:9" ht="15" customHeight="1" x14ac:dyDescent="0.35">
      <c r="I2011" s="211"/>
    </row>
    <row r="2012" spans="9:9" ht="15" customHeight="1" x14ac:dyDescent="0.35">
      <c r="I2012" s="211"/>
    </row>
    <row r="2013" spans="9:9" ht="15" customHeight="1" x14ac:dyDescent="0.35">
      <c r="I2013" s="211"/>
    </row>
    <row r="2014" spans="9:9" ht="15" customHeight="1" x14ac:dyDescent="0.35">
      <c r="I2014" s="211"/>
    </row>
    <row r="2015" spans="9:9" ht="15" customHeight="1" x14ac:dyDescent="0.35">
      <c r="I2015" s="211"/>
    </row>
    <row r="2016" spans="9:9" ht="15" customHeight="1" x14ac:dyDescent="0.35">
      <c r="I2016" s="211"/>
    </row>
    <row r="2017" spans="9:9" ht="15" customHeight="1" x14ac:dyDescent="0.35">
      <c r="I2017" s="211"/>
    </row>
    <row r="2018" spans="9:9" ht="15" customHeight="1" x14ac:dyDescent="0.35">
      <c r="I2018" s="211"/>
    </row>
    <row r="2019" spans="9:9" ht="15" customHeight="1" x14ac:dyDescent="0.35">
      <c r="I2019" s="211"/>
    </row>
    <row r="2020" spans="9:9" ht="15" customHeight="1" x14ac:dyDescent="0.35">
      <c r="I2020" s="211"/>
    </row>
    <row r="2021" spans="9:9" ht="15" customHeight="1" x14ac:dyDescent="0.35">
      <c r="I2021" s="211"/>
    </row>
    <row r="2022" spans="9:9" ht="15" customHeight="1" x14ac:dyDescent="0.35">
      <c r="I2022" s="211"/>
    </row>
    <row r="2023" spans="9:9" ht="15" customHeight="1" x14ac:dyDescent="0.35">
      <c r="I2023" s="211"/>
    </row>
    <row r="2024" spans="9:9" ht="15" customHeight="1" x14ac:dyDescent="0.35">
      <c r="I2024" s="211"/>
    </row>
    <row r="2025" spans="9:9" ht="15" customHeight="1" x14ac:dyDescent="0.35">
      <c r="I2025" s="211"/>
    </row>
    <row r="2026" spans="9:9" ht="15" customHeight="1" x14ac:dyDescent="0.35">
      <c r="I2026" s="211"/>
    </row>
    <row r="2027" spans="9:9" ht="15" customHeight="1" x14ac:dyDescent="0.35">
      <c r="I2027" s="211"/>
    </row>
    <row r="2028" spans="9:9" ht="15" customHeight="1" x14ac:dyDescent="0.35">
      <c r="I2028" s="211"/>
    </row>
    <row r="2029" spans="9:9" ht="15" customHeight="1" x14ac:dyDescent="0.35">
      <c r="I2029" s="211"/>
    </row>
    <row r="2030" spans="9:9" ht="15" customHeight="1" x14ac:dyDescent="0.35">
      <c r="I2030" s="211"/>
    </row>
    <row r="2031" spans="9:9" ht="15" customHeight="1" x14ac:dyDescent="0.35">
      <c r="I2031" s="211"/>
    </row>
    <row r="2032" spans="9:9" ht="15" customHeight="1" x14ac:dyDescent="0.35">
      <c r="I2032" s="211"/>
    </row>
    <row r="2033" spans="9:9" ht="15" customHeight="1" x14ac:dyDescent="0.35">
      <c r="I2033" s="211"/>
    </row>
    <row r="2034" spans="9:9" ht="15" customHeight="1" x14ac:dyDescent="0.35">
      <c r="I2034" s="211"/>
    </row>
    <row r="2035" spans="9:9" ht="15" customHeight="1" x14ac:dyDescent="0.35">
      <c r="I2035" s="211"/>
    </row>
    <row r="2036" spans="9:9" ht="15" customHeight="1" x14ac:dyDescent="0.35">
      <c r="I2036" s="211"/>
    </row>
    <row r="2037" spans="9:9" ht="15" customHeight="1" x14ac:dyDescent="0.35">
      <c r="I2037" s="211"/>
    </row>
    <row r="2038" spans="9:9" ht="15" customHeight="1" x14ac:dyDescent="0.35">
      <c r="I2038" s="211"/>
    </row>
    <row r="2039" spans="9:9" ht="15" customHeight="1" x14ac:dyDescent="0.35">
      <c r="I2039" s="211"/>
    </row>
    <row r="2040" spans="9:9" ht="15" customHeight="1" x14ac:dyDescent="0.35">
      <c r="I2040" s="211"/>
    </row>
    <row r="2041" spans="9:9" ht="15" customHeight="1" x14ac:dyDescent="0.35">
      <c r="I2041" s="211"/>
    </row>
    <row r="2042" spans="9:9" ht="15" customHeight="1" x14ac:dyDescent="0.35">
      <c r="I2042" s="211"/>
    </row>
    <row r="2043" spans="9:9" ht="15" customHeight="1" x14ac:dyDescent="0.35">
      <c r="I2043" s="211"/>
    </row>
    <row r="2044" spans="9:9" ht="15" customHeight="1" x14ac:dyDescent="0.35">
      <c r="I2044" s="211"/>
    </row>
    <row r="2045" spans="9:9" ht="15" customHeight="1" x14ac:dyDescent="0.35">
      <c r="I2045" s="211"/>
    </row>
    <row r="2046" spans="9:9" ht="15" customHeight="1" x14ac:dyDescent="0.35">
      <c r="I2046" s="211"/>
    </row>
    <row r="2047" spans="9:9" ht="15" customHeight="1" x14ac:dyDescent="0.35">
      <c r="I2047" s="211"/>
    </row>
    <row r="2048" spans="9:9" ht="15" customHeight="1" x14ac:dyDescent="0.35">
      <c r="I2048" s="211"/>
    </row>
    <row r="2049" spans="9:9" ht="15" customHeight="1" x14ac:dyDescent="0.35">
      <c r="I2049" s="211"/>
    </row>
    <row r="2050" spans="9:9" ht="15" customHeight="1" x14ac:dyDescent="0.35">
      <c r="I2050" s="211"/>
    </row>
    <row r="2051" spans="9:9" ht="15" customHeight="1" x14ac:dyDescent="0.35">
      <c r="I2051" s="211"/>
    </row>
    <row r="2052" spans="9:9" ht="15" customHeight="1" x14ac:dyDescent="0.35">
      <c r="I2052" s="211"/>
    </row>
    <row r="2053" spans="9:9" ht="15" customHeight="1" x14ac:dyDescent="0.35">
      <c r="I2053" s="211"/>
    </row>
    <row r="2054" spans="9:9" ht="15" customHeight="1" x14ac:dyDescent="0.35">
      <c r="I2054" s="211"/>
    </row>
    <row r="2055" spans="9:9" ht="15" customHeight="1" x14ac:dyDescent="0.35">
      <c r="I2055" s="211"/>
    </row>
    <row r="2056" spans="9:9" ht="15" customHeight="1" x14ac:dyDescent="0.35">
      <c r="I2056" s="211"/>
    </row>
    <row r="2057" spans="9:9" ht="15" customHeight="1" x14ac:dyDescent="0.35">
      <c r="I2057" s="211"/>
    </row>
    <row r="2058" spans="9:9" ht="15" customHeight="1" x14ac:dyDescent="0.35">
      <c r="I2058" s="211"/>
    </row>
    <row r="2059" spans="9:9" ht="15" customHeight="1" x14ac:dyDescent="0.35">
      <c r="I2059" s="211"/>
    </row>
    <row r="2060" spans="9:9" ht="15" customHeight="1" x14ac:dyDescent="0.35">
      <c r="I2060" s="211"/>
    </row>
    <row r="2061" spans="9:9" ht="15" customHeight="1" x14ac:dyDescent="0.35">
      <c r="I2061" s="211"/>
    </row>
    <row r="2062" spans="9:9" ht="15" customHeight="1" x14ac:dyDescent="0.35">
      <c r="I2062" s="211"/>
    </row>
    <row r="2063" spans="9:9" ht="15" customHeight="1" x14ac:dyDescent="0.35">
      <c r="I2063" s="211"/>
    </row>
    <row r="2064" spans="9:9" ht="15" customHeight="1" x14ac:dyDescent="0.35">
      <c r="I2064" s="211"/>
    </row>
    <row r="2065" spans="9:9" ht="15" customHeight="1" x14ac:dyDescent="0.35">
      <c r="I2065" s="211"/>
    </row>
    <row r="2066" spans="9:9" ht="15" customHeight="1" x14ac:dyDescent="0.35">
      <c r="I2066" s="211"/>
    </row>
    <row r="2067" spans="9:9" ht="15" customHeight="1" x14ac:dyDescent="0.35">
      <c r="I2067" s="211"/>
    </row>
    <row r="2068" spans="9:9" ht="15" customHeight="1" x14ac:dyDescent="0.35">
      <c r="I2068" s="211"/>
    </row>
    <row r="2069" spans="9:9" ht="15" customHeight="1" x14ac:dyDescent="0.35">
      <c r="I2069" s="211"/>
    </row>
    <row r="2070" spans="9:9" ht="15" customHeight="1" x14ac:dyDescent="0.35">
      <c r="I2070" s="211"/>
    </row>
    <row r="2071" spans="9:9" ht="15" customHeight="1" x14ac:dyDescent="0.35">
      <c r="I2071" s="211"/>
    </row>
    <row r="2072" spans="9:9" ht="15" customHeight="1" x14ac:dyDescent="0.35">
      <c r="I2072" s="211"/>
    </row>
    <row r="2073" spans="9:9" ht="15" customHeight="1" x14ac:dyDescent="0.35">
      <c r="I2073" s="211"/>
    </row>
    <row r="2074" spans="9:9" ht="15" customHeight="1" x14ac:dyDescent="0.35">
      <c r="I2074" s="211"/>
    </row>
    <row r="2075" spans="9:9" ht="15" customHeight="1" x14ac:dyDescent="0.35">
      <c r="I2075" s="211"/>
    </row>
    <row r="2076" spans="9:9" ht="15" customHeight="1" x14ac:dyDescent="0.35">
      <c r="I2076" s="211"/>
    </row>
    <row r="2077" spans="9:9" ht="15" customHeight="1" x14ac:dyDescent="0.35">
      <c r="I2077" s="211"/>
    </row>
    <row r="2078" spans="9:9" ht="15" customHeight="1" x14ac:dyDescent="0.35">
      <c r="I2078" s="211"/>
    </row>
    <row r="2079" spans="9:9" ht="15" customHeight="1" x14ac:dyDescent="0.35">
      <c r="I2079" s="211"/>
    </row>
    <row r="2080" spans="9:9" ht="15" customHeight="1" x14ac:dyDescent="0.35">
      <c r="I2080" s="211"/>
    </row>
    <row r="2081" spans="9:9" ht="15" customHeight="1" x14ac:dyDescent="0.35">
      <c r="I2081" s="211"/>
    </row>
    <row r="2082" spans="9:9" ht="15" customHeight="1" x14ac:dyDescent="0.35">
      <c r="I2082" s="211"/>
    </row>
    <row r="2083" spans="9:9" ht="15" customHeight="1" x14ac:dyDescent="0.35">
      <c r="I2083" s="211"/>
    </row>
    <row r="2084" spans="9:9" ht="15" customHeight="1" x14ac:dyDescent="0.35">
      <c r="I2084" s="211"/>
    </row>
    <row r="2085" spans="9:9" ht="15" customHeight="1" x14ac:dyDescent="0.35">
      <c r="I2085" s="211"/>
    </row>
    <row r="2086" spans="9:9" ht="15" customHeight="1" x14ac:dyDescent="0.35">
      <c r="I2086" s="211"/>
    </row>
    <row r="2087" spans="9:9" ht="15" customHeight="1" x14ac:dyDescent="0.35">
      <c r="I2087" s="211"/>
    </row>
    <row r="2088" spans="9:9" ht="15" customHeight="1" x14ac:dyDescent="0.35">
      <c r="I2088" s="211"/>
    </row>
    <row r="2089" spans="9:9" ht="15" customHeight="1" x14ac:dyDescent="0.35">
      <c r="I2089" s="211"/>
    </row>
    <row r="2090" spans="9:9" ht="15" customHeight="1" x14ac:dyDescent="0.35">
      <c r="I2090" s="211"/>
    </row>
    <row r="2091" spans="9:9" ht="15" customHeight="1" x14ac:dyDescent="0.35">
      <c r="I2091" s="211"/>
    </row>
    <row r="2092" spans="9:9" ht="15" customHeight="1" x14ac:dyDescent="0.35">
      <c r="I2092" s="211"/>
    </row>
    <row r="2093" spans="9:9" ht="15" customHeight="1" x14ac:dyDescent="0.35">
      <c r="I2093" s="211"/>
    </row>
    <row r="2094" spans="9:9" ht="15" customHeight="1" x14ac:dyDescent="0.35">
      <c r="I2094" s="211"/>
    </row>
    <row r="2095" spans="9:9" ht="15" customHeight="1" x14ac:dyDescent="0.35">
      <c r="I2095" s="211"/>
    </row>
    <row r="2096" spans="9:9" ht="15" customHeight="1" x14ac:dyDescent="0.35">
      <c r="I2096" s="211"/>
    </row>
    <row r="2097" spans="9:9" ht="15" customHeight="1" x14ac:dyDescent="0.35">
      <c r="I2097" s="211"/>
    </row>
    <row r="2098" spans="9:9" ht="15" customHeight="1" x14ac:dyDescent="0.35">
      <c r="I2098" s="211"/>
    </row>
    <row r="2099" spans="9:9" ht="15" customHeight="1" x14ac:dyDescent="0.35">
      <c r="I2099" s="211"/>
    </row>
    <row r="2100" spans="9:9" ht="15" customHeight="1" x14ac:dyDescent="0.35">
      <c r="I2100" s="211"/>
    </row>
    <row r="2101" spans="9:9" ht="15" customHeight="1" x14ac:dyDescent="0.35">
      <c r="I2101" s="211"/>
    </row>
    <row r="2102" spans="9:9" ht="15" customHeight="1" x14ac:dyDescent="0.35">
      <c r="I2102" s="211"/>
    </row>
    <row r="2103" spans="9:9" ht="15" customHeight="1" x14ac:dyDescent="0.35">
      <c r="I2103" s="211"/>
    </row>
    <row r="2104" spans="9:9" ht="15" customHeight="1" x14ac:dyDescent="0.35">
      <c r="I2104" s="211"/>
    </row>
    <row r="2105" spans="9:9" ht="15" customHeight="1" x14ac:dyDescent="0.35">
      <c r="I2105" s="211"/>
    </row>
    <row r="2106" spans="9:9" ht="15" customHeight="1" x14ac:dyDescent="0.35">
      <c r="I2106" s="211"/>
    </row>
    <row r="2107" spans="9:9" ht="15" customHeight="1" x14ac:dyDescent="0.35">
      <c r="I2107" s="211"/>
    </row>
    <row r="2108" spans="9:9" ht="15" customHeight="1" x14ac:dyDescent="0.35">
      <c r="I2108" s="211"/>
    </row>
    <row r="2109" spans="9:9" ht="15" customHeight="1" x14ac:dyDescent="0.35">
      <c r="I2109" s="211"/>
    </row>
    <row r="2110" spans="9:9" ht="15" customHeight="1" x14ac:dyDescent="0.35">
      <c r="I2110" s="211"/>
    </row>
    <row r="2111" spans="9:9" ht="15" customHeight="1" x14ac:dyDescent="0.35">
      <c r="I2111" s="211"/>
    </row>
    <row r="2112" spans="9:9" ht="15" customHeight="1" x14ac:dyDescent="0.35">
      <c r="I2112" s="211"/>
    </row>
    <row r="2113" spans="9:9" ht="15" customHeight="1" x14ac:dyDescent="0.35">
      <c r="I2113" s="211"/>
    </row>
    <row r="2114" spans="9:9" ht="15" customHeight="1" x14ac:dyDescent="0.35">
      <c r="I2114" s="211"/>
    </row>
    <row r="2115" spans="9:9" ht="15" customHeight="1" x14ac:dyDescent="0.35">
      <c r="I2115" s="211"/>
    </row>
    <row r="2116" spans="9:9" ht="15" customHeight="1" x14ac:dyDescent="0.35">
      <c r="I2116" s="211"/>
    </row>
    <row r="2117" spans="9:9" ht="15" customHeight="1" x14ac:dyDescent="0.35">
      <c r="I2117" s="211"/>
    </row>
    <row r="2118" spans="9:9" ht="15" customHeight="1" x14ac:dyDescent="0.35">
      <c r="I2118" s="211"/>
    </row>
    <row r="2119" spans="9:9" ht="15" customHeight="1" x14ac:dyDescent="0.35">
      <c r="I2119" s="211"/>
    </row>
    <row r="2120" spans="9:9" ht="15" customHeight="1" x14ac:dyDescent="0.35">
      <c r="I2120" s="211"/>
    </row>
    <row r="2121" spans="9:9" ht="15" customHeight="1" x14ac:dyDescent="0.35">
      <c r="I2121" s="211"/>
    </row>
    <row r="2122" spans="9:9" ht="15" customHeight="1" x14ac:dyDescent="0.35">
      <c r="I2122" s="211"/>
    </row>
    <row r="2123" spans="9:9" ht="15" customHeight="1" x14ac:dyDescent="0.35">
      <c r="I2123" s="211"/>
    </row>
    <row r="2124" spans="9:9" ht="15" customHeight="1" x14ac:dyDescent="0.35">
      <c r="I2124" s="211"/>
    </row>
    <row r="2125" spans="9:9" ht="15" customHeight="1" x14ac:dyDescent="0.35">
      <c r="I2125" s="211"/>
    </row>
    <row r="2126" spans="9:9" ht="15" customHeight="1" x14ac:dyDescent="0.35">
      <c r="I2126" s="211"/>
    </row>
    <row r="2127" spans="9:9" ht="15" customHeight="1" x14ac:dyDescent="0.35">
      <c r="I2127" s="211"/>
    </row>
    <row r="2128" spans="9:9" ht="15" customHeight="1" x14ac:dyDescent="0.35">
      <c r="I2128" s="211"/>
    </row>
    <row r="2129" spans="9:9" ht="15" customHeight="1" x14ac:dyDescent="0.35">
      <c r="I2129" s="211"/>
    </row>
    <row r="2130" spans="9:9" ht="15" customHeight="1" x14ac:dyDescent="0.35">
      <c r="I2130" s="211"/>
    </row>
    <row r="2131" spans="9:9" ht="15" customHeight="1" x14ac:dyDescent="0.35">
      <c r="I2131" s="211"/>
    </row>
    <row r="2132" spans="9:9" ht="15" customHeight="1" x14ac:dyDescent="0.35">
      <c r="I2132" s="211"/>
    </row>
    <row r="2133" spans="9:9" ht="15" customHeight="1" x14ac:dyDescent="0.35">
      <c r="I2133" s="211"/>
    </row>
    <row r="2134" spans="9:9" ht="15" customHeight="1" x14ac:dyDescent="0.35">
      <c r="I2134" s="211"/>
    </row>
    <row r="2135" spans="9:9" ht="15" customHeight="1" x14ac:dyDescent="0.35">
      <c r="I2135" s="211"/>
    </row>
    <row r="2136" spans="9:9" ht="15" customHeight="1" x14ac:dyDescent="0.35">
      <c r="I2136" s="211"/>
    </row>
    <row r="2137" spans="9:9" ht="15" customHeight="1" x14ac:dyDescent="0.35">
      <c r="I2137" s="211"/>
    </row>
    <row r="2138" spans="9:9" ht="15" customHeight="1" x14ac:dyDescent="0.35">
      <c r="I2138" s="211"/>
    </row>
    <row r="2139" spans="9:9" ht="15" customHeight="1" x14ac:dyDescent="0.35">
      <c r="I2139" s="211"/>
    </row>
    <row r="2140" spans="9:9" ht="15" customHeight="1" x14ac:dyDescent="0.35">
      <c r="I2140" s="211"/>
    </row>
    <row r="2141" spans="9:9" ht="15" customHeight="1" x14ac:dyDescent="0.35">
      <c r="I2141" s="211"/>
    </row>
    <row r="2142" spans="9:9" ht="15" customHeight="1" x14ac:dyDescent="0.35">
      <c r="I2142" s="211"/>
    </row>
    <row r="2143" spans="9:9" ht="15" customHeight="1" x14ac:dyDescent="0.35">
      <c r="I2143" s="211"/>
    </row>
    <row r="2144" spans="9:9" ht="15" customHeight="1" x14ac:dyDescent="0.35">
      <c r="I2144" s="211"/>
    </row>
    <row r="2145" spans="9:9" ht="15" customHeight="1" x14ac:dyDescent="0.35">
      <c r="I2145" s="211"/>
    </row>
    <row r="2146" spans="9:9" ht="15" customHeight="1" x14ac:dyDescent="0.35">
      <c r="I2146" s="211"/>
    </row>
    <row r="2147" spans="9:9" ht="15" customHeight="1" x14ac:dyDescent="0.35">
      <c r="I2147" s="211"/>
    </row>
    <row r="2148" spans="9:9" ht="15" customHeight="1" x14ac:dyDescent="0.35">
      <c r="I2148" s="211"/>
    </row>
    <row r="2149" spans="9:9" ht="15" customHeight="1" x14ac:dyDescent="0.35">
      <c r="I2149" s="211"/>
    </row>
    <row r="2150" spans="9:9" ht="15" customHeight="1" x14ac:dyDescent="0.35">
      <c r="I2150" s="211"/>
    </row>
    <row r="2151" spans="9:9" ht="15" customHeight="1" x14ac:dyDescent="0.35">
      <c r="I2151" s="211"/>
    </row>
    <row r="2152" spans="9:9" ht="15" customHeight="1" x14ac:dyDescent="0.35">
      <c r="I2152" s="211"/>
    </row>
    <row r="2153" spans="9:9" ht="15" customHeight="1" x14ac:dyDescent="0.35">
      <c r="I2153" s="211"/>
    </row>
    <row r="2154" spans="9:9" ht="15" customHeight="1" x14ac:dyDescent="0.35">
      <c r="I2154" s="211"/>
    </row>
    <row r="2155" spans="9:9" ht="15" customHeight="1" x14ac:dyDescent="0.35">
      <c r="I2155" s="211"/>
    </row>
    <row r="2156" spans="9:9" ht="15" customHeight="1" x14ac:dyDescent="0.35">
      <c r="I2156" s="211"/>
    </row>
    <row r="2157" spans="9:9" ht="15" customHeight="1" x14ac:dyDescent="0.35">
      <c r="I2157" s="211"/>
    </row>
    <row r="2158" spans="9:9" ht="15" customHeight="1" x14ac:dyDescent="0.35">
      <c r="I2158" s="211"/>
    </row>
    <row r="2159" spans="9:9" ht="15" customHeight="1" x14ac:dyDescent="0.35">
      <c r="I2159" s="211"/>
    </row>
    <row r="2160" spans="9:9" ht="15" customHeight="1" x14ac:dyDescent="0.35">
      <c r="I2160" s="211"/>
    </row>
    <row r="2161" spans="9:9" ht="15" customHeight="1" x14ac:dyDescent="0.35">
      <c r="I2161" s="211"/>
    </row>
    <row r="2162" spans="9:9" ht="15" customHeight="1" x14ac:dyDescent="0.35">
      <c r="I2162" s="211"/>
    </row>
    <row r="2163" spans="9:9" ht="15" customHeight="1" x14ac:dyDescent="0.35">
      <c r="I2163" s="211"/>
    </row>
    <row r="2164" spans="9:9" ht="15" customHeight="1" x14ac:dyDescent="0.35">
      <c r="I2164" s="211"/>
    </row>
    <row r="2165" spans="9:9" ht="15" customHeight="1" x14ac:dyDescent="0.35">
      <c r="I2165" s="211"/>
    </row>
    <row r="2166" spans="9:9" ht="15" customHeight="1" x14ac:dyDescent="0.35">
      <c r="I2166" s="211"/>
    </row>
    <row r="2167" spans="9:9" ht="15" customHeight="1" x14ac:dyDescent="0.35">
      <c r="I2167" s="211"/>
    </row>
    <row r="2168" spans="9:9" ht="15" customHeight="1" x14ac:dyDescent="0.35">
      <c r="I2168" s="211"/>
    </row>
    <row r="2169" spans="9:9" ht="15" customHeight="1" x14ac:dyDescent="0.35">
      <c r="I2169" s="211"/>
    </row>
    <row r="2170" spans="9:9" ht="15" customHeight="1" x14ac:dyDescent="0.35">
      <c r="I2170" s="211"/>
    </row>
    <row r="2171" spans="9:9" ht="15" customHeight="1" x14ac:dyDescent="0.35">
      <c r="I2171" s="211"/>
    </row>
    <row r="2172" spans="9:9" ht="15" customHeight="1" x14ac:dyDescent="0.35">
      <c r="I2172" s="211"/>
    </row>
    <row r="2173" spans="9:9" ht="15" customHeight="1" x14ac:dyDescent="0.35">
      <c r="I2173" s="211"/>
    </row>
    <row r="2174" spans="9:9" ht="15" customHeight="1" x14ac:dyDescent="0.35">
      <c r="I2174" s="211"/>
    </row>
    <row r="2175" spans="9:9" ht="15" customHeight="1" x14ac:dyDescent="0.35">
      <c r="I2175" s="211"/>
    </row>
    <row r="2176" spans="9:9" ht="15" customHeight="1" x14ac:dyDescent="0.35">
      <c r="I2176" s="211"/>
    </row>
    <row r="2177" spans="9:9" ht="15" customHeight="1" x14ac:dyDescent="0.35">
      <c r="I2177" s="211"/>
    </row>
    <row r="2178" spans="9:9" ht="15" customHeight="1" x14ac:dyDescent="0.35">
      <c r="I2178" s="211"/>
    </row>
    <row r="2179" spans="9:9" ht="15" customHeight="1" x14ac:dyDescent="0.35">
      <c r="I2179" s="211"/>
    </row>
    <row r="2180" spans="9:9" ht="15" customHeight="1" x14ac:dyDescent="0.35">
      <c r="I2180" s="211"/>
    </row>
    <row r="2181" spans="9:9" ht="15" customHeight="1" x14ac:dyDescent="0.35">
      <c r="I2181" s="211"/>
    </row>
    <row r="2182" spans="9:9" ht="15" customHeight="1" x14ac:dyDescent="0.35">
      <c r="I2182" s="211"/>
    </row>
    <row r="2183" spans="9:9" ht="15" customHeight="1" x14ac:dyDescent="0.35">
      <c r="I2183" s="211"/>
    </row>
    <row r="2184" spans="9:9" ht="15" customHeight="1" x14ac:dyDescent="0.35">
      <c r="I2184" s="211"/>
    </row>
    <row r="2185" spans="9:9" ht="15" customHeight="1" x14ac:dyDescent="0.35">
      <c r="I2185" s="211"/>
    </row>
    <row r="2186" spans="9:9" ht="15" customHeight="1" x14ac:dyDescent="0.35">
      <c r="I2186" s="211"/>
    </row>
    <row r="2187" spans="9:9" ht="15" customHeight="1" x14ac:dyDescent="0.35">
      <c r="I2187" s="211"/>
    </row>
    <row r="2188" spans="9:9" ht="15" customHeight="1" x14ac:dyDescent="0.35">
      <c r="I2188" s="211"/>
    </row>
    <row r="2189" spans="9:9" ht="15" customHeight="1" x14ac:dyDescent="0.35">
      <c r="I2189" s="211"/>
    </row>
    <row r="2190" spans="9:9" ht="15" customHeight="1" x14ac:dyDescent="0.35">
      <c r="I2190" s="211"/>
    </row>
    <row r="2191" spans="9:9" ht="15" customHeight="1" x14ac:dyDescent="0.35">
      <c r="I2191" s="211"/>
    </row>
    <row r="2192" spans="9:9" ht="15" customHeight="1" x14ac:dyDescent="0.35">
      <c r="I2192" s="211"/>
    </row>
    <row r="2193" spans="9:9" ht="15" customHeight="1" x14ac:dyDescent="0.35">
      <c r="I2193" s="211"/>
    </row>
    <row r="2194" spans="9:9" ht="15" customHeight="1" x14ac:dyDescent="0.35">
      <c r="I2194" s="211"/>
    </row>
    <row r="2195" spans="9:9" ht="15" customHeight="1" x14ac:dyDescent="0.35">
      <c r="I2195" s="211"/>
    </row>
    <row r="2196" spans="9:9" ht="15" customHeight="1" x14ac:dyDescent="0.35">
      <c r="I2196" s="211"/>
    </row>
    <row r="2197" spans="9:9" ht="15" customHeight="1" x14ac:dyDescent="0.35">
      <c r="I2197" s="211"/>
    </row>
    <row r="2198" spans="9:9" ht="15" customHeight="1" x14ac:dyDescent="0.35">
      <c r="I2198" s="211"/>
    </row>
    <row r="2199" spans="9:9" ht="15" customHeight="1" x14ac:dyDescent="0.35">
      <c r="I2199" s="211"/>
    </row>
    <row r="2200" spans="9:9" ht="15" customHeight="1" x14ac:dyDescent="0.35">
      <c r="I2200" s="211"/>
    </row>
    <row r="2201" spans="9:9" ht="15" customHeight="1" x14ac:dyDescent="0.35">
      <c r="I2201" s="211"/>
    </row>
    <row r="2202" spans="9:9" ht="15" customHeight="1" x14ac:dyDescent="0.35">
      <c r="I2202" s="211"/>
    </row>
    <row r="2203" spans="9:9" ht="15" customHeight="1" x14ac:dyDescent="0.35">
      <c r="I2203" s="211"/>
    </row>
    <row r="2204" spans="9:9" ht="15" customHeight="1" x14ac:dyDescent="0.35">
      <c r="I2204" s="211"/>
    </row>
    <row r="2205" spans="9:9" ht="15" customHeight="1" x14ac:dyDescent="0.35">
      <c r="I2205" s="211"/>
    </row>
    <row r="2206" spans="9:9" ht="15" customHeight="1" x14ac:dyDescent="0.35">
      <c r="I2206" s="211"/>
    </row>
    <row r="2207" spans="9:9" ht="15" customHeight="1" x14ac:dyDescent="0.35">
      <c r="I2207" s="211"/>
    </row>
    <row r="2208" spans="9:9" ht="15" customHeight="1" x14ac:dyDescent="0.35">
      <c r="I2208" s="211"/>
    </row>
    <row r="2209" spans="9:9" ht="15" customHeight="1" x14ac:dyDescent="0.35">
      <c r="I2209" s="211"/>
    </row>
    <row r="2210" spans="9:9" ht="15" customHeight="1" x14ac:dyDescent="0.35">
      <c r="I2210" s="211"/>
    </row>
    <row r="2211" spans="9:9" ht="15" customHeight="1" x14ac:dyDescent="0.35">
      <c r="I2211" s="211"/>
    </row>
    <row r="2212" spans="9:9" ht="15" customHeight="1" x14ac:dyDescent="0.35">
      <c r="I2212" s="211"/>
    </row>
    <row r="2213" spans="9:9" ht="15" customHeight="1" x14ac:dyDescent="0.35">
      <c r="I2213" s="211"/>
    </row>
    <row r="2214" spans="9:9" ht="15" customHeight="1" x14ac:dyDescent="0.35">
      <c r="I2214" s="211"/>
    </row>
    <row r="2215" spans="9:9" ht="15" customHeight="1" x14ac:dyDescent="0.35">
      <c r="I2215" s="211"/>
    </row>
    <row r="2216" spans="9:9" ht="15" customHeight="1" x14ac:dyDescent="0.35">
      <c r="I2216" s="211"/>
    </row>
    <row r="2217" spans="9:9" ht="15" customHeight="1" x14ac:dyDescent="0.35">
      <c r="I2217" s="211"/>
    </row>
    <row r="2218" spans="9:9" ht="15" customHeight="1" x14ac:dyDescent="0.35">
      <c r="I2218" s="211"/>
    </row>
    <row r="2219" spans="9:9" ht="15" customHeight="1" x14ac:dyDescent="0.35">
      <c r="I2219" s="211"/>
    </row>
    <row r="2220" spans="9:9" ht="15" customHeight="1" x14ac:dyDescent="0.35">
      <c r="I2220" s="211"/>
    </row>
    <row r="2221" spans="9:9" ht="15" customHeight="1" x14ac:dyDescent="0.35">
      <c r="I2221" s="211"/>
    </row>
    <row r="2222" spans="9:9" ht="15" customHeight="1" x14ac:dyDescent="0.35">
      <c r="I2222" s="211"/>
    </row>
    <row r="2223" spans="9:9" ht="15" customHeight="1" x14ac:dyDescent="0.35">
      <c r="I2223" s="211"/>
    </row>
    <row r="2224" spans="9:9" ht="15" customHeight="1" x14ac:dyDescent="0.35">
      <c r="I2224" s="211"/>
    </row>
    <row r="2225" spans="9:9" ht="15" customHeight="1" x14ac:dyDescent="0.35">
      <c r="I2225" s="211"/>
    </row>
    <row r="2226" spans="9:9" ht="15" customHeight="1" x14ac:dyDescent="0.35">
      <c r="I2226" s="211"/>
    </row>
    <row r="2227" spans="9:9" ht="15" customHeight="1" x14ac:dyDescent="0.35">
      <c r="I2227" s="211"/>
    </row>
    <row r="2228" spans="9:9" ht="15" customHeight="1" x14ac:dyDescent="0.35">
      <c r="I2228" s="211"/>
    </row>
    <row r="2229" spans="9:9" ht="15" customHeight="1" x14ac:dyDescent="0.35">
      <c r="I2229" s="211"/>
    </row>
    <row r="2230" spans="9:9" ht="15" customHeight="1" x14ac:dyDescent="0.35">
      <c r="I2230" s="211"/>
    </row>
    <row r="2231" spans="9:9" ht="15" customHeight="1" x14ac:dyDescent="0.35">
      <c r="I2231" s="211"/>
    </row>
    <row r="2232" spans="9:9" ht="15" customHeight="1" x14ac:dyDescent="0.35">
      <c r="I2232" s="211"/>
    </row>
    <row r="2233" spans="9:9" ht="15" customHeight="1" x14ac:dyDescent="0.35">
      <c r="I2233" s="211"/>
    </row>
    <row r="2234" spans="9:9" ht="15" customHeight="1" x14ac:dyDescent="0.35">
      <c r="I2234" s="211"/>
    </row>
    <row r="2235" spans="9:9" ht="15" customHeight="1" x14ac:dyDescent="0.35">
      <c r="I2235" s="211"/>
    </row>
    <row r="2236" spans="9:9" ht="15" customHeight="1" x14ac:dyDescent="0.35">
      <c r="I2236" s="211"/>
    </row>
    <row r="2237" spans="9:9" ht="15" customHeight="1" x14ac:dyDescent="0.35">
      <c r="I2237" s="211"/>
    </row>
    <row r="2238" spans="9:9" ht="15" customHeight="1" x14ac:dyDescent="0.35">
      <c r="I2238" s="211"/>
    </row>
    <row r="2239" spans="9:9" ht="15" customHeight="1" x14ac:dyDescent="0.35">
      <c r="I2239" s="211"/>
    </row>
    <row r="2240" spans="9:9" ht="15" customHeight="1" x14ac:dyDescent="0.35">
      <c r="I2240" s="211"/>
    </row>
    <row r="2241" spans="9:9" ht="15" customHeight="1" x14ac:dyDescent="0.35">
      <c r="I2241" s="211"/>
    </row>
    <row r="2242" spans="9:9" ht="15" customHeight="1" x14ac:dyDescent="0.35">
      <c r="I2242" s="211"/>
    </row>
    <row r="2243" spans="9:9" ht="15" customHeight="1" x14ac:dyDescent="0.35">
      <c r="I2243" s="211"/>
    </row>
    <row r="2244" spans="9:9" ht="15" customHeight="1" x14ac:dyDescent="0.35">
      <c r="I2244" s="211"/>
    </row>
    <row r="2245" spans="9:9" ht="15" customHeight="1" x14ac:dyDescent="0.35">
      <c r="I2245" s="211"/>
    </row>
    <row r="2246" spans="9:9" ht="15" customHeight="1" x14ac:dyDescent="0.35">
      <c r="I2246" s="211"/>
    </row>
    <row r="2247" spans="9:9" ht="15" customHeight="1" x14ac:dyDescent="0.35">
      <c r="I2247" s="211"/>
    </row>
    <row r="2248" spans="9:9" ht="15" customHeight="1" x14ac:dyDescent="0.35">
      <c r="I2248" s="211"/>
    </row>
    <row r="2249" spans="9:9" ht="15" customHeight="1" x14ac:dyDescent="0.35">
      <c r="I2249" s="211"/>
    </row>
    <row r="2250" spans="9:9" ht="15" customHeight="1" x14ac:dyDescent="0.35">
      <c r="I2250" s="211"/>
    </row>
    <row r="2251" spans="9:9" ht="15" customHeight="1" x14ac:dyDescent="0.35">
      <c r="I2251" s="211"/>
    </row>
    <row r="2252" spans="9:9" ht="15" customHeight="1" x14ac:dyDescent="0.35">
      <c r="I2252" s="211"/>
    </row>
    <row r="2253" spans="9:9" ht="15" customHeight="1" x14ac:dyDescent="0.35">
      <c r="I2253" s="211"/>
    </row>
    <row r="2254" spans="9:9" ht="15" customHeight="1" x14ac:dyDescent="0.35">
      <c r="I2254" s="211"/>
    </row>
    <row r="2255" spans="9:9" ht="15" customHeight="1" x14ac:dyDescent="0.35">
      <c r="I2255" s="211"/>
    </row>
    <row r="2256" spans="9:9" ht="15" customHeight="1" x14ac:dyDescent="0.35">
      <c r="I2256" s="211"/>
    </row>
    <row r="2257" spans="9:9" ht="15" customHeight="1" x14ac:dyDescent="0.35">
      <c r="I2257" s="211"/>
    </row>
    <row r="2258" spans="9:9" ht="15" customHeight="1" x14ac:dyDescent="0.35">
      <c r="I2258" s="211"/>
    </row>
    <row r="2259" spans="9:9" ht="15" customHeight="1" x14ac:dyDescent="0.35">
      <c r="I2259" s="211"/>
    </row>
    <row r="2260" spans="9:9" ht="15" customHeight="1" x14ac:dyDescent="0.35">
      <c r="I2260" s="211"/>
    </row>
    <row r="2261" spans="9:9" ht="15" customHeight="1" x14ac:dyDescent="0.35">
      <c r="I2261" s="211"/>
    </row>
    <row r="2262" spans="9:9" ht="15" customHeight="1" x14ac:dyDescent="0.35">
      <c r="I2262" s="211"/>
    </row>
    <row r="2263" spans="9:9" ht="15" customHeight="1" x14ac:dyDescent="0.35">
      <c r="I2263" s="211"/>
    </row>
    <row r="2264" spans="9:9" ht="15" customHeight="1" x14ac:dyDescent="0.35">
      <c r="I2264" s="211"/>
    </row>
    <row r="2265" spans="9:9" ht="15" customHeight="1" x14ac:dyDescent="0.35">
      <c r="I2265" s="211"/>
    </row>
    <row r="2266" spans="9:9" ht="15" customHeight="1" x14ac:dyDescent="0.35">
      <c r="I2266" s="211"/>
    </row>
    <row r="2267" spans="9:9" ht="15" customHeight="1" x14ac:dyDescent="0.35">
      <c r="I2267" s="211"/>
    </row>
    <row r="2268" spans="9:9" ht="15" customHeight="1" x14ac:dyDescent="0.35">
      <c r="I2268" s="211"/>
    </row>
    <row r="2269" spans="9:9" ht="15" customHeight="1" x14ac:dyDescent="0.35">
      <c r="I2269" s="211"/>
    </row>
    <row r="2270" spans="9:9" ht="15" customHeight="1" x14ac:dyDescent="0.35">
      <c r="I2270" s="211"/>
    </row>
    <row r="2271" spans="9:9" ht="15" customHeight="1" x14ac:dyDescent="0.35">
      <c r="I2271" s="211"/>
    </row>
    <row r="2272" spans="9:9" ht="15" customHeight="1" x14ac:dyDescent="0.35">
      <c r="I2272" s="211"/>
    </row>
    <row r="2273" spans="9:9" ht="15" customHeight="1" x14ac:dyDescent="0.35">
      <c r="I2273" s="211"/>
    </row>
    <row r="2274" spans="9:9" ht="15" customHeight="1" x14ac:dyDescent="0.35">
      <c r="I2274" s="211"/>
    </row>
    <row r="2275" spans="9:9" ht="15" customHeight="1" x14ac:dyDescent="0.35">
      <c r="I2275" s="211"/>
    </row>
    <row r="2276" spans="9:9" ht="15" customHeight="1" x14ac:dyDescent="0.35">
      <c r="I2276" s="211"/>
    </row>
    <row r="2277" spans="9:9" ht="15" customHeight="1" x14ac:dyDescent="0.35">
      <c r="I2277" s="211"/>
    </row>
    <row r="2278" spans="9:9" ht="15" customHeight="1" x14ac:dyDescent="0.35">
      <c r="I2278" s="211"/>
    </row>
    <row r="2279" spans="9:9" ht="15" customHeight="1" x14ac:dyDescent="0.35">
      <c r="I2279" s="211"/>
    </row>
    <row r="2280" spans="9:9" ht="15" customHeight="1" x14ac:dyDescent="0.35">
      <c r="I2280" s="211"/>
    </row>
    <row r="2281" spans="9:9" ht="15" customHeight="1" x14ac:dyDescent="0.35">
      <c r="I2281" s="211"/>
    </row>
    <row r="2282" spans="9:9" ht="15" customHeight="1" x14ac:dyDescent="0.35">
      <c r="I2282" s="211"/>
    </row>
    <row r="2283" spans="9:9" ht="15" customHeight="1" x14ac:dyDescent="0.35">
      <c r="I2283" s="211"/>
    </row>
    <row r="2284" spans="9:9" ht="15" customHeight="1" x14ac:dyDescent="0.35">
      <c r="I2284" s="211"/>
    </row>
    <row r="2285" spans="9:9" ht="15" customHeight="1" x14ac:dyDescent="0.35">
      <c r="I2285" s="211"/>
    </row>
    <row r="2286" spans="9:9" ht="15" customHeight="1" x14ac:dyDescent="0.35">
      <c r="I2286" s="211"/>
    </row>
    <row r="2287" spans="9:9" ht="15" customHeight="1" x14ac:dyDescent="0.35">
      <c r="I2287" s="211"/>
    </row>
    <row r="2288" spans="9:9" ht="15" customHeight="1" x14ac:dyDescent="0.35">
      <c r="I2288" s="211"/>
    </row>
    <row r="2289" spans="9:9" ht="15" customHeight="1" x14ac:dyDescent="0.35">
      <c r="I2289" s="211"/>
    </row>
    <row r="2290" spans="9:9" ht="15" customHeight="1" x14ac:dyDescent="0.35">
      <c r="I2290" s="211"/>
    </row>
    <row r="2291" spans="9:9" ht="15" customHeight="1" x14ac:dyDescent="0.35">
      <c r="I2291" s="211"/>
    </row>
    <row r="2292" spans="9:9" ht="15" customHeight="1" x14ac:dyDescent="0.35">
      <c r="I2292" s="211"/>
    </row>
    <row r="2293" spans="9:9" ht="15" customHeight="1" x14ac:dyDescent="0.35">
      <c r="I2293" s="211"/>
    </row>
    <row r="2294" spans="9:9" ht="15" customHeight="1" x14ac:dyDescent="0.35">
      <c r="I2294" s="211"/>
    </row>
    <row r="2295" spans="9:9" ht="15" customHeight="1" x14ac:dyDescent="0.35">
      <c r="I2295" s="211"/>
    </row>
    <row r="2296" spans="9:9" ht="15" customHeight="1" x14ac:dyDescent="0.35">
      <c r="I2296" s="211"/>
    </row>
    <row r="2297" spans="9:9" ht="15" customHeight="1" x14ac:dyDescent="0.35">
      <c r="I2297" s="211"/>
    </row>
    <row r="2298" spans="9:9" ht="15" customHeight="1" x14ac:dyDescent="0.35">
      <c r="I2298" s="211"/>
    </row>
    <row r="2299" spans="9:9" ht="15" customHeight="1" x14ac:dyDescent="0.35">
      <c r="I2299" s="211"/>
    </row>
    <row r="2300" spans="9:9" ht="15" customHeight="1" x14ac:dyDescent="0.35">
      <c r="I2300" s="211"/>
    </row>
    <row r="2301" spans="9:9" ht="15" customHeight="1" x14ac:dyDescent="0.35">
      <c r="I2301" s="211"/>
    </row>
    <row r="2302" spans="9:9" ht="15" customHeight="1" x14ac:dyDescent="0.35">
      <c r="I2302" s="211"/>
    </row>
    <row r="2303" spans="9:9" ht="15" customHeight="1" x14ac:dyDescent="0.35">
      <c r="I2303" s="211"/>
    </row>
    <row r="2304" spans="9:9" ht="15" customHeight="1" x14ac:dyDescent="0.35">
      <c r="I2304" s="211"/>
    </row>
    <row r="2305" spans="9:9" ht="15" customHeight="1" x14ac:dyDescent="0.35">
      <c r="I2305" s="211"/>
    </row>
    <row r="2306" spans="9:9" ht="15" customHeight="1" x14ac:dyDescent="0.35">
      <c r="I2306" s="211"/>
    </row>
    <row r="2307" spans="9:9" ht="15" customHeight="1" x14ac:dyDescent="0.35">
      <c r="I2307" s="211"/>
    </row>
    <row r="2308" spans="9:9" ht="15" customHeight="1" x14ac:dyDescent="0.35">
      <c r="I2308" s="211"/>
    </row>
    <row r="2309" spans="9:9" ht="15" customHeight="1" x14ac:dyDescent="0.35">
      <c r="I2309" s="211"/>
    </row>
    <row r="2310" spans="9:9" ht="15" customHeight="1" x14ac:dyDescent="0.35">
      <c r="I2310" s="211"/>
    </row>
    <row r="2311" spans="9:9" ht="15" customHeight="1" x14ac:dyDescent="0.35">
      <c r="I2311" s="211"/>
    </row>
    <row r="2312" spans="9:9" ht="15" customHeight="1" x14ac:dyDescent="0.35">
      <c r="I2312" s="211"/>
    </row>
    <row r="2313" spans="9:9" ht="15" customHeight="1" x14ac:dyDescent="0.35">
      <c r="I2313" s="211"/>
    </row>
    <row r="2314" spans="9:9" ht="15" customHeight="1" x14ac:dyDescent="0.35">
      <c r="I2314" s="211"/>
    </row>
    <row r="2315" spans="9:9" ht="15" customHeight="1" x14ac:dyDescent="0.35">
      <c r="I2315" s="211"/>
    </row>
    <row r="2316" spans="9:9" ht="15" customHeight="1" x14ac:dyDescent="0.35">
      <c r="I2316" s="211"/>
    </row>
    <row r="2317" spans="9:9" ht="15" customHeight="1" x14ac:dyDescent="0.35">
      <c r="I2317" s="211"/>
    </row>
    <row r="2318" spans="9:9" ht="15" customHeight="1" x14ac:dyDescent="0.35">
      <c r="I2318" s="211"/>
    </row>
    <row r="2319" spans="9:9" ht="15" customHeight="1" x14ac:dyDescent="0.35">
      <c r="I2319" s="211"/>
    </row>
    <row r="2320" spans="9:9" ht="15" customHeight="1" x14ac:dyDescent="0.35">
      <c r="I2320" s="211"/>
    </row>
    <row r="2321" spans="9:9" ht="15" customHeight="1" x14ac:dyDescent="0.35">
      <c r="I2321" s="211"/>
    </row>
    <row r="2322" spans="9:9" ht="15" customHeight="1" x14ac:dyDescent="0.35">
      <c r="I2322" s="211"/>
    </row>
    <row r="2323" spans="9:9" ht="15" customHeight="1" x14ac:dyDescent="0.35">
      <c r="I2323" s="211"/>
    </row>
    <row r="2324" spans="9:9" ht="15" customHeight="1" x14ac:dyDescent="0.35">
      <c r="I2324" s="211"/>
    </row>
    <row r="2325" spans="9:9" ht="15" customHeight="1" x14ac:dyDescent="0.35">
      <c r="I2325" s="211"/>
    </row>
    <row r="2326" spans="9:9" ht="15" customHeight="1" x14ac:dyDescent="0.35">
      <c r="I2326" s="211"/>
    </row>
    <row r="2327" spans="9:9" ht="15" customHeight="1" x14ac:dyDescent="0.35">
      <c r="I2327" s="211"/>
    </row>
    <row r="2328" spans="9:9" ht="15" customHeight="1" x14ac:dyDescent="0.35">
      <c r="I2328" s="211"/>
    </row>
    <row r="2329" spans="9:9" ht="15" customHeight="1" x14ac:dyDescent="0.35">
      <c r="I2329" s="211"/>
    </row>
    <row r="2330" spans="9:9" ht="15" customHeight="1" x14ac:dyDescent="0.35">
      <c r="I2330" s="211"/>
    </row>
    <row r="2331" spans="9:9" ht="15" customHeight="1" x14ac:dyDescent="0.35">
      <c r="I2331" s="211"/>
    </row>
    <row r="2332" spans="9:9" ht="15" customHeight="1" x14ac:dyDescent="0.35">
      <c r="I2332" s="211"/>
    </row>
    <row r="2333" spans="9:9" ht="15" customHeight="1" x14ac:dyDescent="0.35">
      <c r="I2333" s="211"/>
    </row>
    <row r="2334" spans="9:9" ht="15" customHeight="1" x14ac:dyDescent="0.35">
      <c r="I2334" s="211"/>
    </row>
    <row r="2335" spans="9:9" ht="15" customHeight="1" x14ac:dyDescent="0.35">
      <c r="I2335" s="211"/>
    </row>
    <row r="2336" spans="9:9" ht="15" customHeight="1" x14ac:dyDescent="0.35">
      <c r="I2336" s="211"/>
    </row>
    <row r="2337" spans="9:9" ht="15" customHeight="1" x14ac:dyDescent="0.35">
      <c r="I2337" s="211"/>
    </row>
    <row r="2338" spans="9:9" ht="15" customHeight="1" x14ac:dyDescent="0.35">
      <c r="I2338" s="211"/>
    </row>
    <row r="2339" spans="9:9" ht="15" customHeight="1" x14ac:dyDescent="0.35">
      <c r="I2339" s="211"/>
    </row>
    <row r="2340" spans="9:9" ht="15" customHeight="1" x14ac:dyDescent="0.35">
      <c r="I2340" s="211"/>
    </row>
    <row r="2341" spans="9:9" ht="15" customHeight="1" x14ac:dyDescent="0.35">
      <c r="I2341" s="211"/>
    </row>
    <row r="2342" spans="9:9" ht="15" customHeight="1" x14ac:dyDescent="0.35">
      <c r="I2342" s="211"/>
    </row>
    <row r="2343" spans="9:9" ht="15" customHeight="1" x14ac:dyDescent="0.35">
      <c r="I2343" s="211"/>
    </row>
    <row r="2344" spans="9:9" ht="15" customHeight="1" x14ac:dyDescent="0.35">
      <c r="I2344" s="211"/>
    </row>
    <row r="2345" spans="9:9" ht="15" customHeight="1" x14ac:dyDescent="0.35">
      <c r="I2345" s="211"/>
    </row>
    <row r="2346" spans="9:9" ht="15" customHeight="1" x14ac:dyDescent="0.35">
      <c r="I2346" s="211"/>
    </row>
    <row r="2347" spans="9:9" ht="15" customHeight="1" x14ac:dyDescent="0.35">
      <c r="I2347" s="211"/>
    </row>
    <row r="2348" spans="9:9" ht="15" customHeight="1" x14ac:dyDescent="0.35">
      <c r="I2348" s="211"/>
    </row>
    <row r="2349" spans="9:9" ht="15" customHeight="1" x14ac:dyDescent="0.35">
      <c r="I2349" s="211"/>
    </row>
    <row r="2350" spans="9:9" ht="15" customHeight="1" x14ac:dyDescent="0.35">
      <c r="I2350" s="211"/>
    </row>
    <row r="2351" spans="9:9" ht="15" customHeight="1" x14ac:dyDescent="0.35">
      <c r="I2351" s="211"/>
    </row>
    <row r="2352" spans="9:9" ht="15" customHeight="1" x14ac:dyDescent="0.35">
      <c r="I2352" s="211"/>
    </row>
    <row r="2353" spans="9:9" ht="15" customHeight="1" x14ac:dyDescent="0.35">
      <c r="I2353" s="211"/>
    </row>
    <row r="2354" spans="9:9" ht="15" customHeight="1" x14ac:dyDescent="0.35">
      <c r="I2354" s="211"/>
    </row>
    <row r="2355" spans="9:9" ht="15" customHeight="1" x14ac:dyDescent="0.35">
      <c r="I2355" s="211"/>
    </row>
    <row r="2356" spans="9:9" ht="15" customHeight="1" x14ac:dyDescent="0.35">
      <c r="I2356" s="211"/>
    </row>
    <row r="2357" spans="9:9" ht="15" customHeight="1" x14ac:dyDescent="0.35">
      <c r="I2357" s="211"/>
    </row>
    <row r="2358" spans="9:9" ht="15" customHeight="1" x14ac:dyDescent="0.35">
      <c r="I2358" s="211"/>
    </row>
    <row r="2359" spans="9:9" ht="15" customHeight="1" x14ac:dyDescent="0.35">
      <c r="I2359" s="211"/>
    </row>
    <row r="2360" spans="9:9" ht="15" customHeight="1" x14ac:dyDescent="0.35">
      <c r="I2360" s="211"/>
    </row>
    <row r="2361" spans="9:9" ht="15" customHeight="1" x14ac:dyDescent="0.35">
      <c r="I2361" s="211"/>
    </row>
    <row r="2362" spans="9:9" ht="15" customHeight="1" x14ac:dyDescent="0.35">
      <c r="I2362" s="211"/>
    </row>
    <row r="2363" spans="9:9" ht="15" customHeight="1" x14ac:dyDescent="0.35">
      <c r="I2363" s="211"/>
    </row>
    <row r="2364" spans="9:9" ht="15" customHeight="1" x14ac:dyDescent="0.35">
      <c r="I2364" s="211"/>
    </row>
    <row r="2365" spans="9:9" ht="15" customHeight="1" x14ac:dyDescent="0.35">
      <c r="I2365" s="211"/>
    </row>
    <row r="2366" spans="9:9" ht="15" customHeight="1" x14ac:dyDescent="0.35">
      <c r="I2366" s="211"/>
    </row>
    <row r="2367" spans="9:9" ht="15" customHeight="1" x14ac:dyDescent="0.35">
      <c r="I2367" s="211"/>
    </row>
    <row r="2368" spans="9:9" ht="15" customHeight="1" x14ac:dyDescent="0.35">
      <c r="I2368" s="211"/>
    </row>
    <row r="2369" spans="9:9" ht="15" customHeight="1" x14ac:dyDescent="0.35">
      <c r="I2369" s="211"/>
    </row>
    <row r="2370" spans="9:9" ht="15" customHeight="1" x14ac:dyDescent="0.35">
      <c r="I2370" s="211"/>
    </row>
    <row r="2371" spans="9:9" ht="15" customHeight="1" x14ac:dyDescent="0.35">
      <c r="I2371" s="211"/>
    </row>
    <row r="2372" spans="9:9" ht="15" customHeight="1" x14ac:dyDescent="0.35">
      <c r="I2372" s="211"/>
    </row>
    <row r="2373" spans="9:9" ht="15" customHeight="1" x14ac:dyDescent="0.35">
      <c r="I2373" s="211"/>
    </row>
    <row r="2374" spans="9:9" ht="15" customHeight="1" x14ac:dyDescent="0.35">
      <c r="I2374" s="211"/>
    </row>
    <row r="2375" spans="9:9" ht="15" customHeight="1" x14ac:dyDescent="0.35">
      <c r="I2375" s="211"/>
    </row>
    <row r="2376" spans="9:9" ht="15" customHeight="1" x14ac:dyDescent="0.35">
      <c r="I2376" s="211"/>
    </row>
    <row r="2377" spans="9:9" ht="15" customHeight="1" x14ac:dyDescent="0.35">
      <c r="I2377" s="211"/>
    </row>
    <row r="2378" spans="9:9" ht="15" customHeight="1" x14ac:dyDescent="0.35">
      <c r="I2378" s="211"/>
    </row>
    <row r="2379" spans="9:9" ht="15" customHeight="1" x14ac:dyDescent="0.35">
      <c r="I2379" s="211"/>
    </row>
    <row r="2380" spans="9:9" ht="15" customHeight="1" x14ac:dyDescent="0.35">
      <c r="I2380" s="211"/>
    </row>
    <row r="2381" spans="9:9" ht="15" customHeight="1" x14ac:dyDescent="0.35">
      <c r="I2381" s="211"/>
    </row>
    <row r="2382" spans="9:9" ht="15" customHeight="1" x14ac:dyDescent="0.35">
      <c r="I2382" s="211"/>
    </row>
    <row r="2383" spans="9:9" ht="15" customHeight="1" x14ac:dyDescent="0.35">
      <c r="I2383" s="211"/>
    </row>
    <row r="2384" spans="9:9" ht="15" customHeight="1" x14ac:dyDescent="0.35">
      <c r="I2384" s="211"/>
    </row>
    <row r="2385" spans="9:9" ht="15" customHeight="1" x14ac:dyDescent="0.35">
      <c r="I2385" s="211"/>
    </row>
    <row r="2386" spans="9:9" ht="15" customHeight="1" x14ac:dyDescent="0.35">
      <c r="I2386" s="211"/>
    </row>
    <row r="2387" spans="9:9" ht="15" customHeight="1" x14ac:dyDescent="0.35">
      <c r="I2387" s="211"/>
    </row>
    <row r="2388" spans="9:9" ht="15" customHeight="1" x14ac:dyDescent="0.35">
      <c r="I2388" s="211"/>
    </row>
    <row r="2389" spans="9:9" ht="15" customHeight="1" x14ac:dyDescent="0.35">
      <c r="I2389" s="211"/>
    </row>
    <row r="2390" spans="9:9" ht="15" customHeight="1" x14ac:dyDescent="0.35">
      <c r="I2390" s="211"/>
    </row>
    <row r="2391" spans="9:9" ht="15" customHeight="1" x14ac:dyDescent="0.35">
      <c r="I2391" s="211"/>
    </row>
    <row r="2392" spans="9:9" ht="15" customHeight="1" x14ac:dyDescent="0.35">
      <c r="I2392" s="211"/>
    </row>
    <row r="2393" spans="9:9" ht="15" customHeight="1" x14ac:dyDescent="0.35">
      <c r="I2393" s="211"/>
    </row>
    <row r="2394" spans="9:9" ht="15" customHeight="1" x14ac:dyDescent="0.35">
      <c r="I2394" s="211"/>
    </row>
    <row r="2395" spans="9:9" ht="15" customHeight="1" x14ac:dyDescent="0.35">
      <c r="I2395" s="211"/>
    </row>
    <row r="2396" spans="9:9" ht="15" customHeight="1" x14ac:dyDescent="0.35">
      <c r="I2396" s="211"/>
    </row>
    <row r="2397" spans="9:9" ht="15" customHeight="1" x14ac:dyDescent="0.35">
      <c r="I2397" s="211"/>
    </row>
    <row r="2398" spans="9:9" ht="15" customHeight="1" x14ac:dyDescent="0.35">
      <c r="I2398" s="211"/>
    </row>
    <row r="2399" spans="9:9" ht="15" customHeight="1" x14ac:dyDescent="0.35">
      <c r="I2399" s="211"/>
    </row>
    <row r="2400" spans="9:9" ht="15" customHeight="1" x14ac:dyDescent="0.35">
      <c r="I2400" s="211"/>
    </row>
    <row r="2401" spans="9:9" ht="15" customHeight="1" x14ac:dyDescent="0.35">
      <c r="I2401" s="211"/>
    </row>
    <row r="2402" spans="9:9" ht="15" customHeight="1" x14ac:dyDescent="0.35">
      <c r="I2402" s="211"/>
    </row>
    <row r="2403" spans="9:9" ht="15" customHeight="1" x14ac:dyDescent="0.35">
      <c r="I2403" s="211"/>
    </row>
    <row r="2404" spans="9:9" ht="15" customHeight="1" x14ac:dyDescent="0.35">
      <c r="I2404" s="211"/>
    </row>
    <row r="2405" spans="9:9" ht="15" customHeight="1" x14ac:dyDescent="0.35">
      <c r="I2405" s="211"/>
    </row>
    <row r="2406" spans="9:9" ht="15" customHeight="1" x14ac:dyDescent="0.35">
      <c r="I2406" s="211"/>
    </row>
    <row r="2407" spans="9:9" ht="15" customHeight="1" x14ac:dyDescent="0.35">
      <c r="I2407" s="211"/>
    </row>
    <row r="2408" spans="9:9" ht="15" customHeight="1" x14ac:dyDescent="0.35">
      <c r="I2408" s="211"/>
    </row>
    <row r="2409" spans="9:9" ht="15" customHeight="1" x14ac:dyDescent="0.35">
      <c r="I2409" s="211"/>
    </row>
    <row r="2410" spans="9:9" ht="15" customHeight="1" x14ac:dyDescent="0.35">
      <c r="I2410" s="211"/>
    </row>
    <row r="2411" spans="9:9" ht="15" customHeight="1" x14ac:dyDescent="0.35">
      <c r="I2411" s="211"/>
    </row>
    <row r="2412" spans="9:9" ht="15" customHeight="1" x14ac:dyDescent="0.35">
      <c r="I2412" s="211"/>
    </row>
    <row r="2413" spans="9:9" ht="15" customHeight="1" x14ac:dyDescent="0.35">
      <c r="I2413" s="211"/>
    </row>
    <row r="2414" spans="9:9" ht="15" customHeight="1" x14ac:dyDescent="0.35">
      <c r="I2414" s="211"/>
    </row>
    <row r="2415" spans="9:9" ht="15" customHeight="1" x14ac:dyDescent="0.35">
      <c r="I2415" s="211"/>
    </row>
    <row r="2416" spans="9:9" ht="15" customHeight="1" x14ac:dyDescent="0.35">
      <c r="I2416" s="211"/>
    </row>
    <row r="2417" spans="9:9" ht="15" customHeight="1" x14ac:dyDescent="0.35">
      <c r="I2417" s="211"/>
    </row>
    <row r="2418" spans="9:9" ht="15" customHeight="1" x14ac:dyDescent="0.35">
      <c r="I2418" s="211"/>
    </row>
    <row r="2419" spans="9:9" ht="15" customHeight="1" x14ac:dyDescent="0.35">
      <c r="I2419" s="211"/>
    </row>
    <row r="2420" spans="9:9" ht="15" customHeight="1" x14ac:dyDescent="0.35">
      <c r="I2420" s="211"/>
    </row>
    <row r="2421" spans="9:9" ht="15" customHeight="1" x14ac:dyDescent="0.35">
      <c r="I2421" s="211"/>
    </row>
    <row r="2422" spans="9:9" ht="15" customHeight="1" x14ac:dyDescent="0.35">
      <c r="I2422" s="211"/>
    </row>
    <row r="2423" spans="9:9" ht="15" customHeight="1" x14ac:dyDescent="0.35">
      <c r="I2423" s="211"/>
    </row>
    <row r="2424" spans="9:9" ht="15" customHeight="1" x14ac:dyDescent="0.35">
      <c r="I2424" s="211"/>
    </row>
    <row r="2425" spans="9:9" ht="15" customHeight="1" x14ac:dyDescent="0.35">
      <c r="I2425" s="211"/>
    </row>
    <row r="2426" spans="9:9" ht="15" customHeight="1" x14ac:dyDescent="0.35">
      <c r="I2426" s="211"/>
    </row>
    <row r="2427" spans="9:9" ht="15" customHeight="1" x14ac:dyDescent="0.35">
      <c r="I2427" s="211"/>
    </row>
    <row r="2428" spans="9:9" ht="15" customHeight="1" x14ac:dyDescent="0.35">
      <c r="I2428" s="211"/>
    </row>
    <row r="2429" spans="9:9" ht="15" customHeight="1" x14ac:dyDescent="0.35">
      <c r="I2429" s="211"/>
    </row>
    <row r="2430" spans="9:9" ht="15" customHeight="1" x14ac:dyDescent="0.35">
      <c r="I2430" s="211"/>
    </row>
    <row r="2431" spans="9:9" ht="15" customHeight="1" x14ac:dyDescent="0.35">
      <c r="I2431" s="211"/>
    </row>
    <row r="2432" spans="9:9" ht="15" customHeight="1" x14ac:dyDescent="0.35">
      <c r="I2432" s="211"/>
    </row>
    <row r="2433" spans="9:9" ht="15" customHeight="1" x14ac:dyDescent="0.35">
      <c r="I2433" s="211"/>
    </row>
    <row r="2434" spans="9:9" ht="15" customHeight="1" x14ac:dyDescent="0.35">
      <c r="I2434" s="211"/>
    </row>
    <row r="2435" spans="9:9" ht="15" customHeight="1" x14ac:dyDescent="0.35">
      <c r="I2435" s="211"/>
    </row>
    <row r="2436" spans="9:9" ht="15" customHeight="1" x14ac:dyDescent="0.35">
      <c r="I2436" s="211"/>
    </row>
    <row r="2437" spans="9:9" ht="15" customHeight="1" x14ac:dyDescent="0.35">
      <c r="I2437" s="211"/>
    </row>
    <row r="2438" spans="9:9" ht="15" customHeight="1" x14ac:dyDescent="0.35">
      <c r="I2438" s="211"/>
    </row>
    <row r="2439" spans="9:9" ht="15" customHeight="1" x14ac:dyDescent="0.35">
      <c r="I2439" s="211"/>
    </row>
    <row r="2440" spans="9:9" ht="15" customHeight="1" x14ac:dyDescent="0.35">
      <c r="I2440" s="211"/>
    </row>
    <row r="2441" spans="9:9" ht="15" customHeight="1" x14ac:dyDescent="0.35">
      <c r="I2441" s="211"/>
    </row>
    <row r="2442" spans="9:9" ht="15" customHeight="1" x14ac:dyDescent="0.35">
      <c r="I2442" s="211"/>
    </row>
    <row r="2443" spans="9:9" ht="15" customHeight="1" x14ac:dyDescent="0.35">
      <c r="I2443" s="211"/>
    </row>
    <row r="2444" spans="9:9" ht="15" customHeight="1" x14ac:dyDescent="0.35">
      <c r="I2444" s="211"/>
    </row>
    <row r="2445" spans="9:9" ht="15" customHeight="1" x14ac:dyDescent="0.35">
      <c r="I2445" s="211"/>
    </row>
    <row r="2446" spans="9:9" ht="15" customHeight="1" x14ac:dyDescent="0.35">
      <c r="I2446" s="211"/>
    </row>
    <row r="2447" spans="9:9" ht="15" customHeight="1" x14ac:dyDescent="0.35">
      <c r="I2447" s="211"/>
    </row>
    <row r="2448" spans="9:9" ht="15" customHeight="1" x14ac:dyDescent="0.35">
      <c r="I2448" s="211"/>
    </row>
    <row r="2449" spans="9:9" ht="15" customHeight="1" x14ac:dyDescent="0.35">
      <c r="I2449" s="211"/>
    </row>
    <row r="2450" spans="9:9" ht="15" customHeight="1" x14ac:dyDescent="0.35">
      <c r="I2450" s="211"/>
    </row>
    <row r="2451" spans="9:9" ht="15" customHeight="1" x14ac:dyDescent="0.35">
      <c r="I2451" s="211"/>
    </row>
    <row r="2452" spans="9:9" ht="15" customHeight="1" x14ac:dyDescent="0.35">
      <c r="I2452" s="211"/>
    </row>
    <row r="2453" spans="9:9" ht="15" customHeight="1" x14ac:dyDescent="0.35">
      <c r="I2453" s="211"/>
    </row>
    <row r="2454" spans="9:9" ht="15" customHeight="1" x14ac:dyDescent="0.35">
      <c r="I2454" s="211"/>
    </row>
    <row r="2455" spans="9:9" ht="15" customHeight="1" x14ac:dyDescent="0.35">
      <c r="I2455" s="211"/>
    </row>
    <row r="2456" spans="9:9" ht="15" customHeight="1" x14ac:dyDescent="0.35">
      <c r="I2456" s="211"/>
    </row>
    <row r="2457" spans="9:9" ht="15" customHeight="1" x14ac:dyDescent="0.35">
      <c r="I2457" s="211"/>
    </row>
    <row r="2458" spans="9:9" ht="15" customHeight="1" x14ac:dyDescent="0.35">
      <c r="I2458" s="211"/>
    </row>
    <row r="2459" spans="9:9" ht="15" customHeight="1" x14ac:dyDescent="0.35">
      <c r="I2459" s="211"/>
    </row>
    <row r="2460" spans="9:9" ht="15" customHeight="1" x14ac:dyDescent="0.35">
      <c r="I2460" s="211"/>
    </row>
    <row r="2461" spans="9:9" ht="15" customHeight="1" x14ac:dyDescent="0.35">
      <c r="I2461" s="211"/>
    </row>
    <row r="2462" spans="9:9" ht="15" customHeight="1" x14ac:dyDescent="0.35">
      <c r="I2462" s="211"/>
    </row>
    <row r="2463" spans="9:9" ht="15" customHeight="1" x14ac:dyDescent="0.35">
      <c r="I2463" s="211"/>
    </row>
    <row r="2464" spans="9:9" ht="15" customHeight="1" x14ac:dyDescent="0.35">
      <c r="I2464" s="211"/>
    </row>
    <row r="2465" spans="9:9" ht="15" customHeight="1" x14ac:dyDescent="0.35">
      <c r="I2465" s="211"/>
    </row>
    <row r="2466" spans="9:9" ht="15" customHeight="1" x14ac:dyDescent="0.35">
      <c r="I2466" s="211"/>
    </row>
    <row r="2467" spans="9:9" ht="15" customHeight="1" x14ac:dyDescent="0.35">
      <c r="I2467" s="211"/>
    </row>
    <row r="2468" spans="9:9" ht="15" customHeight="1" x14ac:dyDescent="0.35">
      <c r="I2468" s="211"/>
    </row>
    <row r="2469" spans="9:9" ht="15" customHeight="1" x14ac:dyDescent="0.35">
      <c r="I2469" s="211"/>
    </row>
    <row r="2470" spans="9:9" ht="15" customHeight="1" x14ac:dyDescent="0.35">
      <c r="I2470" s="211"/>
    </row>
    <row r="2471" spans="9:9" ht="15" customHeight="1" x14ac:dyDescent="0.35">
      <c r="I2471" s="211"/>
    </row>
    <row r="2472" spans="9:9" ht="15" customHeight="1" x14ac:dyDescent="0.35">
      <c r="I2472" s="211"/>
    </row>
    <row r="2473" spans="9:9" ht="15" customHeight="1" x14ac:dyDescent="0.35">
      <c r="I2473" s="211"/>
    </row>
    <row r="2474" spans="9:9" ht="15" customHeight="1" x14ac:dyDescent="0.35">
      <c r="I2474" s="211"/>
    </row>
    <row r="2475" spans="9:9" ht="15" customHeight="1" x14ac:dyDescent="0.35">
      <c r="I2475" s="211"/>
    </row>
    <row r="2476" spans="9:9" ht="15" customHeight="1" x14ac:dyDescent="0.35">
      <c r="I2476" s="211"/>
    </row>
    <row r="2477" spans="9:9" ht="15" customHeight="1" x14ac:dyDescent="0.35">
      <c r="I2477" s="211"/>
    </row>
    <row r="2478" spans="9:9" ht="15" customHeight="1" x14ac:dyDescent="0.35">
      <c r="I2478" s="211"/>
    </row>
    <row r="2479" spans="9:9" ht="15" customHeight="1" x14ac:dyDescent="0.35">
      <c r="I2479" s="211"/>
    </row>
    <row r="2480" spans="9:9" ht="15" customHeight="1" x14ac:dyDescent="0.35">
      <c r="I2480" s="211"/>
    </row>
    <row r="2481" spans="9:9" ht="15" customHeight="1" x14ac:dyDescent="0.35">
      <c r="I2481" s="211"/>
    </row>
    <row r="2482" spans="9:9" ht="15" customHeight="1" x14ac:dyDescent="0.35">
      <c r="I2482" s="211"/>
    </row>
    <row r="2483" spans="9:9" ht="15" customHeight="1" x14ac:dyDescent="0.35">
      <c r="I2483" s="211"/>
    </row>
    <row r="2484" spans="9:9" ht="15" customHeight="1" x14ac:dyDescent="0.35">
      <c r="I2484" s="211"/>
    </row>
    <row r="2485" spans="9:9" ht="15" customHeight="1" x14ac:dyDescent="0.35">
      <c r="I2485" s="211"/>
    </row>
    <row r="2486" spans="9:9" ht="15" customHeight="1" x14ac:dyDescent="0.35">
      <c r="I2486" s="211"/>
    </row>
    <row r="2487" spans="9:9" ht="15" customHeight="1" x14ac:dyDescent="0.35">
      <c r="I2487" s="211"/>
    </row>
    <row r="2488" spans="9:9" ht="15" customHeight="1" x14ac:dyDescent="0.35">
      <c r="I2488" s="211"/>
    </row>
    <row r="2489" spans="9:9" ht="15" customHeight="1" x14ac:dyDescent="0.35">
      <c r="I2489" s="211"/>
    </row>
    <row r="2490" spans="9:9" ht="15" customHeight="1" x14ac:dyDescent="0.35">
      <c r="I2490" s="211"/>
    </row>
    <row r="2491" spans="9:9" ht="15" customHeight="1" x14ac:dyDescent="0.35">
      <c r="I2491" s="211"/>
    </row>
    <row r="2492" spans="9:9" ht="15" customHeight="1" x14ac:dyDescent="0.35">
      <c r="I2492" s="211"/>
    </row>
    <row r="2493" spans="9:9" ht="15" customHeight="1" x14ac:dyDescent="0.35">
      <c r="I2493" s="211"/>
    </row>
    <row r="2494" spans="9:9" ht="15" customHeight="1" x14ac:dyDescent="0.35">
      <c r="I2494" s="211"/>
    </row>
    <row r="2495" spans="9:9" ht="15" customHeight="1" x14ac:dyDescent="0.35">
      <c r="I2495" s="211"/>
    </row>
    <row r="2496" spans="9:9" ht="15" customHeight="1" x14ac:dyDescent="0.35">
      <c r="I2496" s="211"/>
    </row>
    <row r="2497" spans="9:9" ht="15" customHeight="1" x14ac:dyDescent="0.35">
      <c r="I2497" s="211"/>
    </row>
    <row r="2498" spans="9:9" ht="15" customHeight="1" x14ac:dyDescent="0.35">
      <c r="I2498" s="211"/>
    </row>
    <row r="2499" spans="9:9" ht="15" customHeight="1" x14ac:dyDescent="0.35">
      <c r="I2499" s="211"/>
    </row>
    <row r="2500" spans="9:9" ht="15" customHeight="1" x14ac:dyDescent="0.35">
      <c r="I2500" s="211"/>
    </row>
    <row r="2501" spans="9:9" ht="15" customHeight="1" x14ac:dyDescent="0.35">
      <c r="I2501" s="211"/>
    </row>
    <row r="2502" spans="9:9" ht="15" customHeight="1" x14ac:dyDescent="0.35">
      <c r="I2502" s="211"/>
    </row>
    <row r="2503" spans="9:9" ht="15" customHeight="1" x14ac:dyDescent="0.35">
      <c r="I2503" s="211"/>
    </row>
    <row r="2504" spans="9:9" ht="15" customHeight="1" x14ac:dyDescent="0.35">
      <c r="I2504" s="211"/>
    </row>
    <row r="2505" spans="9:9" ht="15" customHeight="1" x14ac:dyDescent="0.35">
      <c r="I2505" s="211"/>
    </row>
    <row r="2506" spans="9:9" ht="15" customHeight="1" x14ac:dyDescent="0.35">
      <c r="I2506" s="211"/>
    </row>
    <row r="2507" spans="9:9" ht="15" customHeight="1" x14ac:dyDescent="0.35">
      <c r="I2507" s="211"/>
    </row>
    <row r="2508" spans="9:9" ht="15" customHeight="1" x14ac:dyDescent="0.35">
      <c r="I2508" s="211"/>
    </row>
    <row r="2509" spans="9:9" ht="15" customHeight="1" x14ac:dyDescent="0.35">
      <c r="I2509" s="211"/>
    </row>
    <row r="2510" spans="9:9" ht="15" customHeight="1" x14ac:dyDescent="0.35">
      <c r="I2510" s="211"/>
    </row>
    <row r="2511" spans="9:9" ht="15" customHeight="1" x14ac:dyDescent="0.35">
      <c r="I2511" s="211"/>
    </row>
    <row r="2512" spans="9:9" ht="15" customHeight="1" x14ac:dyDescent="0.35">
      <c r="I2512" s="211"/>
    </row>
    <row r="2513" spans="9:9" ht="15" customHeight="1" x14ac:dyDescent="0.35">
      <c r="I2513" s="211"/>
    </row>
    <row r="2514" spans="9:9" ht="15" customHeight="1" x14ac:dyDescent="0.35">
      <c r="I2514" s="211"/>
    </row>
    <row r="2515" spans="9:9" ht="15" customHeight="1" x14ac:dyDescent="0.35">
      <c r="I2515" s="211"/>
    </row>
    <row r="2516" spans="9:9" ht="15" customHeight="1" x14ac:dyDescent="0.35">
      <c r="I2516" s="211"/>
    </row>
    <row r="2517" spans="9:9" ht="15" customHeight="1" x14ac:dyDescent="0.35">
      <c r="I2517" s="211"/>
    </row>
    <row r="2518" spans="9:9" ht="15" customHeight="1" x14ac:dyDescent="0.35">
      <c r="I2518" s="211"/>
    </row>
    <row r="2519" spans="9:9" ht="15" customHeight="1" x14ac:dyDescent="0.35">
      <c r="I2519" s="211"/>
    </row>
    <row r="2520" spans="9:9" ht="15" customHeight="1" x14ac:dyDescent="0.35">
      <c r="I2520" s="211"/>
    </row>
    <row r="2521" spans="9:9" ht="15" customHeight="1" x14ac:dyDescent="0.35">
      <c r="I2521" s="211"/>
    </row>
    <row r="2522" spans="9:9" ht="15" customHeight="1" x14ac:dyDescent="0.35">
      <c r="I2522" s="211"/>
    </row>
    <row r="2523" spans="9:9" ht="15" customHeight="1" x14ac:dyDescent="0.35">
      <c r="I2523" s="211"/>
    </row>
    <row r="2524" spans="9:9" ht="15" customHeight="1" x14ac:dyDescent="0.35">
      <c r="I2524" s="211"/>
    </row>
    <row r="2525" spans="9:9" ht="15" customHeight="1" x14ac:dyDescent="0.35">
      <c r="I2525" s="211"/>
    </row>
    <row r="2526" spans="9:9" ht="15" customHeight="1" x14ac:dyDescent="0.35">
      <c r="I2526" s="211"/>
    </row>
    <row r="2527" spans="9:9" ht="15" customHeight="1" x14ac:dyDescent="0.35">
      <c r="I2527" s="211"/>
    </row>
    <row r="2528" spans="9:9" ht="15" customHeight="1" x14ac:dyDescent="0.35">
      <c r="I2528" s="211"/>
    </row>
    <row r="2529" spans="9:9" ht="15" customHeight="1" x14ac:dyDescent="0.35">
      <c r="I2529" s="211"/>
    </row>
    <row r="2530" spans="9:9" ht="15" customHeight="1" x14ac:dyDescent="0.35">
      <c r="I2530" s="211"/>
    </row>
    <row r="2531" spans="9:9" ht="15" customHeight="1" x14ac:dyDescent="0.35">
      <c r="I2531" s="211"/>
    </row>
    <row r="2532" spans="9:9" ht="15" customHeight="1" x14ac:dyDescent="0.35">
      <c r="I2532" s="211"/>
    </row>
    <row r="2533" spans="9:9" ht="15" customHeight="1" x14ac:dyDescent="0.35">
      <c r="I2533" s="211"/>
    </row>
    <row r="2534" spans="9:9" ht="15" customHeight="1" x14ac:dyDescent="0.35">
      <c r="I2534" s="211"/>
    </row>
    <row r="2535" spans="9:9" ht="15" customHeight="1" x14ac:dyDescent="0.35">
      <c r="I2535" s="211"/>
    </row>
    <row r="2536" spans="9:9" ht="15" customHeight="1" x14ac:dyDescent="0.35">
      <c r="I2536" s="211"/>
    </row>
    <row r="2537" spans="9:9" ht="15" customHeight="1" x14ac:dyDescent="0.35">
      <c r="I2537" s="211"/>
    </row>
    <row r="2538" spans="9:9" ht="15" customHeight="1" x14ac:dyDescent="0.35">
      <c r="I2538" s="211"/>
    </row>
    <row r="2539" spans="9:9" ht="15" customHeight="1" x14ac:dyDescent="0.35">
      <c r="I2539" s="211"/>
    </row>
    <row r="2540" spans="9:9" ht="15" customHeight="1" x14ac:dyDescent="0.35">
      <c r="I2540" s="211"/>
    </row>
    <row r="2541" spans="9:9" ht="15" customHeight="1" x14ac:dyDescent="0.35">
      <c r="I2541" s="211"/>
    </row>
    <row r="2542" spans="9:9" ht="15" customHeight="1" x14ac:dyDescent="0.35">
      <c r="I2542" s="211"/>
    </row>
    <row r="2543" spans="9:9" ht="15" customHeight="1" x14ac:dyDescent="0.35">
      <c r="I2543" s="211"/>
    </row>
    <row r="2544" spans="9:9" ht="15" customHeight="1" x14ac:dyDescent="0.35">
      <c r="I2544" s="211"/>
    </row>
    <row r="2545" spans="9:9" ht="15" customHeight="1" x14ac:dyDescent="0.35">
      <c r="I2545" s="211"/>
    </row>
    <row r="2546" spans="9:9" ht="15" customHeight="1" x14ac:dyDescent="0.35">
      <c r="I2546" s="211"/>
    </row>
    <row r="2547" spans="9:9" ht="15" customHeight="1" x14ac:dyDescent="0.35">
      <c r="I2547" s="211"/>
    </row>
    <row r="2548" spans="9:9" ht="15" customHeight="1" x14ac:dyDescent="0.35">
      <c r="I2548" s="211"/>
    </row>
    <row r="2549" spans="9:9" ht="15" customHeight="1" x14ac:dyDescent="0.35">
      <c r="I2549" s="211"/>
    </row>
    <row r="2550" spans="9:9" ht="15" customHeight="1" x14ac:dyDescent="0.35">
      <c r="I2550" s="211"/>
    </row>
    <row r="2551" spans="9:9" ht="15" customHeight="1" x14ac:dyDescent="0.35">
      <c r="I2551" s="211"/>
    </row>
    <row r="2552" spans="9:9" ht="15" customHeight="1" x14ac:dyDescent="0.35">
      <c r="I2552" s="211"/>
    </row>
    <row r="2553" spans="9:9" ht="15" customHeight="1" x14ac:dyDescent="0.35">
      <c r="I2553" s="211"/>
    </row>
    <row r="2554" spans="9:9" ht="15" customHeight="1" x14ac:dyDescent="0.35">
      <c r="I2554" s="211"/>
    </row>
    <row r="2555" spans="9:9" ht="15" customHeight="1" x14ac:dyDescent="0.35">
      <c r="I2555" s="211"/>
    </row>
    <row r="2556" spans="9:9" ht="15" customHeight="1" x14ac:dyDescent="0.35">
      <c r="I2556" s="211"/>
    </row>
    <row r="2557" spans="9:9" ht="15" customHeight="1" x14ac:dyDescent="0.35">
      <c r="I2557" s="211"/>
    </row>
    <row r="2558" spans="9:9" ht="15" customHeight="1" x14ac:dyDescent="0.35">
      <c r="I2558" s="211"/>
    </row>
    <row r="2559" spans="9:9" ht="15" customHeight="1" x14ac:dyDescent="0.35">
      <c r="I2559" s="211"/>
    </row>
    <row r="2560" spans="9:9" ht="15" customHeight="1" x14ac:dyDescent="0.35">
      <c r="I2560" s="211"/>
    </row>
    <row r="2561" spans="9:9" ht="15" customHeight="1" x14ac:dyDescent="0.35">
      <c r="I2561" s="211"/>
    </row>
    <row r="2562" spans="9:9" ht="15" customHeight="1" x14ac:dyDescent="0.35">
      <c r="I2562" s="211"/>
    </row>
    <row r="2563" spans="9:9" ht="15" customHeight="1" x14ac:dyDescent="0.35">
      <c r="I2563" s="211"/>
    </row>
    <row r="2564" spans="9:9" ht="15" customHeight="1" x14ac:dyDescent="0.35">
      <c r="I2564" s="211"/>
    </row>
    <row r="2565" spans="9:9" ht="15" customHeight="1" x14ac:dyDescent="0.35">
      <c r="I2565" s="211"/>
    </row>
    <row r="2566" spans="9:9" ht="15" customHeight="1" x14ac:dyDescent="0.35">
      <c r="I2566" s="211"/>
    </row>
    <row r="2567" spans="9:9" ht="15" customHeight="1" x14ac:dyDescent="0.35">
      <c r="I2567" s="211"/>
    </row>
    <row r="2568" spans="9:9" ht="15" customHeight="1" x14ac:dyDescent="0.35">
      <c r="I2568" s="211"/>
    </row>
    <row r="2569" spans="9:9" ht="15" customHeight="1" x14ac:dyDescent="0.35">
      <c r="I2569" s="211"/>
    </row>
    <row r="2570" spans="9:9" ht="15" customHeight="1" x14ac:dyDescent="0.35">
      <c r="I2570" s="211"/>
    </row>
    <row r="2571" spans="9:9" ht="15" customHeight="1" x14ac:dyDescent="0.35">
      <c r="I2571" s="211"/>
    </row>
    <row r="2572" spans="9:9" ht="15" customHeight="1" x14ac:dyDescent="0.35">
      <c r="I2572" s="211"/>
    </row>
    <row r="2573" spans="9:9" ht="15" customHeight="1" x14ac:dyDescent="0.35">
      <c r="I2573" s="211"/>
    </row>
    <row r="2574" spans="9:9" ht="15" customHeight="1" x14ac:dyDescent="0.35">
      <c r="I2574" s="211"/>
    </row>
    <row r="2575" spans="9:9" ht="15" customHeight="1" x14ac:dyDescent="0.35">
      <c r="I2575" s="211"/>
    </row>
    <row r="2576" spans="9:9" ht="15" customHeight="1" x14ac:dyDescent="0.35">
      <c r="I2576" s="211"/>
    </row>
    <row r="2577" spans="9:9" ht="15" customHeight="1" x14ac:dyDescent="0.35">
      <c r="I2577" s="211"/>
    </row>
    <row r="2578" spans="9:9" ht="15" customHeight="1" x14ac:dyDescent="0.35">
      <c r="I2578" s="211"/>
    </row>
    <row r="2579" spans="9:9" ht="15" customHeight="1" x14ac:dyDescent="0.35">
      <c r="I2579" s="211"/>
    </row>
    <row r="2580" spans="9:9" ht="15" customHeight="1" x14ac:dyDescent="0.35">
      <c r="I2580" s="211"/>
    </row>
    <row r="2581" spans="9:9" ht="15" customHeight="1" x14ac:dyDescent="0.35">
      <c r="I2581" s="211"/>
    </row>
    <row r="2582" spans="9:9" ht="15" customHeight="1" x14ac:dyDescent="0.35">
      <c r="I2582" s="211"/>
    </row>
    <row r="2583" spans="9:9" ht="15" customHeight="1" x14ac:dyDescent="0.35">
      <c r="I2583" s="211"/>
    </row>
    <row r="2584" spans="9:9" ht="15" customHeight="1" x14ac:dyDescent="0.35">
      <c r="I2584" s="211"/>
    </row>
    <row r="2585" spans="9:9" ht="15" customHeight="1" x14ac:dyDescent="0.35">
      <c r="I2585" s="211"/>
    </row>
    <row r="2586" spans="9:9" ht="15" customHeight="1" x14ac:dyDescent="0.35">
      <c r="I2586" s="211"/>
    </row>
    <row r="2587" spans="9:9" ht="15" customHeight="1" x14ac:dyDescent="0.35">
      <c r="I2587" s="211"/>
    </row>
    <row r="2588" spans="9:9" ht="15" customHeight="1" x14ac:dyDescent="0.35">
      <c r="I2588" s="211"/>
    </row>
    <row r="2589" spans="9:9" ht="15" customHeight="1" x14ac:dyDescent="0.35">
      <c r="I2589" s="211"/>
    </row>
    <row r="2590" spans="9:9" ht="15" customHeight="1" x14ac:dyDescent="0.35">
      <c r="I2590" s="211"/>
    </row>
    <row r="2591" spans="9:9" ht="15" customHeight="1" x14ac:dyDescent="0.35">
      <c r="I2591" s="211"/>
    </row>
    <row r="2592" spans="9:9" ht="15" customHeight="1" x14ac:dyDescent="0.35">
      <c r="I2592" s="211"/>
    </row>
    <row r="2593" spans="9:9" ht="15" customHeight="1" x14ac:dyDescent="0.35">
      <c r="I2593" s="211"/>
    </row>
    <row r="2594" spans="9:9" ht="15" customHeight="1" x14ac:dyDescent="0.35">
      <c r="I2594" s="211"/>
    </row>
    <row r="2595" spans="9:9" ht="15" customHeight="1" x14ac:dyDescent="0.35">
      <c r="I2595" s="211"/>
    </row>
    <row r="2596" spans="9:9" ht="15" customHeight="1" x14ac:dyDescent="0.35">
      <c r="I2596" s="211"/>
    </row>
    <row r="2597" spans="9:9" ht="15" customHeight="1" x14ac:dyDescent="0.35">
      <c r="I2597" s="211"/>
    </row>
    <row r="2598" spans="9:9" ht="15" customHeight="1" x14ac:dyDescent="0.35">
      <c r="I2598" s="211"/>
    </row>
    <row r="2599" spans="9:9" ht="15" customHeight="1" x14ac:dyDescent="0.35">
      <c r="I2599" s="211"/>
    </row>
    <row r="2600" spans="9:9" ht="15" customHeight="1" x14ac:dyDescent="0.35">
      <c r="I2600" s="211"/>
    </row>
    <row r="2601" spans="9:9" ht="15" customHeight="1" x14ac:dyDescent="0.35">
      <c r="I2601" s="211"/>
    </row>
    <row r="2602" spans="9:9" ht="15" customHeight="1" x14ac:dyDescent="0.35">
      <c r="I2602" s="211"/>
    </row>
    <row r="2603" spans="9:9" ht="15" customHeight="1" x14ac:dyDescent="0.35">
      <c r="I2603" s="211"/>
    </row>
    <row r="2604" spans="9:9" ht="15" customHeight="1" x14ac:dyDescent="0.35">
      <c r="I2604" s="211"/>
    </row>
    <row r="2605" spans="9:9" ht="15" customHeight="1" x14ac:dyDescent="0.35">
      <c r="I2605" s="211"/>
    </row>
    <row r="2606" spans="9:9" ht="15" customHeight="1" x14ac:dyDescent="0.35">
      <c r="I2606" s="211"/>
    </row>
    <row r="2607" spans="9:9" ht="15" customHeight="1" x14ac:dyDescent="0.35">
      <c r="I2607" s="211"/>
    </row>
    <row r="2608" spans="9:9" ht="15" customHeight="1" x14ac:dyDescent="0.35">
      <c r="I2608" s="211"/>
    </row>
    <row r="2609" spans="9:9" ht="15" customHeight="1" x14ac:dyDescent="0.35">
      <c r="I2609" s="211"/>
    </row>
    <row r="2610" spans="9:9" ht="15" customHeight="1" x14ac:dyDescent="0.35">
      <c r="I2610" s="211"/>
    </row>
    <row r="2611" spans="9:9" ht="15" customHeight="1" x14ac:dyDescent="0.35">
      <c r="I2611" s="211"/>
    </row>
    <row r="2612" spans="9:9" ht="15" customHeight="1" x14ac:dyDescent="0.35">
      <c r="I2612" s="211"/>
    </row>
    <row r="2613" spans="9:9" ht="15" customHeight="1" x14ac:dyDescent="0.35">
      <c r="I2613" s="211"/>
    </row>
    <row r="2614" spans="9:9" ht="15" customHeight="1" x14ac:dyDescent="0.35">
      <c r="I2614" s="211"/>
    </row>
    <row r="2615" spans="9:9" ht="15" customHeight="1" x14ac:dyDescent="0.35">
      <c r="I2615" s="211"/>
    </row>
    <row r="2616" spans="9:9" ht="15" customHeight="1" x14ac:dyDescent="0.35">
      <c r="I2616" s="211"/>
    </row>
    <row r="2617" spans="9:9" ht="15" customHeight="1" x14ac:dyDescent="0.35">
      <c r="I2617" s="211"/>
    </row>
    <row r="2618" spans="9:9" ht="15" customHeight="1" x14ac:dyDescent="0.35">
      <c r="I2618" s="211"/>
    </row>
    <row r="2619" spans="9:9" ht="15" customHeight="1" x14ac:dyDescent="0.35">
      <c r="I2619" s="211"/>
    </row>
    <row r="2620" spans="9:9" ht="15" customHeight="1" x14ac:dyDescent="0.35">
      <c r="I2620" s="211"/>
    </row>
    <row r="2621" spans="9:9" ht="15" customHeight="1" x14ac:dyDescent="0.35">
      <c r="I2621" s="211"/>
    </row>
    <row r="2622" spans="9:9" ht="15" customHeight="1" x14ac:dyDescent="0.35">
      <c r="I2622" s="211"/>
    </row>
    <row r="2623" spans="9:9" ht="15" customHeight="1" x14ac:dyDescent="0.35">
      <c r="I2623" s="211"/>
    </row>
    <row r="2624" spans="9:9" ht="15" customHeight="1" x14ac:dyDescent="0.35">
      <c r="I2624" s="211"/>
    </row>
    <row r="2625" spans="9:9" ht="15" customHeight="1" x14ac:dyDescent="0.35">
      <c r="I2625" s="211"/>
    </row>
    <row r="2626" spans="9:9" ht="15" customHeight="1" x14ac:dyDescent="0.35">
      <c r="I2626" s="211"/>
    </row>
    <row r="2627" spans="9:9" ht="15" customHeight="1" x14ac:dyDescent="0.35">
      <c r="I2627" s="211"/>
    </row>
    <row r="2628" spans="9:9" ht="15" customHeight="1" x14ac:dyDescent="0.35">
      <c r="I2628" s="211"/>
    </row>
    <row r="2629" spans="9:9" ht="15" customHeight="1" x14ac:dyDescent="0.35">
      <c r="I2629" s="211"/>
    </row>
    <row r="2630" spans="9:9" ht="15" customHeight="1" x14ac:dyDescent="0.35">
      <c r="I2630" s="211"/>
    </row>
    <row r="2631" spans="9:9" ht="15" customHeight="1" x14ac:dyDescent="0.35">
      <c r="I2631" s="211"/>
    </row>
    <row r="2632" spans="9:9" ht="15" customHeight="1" x14ac:dyDescent="0.35">
      <c r="I2632" s="211"/>
    </row>
    <row r="2633" spans="9:9" ht="15" customHeight="1" x14ac:dyDescent="0.35">
      <c r="I2633" s="211"/>
    </row>
    <row r="2634" spans="9:9" ht="15" customHeight="1" x14ac:dyDescent="0.35">
      <c r="I2634" s="211"/>
    </row>
    <row r="2635" spans="9:9" ht="15" customHeight="1" x14ac:dyDescent="0.35">
      <c r="I2635" s="211"/>
    </row>
    <row r="2636" spans="9:9" ht="15" customHeight="1" x14ac:dyDescent="0.35">
      <c r="I2636" s="211"/>
    </row>
    <row r="2637" spans="9:9" ht="15" customHeight="1" x14ac:dyDescent="0.35">
      <c r="I2637" s="211"/>
    </row>
    <row r="2638" spans="9:9" ht="15" customHeight="1" x14ac:dyDescent="0.35">
      <c r="I2638" s="211"/>
    </row>
    <row r="2639" spans="9:9" ht="15" customHeight="1" x14ac:dyDescent="0.35">
      <c r="I2639" s="211"/>
    </row>
    <row r="2640" spans="9:9" ht="15" customHeight="1" x14ac:dyDescent="0.35">
      <c r="I2640" s="211"/>
    </row>
    <row r="2641" spans="9:9" ht="15" customHeight="1" x14ac:dyDescent="0.35">
      <c r="I2641" s="211"/>
    </row>
    <row r="2642" spans="9:9" ht="15" customHeight="1" x14ac:dyDescent="0.35">
      <c r="I2642" s="211"/>
    </row>
    <row r="2643" spans="9:9" ht="15" customHeight="1" x14ac:dyDescent="0.35">
      <c r="I2643" s="211"/>
    </row>
    <row r="2644" spans="9:9" ht="15" customHeight="1" x14ac:dyDescent="0.35">
      <c r="I2644" s="211"/>
    </row>
    <row r="2645" spans="9:9" ht="15" customHeight="1" x14ac:dyDescent="0.35">
      <c r="I2645" s="211"/>
    </row>
    <row r="2646" spans="9:9" ht="15" customHeight="1" x14ac:dyDescent="0.35">
      <c r="I2646" s="211"/>
    </row>
    <row r="2647" spans="9:9" ht="15" customHeight="1" x14ac:dyDescent="0.35">
      <c r="I2647" s="211"/>
    </row>
    <row r="2648" spans="9:9" ht="15" customHeight="1" x14ac:dyDescent="0.35">
      <c r="I2648" s="211"/>
    </row>
    <row r="2649" spans="9:9" ht="15" customHeight="1" x14ac:dyDescent="0.35">
      <c r="I2649" s="211"/>
    </row>
    <row r="2650" spans="9:9" ht="15" customHeight="1" x14ac:dyDescent="0.35">
      <c r="I2650" s="211"/>
    </row>
    <row r="2651" spans="9:9" ht="15" customHeight="1" x14ac:dyDescent="0.35">
      <c r="I2651" s="211"/>
    </row>
    <row r="2652" spans="9:9" ht="15" customHeight="1" x14ac:dyDescent="0.35">
      <c r="I2652" s="211"/>
    </row>
    <row r="2653" spans="9:9" ht="15" customHeight="1" x14ac:dyDescent="0.35">
      <c r="I2653" s="211"/>
    </row>
    <row r="2654" spans="9:9" ht="15" customHeight="1" x14ac:dyDescent="0.35">
      <c r="I2654" s="211"/>
    </row>
    <row r="2655" spans="9:9" ht="15" customHeight="1" x14ac:dyDescent="0.35">
      <c r="I2655" s="211"/>
    </row>
    <row r="2656" spans="9:9" ht="15" customHeight="1" x14ac:dyDescent="0.35">
      <c r="I2656" s="211"/>
    </row>
    <row r="2657" spans="9:9" ht="15" customHeight="1" x14ac:dyDescent="0.35">
      <c r="I2657" s="211"/>
    </row>
    <row r="2658" spans="9:9" ht="15" customHeight="1" x14ac:dyDescent="0.35">
      <c r="I2658" s="211"/>
    </row>
    <row r="2659" spans="9:9" ht="15" customHeight="1" x14ac:dyDescent="0.35">
      <c r="I2659" s="211"/>
    </row>
    <row r="2660" spans="9:9" ht="15" customHeight="1" x14ac:dyDescent="0.35">
      <c r="I2660" s="211"/>
    </row>
    <row r="2661" spans="9:9" ht="15" customHeight="1" x14ac:dyDescent="0.35">
      <c r="I2661" s="211"/>
    </row>
    <row r="2662" spans="9:9" ht="15" customHeight="1" x14ac:dyDescent="0.35">
      <c r="I2662" s="211"/>
    </row>
    <row r="2663" spans="9:9" ht="15" customHeight="1" x14ac:dyDescent="0.35">
      <c r="I2663" s="211"/>
    </row>
    <row r="2664" spans="9:9" ht="15" customHeight="1" x14ac:dyDescent="0.35">
      <c r="I2664" s="211"/>
    </row>
    <row r="2665" spans="9:9" ht="15" customHeight="1" x14ac:dyDescent="0.35">
      <c r="I2665" s="211"/>
    </row>
    <row r="2666" spans="9:9" ht="15" customHeight="1" x14ac:dyDescent="0.35">
      <c r="I2666" s="211"/>
    </row>
    <row r="2667" spans="9:9" ht="15" customHeight="1" x14ac:dyDescent="0.35">
      <c r="I2667" s="211"/>
    </row>
    <row r="2668" spans="9:9" ht="15" customHeight="1" x14ac:dyDescent="0.35">
      <c r="I2668" s="211"/>
    </row>
    <row r="2669" spans="9:9" ht="15" customHeight="1" x14ac:dyDescent="0.35">
      <c r="I2669" s="211"/>
    </row>
    <row r="2670" spans="9:9" ht="15" customHeight="1" x14ac:dyDescent="0.35">
      <c r="I2670" s="211"/>
    </row>
    <row r="2671" spans="9:9" ht="15" customHeight="1" x14ac:dyDescent="0.35">
      <c r="I2671" s="211"/>
    </row>
    <row r="2672" spans="9:9" ht="15" customHeight="1" x14ac:dyDescent="0.35">
      <c r="I2672" s="211"/>
    </row>
    <row r="2673" spans="9:9" ht="15" customHeight="1" x14ac:dyDescent="0.35">
      <c r="I2673" s="211"/>
    </row>
    <row r="2674" spans="9:9" ht="15" customHeight="1" x14ac:dyDescent="0.35">
      <c r="I2674" s="211"/>
    </row>
    <row r="2675" spans="9:9" ht="15" customHeight="1" x14ac:dyDescent="0.35">
      <c r="I2675" s="211"/>
    </row>
    <row r="2676" spans="9:9" ht="15" customHeight="1" x14ac:dyDescent="0.35">
      <c r="I2676" s="211"/>
    </row>
    <row r="2677" spans="9:9" ht="15" customHeight="1" x14ac:dyDescent="0.35">
      <c r="I2677" s="211"/>
    </row>
    <row r="2678" spans="9:9" ht="15" customHeight="1" x14ac:dyDescent="0.35">
      <c r="I2678" s="211"/>
    </row>
    <row r="2679" spans="9:9" ht="15" customHeight="1" x14ac:dyDescent="0.35">
      <c r="I2679" s="211"/>
    </row>
    <row r="2680" spans="9:9" ht="15" customHeight="1" x14ac:dyDescent="0.35">
      <c r="I2680" s="211"/>
    </row>
    <row r="2681" spans="9:9" ht="15" customHeight="1" x14ac:dyDescent="0.35">
      <c r="I2681" s="211"/>
    </row>
    <row r="2682" spans="9:9" ht="15" customHeight="1" x14ac:dyDescent="0.35">
      <c r="I2682" s="211"/>
    </row>
    <row r="2683" spans="9:9" ht="15" customHeight="1" x14ac:dyDescent="0.35">
      <c r="I2683" s="211"/>
    </row>
    <row r="2684" spans="9:9" ht="15" customHeight="1" x14ac:dyDescent="0.35">
      <c r="I2684" s="211"/>
    </row>
    <row r="2685" spans="9:9" ht="15" customHeight="1" x14ac:dyDescent="0.35">
      <c r="I2685" s="211"/>
    </row>
    <row r="2686" spans="9:9" ht="15" customHeight="1" x14ac:dyDescent="0.35">
      <c r="I2686" s="211"/>
    </row>
    <row r="2687" spans="9:9" ht="15" customHeight="1" x14ac:dyDescent="0.35">
      <c r="I2687" s="211"/>
    </row>
    <row r="2688" spans="9:9" ht="15" customHeight="1" x14ac:dyDescent="0.35">
      <c r="I2688" s="211"/>
    </row>
    <row r="2689" spans="9:9" ht="15" customHeight="1" x14ac:dyDescent="0.35">
      <c r="I2689" s="211"/>
    </row>
    <row r="2690" spans="9:9" ht="15" customHeight="1" x14ac:dyDescent="0.35">
      <c r="I2690" s="211"/>
    </row>
    <row r="2691" spans="9:9" ht="15" customHeight="1" x14ac:dyDescent="0.35">
      <c r="I2691" s="211"/>
    </row>
    <row r="2692" spans="9:9" ht="15" customHeight="1" x14ac:dyDescent="0.35">
      <c r="I2692" s="211"/>
    </row>
    <row r="2693" spans="9:9" ht="15" customHeight="1" x14ac:dyDescent="0.35">
      <c r="I2693" s="211"/>
    </row>
    <row r="2694" spans="9:9" ht="15" customHeight="1" x14ac:dyDescent="0.35">
      <c r="I2694" s="211"/>
    </row>
    <row r="2695" spans="9:9" ht="15" customHeight="1" x14ac:dyDescent="0.35">
      <c r="I2695" s="211"/>
    </row>
    <row r="2696" spans="9:9" ht="15" customHeight="1" x14ac:dyDescent="0.35">
      <c r="I2696" s="211"/>
    </row>
    <row r="2697" spans="9:9" ht="15" customHeight="1" x14ac:dyDescent="0.35">
      <c r="I2697" s="211"/>
    </row>
    <row r="2698" spans="9:9" ht="15" customHeight="1" x14ac:dyDescent="0.35">
      <c r="I2698" s="211"/>
    </row>
    <row r="2699" spans="9:9" ht="15" customHeight="1" x14ac:dyDescent="0.35">
      <c r="I2699" s="211"/>
    </row>
    <row r="2700" spans="9:9" ht="15" customHeight="1" x14ac:dyDescent="0.35">
      <c r="I2700" s="211"/>
    </row>
    <row r="2701" spans="9:9" ht="15" customHeight="1" x14ac:dyDescent="0.35">
      <c r="I2701" s="211"/>
    </row>
    <row r="2702" spans="9:9" ht="15" customHeight="1" x14ac:dyDescent="0.35">
      <c r="I2702" s="211"/>
    </row>
    <row r="2703" spans="9:9" ht="15" customHeight="1" x14ac:dyDescent="0.35">
      <c r="I2703" s="211"/>
    </row>
    <row r="2704" spans="9:9" ht="15" customHeight="1" x14ac:dyDescent="0.35">
      <c r="I2704" s="211"/>
    </row>
    <row r="2705" spans="9:9" ht="15" customHeight="1" x14ac:dyDescent="0.35">
      <c r="I2705" s="211"/>
    </row>
    <row r="2706" spans="9:9" ht="15" customHeight="1" x14ac:dyDescent="0.35">
      <c r="I2706" s="211"/>
    </row>
    <row r="2707" spans="9:9" ht="15" customHeight="1" x14ac:dyDescent="0.35">
      <c r="I2707" s="211"/>
    </row>
    <row r="2708" spans="9:9" ht="15" customHeight="1" x14ac:dyDescent="0.35">
      <c r="I2708" s="211"/>
    </row>
    <row r="2709" spans="9:9" ht="15" customHeight="1" x14ac:dyDescent="0.35">
      <c r="I2709" s="211"/>
    </row>
    <row r="2710" spans="9:9" ht="15" customHeight="1" x14ac:dyDescent="0.35">
      <c r="I2710" s="211"/>
    </row>
    <row r="2711" spans="9:9" ht="15" customHeight="1" x14ac:dyDescent="0.35">
      <c r="I2711" s="211"/>
    </row>
    <row r="2712" spans="9:9" ht="15" customHeight="1" x14ac:dyDescent="0.35">
      <c r="I2712" s="211"/>
    </row>
    <row r="2713" spans="9:9" ht="15" customHeight="1" x14ac:dyDescent="0.35">
      <c r="I2713" s="211"/>
    </row>
    <row r="2714" spans="9:9" ht="15" customHeight="1" x14ac:dyDescent="0.35">
      <c r="I2714" s="211"/>
    </row>
    <row r="2715" spans="9:9" ht="15" customHeight="1" x14ac:dyDescent="0.35">
      <c r="I2715" s="211"/>
    </row>
    <row r="2716" spans="9:9" ht="15" customHeight="1" x14ac:dyDescent="0.35">
      <c r="I2716" s="211"/>
    </row>
    <row r="2717" spans="9:9" ht="15" customHeight="1" x14ac:dyDescent="0.35">
      <c r="I2717" s="211"/>
    </row>
    <row r="2718" spans="9:9" ht="15" customHeight="1" x14ac:dyDescent="0.35">
      <c r="I2718" s="211"/>
    </row>
    <row r="2719" spans="9:9" ht="15" customHeight="1" x14ac:dyDescent="0.35">
      <c r="I2719" s="211"/>
    </row>
    <row r="2720" spans="9:9" ht="15" customHeight="1" x14ac:dyDescent="0.35">
      <c r="I2720" s="211"/>
    </row>
    <row r="2721" spans="9:9" ht="15" customHeight="1" x14ac:dyDescent="0.35">
      <c r="I2721" s="211"/>
    </row>
    <row r="2722" spans="9:9" ht="15" customHeight="1" x14ac:dyDescent="0.35">
      <c r="I2722" s="211"/>
    </row>
    <row r="2723" spans="9:9" ht="15" customHeight="1" x14ac:dyDescent="0.35">
      <c r="I2723" s="211"/>
    </row>
    <row r="2724" spans="9:9" ht="15" customHeight="1" x14ac:dyDescent="0.35">
      <c r="I2724" s="211"/>
    </row>
    <row r="2725" spans="9:9" ht="15" customHeight="1" x14ac:dyDescent="0.35">
      <c r="I2725" s="211"/>
    </row>
    <row r="2726" spans="9:9" ht="15" customHeight="1" x14ac:dyDescent="0.35">
      <c r="I2726" s="211"/>
    </row>
    <row r="2727" spans="9:9" ht="15" customHeight="1" x14ac:dyDescent="0.35">
      <c r="I2727" s="211"/>
    </row>
    <row r="2728" spans="9:9" ht="15" customHeight="1" x14ac:dyDescent="0.35">
      <c r="I2728" s="211"/>
    </row>
    <row r="2729" spans="9:9" ht="15" customHeight="1" x14ac:dyDescent="0.35">
      <c r="I2729" s="211"/>
    </row>
    <row r="2730" spans="9:9" ht="15" customHeight="1" x14ac:dyDescent="0.35">
      <c r="I2730" s="211"/>
    </row>
    <row r="2731" spans="9:9" ht="15" customHeight="1" x14ac:dyDescent="0.35">
      <c r="I2731" s="211"/>
    </row>
    <row r="2732" spans="9:9" ht="15" customHeight="1" x14ac:dyDescent="0.35">
      <c r="I2732" s="211"/>
    </row>
    <row r="2733" spans="9:9" ht="15" customHeight="1" x14ac:dyDescent="0.35">
      <c r="I2733" s="211"/>
    </row>
    <row r="2734" spans="9:9" ht="15" customHeight="1" x14ac:dyDescent="0.35">
      <c r="I2734" s="211"/>
    </row>
    <row r="2735" spans="9:9" ht="15" customHeight="1" x14ac:dyDescent="0.35">
      <c r="I2735" s="211"/>
    </row>
    <row r="2736" spans="9:9" ht="15" customHeight="1" x14ac:dyDescent="0.35">
      <c r="I2736" s="211"/>
    </row>
    <row r="2737" spans="9:9" ht="15" customHeight="1" x14ac:dyDescent="0.35">
      <c r="I2737" s="211"/>
    </row>
    <row r="2738" spans="9:9" ht="15" customHeight="1" x14ac:dyDescent="0.35">
      <c r="I2738" s="211"/>
    </row>
    <row r="2739" spans="9:9" ht="15" customHeight="1" x14ac:dyDescent="0.35">
      <c r="I2739" s="211"/>
    </row>
    <row r="2740" spans="9:9" ht="15" customHeight="1" x14ac:dyDescent="0.35">
      <c r="I2740" s="211"/>
    </row>
    <row r="2741" spans="9:9" ht="15" customHeight="1" x14ac:dyDescent="0.35">
      <c r="I2741" s="211"/>
    </row>
    <row r="2742" spans="9:9" ht="15" customHeight="1" x14ac:dyDescent="0.35">
      <c r="I2742" s="211"/>
    </row>
    <row r="2743" spans="9:9" ht="15" customHeight="1" x14ac:dyDescent="0.35">
      <c r="I2743" s="211"/>
    </row>
    <row r="2744" spans="9:9" ht="15" customHeight="1" x14ac:dyDescent="0.35">
      <c r="I2744" s="211"/>
    </row>
    <row r="2745" spans="9:9" ht="15" customHeight="1" x14ac:dyDescent="0.35">
      <c r="I2745" s="211"/>
    </row>
    <row r="2746" spans="9:9" ht="15" customHeight="1" x14ac:dyDescent="0.35">
      <c r="I2746" s="211"/>
    </row>
    <row r="2747" spans="9:9" ht="15" customHeight="1" x14ac:dyDescent="0.35">
      <c r="I2747" s="211"/>
    </row>
    <row r="2748" spans="9:9" ht="15" customHeight="1" x14ac:dyDescent="0.35">
      <c r="I2748" s="211"/>
    </row>
    <row r="2749" spans="9:9" ht="15" customHeight="1" x14ac:dyDescent="0.35">
      <c r="I2749" s="211"/>
    </row>
    <row r="2750" spans="9:9" ht="15" customHeight="1" x14ac:dyDescent="0.35">
      <c r="I2750" s="211"/>
    </row>
    <row r="2751" spans="9:9" ht="15" customHeight="1" x14ac:dyDescent="0.35">
      <c r="I2751" s="211"/>
    </row>
    <row r="2752" spans="9:9" ht="15" customHeight="1" x14ac:dyDescent="0.35">
      <c r="I2752" s="211"/>
    </row>
    <row r="2753" spans="9:9" ht="15" customHeight="1" x14ac:dyDescent="0.35">
      <c r="I2753" s="211"/>
    </row>
    <row r="2754" spans="9:9" ht="15" customHeight="1" x14ac:dyDescent="0.35">
      <c r="I2754" s="211"/>
    </row>
    <row r="2755" spans="9:9" ht="15" customHeight="1" x14ac:dyDescent="0.35">
      <c r="I2755" s="211"/>
    </row>
    <row r="2756" spans="9:9" ht="15" customHeight="1" x14ac:dyDescent="0.35">
      <c r="I2756" s="211"/>
    </row>
    <row r="2757" spans="9:9" ht="15" customHeight="1" x14ac:dyDescent="0.35">
      <c r="I2757" s="211"/>
    </row>
    <row r="2758" spans="9:9" ht="15" customHeight="1" x14ac:dyDescent="0.35">
      <c r="I2758" s="211"/>
    </row>
    <row r="2759" spans="9:9" ht="15" customHeight="1" x14ac:dyDescent="0.35">
      <c r="I2759" s="211"/>
    </row>
    <row r="2760" spans="9:9" ht="15" customHeight="1" x14ac:dyDescent="0.35">
      <c r="I2760" s="211"/>
    </row>
    <row r="2761" spans="9:9" ht="15" customHeight="1" x14ac:dyDescent="0.35">
      <c r="I2761" s="211"/>
    </row>
    <row r="2762" spans="9:9" ht="15" customHeight="1" x14ac:dyDescent="0.35">
      <c r="I2762" s="211"/>
    </row>
    <row r="2763" spans="9:9" ht="15" customHeight="1" x14ac:dyDescent="0.35">
      <c r="I2763" s="211"/>
    </row>
    <row r="2764" spans="9:9" ht="15" customHeight="1" x14ac:dyDescent="0.35">
      <c r="I2764" s="211"/>
    </row>
    <row r="2765" spans="9:9" ht="15" customHeight="1" x14ac:dyDescent="0.35">
      <c r="I2765" s="211"/>
    </row>
    <row r="2766" spans="9:9" ht="15" customHeight="1" x14ac:dyDescent="0.35">
      <c r="I2766" s="211"/>
    </row>
    <row r="2767" spans="9:9" ht="15" customHeight="1" x14ac:dyDescent="0.35">
      <c r="I2767" s="211"/>
    </row>
    <row r="2768" spans="9:9" ht="15" customHeight="1" x14ac:dyDescent="0.35">
      <c r="I2768" s="211"/>
    </row>
    <row r="2769" spans="9:9" ht="15" customHeight="1" x14ac:dyDescent="0.35">
      <c r="I2769" s="211"/>
    </row>
    <row r="2770" spans="9:9" ht="15" customHeight="1" x14ac:dyDescent="0.35">
      <c r="I2770" s="211"/>
    </row>
    <row r="2771" spans="9:9" ht="15" customHeight="1" x14ac:dyDescent="0.35">
      <c r="I2771" s="211"/>
    </row>
    <row r="2772" spans="9:9" ht="15" customHeight="1" x14ac:dyDescent="0.35">
      <c r="I2772" s="211"/>
    </row>
    <row r="2773" spans="9:9" ht="15" customHeight="1" x14ac:dyDescent="0.35">
      <c r="I2773" s="211"/>
    </row>
    <row r="2774" spans="9:9" ht="15" customHeight="1" x14ac:dyDescent="0.35">
      <c r="I2774" s="211"/>
    </row>
    <row r="2775" spans="9:9" ht="15" customHeight="1" x14ac:dyDescent="0.35">
      <c r="I2775" s="211"/>
    </row>
    <row r="2776" spans="9:9" ht="15" customHeight="1" x14ac:dyDescent="0.35">
      <c r="I2776" s="211"/>
    </row>
    <row r="2777" spans="9:9" ht="15" customHeight="1" x14ac:dyDescent="0.35">
      <c r="I2777" s="211"/>
    </row>
    <row r="2778" spans="9:9" ht="15" customHeight="1" x14ac:dyDescent="0.35">
      <c r="I2778" s="211"/>
    </row>
    <row r="2779" spans="9:9" ht="15" customHeight="1" x14ac:dyDescent="0.35">
      <c r="I2779" s="211"/>
    </row>
    <row r="2780" spans="9:9" ht="15" customHeight="1" x14ac:dyDescent="0.35">
      <c r="I2780" s="211"/>
    </row>
    <row r="2781" spans="9:9" ht="15" customHeight="1" x14ac:dyDescent="0.35">
      <c r="I2781" s="211"/>
    </row>
    <row r="2782" spans="9:9" ht="15" customHeight="1" x14ac:dyDescent="0.35">
      <c r="I2782" s="211"/>
    </row>
    <row r="2783" spans="9:9" ht="15" customHeight="1" x14ac:dyDescent="0.35">
      <c r="I2783" s="211"/>
    </row>
    <row r="2784" spans="9:9" ht="15" customHeight="1" x14ac:dyDescent="0.35">
      <c r="I2784" s="211"/>
    </row>
    <row r="2785" spans="9:9" ht="15" customHeight="1" x14ac:dyDescent="0.35">
      <c r="I2785" s="211"/>
    </row>
    <row r="2786" spans="9:9" ht="15" customHeight="1" x14ac:dyDescent="0.35">
      <c r="I2786" s="211"/>
    </row>
    <row r="2787" spans="9:9" ht="15" customHeight="1" x14ac:dyDescent="0.35">
      <c r="I2787" s="211"/>
    </row>
    <row r="2788" spans="9:9" ht="15" customHeight="1" x14ac:dyDescent="0.35">
      <c r="I2788" s="211"/>
    </row>
    <row r="2789" spans="9:9" ht="15" customHeight="1" x14ac:dyDescent="0.35">
      <c r="I2789" s="211"/>
    </row>
    <row r="2790" spans="9:9" ht="15" customHeight="1" x14ac:dyDescent="0.35">
      <c r="I2790" s="211"/>
    </row>
    <row r="2791" spans="9:9" ht="15" customHeight="1" x14ac:dyDescent="0.35">
      <c r="I2791" s="211"/>
    </row>
    <row r="2792" spans="9:9" ht="15" customHeight="1" x14ac:dyDescent="0.35">
      <c r="I2792" s="211"/>
    </row>
    <row r="2793" spans="9:9" ht="15" customHeight="1" x14ac:dyDescent="0.35">
      <c r="I2793" s="211"/>
    </row>
    <row r="2794" spans="9:9" ht="15" customHeight="1" x14ac:dyDescent="0.35">
      <c r="I2794" s="211"/>
    </row>
    <row r="2795" spans="9:9" ht="15" customHeight="1" x14ac:dyDescent="0.35">
      <c r="I2795" s="211"/>
    </row>
    <row r="2796" spans="9:9" ht="15" customHeight="1" x14ac:dyDescent="0.35">
      <c r="I2796" s="211"/>
    </row>
    <row r="2797" spans="9:9" ht="15" customHeight="1" x14ac:dyDescent="0.35">
      <c r="I2797" s="211"/>
    </row>
    <row r="2798" spans="9:9" ht="15" customHeight="1" x14ac:dyDescent="0.35">
      <c r="I2798" s="211"/>
    </row>
    <row r="2799" spans="9:9" ht="15" customHeight="1" x14ac:dyDescent="0.35">
      <c r="I2799" s="211"/>
    </row>
    <row r="2800" spans="9:9" ht="15" customHeight="1" x14ac:dyDescent="0.35">
      <c r="I2800" s="211"/>
    </row>
    <row r="2801" spans="9:9" ht="15" customHeight="1" x14ac:dyDescent="0.35">
      <c r="I2801" s="211"/>
    </row>
    <row r="2802" spans="9:9" ht="15" customHeight="1" x14ac:dyDescent="0.35">
      <c r="I2802" s="211"/>
    </row>
    <row r="2803" spans="9:9" ht="15" customHeight="1" x14ac:dyDescent="0.35">
      <c r="I2803" s="211"/>
    </row>
    <row r="2804" spans="9:9" ht="15" customHeight="1" x14ac:dyDescent="0.35">
      <c r="I2804" s="211"/>
    </row>
    <row r="2805" spans="9:9" ht="15" customHeight="1" x14ac:dyDescent="0.35">
      <c r="I2805" s="211"/>
    </row>
    <row r="2806" spans="9:9" ht="15" customHeight="1" x14ac:dyDescent="0.35">
      <c r="I2806" s="211"/>
    </row>
    <row r="2807" spans="9:9" ht="15" customHeight="1" x14ac:dyDescent="0.35">
      <c r="I2807" s="211"/>
    </row>
    <row r="2808" spans="9:9" ht="15" customHeight="1" x14ac:dyDescent="0.35">
      <c r="I2808" s="211"/>
    </row>
    <row r="2809" spans="9:9" ht="15" customHeight="1" x14ac:dyDescent="0.35">
      <c r="I2809" s="211"/>
    </row>
    <row r="2810" spans="9:9" ht="15" customHeight="1" x14ac:dyDescent="0.35">
      <c r="I2810" s="211"/>
    </row>
    <row r="2811" spans="9:9" ht="15" customHeight="1" x14ac:dyDescent="0.35">
      <c r="I2811" s="211"/>
    </row>
    <row r="2812" spans="9:9" ht="15" customHeight="1" x14ac:dyDescent="0.35">
      <c r="I2812" s="211"/>
    </row>
    <row r="2813" spans="9:9" ht="15" customHeight="1" x14ac:dyDescent="0.35">
      <c r="I2813" s="211"/>
    </row>
    <row r="2814" spans="9:9" ht="15" customHeight="1" x14ac:dyDescent="0.35">
      <c r="I2814" s="211"/>
    </row>
    <row r="2815" spans="9:9" ht="15" customHeight="1" x14ac:dyDescent="0.35">
      <c r="I2815" s="211"/>
    </row>
    <row r="2816" spans="9:9" ht="15" customHeight="1" x14ac:dyDescent="0.35">
      <c r="I2816" s="211"/>
    </row>
    <row r="2817" spans="9:9" ht="15" customHeight="1" x14ac:dyDescent="0.35">
      <c r="I2817" s="211"/>
    </row>
    <row r="2818" spans="9:9" ht="15" customHeight="1" x14ac:dyDescent="0.35">
      <c r="I2818" s="211"/>
    </row>
    <row r="2819" spans="9:9" ht="15" customHeight="1" x14ac:dyDescent="0.35">
      <c r="I2819" s="211"/>
    </row>
    <row r="2820" spans="9:9" ht="15" customHeight="1" x14ac:dyDescent="0.35">
      <c r="I2820" s="211"/>
    </row>
    <row r="2821" spans="9:9" ht="15" customHeight="1" x14ac:dyDescent="0.35">
      <c r="I2821" s="211"/>
    </row>
    <row r="2822" spans="9:9" ht="15" customHeight="1" x14ac:dyDescent="0.35">
      <c r="I2822" s="211"/>
    </row>
    <row r="2823" spans="9:9" ht="15" customHeight="1" x14ac:dyDescent="0.35">
      <c r="I2823" s="211"/>
    </row>
    <row r="2824" spans="9:9" ht="15" customHeight="1" x14ac:dyDescent="0.35">
      <c r="I2824" s="211"/>
    </row>
    <row r="2825" spans="9:9" ht="15" customHeight="1" x14ac:dyDescent="0.35">
      <c r="I2825" s="211"/>
    </row>
    <row r="2826" spans="9:9" ht="15" customHeight="1" x14ac:dyDescent="0.35">
      <c r="I2826" s="211"/>
    </row>
    <row r="2827" spans="9:9" ht="15" customHeight="1" x14ac:dyDescent="0.35">
      <c r="I2827" s="211"/>
    </row>
    <row r="2828" spans="9:9" ht="15" customHeight="1" x14ac:dyDescent="0.35">
      <c r="I2828" s="211"/>
    </row>
    <row r="2829" spans="9:9" ht="15" customHeight="1" x14ac:dyDescent="0.35">
      <c r="I2829" s="211"/>
    </row>
    <row r="2830" spans="9:9" ht="15" customHeight="1" x14ac:dyDescent="0.35">
      <c r="I2830" s="211"/>
    </row>
    <row r="2831" spans="9:9" ht="15" customHeight="1" x14ac:dyDescent="0.35">
      <c r="I2831" s="211"/>
    </row>
    <row r="2832" spans="9:9" ht="15" customHeight="1" x14ac:dyDescent="0.35">
      <c r="I2832" s="211"/>
    </row>
    <row r="2833" spans="9:9" ht="15" customHeight="1" x14ac:dyDescent="0.35">
      <c r="I2833" s="211"/>
    </row>
    <row r="2834" spans="9:9" ht="15" customHeight="1" x14ac:dyDescent="0.35">
      <c r="I2834" s="211"/>
    </row>
    <row r="2835" spans="9:9" ht="15" customHeight="1" x14ac:dyDescent="0.35">
      <c r="I2835" s="211"/>
    </row>
    <row r="2836" spans="9:9" ht="15" customHeight="1" x14ac:dyDescent="0.35">
      <c r="I2836" s="211"/>
    </row>
    <row r="2837" spans="9:9" ht="15" customHeight="1" x14ac:dyDescent="0.35">
      <c r="I2837" s="211"/>
    </row>
    <row r="2838" spans="9:9" ht="15" customHeight="1" x14ac:dyDescent="0.35">
      <c r="I2838" s="211"/>
    </row>
    <row r="2839" spans="9:9" ht="15" customHeight="1" x14ac:dyDescent="0.35">
      <c r="I2839" s="211"/>
    </row>
    <row r="2840" spans="9:9" ht="15" customHeight="1" x14ac:dyDescent="0.35">
      <c r="I2840" s="211"/>
    </row>
    <row r="2841" spans="9:9" ht="15" customHeight="1" x14ac:dyDescent="0.35">
      <c r="I2841" s="211"/>
    </row>
    <row r="2842" spans="9:9" ht="15" customHeight="1" x14ac:dyDescent="0.35">
      <c r="I2842" s="211"/>
    </row>
    <row r="2843" spans="9:9" ht="15" customHeight="1" x14ac:dyDescent="0.35">
      <c r="I2843" s="211"/>
    </row>
    <row r="2844" spans="9:9" ht="15" customHeight="1" x14ac:dyDescent="0.35">
      <c r="I2844" s="211"/>
    </row>
    <row r="2845" spans="9:9" ht="15" customHeight="1" x14ac:dyDescent="0.35">
      <c r="I2845" s="211"/>
    </row>
    <row r="2846" spans="9:9" ht="15" customHeight="1" x14ac:dyDescent="0.35">
      <c r="I2846" s="211"/>
    </row>
    <row r="2847" spans="9:9" ht="15" customHeight="1" x14ac:dyDescent="0.35">
      <c r="I2847" s="211"/>
    </row>
    <row r="2848" spans="9:9" ht="15" customHeight="1" x14ac:dyDescent="0.35">
      <c r="I2848" s="211"/>
    </row>
    <row r="2849" spans="9:9" ht="15" customHeight="1" x14ac:dyDescent="0.35">
      <c r="I2849" s="211"/>
    </row>
    <row r="2850" spans="9:9" ht="15" customHeight="1" x14ac:dyDescent="0.35">
      <c r="I2850" s="211"/>
    </row>
    <row r="2851" spans="9:9" ht="15" customHeight="1" x14ac:dyDescent="0.35">
      <c r="I2851" s="211"/>
    </row>
    <row r="2852" spans="9:9" ht="15" customHeight="1" x14ac:dyDescent="0.35">
      <c r="I2852" s="211"/>
    </row>
    <row r="2853" spans="9:9" ht="15" customHeight="1" x14ac:dyDescent="0.35">
      <c r="I2853" s="211"/>
    </row>
    <row r="2854" spans="9:9" ht="15" customHeight="1" x14ac:dyDescent="0.35">
      <c r="I2854" s="211"/>
    </row>
    <row r="2855" spans="9:9" ht="15" customHeight="1" x14ac:dyDescent="0.35">
      <c r="I2855" s="211"/>
    </row>
    <row r="2856" spans="9:9" ht="15" customHeight="1" x14ac:dyDescent="0.35">
      <c r="I2856" s="211"/>
    </row>
    <row r="2857" spans="9:9" ht="15" customHeight="1" x14ac:dyDescent="0.35">
      <c r="I2857" s="211"/>
    </row>
    <row r="2858" spans="9:9" ht="15" customHeight="1" x14ac:dyDescent="0.35">
      <c r="I2858" s="211"/>
    </row>
    <row r="2859" spans="9:9" ht="15" customHeight="1" x14ac:dyDescent="0.35">
      <c r="I2859" s="211"/>
    </row>
    <row r="2860" spans="9:9" ht="15" customHeight="1" x14ac:dyDescent="0.35">
      <c r="I2860" s="211"/>
    </row>
    <row r="2861" spans="9:9" ht="15" customHeight="1" x14ac:dyDescent="0.35">
      <c r="I2861" s="211"/>
    </row>
    <row r="2862" spans="9:9" ht="15" customHeight="1" x14ac:dyDescent="0.35">
      <c r="I2862" s="211"/>
    </row>
    <row r="2863" spans="9:9" ht="15" customHeight="1" x14ac:dyDescent="0.35">
      <c r="I2863" s="211"/>
    </row>
    <row r="2864" spans="9:9" ht="15" customHeight="1" x14ac:dyDescent="0.35">
      <c r="I2864" s="211"/>
    </row>
    <row r="2865" spans="9:9" ht="15" customHeight="1" x14ac:dyDescent="0.35">
      <c r="I2865" s="211"/>
    </row>
    <row r="2866" spans="9:9" ht="15" customHeight="1" x14ac:dyDescent="0.35">
      <c r="I2866" s="211"/>
    </row>
    <row r="2867" spans="9:9" ht="15" customHeight="1" x14ac:dyDescent="0.35">
      <c r="I2867" s="211"/>
    </row>
    <row r="2868" spans="9:9" ht="15" customHeight="1" x14ac:dyDescent="0.35">
      <c r="I2868" s="211"/>
    </row>
    <row r="2869" spans="9:9" ht="15" customHeight="1" x14ac:dyDescent="0.35">
      <c r="I2869" s="211"/>
    </row>
    <row r="2870" spans="9:9" ht="15" customHeight="1" x14ac:dyDescent="0.35">
      <c r="I2870" s="211"/>
    </row>
    <row r="2871" spans="9:9" ht="15" customHeight="1" x14ac:dyDescent="0.35">
      <c r="I2871" s="211"/>
    </row>
    <row r="2872" spans="9:9" ht="15" customHeight="1" x14ac:dyDescent="0.35">
      <c r="I2872" s="211"/>
    </row>
    <row r="2873" spans="9:9" ht="15" customHeight="1" x14ac:dyDescent="0.35">
      <c r="I2873" s="211"/>
    </row>
    <row r="2874" spans="9:9" ht="15" customHeight="1" x14ac:dyDescent="0.35">
      <c r="I2874" s="211"/>
    </row>
    <row r="2875" spans="9:9" ht="15" customHeight="1" x14ac:dyDescent="0.35">
      <c r="I2875" s="211"/>
    </row>
    <row r="2876" spans="9:9" ht="15" customHeight="1" x14ac:dyDescent="0.35">
      <c r="I2876" s="211"/>
    </row>
    <row r="2877" spans="9:9" ht="15" customHeight="1" x14ac:dyDescent="0.35">
      <c r="I2877" s="211"/>
    </row>
    <row r="2878" spans="9:9" ht="15" customHeight="1" x14ac:dyDescent="0.35">
      <c r="I2878" s="211"/>
    </row>
    <row r="2879" spans="9:9" ht="15" customHeight="1" x14ac:dyDescent="0.35">
      <c r="I2879" s="211"/>
    </row>
    <row r="2880" spans="9:9" ht="15" customHeight="1" x14ac:dyDescent="0.35">
      <c r="I2880" s="211"/>
    </row>
    <row r="2881" spans="9:9" ht="15" customHeight="1" x14ac:dyDescent="0.35">
      <c r="I2881" s="211"/>
    </row>
    <row r="2882" spans="9:9" ht="15" customHeight="1" x14ac:dyDescent="0.35">
      <c r="I2882" s="211"/>
    </row>
    <row r="2883" spans="9:9" ht="15" customHeight="1" x14ac:dyDescent="0.35">
      <c r="I2883" s="211"/>
    </row>
    <row r="2884" spans="9:9" ht="15" customHeight="1" x14ac:dyDescent="0.35">
      <c r="I2884" s="211"/>
    </row>
    <row r="2885" spans="9:9" ht="15" customHeight="1" x14ac:dyDescent="0.35">
      <c r="I2885" s="211"/>
    </row>
    <row r="2886" spans="9:9" ht="15" customHeight="1" x14ac:dyDescent="0.35">
      <c r="I2886" s="211"/>
    </row>
    <row r="2887" spans="9:9" ht="15" customHeight="1" x14ac:dyDescent="0.35">
      <c r="I2887" s="211"/>
    </row>
    <row r="2888" spans="9:9" ht="15" customHeight="1" x14ac:dyDescent="0.35">
      <c r="I2888" s="211"/>
    </row>
    <row r="2889" spans="9:9" ht="15" customHeight="1" x14ac:dyDescent="0.35">
      <c r="I2889" s="211"/>
    </row>
    <row r="2890" spans="9:9" ht="15" customHeight="1" x14ac:dyDescent="0.35">
      <c r="I2890" s="211"/>
    </row>
    <row r="2891" spans="9:9" ht="15" customHeight="1" x14ac:dyDescent="0.35">
      <c r="I2891" s="211"/>
    </row>
    <row r="2892" spans="9:9" ht="15" customHeight="1" x14ac:dyDescent="0.35">
      <c r="I2892" s="211"/>
    </row>
    <row r="2893" spans="9:9" ht="15" customHeight="1" x14ac:dyDescent="0.35">
      <c r="I2893" s="211"/>
    </row>
    <row r="2894" spans="9:9" ht="15" customHeight="1" x14ac:dyDescent="0.35">
      <c r="I2894" s="211"/>
    </row>
    <row r="2895" spans="9:9" ht="15" customHeight="1" x14ac:dyDescent="0.35">
      <c r="I2895" s="211"/>
    </row>
    <row r="2896" spans="9:9" ht="15" customHeight="1" x14ac:dyDescent="0.35">
      <c r="I2896" s="211"/>
    </row>
    <row r="2897" spans="9:9" ht="15" customHeight="1" x14ac:dyDescent="0.35">
      <c r="I2897" s="211"/>
    </row>
    <row r="2898" spans="9:9" ht="15" customHeight="1" x14ac:dyDescent="0.35">
      <c r="I2898" s="211"/>
    </row>
    <row r="2899" spans="9:9" ht="15" customHeight="1" x14ac:dyDescent="0.35">
      <c r="I2899" s="211"/>
    </row>
    <row r="2900" spans="9:9" ht="15" customHeight="1" x14ac:dyDescent="0.35">
      <c r="I2900" s="211"/>
    </row>
    <row r="2901" spans="9:9" ht="15" customHeight="1" x14ac:dyDescent="0.35">
      <c r="I2901" s="211"/>
    </row>
    <row r="2902" spans="9:9" ht="15" customHeight="1" x14ac:dyDescent="0.35">
      <c r="I2902" s="211"/>
    </row>
    <row r="2903" spans="9:9" ht="15" customHeight="1" x14ac:dyDescent="0.35">
      <c r="I2903" s="211"/>
    </row>
    <row r="2904" spans="9:9" ht="15" customHeight="1" x14ac:dyDescent="0.35">
      <c r="I2904" s="211"/>
    </row>
    <row r="2905" spans="9:9" ht="15" customHeight="1" x14ac:dyDescent="0.35">
      <c r="I2905" s="211"/>
    </row>
    <row r="2906" spans="9:9" ht="15" customHeight="1" x14ac:dyDescent="0.35">
      <c r="I2906" s="211"/>
    </row>
    <row r="2907" spans="9:9" ht="15" customHeight="1" x14ac:dyDescent="0.35">
      <c r="I2907" s="211"/>
    </row>
    <row r="2908" spans="9:9" ht="15" customHeight="1" x14ac:dyDescent="0.35">
      <c r="I2908" s="211"/>
    </row>
    <row r="2909" spans="9:9" ht="15" customHeight="1" x14ac:dyDescent="0.35">
      <c r="I2909" s="211"/>
    </row>
    <row r="2910" spans="9:9" ht="15" customHeight="1" x14ac:dyDescent="0.35">
      <c r="I2910" s="211"/>
    </row>
    <row r="2911" spans="9:9" ht="15" customHeight="1" x14ac:dyDescent="0.35">
      <c r="I2911" s="211"/>
    </row>
    <row r="2912" spans="9:9" ht="15" customHeight="1" x14ac:dyDescent="0.35">
      <c r="I2912" s="211"/>
    </row>
    <row r="2913" spans="9:9" ht="15" customHeight="1" x14ac:dyDescent="0.35">
      <c r="I2913" s="211"/>
    </row>
    <row r="2914" spans="9:9" ht="15" customHeight="1" x14ac:dyDescent="0.35">
      <c r="I2914" s="211"/>
    </row>
    <row r="2915" spans="9:9" ht="15" customHeight="1" x14ac:dyDescent="0.35">
      <c r="I2915" s="211"/>
    </row>
    <row r="2916" spans="9:9" ht="15" customHeight="1" x14ac:dyDescent="0.35">
      <c r="I2916" s="211"/>
    </row>
    <row r="2917" spans="9:9" ht="15" customHeight="1" x14ac:dyDescent="0.35">
      <c r="I2917" s="211"/>
    </row>
    <row r="2918" spans="9:9" ht="15" customHeight="1" x14ac:dyDescent="0.35">
      <c r="I2918" s="211"/>
    </row>
    <row r="2919" spans="9:9" ht="15" customHeight="1" x14ac:dyDescent="0.35">
      <c r="I2919" s="211"/>
    </row>
    <row r="2920" spans="9:9" ht="15" customHeight="1" x14ac:dyDescent="0.35">
      <c r="I2920" s="211"/>
    </row>
    <row r="2921" spans="9:9" ht="15" customHeight="1" x14ac:dyDescent="0.35">
      <c r="I2921" s="211"/>
    </row>
    <row r="2922" spans="9:9" ht="15" customHeight="1" x14ac:dyDescent="0.35">
      <c r="I2922" s="211"/>
    </row>
    <row r="2923" spans="9:9" ht="15" customHeight="1" x14ac:dyDescent="0.35">
      <c r="I2923" s="211"/>
    </row>
    <row r="2924" spans="9:9" ht="15" customHeight="1" x14ac:dyDescent="0.35">
      <c r="I2924" s="211"/>
    </row>
    <row r="2925" spans="9:9" ht="15" customHeight="1" x14ac:dyDescent="0.35">
      <c r="I2925" s="211"/>
    </row>
    <row r="2926" spans="9:9" ht="15" customHeight="1" x14ac:dyDescent="0.35">
      <c r="I2926" s="211"/>
    </row>
    <row r="2927" spans="9:9" ht="15" customHeight="1" x14ac:dyDescent="0.35">
      <c r="I2927" s="211"/>
    </row>
    <row r="2928" spans="9:9" ht="15" customHeight="1" x14ac:dyDescent="0.35">
      <c r="I2928" s="211"/>
    </row>
    <row r="2929" spans="9:9" ht="15" customHeight="1" x14ac:dyDescent="0.35">
      <c r="I2929" s="211"/>
    </row>
    <row r="2930" spans="9:9" ht="15" customHeight="1" x14ac:dyDescent="0.35">
      <c r="I2930" s="211"/>
    </row>
    <row r="2931" spans="9:9" ht="15" customHeight="1" x14ac:dyDescent="0.35">
      <c r="I2931" s="211"/>
    </row>
    <row r="2932" spans="9:9" ht="15" customHeight="1" x14ac:dyDescent="0.35">
      <c r="I2932" s="211"/>
    </row>
    <row r="2933" spans="9:9" ht="15" customHeight="1" x14ac:dyDescent="0.35">
      <c r="I2933" s="211"/>
    </row>
    <row r="2934" spans="9:9" ht="15" customHeight="1" x14ac:dyDescent="0.35">
      <c r="I2934" s="211"/>
    </row>
    <row r="2935" spans="9:9" ht="15" customHeight="1" x14ac:dyDescent="0.35">
      <c r="I2935" s="211"/>
    </row>
    <row r="2936" spans="9:9" ht="15" customHeight="1" x14ac:dyDescent="0.35">
      <c r="I2936" s="211"/>
    </row>
    <row r="2937" spans="9:9" ht="15" customHeight="1" x14ac:dyDescent="0.35">
      <c r="I2937" s="211"/>
    </row>
    <row r="2938" spans="9:9" ht="15" customHeight="1" x14ac:dyDescent="0.35">
      <c r="I2938" s="211"/>
    </row>
    <row r="2939" spans="9:9" ht="15" customHeight="1" x14ac:dyDescent="0.35">
      <c r="I2939" s="211"/>
    </row>
    <row r="2940" spans="9:9" ht="15" customHeight="1" x14ac:dyDescent="0.35">
      <c r="I2940" s="211"/>
    </row>
    <row r="2941" spans="9:9" ht="15" customHeight="1" x14ac:dyDescent="0.35">
      <c r="I2941" s="211"/>
    </row>
    <row r="2942" spans="9:9" ht="15" customHeight="1" x14ac:dyDescent="0.35">
      <c r="I2942" s="211"/>
    </row>
    <row r="2943" spans="9:9" ht="15" customHeight="1" x14ac:dyDescent="0.35">
      <c r="I2943" s="211"/>
    </row>
    <row r="2944" spans="9:9" ht="15" customHeight="1" x14ac:dyDescent="0.35">
      <c r="I2944" s="211"/>
    </row>
    <row r="2945" spans="9:9" ht="15" customHeight="1" x14ac:dyDescent="0.35">
      <c r="I2945" s="211"/>
    </row>
    <row r="2946" spans="9:9" ht="15" customHeight="1" x14ac:dyDescent="0.35">
      <c r="I2946" s="211"/>
    </row>
    <row r="2947" spans="9:9" ht="15" customHeight="1" x14ac:dyDescent="0.35">
      <c r="I2947" s="211"/>
    </row>
    <row r="2948" spans="9:9" ht="15" customHeight="1" x14ac:dyDescent="0.35">
      <c r="I2948" s="211"/>
    </row>
    <row r="2949" spans="9:9" ht="15" customHeight="1" x14ac:dyDescent="0.35">
      <c r="I2949" s="211"/>
    </row>
    <row r="2950" spans="9:9" ht="15" customHeight="1" x14ac:dyDescent="0.35">
      <c r="I2950" s="211"/>
    </row>
    <row r="2951" spans="9:9" ht="15" customHeight="1" x14ac:dyDescent="0.35">
      <c r="I2951" s="211"/>
    </row>
    <row r="2952" spans="9:9" ht="15" customHeight="1" x14ac:dyDescent="0.35">
      <c r="I2952" s="211"/>
    </row>
    <row r="2953" spans="9:9" ht="15" customHeight="1" x14ac:dyDescent="0.35">
      <c r="I2953" s="211"/>
    </row>
    <row r="2954" spans="9:9" ht="15" customHeight="1" x14ac:dyDescent="0.35">
      <c r="I2954" s="211"/>
    </row>
    <row r="2955" spans="9:9" ht="15" customHeight="1" x14ac:dyDescent="0.35">
      <c r="I2955" s="211"/>
    </row>
    <row r="2956" spans="9:9" ht="15" customHeight="1" x14ac:dyDescent="0.35">
      <c r="I2956" s="211"/>
    </row>
    <row r="2957" spans="9:9" ht="15" customHeight="1" x14ac:dyDescent="0.35">
      <c r="I2957" s="211"/>
    </row>
    <row r="2958" spans="9:9" ht="15" customHeight="1" x14ac:dyDescent="0.35">
      <c r="I2958" s="211"/>
    </row>
    <row r="2959" spans="9:9" ht="15" customHeight="1" x14ac:dyDescent="0.35">
      <c r="I2959" s="211"/>
    </row>
    <row r="2960" spans="9:9" ht="15" customHeight="1" x14ac:dyDescent="0.35">
      <c r="I2960" s="211"/>
    </row>
    <row r="2961" spans="9:9" ht="15" customHeight="1" x14ac:dyDescent="0.35">
      <c r="I2961" s="211"/>
    </row>
    <row r="2962" spans="9:9" ht="15" customHeight="1" x14ac:dyDescent="0.35">
      <c r="I2962" s="211"/>
    </row>
    <row r="2963" spans="9:9" ht="15" customHeight="1" x14ac:dyDescent="0.35">
      <c r="I2963" s="211"/>
    </row>
    <row r="2964" spans="9:9" ht="15" customHeight="1" x14ac:dyDescent="0.35">
      <c r="I2964" s="211"/>
    </row>
    <row r="2965" spans="9:9" ht="15" customHeight="1" x14ac:dyDescent="0.35">
      <c r="I2965" s="211"/>
    </row>
    <row r="2966" spans="9:9" ht="15" customHeight="1" x14ac:dyDescent="0.35">
      <c r="I2966" s="211"/>
    </row>
    <row r="2967" spans="9:9" ht="15" customHeight="1" x14ac:dyDescent="0.35">
      <c r="I2967" s="211"/>
    </row>
    <row r="2968" spans="9:9" ht="15" customHeight="1" x14ac:dyDescent="0.35">
      <c r="I2968" s="211"/>
    </row>
    <row r="2969" spans="9:9" ht="15" customHeight="1" x14ac:dyDescent="0.35">
      <c r="I2969" s="211"/>
    </row>
    <row r="2970" spans="9:9" ht="15" customHeight="1" x14ac:dyDescent="0.35">
      <c r="I2970" s="211"/>
    </row>
    <row r="2971" spans="9:9" ht="15" customHeight="1" x14ac:dyDescent="0.35">
      <c r="I2971" s="211"/>
    </row>
    <row r="2972" spans="9:9" ht="15" customHeight="1" x14ac:dyDescent="0.35">
      <c r="I2972" s="211"/>
    </row>
    <row r="2973" spans="9:9" ht="15" customHeight="1" x14ac:dyDescent="0.35">
      <c r="I2973" s="211"/>
    </row>
    <row r="2974" spans="9:9" ht="15" customHeight="1" x14ac:dyDescent="0.35">
      <c r="I2974" s="211"/>
    </row>
    <row r="2975" spans="9:9" ht="15" customHeight="1" x14ac:dyDescent="0.35">
      <c r="I2975" s="211"/>
    </row>
    <row r="2976" spans="9:9" ht="15" customHeight="1" x14ac:dyDescent="0.35">
      <c r="I2976" s="211"/>
    </row>
    <row r="2977" spans="9:9" ht="15" customHeight="1" x14ac:dyDescent="0.35">
      <c r="I2977" s="211"/>
    </row>
    <row r="2978" spans="9:9" ht="15" customHeight="1" x14ac:dyDescent="0.35">
      <c r="I2978" s="211"/>
    </row>
    <row r="2979" spans="9:9" ht="15" customHeight="1" x14ac:dyDescent="0.35">
      <c r="I2979" s="211"/>
    </row>
    <row r="2980" spans="9:9" ht="15" customHeight="1" x14ac:dyDescent="0.35">
      <c r="I2980" s="211"/>
    </row>
    <row r="2981" spans="9:9" ht="15" customHeight="1" x14ac:dyDescent="0.35">
      <c r="I2981" s="211"/>
    </row>
    <row r="2982" spans="9:9" ht="15" customHeight="1" x14ac:dyDescent="0.35">
      <c r="I2982" s="211"/>
    </row>
    <row r="2983" spans="9:9" ht="15" customHeight="1" x14ac:dyDescent="0.35">
      <c r="I2983" s="211"/>
    </row>
    <row r="2984" spans="9:9" ht="15" customHeight="1" x14ac:dyDescent="0.35">
      <c r="I2984" s="211"/>
    </row>
    <row r="2985" spans="9:9" ht="15" customHeight="1" x14ac:dyDescent="0.35">
      <c r="I2985" s="211"/>
    </row>
    <row r="2986" spans="9:9" ht="15" customHeight="1" x14ac:dyDescent="0.35">
      <c r="I2986" s="211"/>
    </row>
    <row r="2987" spans="9:9" ht="15" customHeight="1" x14ac:dyDescent="0.35">
      <c r="I2987" s="211"/>
    </row>
    <row r="2988" spans="9:9" ht="15" customHeight="1" x14ac:dyDescent="0.35">
      <c r="I2988" s="211"/>
    </row>
    <row r="2989" spans="9:9" ht="15" customHeight="1" x14ac:dyDescent="0.35">
      <c r="I2989" s="211"/>
    </row>
    <row r="2990" spans="9:9" ht="15" customHeight="1" x14ac:dyDescent="0.35">
      <c r="I2990" s="211"/>
    </row>
    <row r="2991" spans="9:9" ht="15" customHeight="1" x14ac:dyDescent="0.35">
      <c r="I2991" s="211"/>
    </row>
    <row r="2992" spans="9:9" ht="15" customHeight="1" x14ac:dyDescent="0.35">
      <c r="I2992" s="211"/>
    </row>
    <row r="2993" spans="9:9" ht="15" customHeight="1" x14ac:dyDescent="0.35">
      <c r="I2993" s="211"/>
    </row>
    <row r="2994" spans="9:9" ht="15" customHeight="1" x14ac:dyDescent="0.35">
      <c r="I2994" s="211"/>
    </row>
    <row r="2995" spans="9:9" ht="15" customHeight="1" x14ac:dyDescent="0.35">
      <c r="I2995" s="211"/>
    </row>
    <row r="2996" spans="9:9" ht="15" customHeight="1" x14ac:dyDescent="0.35">
      <c r="I2996" s="211"/>
    </row>
    <row r="2997" spans="9:9" ht="15" customHeight="1" x14ac:dyDescent="0.35">
      <c r="I2997" s="211"/>
    </row>
    <row r="2998" spans="9:9" ht="15" customHeight="1" x14ac:dyDescent="0.35">
      <c r="I2998" s="211"/>
    </row>
    <row r="2999" spans="9:9" ht="15" customHeight="1" x14ac:dyDescent="0.35">
      <c r="I2999" s="211"/>
    </row>
    <row r="3000" spans="9:9" ht="15" customHeight="1" x14ac:dyDescent="0.35">
      <c r="I3000" s="211"/>
    </row>
    <row r="3001" spans="9:9" ht="15" customHeight="1" x14ac:dyDescent="0.35">
      <c r="I3001" s="211"/>
    </row>
    <row r="3002" spans="9:9" ht="15" customHeight="1" x14ac:dyDescent="0.35">
      <c r="I3002" s="211"/>
    </row>
    <row r="3003" spans="9:9" ht="15" customHeight="1" x14ac:dyDescent="0.35">
      <c r="I3003" s="211"/>
    </row>
    <row r="3004" spans="9:9" ht="15" customHeight="1" x14ac:dyDescent="0.35">
      <c r="I3004" s="211"/>
    </row>
    <row r="3005" spans="9:9" ht="15" customHeight="1" x14ac:dyDescent="0.35">
      <c r="I3005" s="211"/>
    </row>
    <row r="3006" spans="9:9" ht="15" customHeight="1" x14ac:dyDescent="0.35">
      <c r="I3006" s="211"/>
    </row>
    <row r="3007" spans="9:9" ht="15" customHeight="1" x14ac:dyDescent="0.35">
      <c r="I3007" s="211"/>
    </row>
    <row r="3008" spans="9:9" ht="15" customHeight="1" x14ac:dyDescent="0.35">
      <c r="I3008" s="211"/>
    </row>
    <row r="3009" spans="9:9" ht="15" customHeight="1" x14ac:dyDescent="0.35">
      <c r="I3009" s="211"/>
    </row>
    <row r="3010" spans="9:9" ht="15" customHeight="1" x14ac:dyDescent="0.35">
      <c r="I3010" s="211"/>
    </row>
    <row r="3011" spans="9:9" ht="15" customHeight="1" x14ac:dyDescent="0.35">
      <c r="I3011" s="211"/>
    </row>
    <row r="3012" spans="9:9" ht="15" customHeight="1" x14ac:dyDescent="0.35">
      <c r="I3012" s="211"/>
    </row>
    <row r="3013" spans="9:9" ht="15" customHeight="1" x14ac:dyDescent="0.35">
      <c r="I3013" s="211"/>
    </row>
    <row r="3014" spans="9:9" ht="15" customHeight="1" x14ac:dyDescent="0.35">
      <c r="I3014" s="211"/>
    </row>
    <row r="3015" spans="9:9" ht="15" customHeight="1" x14ac:dyDescent="0.35">
      <c r="I3015" s="211"/>
    </row>
    <row r="3016" spans="9:9" ht="15" customHeight="1" x14ac:dyDescent="0.35">
      <c r="I3016" s="211"/>
    </row>
    <row r="3017" spans="9:9" ht="15" customHeight="1" x14ac:dyDescent="0.35">
      <c r="I3017" s="211"/>
    </row>
    <row r="3018" spans="9:9" ht="15" customHeight="1" x14ac:dyDescent="0.35">
      <c r="I3018" s="211"/>
    </row>
    <row r="3019" spans="9:9" ht="15" customHeight="1" x14ac:dyDescent="0.35">
      <c r="I3019" s="211"/>
    </row>
    <row r="3020" spans="9:9" ht="15" customHeight="1" x14ac:dyDescent="0.35">
      <c r="I3020" s="211"/>
    </row>
    <row r="3021" spans="9:9" ht="15" customHeight="1" x14ac:dyDescent="0.35">
      <c r="I3021" s="211"/>
    </row>
    <row r="3022" spans="9:9" ht="15" customHeight="1" x14ac:dyDescent="0.35">
      <c r="I3022" s="211"/>
    </row>
    <row r="3023" spans="9:9" ht="15" customHeight="1" x14ac:dyDescent="0.35">
      <c r="I3023" s="211"/>
    </row>
    <row r="3024" spans="9:9" ht="15" customHeight="1" x14ac:dyDescent="0.35">
      <c r="I3024" s="211"/>
    </row>
    <row r="3025" spans="9:9" ht="15" customHeight="1" x14ac:dyDescent="0.35">
      <c r="I3025" s="211"/>
    </row>
    <row r="3026" spans="9:9" ht="15" customHeight="1" x14ac:dyDescent="0.35">
      <c r="I3026" s="211"/>
    </row>
    <row r="3027" spans="9:9" ht="15" customHeight="1" x14ac:dyDescent="0.35">
      <c r="I3027" s="211"/>
    </row>
    <row r="3028" spans="9:9" ht="15" customHeight="1" x14ac:dyDescent="0.35">
      <c r="I3028" s="211"/>
    </row>
    <row r="3029" spans="9:9" ht="15" customHeight="1" x14ac:dyDescent="0.35">
      <c r="I3029" s="211"/>
    </row>
    <row r="3030" spans="9:9" ht="15" customHeight="1" x14ac:dyDescent="0.35">
      <c r="I3030" s="211"/>
    </row>
    <row r="3031" spans="9:9" ht="15" customHeight="1" x14ac:dyDescent="0.35">
      <c r="I3031" s="211"/>
    </row>
    <row r="3032" spans="9:9" ht="15" customHeight="1" x14ac:dyDescent="0.35">
      <c r="I3032" s="211"/>
    </row>
    <row r="3033" spans="9:9" ht="15" customHeight="1" x14ac:dyDescent="0.35">
      <c r="I3033" s="211"/>
    </row>
    <row r="3034" spans="9:9" ht="15" customHeight="1" x14ac:dyDescent="0.35">
      <c r="I3034" s="211"/>
    </row>
    <row r="3035" spans="9:9" ht="15" customHeight="1" x14ac:dyDescent="0.35">
      <c r="I3035" s="211"/>
    </row>
    <row r="3036" spans="9:9" ht="15" customHeight="1" x14ac:dyDescent="0.35">
      <c r="I3036" s="211"/>
    </row>
    <row r="3037" spans="9:9" ht="15" customHeight="1" x14ac:dyDescent="0.35">
      <c r="I3037" s="211"/>
    </row>
    <row r="3038" spans="9:9" ht="15" customHeight="1" x14ac:dyDescent="0.35">
      <c r="I3038" s="211"/>
    </row>
    <row r="3039" spans="9:9" ht="15" customHeight="1" x14ac:dyDescent="0.35">
      <c r="I3039" s="211"/>
    </row>
    <row r="3040" spans="9:9" ht="15" customHeight="1" x14ac:dyDescent="0.35">
      <c r="I3040" s="211"/>
    </row>
    <row r="3041" spans="9:9" ht="15" customHeight="1" x14ac:dyDescent="0.35">
      <c r="I3041" s="211"/>
    </row>
    <row r="3042" spans="9:9" ht="15" customHeight="1" x14ac:dyDescent="0.35">
      <c r="I3042" s="211"/>
    </row>
    <row r="3043" spans="9:9" ht="15" customHeight="1" x14ac:dyDescent="0.35">
      <c r="I3043" s="211"/>
    </row>
    <row r="3044" spans="9:9" ht="15" customHeight="1" x14ac:dyDescent="0.35">
      <c r="I3044" s="211"/>
    </row>
    <row r="3045" spans="9:9" ht="15" customHeight="1" x14ac:dyDescent="0.35">
      <c r="I3045" s="211"/>
    </row>
    <row r="3046" spans="9:9" ht="15" customHeight="1" x14ac:dyDescent="0.35">
      <c r="I3046" s="211"/>
    </row>
    <row r="3047" spans="9:9" ht="15" customHeight="1" x14ac:dyDescent="0.35">
      <c r="I3047" s="211"/>
    </row>
    <row r="3048" spans="9:9" ht="15" customHeight="1" x14ac:dyDescent="0.35">
      <c r="I3048" s="211"/>
    </row>
    <row r="3049" spans="9:9" ht="15" customHeight="1" x14ac:dyDescent="0.35">
      <c r="I3049" s="211"/>
    </row>
    <row r="3050" spans="9:9" ht="15" customHeight="1" x14ac:dyDescent="0.35">
      <c r="I3050" s="211"/>
    </row>
    <row r="3051" spans="9:9" ht="15" customHeight="1" x14ac:dyDescent="0.35">
      <c r="I3051" s="211"/>
    </row>
    <row r="3052" spans="9:9" ht="15" customHeight="1" x14ac:dyDescent="0.35">
      <c r="I3052" s="211"/>
    </row>
    <row r="3053" spans="9:9" ht="15" customHeight="1" x14ac:dyDescent="0.35">
      <c r="I3053" s="211"/>
    </row>
    <row r="3054" spans="9:9" ht="15" customHeight="1" x14ac:dyDescent="0.35">
      <c r="I3054" s="211"/>
    </row>
    <row r="3055" spans="9:9" ht="15" customHeight="1" x14ac:dyDescent="0.35">
      <c r="I3055" s="211"/>
    </row>
    <row r="3056" spans="9:9" ht="15" customHeight="1" x14ac:dyDescent="0.35">
      <c r="I3056" s="211"/>
    </row>
    <row r="3057" spans="9:9" ht="15" customHeight="1" x14ac:dyDescent="0.35">
      <c r="I3057" s="211"/>
    </row>
    <row r="3058" spans="9:9" ht="15" customHeight="1" x14ac:dyDescent="0.35">
      <c r="I3058" s="211"/>
    </row>
    <row r="3059" spans="9:9" ht="15" customHeight="1" x14ac:dyDescent="0.35">
      <c r="I3059" s="211"/>
    </row>
    <row r="3060" spans="9:9" ht="15" customHeight="1" x14ac:dyDescent="0.35">
      <c r="I3060" s="211"/>
    </row>
    <row r="3061" spans="9:9" ht="15" customHeight="1" x14ac:dyDescent="0.35">
      <c r="I3061" s="211"/>
    </row>
    <row r="3062" spans="9:9" ht="15" customHeight="1" x14ac:dyDescent="0.35">
      <c r="I3062" s="211"/>
    </row>
    <row r="3063" spans="9:9" ht="15" customHeight="1" x14ac:dyDescent="0.35">
      <c r="I3063" s="211"/>
    </row>
    <row r="3064" spans="9:9" ht="15" customHeight="1" x14ac:dyDescent="0.35">
      <c r="I3064" s="211"/>
    </row>
    <row r="3065" spans="9:9" ht="15" customHeight="1" x14ac:dyDescent="0.35">
      <c r="I3065" s="211"/>
    </row>
    <row r="3066" spans="9:9" ht="15" customHeight="1" x14ac:dyDescent="0.35">
      <c r="I3066" s="211"/>
    </row>
    <row r="3067" spans="9:9" ht="15" customHeight="1" x14ac:dyDescent="0.35">
      <c r="I3067" s="211"/>
    </row>
    <row r="3068" spans="9:9" ht="15" customHeight="1" x14ac:dyDescent="0.35">
      <c r="I3068" s="211"/>
    </row>
    <row r="3069" spans="9:9" ht="15" customHeight="1" x14ac:dyDescent="0.35">
      <c r="I3069" s="211"/>
    </row>
    <row r="3070" spans="9:9" ht="15" customHeight="1" x14ac:dyDescent="0.35">
      <c r="I3070" s="211"/>
    </row>
    <row r="3071" spans="9:9" ht="15" customHeight="1" x14ac:dyDescent="0.35">
      <c r="I3071" s="211"/>
    </row>
    <row r="3072" spans="9:9" ht="15" customHeight="1" x14ac:dyDescent="0.35">
      <c r="I3072" s="211"/>
    </row>
    <row r="3073" spans="9:9" ht="15" customHeight="1" x14ac:dyDescent="0.35">
      <c r="I3073" s="211"/>
    </row>
    <row r="3074" spans="9:9" ht="15" customHeight="1" x14ac:dyDescent="0.35">
      <c r="I3074" s="211"/>
    </row>
    <row r="3075" spans="9:9" ht="15" customHeight="1" x14ac:dyDescent="0.35">
      <c r="I3075" s="211"/>
    </row>
    <row r="3076" spans="9:9" ht="15" customHeight="1" x14ac:dyDescent="0.35">
      <c r="I3076" s="211"/>
    </row>
    <row r="3077" spans="9:9" ht="15" customHeight="1" x14ac:dyDescent="0.35">
      <c r="I3077" s="211"/>
    </row>
    <row r="3078" spans="9:9" ht="15" customHeight="1" x14ac:dyDescent="0.35">
      <c r="I3078" s="211"/>
    </row>
    <row r="3079" spans="9:9" ht="15" customHeight="1" x14ac:dyDescent="0.35">
      <c r="I3079" s="211"/>
    </row>
    <row r="3080" spans="9:9" ht="15" customHeight="1" x14ac:dyDescent="0.35">
      <c r="I3080" s="211"/>
    </row>
    <row r="3081" spans="9:9" ht="15" customHeight="1" x14ac:dyDescent="0.35">
      <c r="I3081" s="211"/>
    </row>
    <row r="3082" spans="9:9" ht="15" customHeight="1" x14ac:dyDescent="0.35">
      <c r="I3082" s="211"/>
    </row>
    <row r="3083" spans="9:9" ht="15" customHeight="1" x14ac:dyDescent="0.35">
      <c r="I3083" s="211"/>
    </row>
    <row r="3084" spans="9:9" ht="15" customHeight="1" x14ac:dyDescent="0.35">
      <c r="I3084" s="211"/>
    </row>
    <row r="3085" spans="9:9" ht="15" customHeight="1" x14ac:dyDescent="0.35">
      <c r="I3085" s="211"/>
    </row>
    <row r="3086" spans="9:9" ht="15" customHeight="1" x14ac:dyDescent="0.35">
      <c r="I3086" s="211"/>
    </row>
    <row r="3087" spans="9:9" ht="15" customHeight="1" x14ac:dyDescent="0.35">
      <c r="I3087" s="211"/>
    </row>
    <row r="3088" spans="9:9" ht="15" customHeight="1" x14ac:dyDescent="0.35">
      <c r="I3088" s="211"/>
    </row>
    <row r="3089" spans="9:9" ht="15" customHeight="1" x14ac:dyDescent="0.35">
      <c r="I3089" s="211"/>
    </row>
    <row r="3090" spans="9:9" ht="15" customHeight="1" x14ac:dyDescent="0.35">
      <c r="I3090" s="211"/>
    </row>
    <row r="3091" spans="9:9" ht="15" customHeight="1" x14ac:dyDescent="0.35">
      <c r="I3091" s="211"/>
    </row>
    <row r="3092" spans="9:9" ht="15" customHeight="1" x14ac:dyDescent="0.35">
      <c r="I3092" s="211"/>
    </row>
    <row r="3093" spans="9:9" ht="15" customHeight="1" x14ac:dyDescent="0.35">
      <c r="I3093" s="211"/>
    </row>
    <row r="3094" spans="9:9" ht="15" customHeight="1" x14ac:dyDescent="0.35">
      <c r="I3094" s="211"/>
    </row>
    <row r="3095" spans="9:9" ht="15" customHeight="1" x14ac:dyDescent="0.35">
      <c r="I3095" s="211"/>
    </row>
    <row r="3096" spans="9:9" ht="15" customHeight="1" x14ac:dyDescent="0.35">
      <c r="I3096" s="211"/>
    </row>
    <row r="3097" spans="9:9" ht="15" customHeight="1" x14ac:dyDescent="0.35">
      <c r="I3097" s="211"/>
    </row>
    <row r="3098" spans="9:9" ht="15" customHeight="1" x14ac:dyDescent="0.35">
      <c r="I3098" s="211"/>
    </row>
    <row r="3099" spans="9:9" ht="15" customHeight="1" x14ac:dyDescent="0.35">
      <c r="I3099" s="211"/>
    </row>
    <row r="3100" spans="9:9" ht="15" customHeight="1" x14ac:dyDescent="0.35">
      <c r="I3100" s="211"/>
    </row>
    <row r="3101" spans="9:9" ht="15" customHeight="1" x14ac:dyDescent="0.35">
      <c r="I3101" s="211"/>
    </row>
    <row r="3102" spans="9:9" ht="15" customHeight="1" x14ac:dyDescent="0.35">
      <c r="I3102" s="211"/>
    </row>
    <row r="3103" spans="9:9" ht="15" customHeight="1" x14ac:dyDescent="0.35">
      <c r="I3103" s="211"/>
    </row>
    <row r="3104" spans="9:9" ht="15" customHeight="1" x14ac:dyDescent="0.35">
      <c r="I3104" s="211"/>
    </row>
    <row r="3105" spans="9:9" ht="15" customHeight="1" x14ac:dyDescent="0.35">
      <c r="I3105" s="211"/>
    </row>
    <row r="3106" spans="9:9" ht="15" customHeight="1" x14ac:dyDescent="0.35">
      <c r="I3106" s="211"/>
    </row>
    <row r="3107" spans="9:9" ht="15" customHeight="1" x14ac:dyDescent="0.35">
      <c r="I3107" s="211"/>
    </row>
    <row r="3108" spans="9:9" ht="15" customHeight="1" x14ac:dyDescent="0.35">
      <c r="I3108" s="211"/>
    </row>
    <row r="3109" spans="9:9" ht="15" customHeight="1" x14ac:dyDescent="0.35">
      <c r="I3109" s="211"/>
    </row>
    <row r="3110" spans="9:9" ht="15" customHeight="1" x14ac:dyDescent="0.35">
      <c r="I3110" s="211"/>
    </row>
    <row r="3111" spans="9:9" ht="15" customHeight="1" x14ac:dyDescent="0.35">
      <c r="I3111" s="211"/>
    </row>
    <row r="3112" spans="9:9" ht="15" customHeight="1" x14ac:dyDescent="0.35">
      <c r="I3112" s="211"/>
    </row>
    <row r="3113" spans="9:9" ht="15" customHeight="1" x14ac:dyDescent="0.35">
      <c r="I3113" s="211"/>
    </row>
    <row r="3114" spans="9:9" ht="15" customHeight="1" x14ac:dyDescent="0.35">
      <c r="I3114" s="211"/>
    </row>
    <row r="3115" spans="9:9" ht="15" customHeight="1" x14ac:dyDescent="0.35">
      <c r="I3115" s="211"/>
    </row>
    <row r="3116" spans="9:9" ht="15" customHeight="1" x14ac:dyDescent="0.35">
      <c r="I3116" s="211"/>
    </row>
    <row r="3117" spans="9:9" ht="15" customHeight="1" x14ac:dyDescent="0.35">
      <c r="I3117" s="211"/>
    </row>
    <row r="3118" spans="9:9" ht="15" customHeight="1" x14ac:dyDescent="0.35">
      <c r="I3118" s="211"/>
    </row>
    <row r="3119" spans="9:9" ht="15" customHeight="1" x14ac:dyDescent="0.35">
      <c r="I3119" s="211"/>
    </row>
    <row r="3120" spans="9:9" ht="15" customHeight="1" x14ac:dyDescent="0.35">
      <c r="I3120" s="211"/>
    </row>
    <row r="3121" spans="9:9" ht="15" customHeight="1" x14ac:dyDescent="0.35">
      <c r="I3121" s="211"/>
    </row>
    <row r="3122" spans="9:9" ht="15" customHeight="1" x14ac:dyDescent="0.35">
      <c r="I3122" s="211"/>
    </row>
    <row r="3123" spans="9:9" ht="15" customHeight="1" x14ac:dyDescent="0.35">
      <c r="I3123" s="211"/>
    </row>
    <row r="3124" spans="9:9" ht="15" customHeight="1" x14ac:dyDescent="0.35">
      <c r="I3124" s="211"/>
    </row>
    <row r="3125" spans="9:9" ht="15" customHeight="1" x14ac:dyDescent="0.35">
      <c r="I3125" s="211"/>
    </row>
    <row r="3126" spans="9:9" ht="15" customHeight="1" x14ac:dyDescent="0.35">
      <c r="I3126" s="211"/>
    </row>
    <row r="3127" spans="9:9" ht="15" customHeight="1" x14ac:dyDescent="0.35">
      <c r="I3127" s="211"/>
    </row>
    <row r="3128" spans="9:9" ht="15" customHeight="1" x14ac:dyDescent="0.35">
      <c r="I3128" s="211"/>
    </row>
    <row r="3129" spans="9:9" ht="15" customHeight="1" x14ac:dyDescent="0.35">
      <c r="I3129" s="211"/>
    </row>
    <row r="3130" spans="9:9" ht="15" customHeight="1" x14ac:dyDescent="0.35">
      <c r="I3130" s="211"/>
    </row>
    <row r="3131" spans="9:9" ht="15" customHeight="1" x14ac:dyDescent="0.35">
      <c r="I3131" s="211"/>
    </row>
    <row r="3132" spans="9:9" ht="15" customHeight="1" x14ac:dyDescent="0.35">
      <c r="I3132" s="211"/>
    </row>
    <row r="3133" spans="9:9" ht="15" customHeight="1" x14ac:dyDescent="0.35">
      <c r="I3133" s="211"/>
    </row>
    <row r="3134" spans="9:9" ht="15" customHeight="1" x14ac:dyDescent="0.35">
      <c r="I3134" s="211"/>
    </row>
    <row r="3135" spans="9:9" ht="15" customHeight="1" x14ac:dyDescent="0.35">
      <c r="I3135" s="211"/>
    </row>
    <row r="3136" spans="9:9" ht="15" customHeight="1" x14ac:dyDescent="0.35">
      <c r="I3136" s="211"/>
    </row>
    <row r="3137" spans="9:9" ht="15" customHeight="1" x14ac:dyDescent="0.35">
      <c r="I3137" s="211"/>
    </row>
    <row r="3138" spans="9:9" ht="15" customHeight="1" x14ac:dyDescent="0.35">
      <c r="I3138" s="211"/>
    </row>
    <row r="3139" spans="9:9" ht="15" customHeight="1" x14ac:dyDescent="0.35">
      <c r="I3139" s="211"/>
    </row>
    <row r="3140" spans="9:9" ht="15" customHeight="1" x14ac:dyDescent="0.35">
      <c r="I3140" s="211"/>
    </row>
    <row r="3141" spans="9:9" ht="15" customHeight="1" x14ac:dyDescent="0.35">
      <c r="I3141" s="211"/>
    </row>
    <row r="3142" spans="9:9" ht="15" customHeight="1" x14ac:dyDescent="0.35">
      <c r="I3142" s="211"/>
    </row>
    <row r="3143" spans="9:9" ht="15" customHeight="1" x14ac:dyDescent="0.35">
      <c r="I3143" s="211"/>
    </row>
    <row r="3144" spans="9:9" ht="15" customHeight="1" x14ac:dyDescent="0.35">
      <c r="I3144" s="211"/>
    </row>
    <row r="3145" spans="9:9" ht="15" customHeight="1" x14ac:dyDescent="0.35">
      <c r="I3145" s="211"/>
    </row>
    <row r="3146" spans="9:9" ht="15" customHeight="1" x14ac:dyDescent="0.35">
      <c r="I3146" s="211"/>
    </row>
    <row r="3147" spans="9:9" ht="15" customHeight="1" x14ac:dyDescent="0.35">
      <c r="I3147" s="211"/>
    </row>
    <row r="3148" spans="9:9" ht="15" customHeight="1" x14ac:dyDescent="0.35">
      <c r="I3148" s="211"/>
    </row>
    <row r="3149" spans="9:9" ht="15" customHeight="1" x14ac:dyDescent="0.35">
      <c r="I3149" s="211"/>
    </row>
    <row r="3150" spans="9:9" ht="15" customHeight="1" x14ac:dyDescent="0.35">
      <c r="I3150" s="211"/>
    </row>
    <row r="3151" spans="9:9" ht="15" customHeight="1" x14ac:dyDescent="0.35">
      <c r="I3151" s="211"/>
    </row>
    <row r="3152" spans="9:9" ht="15" customHeight="1" x14ac:dyDescent="0.35">
      <c r="I3152" s="211"/>
    </row>
    <row r="3153" spans="9:9" ht="15" customHeight="1" x14ac:dyDescent="0.35">
      <c r="I3153" s="211"/>
    </row>
    <row r="3154" spans="9:9" ht="15" customHeight="1" x14ac:dyDescent="0.35">
      <c r="I3154" s="211"/>
    </row>
    <row r="3155" spans="9:9" ht="15" customHeight="1" x14ac:dyDescent="0.35">
      <c r="I3155" s="211"/>
    </row>
    <row r="3156" spans="9:9" ht="15" customHeight="1" x14ac:dyDescent="0.35">
      <c r="I3156" s="211"/>
    </row>
    <row r="3157" spans="9:9" ht="15" customHeight="1" x14ac:dyDescent="0.35">
      <c r="I3157" s="211"/>
    </row>
    <row r="3158" spans="9:9" ht="15" customHeight="1" x14ac:dyDescent="0.35">
      <c r="I3158" s="211"/>
    </row>
    <row r="3159" spans="9:9" ht="15" customHeight="1" x14ac:dyDescent="0.35">
      <c r="I3159" s="211"/>
    </row>
    <row r="3160" spans="9:9" ht="15" customHeight="1" x14ac:dyDescent="0.35">
      <c r="I3160" s="211"/>
    </row>
    <row r="3161" spans="9:9" ht="15" customHeight="1" x14ac:dyDescent="0.35">
      <c r="I3161" s="211"/>
    </row>
    <row r="3162" spans="9:9" ht="15" customHeight="1" x14ac:dyDescent="0.35">
      <c r="I3162" s="211"/>
    </row>
    <row r="3163" spans="9:9" ht="15" customHeight="1" x14ac:dyDescent="0.35">
      <c r="I3163" s="211"/>
    </row>
    <row r="3164" spans="9:9" ht="15" customHeight="1" x14ac:dyDescent="0.35">
      <c r="I3164" s="211"/>
    </row>
    <row r="3165" spans="9:9" ht="15" customHeight="1" x14ac:dyDescent="0.35">
      <c r="I3165" s="211"/>
    </row>
    <row r="3166" spans="9:9" ht="15" customHeight="1" x14ac:dyDescent="0.35">
      <c r="I3166" s="211"/>
    </row>
    <row r="3167" spans="9:9" ht="15" customHeight="1" x14ac:dyDescent="0.35">
      <c r="I3167" s="211"/>
    </row>
    <row r="3168" spans="9:9" ht="15" customHeight="1" x14ac:dyDescent="0.35">
      <c r="I3168" s="211"/>
    </row>
    <row r="3169" spans="9:9" ht="15" customHeight="1" x14ac:dyDescent="0.35">
      <c r="I3169" s="211"/>
    </row>
    <row r="3170" spans="9:9" ht="15" customHeight="1" x14ac:dyDescent="0.35">
      <c r="I3170" s="211"/>
    </row>
    <row r="3171" spans="9:9" ht="15" customHeight="1" x14ac:dyDescent="0.35">
      <c r="I3171" s="211"/>
    </row>
    <row r="3172" spans="9:9" ht="15" customHeight="1" x14ac:dyDescent="0.35">
      <c r="I3172" s="211"/>
    </row>
    <row r="3173" spans="9:9" ht="15" customHeight="1" x14ac:dyDescent="0.35">
      <c r="I3173" s="211"/>
    </row>
    <row r="3174" spans="9:9" ht="15" customHeight="1" x14ac:dyDescent="0.35">
      <c r="I3174" s="211"/>
    </row>
    <row r="3175" spans="9:9" ht="15" customHeight="1" x14ac:dyDescent="0.35">
      <c r="I3175" s="211"/>
    </row>
    <row r="3176" spans="9:9" ht="15" customHeight="1" x14ac:dyDescent="0.35">
      <c r="I3176" s="211"/>
    </row>
    <row r="3177" spans="9:9" ht="15" customHeight="1" x14ac:dyDescent="0.35">
      <c r="I3177" s="211"/>
    </row>
    <row r="3178" spans="9:9" ht="15" customHeight="1" x14ac:dyDescent="0.35">
      <c r="I3178" s="211"/>
    </row>
    <row r="3179" spans="9:9" ht="15" customHeight="1" x14ac:dyDescent="0.35">
      <c r="I3179" s="211"/>
    </row>
    <row r="3180" spans="9:9" ht="15" customHeight="1" x14ac:dyDescent="0.35">
      <c r="I3180" s="211"/>
    </row>
    <row r="3181" spans="9:9" ht="15" customHeight="1" x14ac:dyDescent="0.35">
      <c r="I3181" s="211"/>
    </row>
    <row r="3182" spans="9:9" ht="15" customHeight="1" x14ac:dyDescent="0.35">
      <c r="I3182" s="211"/>
    </row>
    <row r="3183" spans="9:9" ht="15" customHeight="1" x14ac:dyDescent="0.35">
      <c r="I3183" s="211"/>
    </row>
    <row r="3184" spans="9:9" ht="15" customHeight="1" x14ac:dyDescent="0.35">
      <c r="I3184" s="211"/>
    </row>
    <row r="3185" spans="9:9" ht="15" customHeight="1" x14ac:dyDescent="0.35">
      <c r="I3185" s="211"/>
    </row>
    <row r="3186" spans="9:9" ht="15" customHeight="1" x14ac:dyDescent="0.35">
      <c r="I3186" s="211"/>
    </row>
    <row r="3187" spans="9:9" ht="15" customHeight="1" x14ac:dyDescent="0.35">
      <c r="I3187" s="211"/>
    </row>
    <row r="3188" spans="9:9" ht="15" customHeight="1" x14ac:dyDescent="0.35">
      <c r="I3188" s="211"/>
    </row>
    <row r="3189" spans="9:9" ht="15" customHeight="1" x14ac:dyDescent="0.35">
      <c r="I3189" s="211"/>
    </row>
    <row r="3190" spans="9:9" ht="15" customHeight="1" x14ac:dyDescent="0.35">
      <c r="I3190" s="211"/>
    </row>
    <row r="3191" spans="9:9" ht="15" customHeight="1" x14ac:dyDescent="0.35">
      <c r="I3191" s="211"/>
    </row>
    <row r="3192" spans="9:9" ht="15" customHeight="1" x14ac:dyDescent="0.35">
      <c r="I3192" s="211"/>
    </row>
    <row r="3193" spans="9:9" ht="15" customHeight="1" x14ac:dyDescent="0.35">
      <c r="I3193" s="211"/>
    </row>
    <row r="3194" spans="9:9" ht="15" customHeight="1" x14ac:dyDescent="0.35">
      <c r="I3194" s="211"/>
    </row>
    <row r="3195" spans="9:9" ht="15" customHeight="1" x14ac:dyDescent="0.35">
      <c r="I3195" s="211"/>
    </row>
    <row r="3196" spans="9:9" ht="15" customHeight="1" x14ac:dyDescent="0.35">
      <c r="I3196" s="211"/>
    </row>
    <row r="3197" spans="9:9" ht="15" customHeight="1" x14ac:dyDescent="0.35">
      <c r="I3197" s="211"/>
    </row>
    <row r="3198" spans="9:9" ht="15" customHeight="1" x14ac:dyDescent="0.35">
      <c r="I3198" s="211"/>
    </row>
    <row r="3199" spans="9:9" ht="15" customHeight="1" x14ac:dyDescent="0.35">
      <c r="I3199" s="211"/>
    </row>
    <row r="3200" spans="9:9" ht="15" customHeight="1" x14ac:dyDescent="0.35">
      <c r="I3200" s="211"/>
    </row>
    <row r="3201" spans="9:9" ht="15" customHeight="1" x14ac:dyDescent="0.35">
      <c r="I3201" s="211"/>
    </row>
    <row r="3202" spans="9:9" ht="15" customHeight="1" x14ac:dyDescent="0.35">
      <c r="I3202" s="211"/>
    </row>
    <row r="3203" spans="9:9" ht="15" customHeight="1" x14ac:dyDescent="0.35">
      <c r="I3203" s="211"/>
    </row>
    <row r="3204" spans="9:9" ht="15" customHeight="1" x14ac:dyDescent="0.35">
      <c r="I3204" s="211"/>
    </row>
    <row r="3205" spans="9:9" ht="15" customHeight="1" x14ac:dyDescent="0.35">
      <c r="I3205" s="211"/>
    </row>
    <row r="3206" spans="9:9" ht="15" customHeight="1" x14ac:dyDescent="0.35">
      <c r="I3206" s="211"/>
    </row>
    <row r="3207" spans="9:9" ht="15" customHeight="1" x14ac:dyDescent="0.35">
      <c r="I3207" s="211"/>
    </row>
    <row r="3208" spans="9:9" ht="15" customHeight="1" x14ac:dyDescent="0.35">
      <c r="I3208" s="211"/>
    </row>
    <row r="3209" spans="9:9" ht="15" customHeight="1" x14ac:dyDescent="0.35">
      <c r="I3209" s="211"/>
    </row>
    <row r="3210" spans="9:9" ht="15" customHeight="1" x14ac:dyDescent="0.35">
      <c r="I3210" s="211"/>
    </row>
    <row r="3211" spans="9:9" ht="15" customHeight="1" x14ac:dyDescent="0.35">
      <c r="I3211" s="211"/>
    </row>
    <row r="3212" spans="9:9" ht="15" customHeight="1" x14ac:dyDescent="0.35">
      <c r="I3212" s="211"/>
    </row>
    <row r="3213" spans="9:9" ht="15" customHeight="1" x14ac:dyDescent="0.35">
      <c r="I3213" s="211"/>
    </row>
    <row r="3214" spans="9:9" ht="15" customHeight="1" x14ac:dyDescent="0.35">
      <c r="I3214" s="211"/>
    </row>
    <row r="3215" spans="9:9" ht="15" customHeight="1" x14ac:dyDescent="0.35">
      <c r="I3215" s="211"/>
    </row>
    <row r="3216" spans="9:9" ht="15" customHeight="1" x14ac:dyDescent="0.35">
      <c r="I3216" s="211"/>
    </row>
    <row r="3217" spans="9:9" ht="15" customHeight="1" x14ac:dyDescent="0.35">
      <c r="I3217" s="211"/>
    </row>
    <row r="3218" spans="9:9" ht="15" customHeight="1" x14ac:dyDescent="0.35">
      <c r="I3218" s="211"/>
    </row>
    <row r="3219" spans="9:9" ht="15" customHeight="1" x14ac:dyDescent="0.35">
      <c r="I3219" s="211"/>
    </row>
    <row r="3220" spans="9:9" ht="15" customHeight="1" x14ac:dyDescent="0.35">
      <c r="I3220" s="211"/>
    </row>
    <row r="3221" spans="9:9" ht="15" customHeight="1" x14ac:dyDescent="0.35">
      <c r="I3221" s="211"/>
    </row>
    <row r="3222" spans="9:9" ht="15" customHeight="1" x14ac:dyDescent="0.35">
      <c r="I3222" s="211"/>
    </row>
    <row r="3223" spans="9:9" ht="15" customHeight="1" x14ac:dyDescent="0.35">
      <c r="I3223" s="211"/>
    </row>
    <row r="3224" spans="9:9" ht="15" customHeight="1" x14ac:dyDescent="0.35">
      <c r="I3224" s="211"/>
    </row>
    <row r="3225" spans="9:9" ht="15" customHeight="1" x14ac:dyDescent="0.35">
      <c r="I3225" s="211"/>
    </row>
    <row r="3226" spans="9:9" ht="15" customHeight="1" x14ac:dyDescent="0.35">
      <c r="I3226" s="211"/>
    </row>
    <row r="3227" spans="9:9" ht="15" customHeight="1" x14ac:dyDescent="0.35">
      <c r="I3227" s="211"/>
    </row>
    <row r="3228" spans="9:9" ht="15" customHeight="1" x14ac:dyDescent="0.35">
      <c r="I3228" s="211"/>
    </row>
    <row r="3229" spans="9:9" ht="15" customHeight="1" x14ac:dyDescent="0.35">
      <c r="I3229" s="211"/>
    </row>
    <row r="3230" spans="9:9" ht="15" customHeight="1" x14ac:dyDescent="0.35">
      <c r="I3230" s="211"/>
    </row>
    <row r="3231" spans="9:9" ht="15" customHeight="1" x14ac:dyDescent="0.35">
      <c r="I3231" s="211"/>
    </row>
    <row r="3232" spans="9:9" ht="15" customHeight="1" x14ac:dyDescent="0.35">
      <c r="I3232" s="211"/>
    </row>
    <row r="3233" spans="9:9" ht="15" customHeight="1" x14ac:dyDescent="0.35">
      <c r="I3233" s="211"/>
    </row>
    <row r="3234" spans="9:9" ht="15" customHeight="1" x14ac:dyDescent="0.35">
      <c r="I3234" s="211"/>
    </row>
    <row r="3235" spans="9:9" ht="15" customHeight="1" x14ac:dyDescent="0.35">
      <c r="I3235" s="211"/>
    </row>
    <row r="3236" spans="9:9" ht="15" customHeight="1" x14ac:dyDescent="0.35">
      <c r="I3236" s="211"/>
    </row>
    <row r="3237" spans="9:9" ht="15" customHeight="1" x14ac:dyDescent="0.35">
      <c r="I3237" s="211"/>
    </row>
    <row r="3238" spans="9:9" ht="15" customHeight="1" x14ac:dyDescent="0.35">
      <c r="I3238" s="211"/>
    </row>
    <row r="3239" spans="9:9" ht="15" customHeight="1" x14ac:dyDescent="0.35">
      <c r="I3239" s="211"/>
    </row>
    <row r="3240" spans="9:9" ht="15" customHeight="1" x14ac:dyDescent="0.35">
      <c r="I3240" s="211"/>
    </row>
    <row r="3241" spans="9:9" ht="15" customHeight="1" x14ac:dyDescent="0.35">
      <c r="I3241" s="211"/>
    </row>
    <row r="3242" spans="9:9" ht="15" customHeight="1" x14ac:dyDescent="0.35">
      <c r="I3242" s="211"/>
    </row>
    <row r="3243" spans="9:9" ht="15" customHeight="1" x14ac:dyDescent="0.35">
      <c r="I3243" s="211"/>
    </row>
    <row r="3244" spans="9:9" ht="15" customHeight="1" x14ac:dyDescent="0.35">
      <c r="I3244" s="211"/>
    </row>
    <row r="3245" spans="9:9" ht="15" customHeight="1" x14ac:dyDescent="0.35">
      <c r="I3245" s="211"/>
    </row>
    <row r="3246" spans="9:9" ht="15" customHeight="1" x14ac:dyDescent="0.35">
      <c r="I3246" s="211"/>
    </row>
    <row r="3247" spans="9:9" ht="15" customHeight="1" x14ac:dyDescent="0.35">
      <c r="I3247" s="211"/>
    </row>
    <row r="3248" spans="9:9" ht="15" customHeight="1" x14ac:dyDescent="0.35">
      <c r="I3248" s="211"/>
    </row>
    <row r="3249" spans="9:9" ht="15" customHeight="1" x14ac:dyDescent="0.35">
      <c r="I3249" s="211"/>
    </row>
    <row r="3250" spans="9:9" ht="15" customHeight="1" x14ac:dyDescent="0.35">
      <c r="I3250" s="211"/>
    </row>
    <row r="3251" spans="9:9" ht="15" customHeight="1" x14ac:dyDescent="0.35">
      <c r="I3251" s="211"/>
    </row>
    <row r="3252" spans="9:9" ht="15" customHeight="1" x14ac:dyDescent="0.35">
      <c r="I3252" s="211"/>
    </row>
    <row r="3253" spans="9:9" ht="15" customHeight="1" x14ac:dyDescent="0.35">
      <c r="I3253" s="211"/>
    </row>
    <row r="3254" spans="9:9" ht="15" customHeight="1" x14ac:dyDescent="0.35">
      <c r="I3254" s="211"/>
    </row>
    <row r="3255" spans="9:9" ht="15" customHeight="1" x14ac:dyDescent="0.35">
      <c r="I3255" s="211"/>
    </row>
    <row r="3256" spans="9:9" ht="15" customHeight="1" x14ac:dyDescent="0.35">
      <c r="I3256" s="211"/>
    </row>
    <row r="3257" spans="9:9" ht="15" customHeight="1" x14ac:dyDescent="0.35">
      <c r="I3257" s="211"/>
    </row>
    <row r="3258" spans="9:9" ht="15" customHeight="1" x14ac:dyDescent="0.35">
      <c r="I3258" s="211"/>
    </row>
    <row r="3259" spans="9:9" ht="15" customHeight="1" x14ac:dyDescent="0.35">
      <c r="I3259" s="211"/>
    </row>
    <row r="3260" spans="9:9" ht="15" customHeight="1" x14ac:dyDescent="0.35">
      <c r="I3260" s="211"/>
    </row>
    <row r="3261" spans="9:9" ht="15" customHeight="1" x14ac:dyDescent="0.35">
      <c r="I3261" s="211"/>
    </row>
    <row r="3262" spans="9:9" ht="15" customHeight="1" x14ac:dyDescent="0.35">
      <c r="I3262" s="211"/>
    </row>
    <row r="3263" spans="9:9" ht="15" customHeight="1" x14ac:dyDescent="0.35">
      <c r="I3263" s="211"/>
    </row>
    <row r="3264" spans="9:9" ht="15" customHeight="1" x14ac:dyDescent="0.35">
      <c r="I3264" s="211"/>
    </row>
    <row r="3265" spans="9:9" ht="15" customHeight="1" x14ac:dyDescent="0.35">
      <c r="I3265" s="211"/>
    </row>
    <row r="3266" spans="9:9" ht="15" customHeight="1" x14ac:dyDescent="0.35">
      <c r="I3266" s="211"/>
    </row>
    <row r="3267" spans="9:9" ht="15" customHeight="1" x14ac:dyDescent="0.35">
      <c r="I3267" s="211"/>
    </row>
    <row r="3268" spans="9:9" ht="15" customHeight="1" x14ac:dyDescent="0.35">
      <c r="I3268" s="211"/>
    </row>
    <row r="3269" spans="9:9" ht="15" customHeight="1" x14ac:dyDescent="0.35">
      <c r="I3269" s="211"/>
    </row>
    <row r="3270" spans="9:9" ht="15" customHeight="1" x14ac:dyDescent="0.35">
      <c r="I3270" s="211"/>
    </row>
    <row r="3271" spans="9:9" ht="15" customHeight="1" x14ac:dyDescent="0.35">
      <c r="I3271" s="211"/>
    </row>
    <row r="3272" spans="9:9" ht="15" customHeight="1" x14ac:dyDescent="0.35">
      <c r="I3272" s="211"/>
    </row>
    <row r="3273" spans="9:9" ht="15" customHeight="1" x14ac:dyDescent="0.35">
      <c r="I3273" s="211"/>
    </row>
    <row r="3274" spans="9:9" ht="15" customHeight="1" x14ac:dyDescent="0.35">
      <c r="I3274" s="211"/>
    </row>
    <row r="3275" spans="9:9" ht="15" customHeight="1" x14ac:dyDescent="0.35">
      <c r="I3275" s="211"/>
    </row>
    <row r="3276" spans="9:9" ht="15" customHeight="1" x14ac:dyDescent="0.35">
      <c r="I3276" s="211"/>
    </row>
    <row r="3277" spans="9:9" ht="15" customHeight="1" x14ac:dyDescent="0.35">
      <c r="I3277" s="211"/>
    </row>
    <row r="3278" spans="9:9" ht="15" customHeight="1" x14ac:dyDescent="0.35">
      <c r="I3278" s="211"/>
    </row>
    <row r="3279" spans="9:9" ht="15" customHeight="1" x14ac:dyDescent="0.35">
      <c r="I3279" s="211"/>
    </row>
    <row r="3280" spans="9:9" ht="15" customHeight="1" x14ac:dyDescent="0.35">
      <c r="I3280" s="211"/>
    </row>
    <row r="3281" spans="9:9" ht="15" customHeight="1" x14ac:dyDescent="0.35">
      <c r="I3281" s="211"/>
    </row>
    <row r="3282" spans="9:9" ht="15" customHeight="1" x14ac:dyDescent="0.35">
      <c r="I3282" s="211"/>
    </row>
    <row r="3283" spans="9:9" ht="15" customHeight="1" x14ac:dyDescent="0.35">
      <c r="I3283" s="211"/>
    </row>
    <row r="3284" spans="9:9" ht="15" customHeight="1" x14ac:dyDescent="0.35">
      <c r="I3284" s="211"/>
    </row>
    <row r="3285" spans="9:9" ht="15" customHeight="1" x14ac:dyDescent="0.35">
      <c r="I3285" s="211"/>
    </row>
    <row r="3286" spans="9:9" ht="15" customHeight="1" x14ac:dyDescent="0.35">
      <c r="I3286" s="211"/>
    </row>
    <row r="3287" spans="9:9" ht="15" customHeight="1" x14ac:dyDescent="0.35">
      <c r="I3287" s="211"/>
    </row>
    <row r="3288" spans="9:9" ht="15" customHeight="1" x14ac:dyDescent="0.35">
      <c r="I3288" s="211"/>
    </row>
    <row r="3289" spans="9:9" ht="15" customHeight="1" x14ac:dyDescent="0.35">
      <c r="I3289" s="211"/>
    </row>
    <row r="3290" spans="9:9" ht="15" customHeight="1" x14ac:dyDescent="0.35">
      <c r="I3290" s="211"/>
    </row>
    <row r="3291" spans="9:9" ht="15" customHeight="1" x14ac:dyDescent="0.35">
      <c r="I3291" s="211"/>
    </row>
    <row r="3292" spans="9:9" ht="15" customHeight="1" x14ac:dyDescent="0.35">
      <c r="I3292" s="211"/>
    </row>
    <row r="3293" spans="9:9" ht="15" customHeight="1" x14ac:dyDescent="0.35">
      <c r="I3293" s="211"/>
    </row>
    <row r="3294" spans="9:9" ht="15" customHeight="1" x14ac:dyDescent="0.35">
      <c r="I3294" s="211"/>
    </row>
    <row r="3295" spans="9:9" ht="15" customHeight="1" x14ac:dyDescent="0.35">
      <c r="I3295" s="211"/>
    </row>
    <row r="3296" spans="9:9" ht="15" customHeight="1" x14ac:dyDescent="0.35">
      <c r="I3296" s="211"/>
    </row>
    <row r="3297" spans="9:9" ht="15" customHeight="1" x14ac:dyDescent="0.35">
      <c r="I3297" s="211"/>
    </row>
    <row r="3298" spans="9:9" ht="15" customHeight="1" x14ac:dyDescent="0.35">
      <c r="I3298" s="211"/>
    </row>
    <row r="3299" spans="9:9" ht="15" customHeight="1" x14ac:dyDescent="0.35">
      <c r="I3299" s="211"/>
    </row>
    <row r="3300" spans="9:9" ht="15" customHeight="1" x14ac:dyDescent="0.35">
      <c r="I3300" s="211"/>
    </row>
    <row r="3301" spans="9:9" ht="15" customHeight="1" x14ac:dyDescent="0.35">
      <c r="I3301" s="211"/>
    </row>
    <row r="3302" spans="9:9" ht="15" customHeight="1" x14ac:dyDescent="0.35">
      <c r="I3302" s="211"/>
    </row>
    <row r="3303" spans="9:9" ht="15" customHeight="1" x14ac:dyDescent="0.35">
      <c r="I3303" s="211"/>
    </row>
    <row r="3304" spans="9:9" ht="15" customHeight="1" x14ac:dyDescent="0.35">
      <c r="I3304" s="211"/>
    </row>
    <row r="3305" spans="9:9" ht="15" customHeight="1" x14ac:dyDescent="0.35">
      <c r="I3305" s="211"/>
    </row>
    <row r="3306" spans="9:9" ht="15" customHeight="1" x14ac:dyDescent="0.35">
      <c r="I3306" s="211"/>
    </row>
    <row r="3307" spans="9:9" ht="15" customHeight="1" x14ac:dyDescent="0.35">
      <c r="I3307" s="211"/>
    </row>
    <row r="3308" spans="9:9" ht="15" customHeight="1" x14ac:dyDescent="0.35">
      <c r="I3308" s="211"/>
    </row>
    <row r="3309" spans="9:9" ht="15" customHeight="1" x14ac:dyDescent="0.35">
      <c r="I3309" s="211"/>
    </row>
    <row r="3310" spans="9:9" ht="15" customHeight="1" x14ac:dyDescent="0.35">
      <c r="I3310" s="211"/>
    </row>
    <row r="3311" spans="9:9" ht="15" customHeight="1" x14ac:dyDescent="0.35">
      <c r="I3311" s="211"/>
    </row>
    <row r="3312" spans="9:9" ht="15" customHeight="1" x14ac:dyDescent="0.35">
      <c r="I3312" s="211"/>
    </row>
    <row r="3313" spans="9:9" ht="15" customHeight="1" x14ac:dyDescent="0.35">
      <c r="I3313" s="211"/>
    </row>
    <row r="3314" spans="9:9" ht="15" customHeight="1" x14ac:dyDescent="0.35">
      <c r="I3314" s="211"/>
    </row>
    <row r="3315" spans="9:9" ht="15" customHeight="1" x14ac:dyDescent="0.35">
      <c r="I3315" s="211"/>
    </row>
    <row r="3316" spans="9:9" ht="15" customHeight="1" x14ac:dyDescent="0.35">
      <c r="I3316" s="211"/>
    </row>
    <row r="3317" spans="9:9" ht="15" customHeight="1" x14ac:dyDescent="0.35">
      <c r="I3317" s="211"/>
    </row>
    <row r="3318" spans="9:9" ht="15" customHeight="1" x14ac:dyDescent="0.35">
      <c r="I3318" s="211"/>
    </row>
    <row r="3319" spans="9:9" ht="15" customHeight="1" x14ac:dyDescent="0.35">
      <c r="I3319" s="211"/>
    </row>
    <row r="3320" spans="9:9" ht="15" customHeight="1" x14ac:dyDescent="0.35">
      <c r="I3320" s="211"/>
    </row>
    <row r="3321" spans="9:9" ht="15" customHeight="1" x14ac:dyDescent="0.35">
      <c r="I3321" s="211"/>
    </row>
    <row r="3322" spans="9:9" ht="15" customHeight="1" x14ac:dyDescent="0.35">
      <c r="I3322" s="211"/>
    </row>
    <row r="3323" spans="9:9" ht="15" customHeight="1" x14ac:dyDescent="0.35">
      <c r="I3323" s="211"/>
    </row>
    <row r="3324" spans="9:9" ht="15" customHeight="1" x14ac:dyDescent="0.35">
      <c r="I3324" s="211"/>
    </row>
    <row r="3325" spans="9:9" ht="15" customHeight="1" x14ac:dyDescent="0.35">
      <c r="I3325" s="211"/>
    </row>
    <row r="3326" spans="9:9" ht="15" customHeight="1" x14ac:dyDescent="0.35">
      <c r="I3326" s="211"/>
    </row>
    <row r="3327" spans="9:9" ht="15" customHeight="1" x14ac:dyDescent="0.35">
      <c r="I3327" s="211"/>
    </row>
    <row r="3328" spans="9:9" ht="15" customHeight="1" x14ac:dyDescent="0.35">
      <c r="I3328" s="211"/>
    </row>
    <row r="3329" spans="9:9" ht="15" customHeight="1" x14ac:dyDescent="0.35">
      <c r="I3329" s="211"/>
    </row>
    <row r="3330" spans="9:9" ht="15" customHeight="1" x14ac:dyDescent="0.35">
      <c r="I3330" s="211"/>
    </row>
    <row r="3331" spans="9:9" ht="15" customHeight="1" x14ac:dyDescent="0.35">
      <c r="I3331" s="211"/>
    </row>
    <row r="3332" spans="9:9" ht="15" customHeight="1" x14ac:dyDescent="0.35">
      <c r="I3332" s="211"/>
    </row>
    <row r="3333" spans="9:9" ht="15" customHeight="1" x14ac:dyDescent="0.35">
      <c r="I3333" s="211"/>
    </row>
    <row r="3334" spans="9:9" ht="15" customHeight="1" x14ac:dyDescent="0.35">
      <c r="I3334" s="211"/>
    </row>
    <row r="3335" spans="9:9" ht="15" customHeight="1" x14ac:dyDescent="0.35">
      <c r="I3335" s="211"/>
    </row>
    <row r="3336" spans="9:9" ht="15" customHeight="1" x14ac:dyDescent="0.35">
      <c r="I3336" s="211"/>
    </row>
    <row r="3337" spans="9:9" ht="15" customHeight="1" x14ac:dyDescent="0.35">
      <c r="I3337" s="211"/>
    </row>
    <row r="3338" spans="9:9" ht="15" customHeight="1" x14ac:dyDescent="0.35">
      <c r="I3338" s="211"/>
    </row>
    <row r="3339" spans="9:9" ht="15" customHeight="1" x14ac:dyDescent="0.35">
      <c r="I3339" s="211"/>
    </row>
    <row r="3340" spans="9:9" ht="15" customHeight="1" x14ac:dyDescent="0.35">
      <c r="I3340" s="211"/>
    </row>
    <row r="3341" spans="9:9" ht="15" customHeight="1" x14ac:dyDescent="0.35">
      <c r="I3341" s="211"/>
    </row>
    <row r="3342" spans="9:9" ht="15" customHeight="1" x14ac:dyDescent="0.35">
      <c r="I3342" s="211"/>
    </row>
    <row r="3343" spans="9:9" ht="15" customHeight="1" x14ac:dyDescent="0.35">
      <c r="I3343" s="211"/>
    </row>
    <row r="3344" spans="9:9" ht="15" customHeight="1" x14ac:dyDescent="0.35">
      <c r="I3344" s="211"/>
    </row>
    <row r="3345" spans="9:9" ht="15" customHeight="1" x14ac:dyDescent="0.35">
      <c r="I3345" s="211"/>
    </row>
    <row r="3346" spans="9:9" ht="15" customHeight="1" x14ac:dyDescent="0.35">
      <c r="I3346" s="211"/>
    </row>
    <row r="3347" spans="9:9" ht="15" customHeight="1" x14ac:dyDescent="0.35">
      <c r="I3347" s="211"/>
    </row>
    <row r="3348" spans="9:9" ht="15" customHeight="1" x14ac:dyDescent="0.35">
      <c r="I3348" s="211"/>
    </row>
    <row r="3349" spans="9:9" ht="15" customHeight="1" x14ac:dyDescent="0.35">
      <c r="I3349" s="211"/>
    </row>
    <row r="3350" spans="9:9" ht="15" customHeight="1" x14ac:dyDescent="0.35">
      <c r="I3350" s="211"/>
    </row>
    <row r="3351" spans="9:9" ht="15" customHeight="1" x14ac:dyDescent="0.35">
      <c r="I3351" s="211"/>
    </row>
    <row r="3352" spans="9:9" ht="15" customHeight="1" x14ac:dyDescent="0.35">
      <c r="I3352" s="211"/>
    </row>
    <row r="3353" spans="9:9" ht="15" customHeight="1" x14ac:dyDescent="0.35">
      <c r="I3353" s="211"/>
    </row>
    <row r="3354" spans="9:9" ht="15" customHeight="1" x14ac:dyDescent="0.35">
      <c r="I3354" s="211"/>
    </row>
    <row r="3355" spans="9:9" ht="15" customHeight="1" x14ac:dyDescent="0.35">
      <c r="I3355" s="211"/>
    </row>
    <row r="3356" spans="9:9" ht="15" customHeight="1" x14ac:dyDescent="0.35">
      <c r="I3356" s="211"/>
    </row>
    <row r="3357" spans="9:9" ht="15" customHeight="1" x14ac:dyDescent="0.35">
      <c r="I3357" s="211"/>
    </row>
    <row r="3358" spans="9:9" ht="15" customHeight="1" x14ac:dyDescent="0.35">
      <c r="I3358" s="211"/>
    </row>
    <row r="3359" spans="9:9" ht="15" customHeight="1" x14ac:dyDescent="0.35">
      <c r="I3359" s="211"/>
    </row>
    <row r="3360" spans="9:9" ht="15" customHeight="1" x14ac:dyDescent="0.35">
      <c r="I3360" s="211"/>
    </row>
    <row r="3361" spans="9:9" ht="15" customHeight="1" x14ac:dyDescent="0.35">
      <c r="I3361" s="211"/>
    </row>
    <row r="3362" spans="9:9" ht="15" customHeight="1" x14ac:dyDescent="0.35">
      <c r="I3362" s="211"/>
    </row>
    <row r="3363" spans="9:9" ht="15" customHeight="1" x14ac:dyDescent="0.35">
      <c r="I3363" s="211"/>
    </row>
    <row r="3364" spans="9:9" ht="15" customHeight="1" x14ac:dyDescent="0.35">
      <c r="I3364" s="211"/>
    </row>
    <row r="3365" spans="9:9" ht="15" customHeight="1" x14ac:dyDescent="0.35">
      <c r="I3365" s="211"/>
    </row>
    <row r="3366" spans="9:9" ht="15" customHeight="1" x14ac:dyDescent="0.35">
      <c r="I3366" s="211"/>
    </row>
    <row r="3367" spans="9:9" ht="15" customHeight="1" x14ac:dyDescent="0.35">
      <c r="I3367" s="211"/>
    </row>
    <row r="3368" spans="9:9" ht="15" customHeight="1" x14ac:dyDescent="0.35">
      <c r="I3368" s="211"/>
    </row>
    <row r="3369" spans="9:9" ht="15" customHeight="1" x14ac:dyDescent="0.35">
      <c r="I3369" s="211"/>
    </row>
    <row r="3370" spans="9:9" ht="15" customHeight="1" x14ac:dyDescent="0.35">
      <c r="I3370" s="211"/>
    </row>
    <row r="3371" spans="9:9" ht="15" customHeight="1" x14ac:dyDescent="0.35">
      <c r="I3371" s="211"/>
    </row>
    <row r="3372" spans="9:9" ht="15" customHeight="1" x14ac:dyDescent="0.35">
      <c r="I3372" s="211"/>
    </row>
    <row r="3373" spans="9:9" ht="15" customHeight="1" x14ac:dyDescent="0.35">
      <c r="I3373" s="211"/>
    </row>
    <row r="3374" spans="9:9" ht="15" customHeight="1" x14ac:dyDescent="0.35">
      <c r="I3374" s="211"/>
    </row>
    <row r="3375" spans="9:9" ht="15" customHeight="1" x14ac:dyDescent="0.35">
      <c r="I3375" s="211"/>
    </row>
    <row r="3376" spans="9:9" ht="15" customHeight="1" x14ac:dyDescent="0.35">
      <c r="I3376" s="211"/>
    </row>
    <row r="3377" spans="9:9" ht="15" customHeight="1" x14ac:dyDescent="0.35">
      <c r="I3377" s="211"/>
    </row>
    <row r="3378" spans="9:9" ht="15" customHeight="1" x14ac:dyDescent="0.35">
      <c r="I3378" s="211"/>
    </row>
    <row r="3379" spans="9:9" ht="15" customHeight="1" x14ac:dyDescent="0.35">
      <c r="I3379" s="211"/>
    </row>
    <row r="3380" spans="9:9" ht="15" customHeight="1" x14ac:dyDescent="0.35">
      <c r="I3380" s="211"/>
    </row>
    <row r="3381" spans="9:9" ht="15" customHeight="1" x14ac:dyDescent="0.35">
      <c r="I3381" s="211"/>
    </row>
    <row r="3382" spans="9:9" ht="15" customHeight="1" x14ac:dyDescent="0.35">
      <c r="I3382" s="211"/>
    </row>
    <row r="3383" spans="9:9" ht="15" customHeight="1" x14ac:dyDescent="0.35">
      <c r="I3383" s="211"/>
    </row>
    <row r="3384" spans="9:9" ht="15" customHeight="1" x14ac:dyDescent="0.35">
      <c r="I3384" s="211"/>
    </row>
    <row r="3385" spans="9:9" ht="15" customHeight="1" x14ac:dyDescent="0.35">
      <c r="I3385" s="211"/>
    </row>
    <row r="3386" spans="9:9" ht="15" customHeight="1" x14ac:dyDescent="0.35">
      <c r="I3386" s="211"/>
    </row>
    <row r="3387" spans="9:9" ht="15" customHeight="1" x14ac:dyDescent="0.35">
      <c r="I3387" s="211"/>
    </row>
    <row r="3388" spans="9:9" ht="15" customHeight="1" x14ac:dyDescent="0.35">
      <c r="I3388" s="211"/>
    </row>
    <row r="3389" spans="9:9" ht="15" customHeight="1" x14ac:dyDescent="0.35">
      <c r="I3389" s="211"/>
    </row>
    <row r="3390" spans="9:9" ht="15" customHeight="1" x14ac:dyDescent="0.35">
      <c r="I3390" s="211"/>
    </row>
    <row r="3391" spans="9:9" ht="15" customHeight="1" x14ac:dyDescent="0.35">
      <c r="I3391" s="211"/>
    </row>
    <row r="3392" spans="9:9" ht="15" customHeight="1" x14ac:dyDescent="0.35">
      <c r="I3392" s="211"/>
    </row>
    <row r="3393" spans="9:9" ht="15" customHeight="1" x14ac:dyDescent="0.35">
      <c r="I3393" s="211"/>
    </row>
    <row r="3394" spans="9:9" ht="15" customHeight="1" x14ac:dyDescent="0.35">
      <c r="I3394" s="211"/>
    </row>
    <row r="3395" spans="9:9" ht="15" customHeight="1" x14ac:dyDescent="0.35">
      <c r="I3395" s="211"/>
    </row>
    <row r="3396" spans="9:9" ht="15" customHeight="1" x14ac:dyDescent="0.35">
      <c r="I3396" s="211"/>
    </row>
    <row r="3397" spans="9:9" ht="15" customHeight="1" x14ac:dyDescent="0.35">
      <c r="I3397" s="211"/>
    </row>
    <row r="3398" spans="9:9" ht="15" customHeight="1" x14ac:dyDescent="0.35">
      <c r="I3398" s="211"/>
    </row>
    <row r="3399" spans="9:9" ht="15" customHeight="1" x14ac:dyDescent="0.35">
      <c r="I3399" s="211"/>
    </row>
    <row r="3400" spans="9:9" ht="15" customHeight="1" x14ac:dyDescent="0.35">
      <c r="I3400" s="211"/>
    </row>
    <row r="3401" spans="9:9" ht="15" customHeight="1" x14ac:dyDescent="0.35">
      <c r="I3401" s="211"/>
    </row>
    <row r="3402" spans="9:9" ht="15" customHeight="1" x14ac:dyDescent="0.35">
      <c r="I3402" s="211"/>
    </row>
    <row r="3403" spans="9:9" ht="15" customHeight="1" x14ac:dyDescent="0.35">
      <c r="I3403" s="211"/>
    </row>
    <row r="3404" spans="9:9" ht="15" customHeight="1" x14ac:dyDescent="0.35">
      <c r="I3404" s="211"/>
    </row>
    <row r="3405" spans="9:9" ht="15" customHeight="1" x14ac:dyDescent="0.35">
      <c r="I3405" s="211"/>
    </row>
    <row r="3406" spans="9:9" ht="15" customHeight="1" x14ac:dyDescent="0.35">
      <c r="I3406" s="211"/>
    </row>
    <row r="3407" spans="9:9" ht="15" customHeight="1" x14ac:dyDescent="0.35">
      <c r="I3407" s="211"/>
    </row>
    <row r="3408" spans="9:9" ht="15" customHeight="1" x14ac:dyDescent="0.35">
      <c r="I3408" s="211"/>
    </row>
    <row r="3409" spans="9:9" ht="15" customHeight="1" x14ac:dyDescent="0.35">
      <c r="I3409" s="211"/>
    </row>
    <row r="3410" spans="9:9" ht="15" customHeight="1" x14ac:dyDescent="0.35">
      <c r="I3410" s="211"/>
    </row>
    <row r="3411" spans="9:9" ht="15" customHeight="1" x14ac:dyDescent="0.35">
      <c r="I3411" s="211"/>
    </row>
    <row r="3412" spans="9:9" ht="15" customHeight="1" x14ac:dyDescent="0.35">
      <c r="I3412" s="211"/>
    </row>
    <row r="3413" spans="9:9" ht="15" customHeight="1" x14ac:dyDescent="0.35">
      <c r="I3413" s="211"/>
    </row>
    <row r="3414" spans="9:9" ht="15" customHeight="1" x14ac:dyDescent="0.35">
      <c r="I3414" s="211"/>
    </row>
    <row r="3415" spans="9:9" ht="15" customHeight="1" x14ac:dyDescent="0.35">
      <c r="I3415" s="211"/>
    </row>
    <row r="3416" spans="9:9" ht="15" customHeight="1" x14ac:dyDescent="0.35">
      <c r="I3416" s="211"/>
    </row>
    <row r="3417" spans="9:9" ht="15" customHeight="1" x14ac:dyDescent="0.35">
      <c r="I3417" s="211"/>
    </row>
    <row r="3418" spans="9:9" ht="15" customHeight="1" x14ac:dyDescent="0.35">
      <c r="I3418" s="211"/>
    </row>
    <row r="3419" spans="9:9" ht="15" customHeight="1" x14ac:dyDescent="0.35">
      <c r="I3419" s="211"/>
    </row>
    <row r="3420" spans="9:9" ht="15" customHeight="1" x14ac:dyDescent="0.35">
      <c r="I3420" s="211"/>
    </row>
    <row r="3421" spans="9:9" ht="15" customHeight="1" x14ac:dyDescent="0.35">
      <c r="I3421" s="211"/>
    </row>
    <row r="3422" spans="9:9" ht="15" customHeight="1" x14ac:dyDescent="0.35">
      <c r="I3422" s="211"/>
    </row>
    <row r="3423" spans="9:9" ht="15" customHeight="1" x14ac:dyDescent="0.35">
      <c r="I3423" s="211"/>
    </row>
    <row r="3424" spans="9:9" ht="15" customHeight="1" x14ac:dyDescent="0.35">
      <c r="I3424" s="211"/>
    </row>
    <row r="3425" spans="9:9" ht="15" customHeight="1" x14ac:dyDescent="0.35">
      <c r="I3425" s="211"/>
    </row>
    <row r="3426" spans="9:9" ht="15" customHeight="1" x14ac:dyDescent="0.35">
      <c r="I3426" s="211"/>
    </row>
    <row r="3427" spans="9:9" ht="15" customHeight="1" x14ac:dyDescent="0.35">
      <c r="I3427" s="211"/>
    </row>
    <row r="3428" spans="9:9" ht="15" customHeight="1" x14ac:dyDescent="0.35">
      <c r="I3428" s="211"/>
    </row>
    <row r="3429" spans="9:9" ht="15" customHeight="1" x14ac:dyDescent="0.35">
      <c r="I3429" s="211"/>
    </row>
    <row r="3430" spans="9:9" ht="15" customHeight="1" x14ac:dyDescent="0.35">
      <c r="I3430" s="211"/>
    </row>
    <row r="3431" spans="9:9" ht="15" customHeight="1" x14ac:dyDescent="0.35">
      <c r="I3431" s="211"/>
    </row>
    <row r="3432" spans="9:9" ht="15" customHeight="1" x14ac:dyDescent="0.35">
      <c r="I3432" s="211"/>
    </row>
    <row r="3433" spans="9:9" ht="15" customHeight="1" x14ac:dyDescent="0.35">
      <c r="I3433" s="211"/>
    </row>
    <row r="3434" spans="9:9" ht="15" customHeight="1" x14ac:dyDescent="0.35">
      <c r="I3434" s="211"/>
    </row>
    <row r="3435" spans="9:9" ht="15" customHeight="1" x14ac:dyDescent="0.35">
      <c r="I3435" s="211"/>
    </row>
    <row r="3436" spans="9:9" ht="15" customHeight="1" x14ac:dyDescent="0.35">
      <c r="I3436" s="211"/>
    </row>
    <row r="3437" spans="9:9" ht="15" customHeight="1" x14ac:dyDescent="0.35">
      <c r="I3437" s="211"/>
    </row>
    <row r="3438" spans="9:9" ht="15" customHeight="1" x14ac:dyDescent="0.35">
      <c r="I3438" s="211"/>
    </row>
    <row r="3439" spans="9:9" ht="15" customHeight="1" x14ac:dyDescent="0.35">
      <c r="I3439" s="211"/>
    </row>
    <row r="3440" spans="9:9" ht="15" customHeight="1" x14ac:dyDescent="0.35">
      <c r="I3440" s="211"/>
    </row>
    <row r="3441" spans="9:9" ht="15" customHeight="1" x14ac:dyDescent="0.35">
      <c r="I3441" s="211"/>
    </row>
    <row r="3442" spans="9:9" ht="15" customHeight="1" x14ac:dyDescent="0.35">
      <c r="I3442" s="211"/>
    </row>
    <row r="3443" spans="9:9" ht="15" customHeight="1" x14ac:dyDescent="0.35">
      <c r="I3443" s="211"/>
    </row>
    <row r="3444" spans="9:9" ht="15" customHeight="1" x14ac:dyDescent="0.35">
      <c r="I3444" s="211"/>
    </row>
    <row r="3445" spans="9:9" ht="15" customHeight="1" x14ac:dyDescent="0.35">
      <c r="I3445" s="211"/>
    </row>
    <row r="3446" spans="9:9" ht="15" customHeight="1" x14ac:dyDescent="0.35">
      <c r="I3446" s="211"/>
    </row>
    <row r="3447" spans="9:9" ht="15" customHeight="1" x14ac:dyDescent="0.35">
      <c r="I3447" s="211"/>
    </row>
    <row r="3448" spans="9:9" ht="15" customHeight="1" x14ac:dyDescent="0.35">
      <c r="I3448" s="211"/>
    </row>
    <row r="3449" spans="9:9" ht="15" customHeight="1" x14ac:dyDescent="0.35">
      <c r="I3449" s="211"/>
    </row>
    <row r="3450" spans="9:9" ht="15" customHeight="1" x14ac:dyDescent="0.35">
      <c r="I3450" s="211"/>
    </row>
    <row r="3451" spans="9:9" ht="15" customHeight="1" x14ac:dyDescent="0.35">
      <c r="I3451" s="211"/>
    </row>
    <row r="3452" spans="9:9" ht="15" customHeight="1" x14ac:dyDescent="0.35">
      <c r="I3452" s="211"/>
    </row>
    <row r="3453" spans="9:9" ht="15" customHeight="1" x14ac:dyDescent="0.35">
      <c r="I3453" s="211"/>
    </row>
    <row r="3454" spans="9:9" ht="15" customHeight="1" x14ac:dyDescent="0.35">
      <c r="I3454" s="211"/>
    </row>
    <row r="3455" spans="9:9" ht="15" customHeight="1" x14ac:dyDescent="0.35">
      <c r="I3455" s="211"/>
    </row>
    <row r="3456" spans="9:9" ht="15" customHeight="1" x14ac:dyDescent="0.35">
      <c r="I3456" s="211"/>
    </row>
    <row r="3457" spans="9:9" ht="15" customHeight="1" x14ac:dyDescent="0.35">
      <c r="I3457" s="211"/>
    </row>
    <row r="3458" spans="9:9" ht="15" customHeight="1" x14ac:dyDescent="0.35">
      <c r="I3458" s="211"/>
    </row>
    <row r="3459" spans="9:9" ht="15" customHeight="1" x14ac:dyDescent="0.35">
      <c r="I3459" s="211"/>
    </row>
    <row r="3460" spans="9:9" ht="15" customHeight="1" x14ac:dyDescent="0.35">
      <c r="I3460" s="211"/>
    </row>
    <row r="3461" spans="9:9" ht="15" customHeight="1" x14ac:dyDescent="0.35">
      <c r="I3461" s="211"/>
    </row>
    <row r="3462" spans="9:9" ht="15" customHeight="1" x14ac:dyDescent="0.35">
      <c r="I3462" s="211"/>
    </row>
    <row r="3463" spans="9:9" ht="15" customHeight="1" x14ac:dyDescent="0.35">
      <c r="I3463" s="211"/>
    </row>
    <row r="3464" spans="9:9" ht="15" customHeight="1" x14ac:dyDescent="0.35">
      <c r="I3464" s="211"/>
    </row>
    <row r="3465" spans="9:9" ht="15" customHeight="1" x14ac:dyDescent="0.35">
      <c r="I3465" s="211"/>
    </row>
    <row r="3466" spans="9:9" ht="15" customHeight="1" x14ac:dyDescent="0.35">
      <c r="I3466" s="211"/>
    </row>
    <row r="3467" spans="9:9" ht="15" customHeight="1" x14ac:dyDescent="0.35">
      <c r="I3467" s="211"/>
    </row>
    <row r="3468" spans="9:9" ht="15" customHeight="1" x14ac:dyDescent="0.35">
      <c r="I3468" s="211"/>
    </row>
    <row r="3469" spans="9:9" ht="15" customHeight="1" x14ac:dyDescent="0.35">
      <c r="I3469" s="211"/>
    </row>
    <row r="3470" spans="9:9" ht="15" customHeight="1" x14ac:dyDescent="0.35">
      <c r="I3470" s="211"/>
    </row>
    <row r="3471" spans="9:9" ht="15" customHeight="1" x14ac:dyDescent="0.35">
      <c r="I3471" s="211"/>
    </row>
    <row r="3472" spans="9:9" ht="15" customHeight="1" x14ac:dyDescent="0.35">
      <c r="I3472" s="211"/>
    </row>
    <row r="3473" spans="9:9" ht="15" customHeight="1" x14ac:dyDescent="0.35">
      <c r="I3473" s="211"/>
    </row>
    <row r="3474" spans="9:9" ht="15" customHeight="1" x14ac:dyDescent="0.35">
      <c r="I3474" s="211"/>
    </row>
    <row r="3475" spans="9:9" ht="15" customHeight="1" x14ac:dyDescent="0.35">
      <c r="I3475" s="211"/>
    </row>
    <row r="3476" spans="9:9" ht="15" customHeight="1" x14ac:dyDescent="0.35">
      <c r="I3476" s="211"/>
    </row>
    <row r="3477" spans="9:9" ht="15" customHeight="1" x14ac:dyDescent="0.35">
      <c r="I3477" s="211"/>
    </row>
    <row r="3478" spans="9:9" ht="15" customHeight="1" x14ac:dyDescent="0.35">
      <c r="I3478" s="211"/>
    </row>
    <row r="3479" spans="9:9" ht="15" customHeight="1" x14ac:dyDescent="0.35">
      <c r="I3479" s="211"/>
    </row>
    <row r="3480" spans="9:9" ht="15" customHeight="1" x14ac:dyDescent="0.35">
      <c r="I3480" s="211"/>
    </row>
    <row r="3481" spans="9:9" ht="15" customHeight="1" x14ac:dyDescent="0.35">
      <c r="I3481" s="211"/>
    </row>
    <row r="3482" spans="9:9" ht="15" customHeight="1" x14ac:dyDescent="0.35">
      <c r="I3482" s="211"/>
    </row>
    <row r="3483" spans="9:9" ht="15" customHeight="1" x14ac:dyDescent="0.35">
      <c r="I3483" s="211"/>
    </row>
    <row r="3484" spans="9:9" ht="15" customHeight="1" x14ac:dyDescent="0.35">
      <c r="I3484" s="211"/>
    </row>
    <row r="3485" spans="9:9" ht="15" customHeight="1" x14ac:dyDescent="0.35">
      <c r="I3485" s="211"/>
    </row>
    <row r="3486" spans="9:9" ht="15" customHeight="1" x14ac:dyDescent="0.35">
      <c r="I3486" s="211"/>
    </row>
    <row r="3487" spans="9:9" ht="15" customHeight="1" x14ac:dyDescent="0.35">
      <c r="I3487" s="211"/>
    </row>
    <row r="3488" spans="9:9" ht="15" customHeight="1" x14ac:dyDescent="0.35">
      <c r="I3488" s="211"/>
    </row>
    <row r="3489" spans="9:9" ht="15" customHeight="1" x14ac:dyDescent="0.35">
      <c r="I3489" s="211"/>
    </row>
    <row r="3490" spans="9:9" ht="15" customHeight="1" x14ac:dyDescent="0.35">
      <c r="I3490" s="211"/>
    </row>
    <row r="3491" spans="9:9" ht="15" customHeight="1" x14ac:dyDescent="0.35">
      <c r="I3491" s="211"/>
    </row>
    <row r="3492" spans="9:9" ht="15" customHeight="1" x14ac:dyDescent="0.35">
      <c r="I3492" s="211"/>
    </row>
    <row r="3493" spans="9:9" ht="15" customHeight="1" x14ac:dyDescent="0.35">
      <c r="I3493" s="211"/>
    </row>
    <row r="3494" spans="9:9" ht="15" customHeight="1" x14ac:dyDescent="0.35">
      <c r="I3494" s="211"/>
    </row>
    <row r="3495" spans="9:9" ht="15" customHeight="1" x14ac:dyDescent="0.35">
      <c r="I3495" s="211"/>
    </row>
    <row r="3496" spans="9:9" ht="15" customHeight="1" x14ac:dyDescent="0.35">
      <c r="I3496" s="211"/>
    </row>
    <row r="3497" spans="9:9" ht="15" customHeight="1" x14ac:dyDescent="0.35">
      <c r="I3497" s="211"/>
    </row>
    <row r="3498" spans="9:9" ht="15" customHeight="1" x14ac:dyDescent="0.35">
      <c r="I3498" s="211"/>
    </row>
    <row r="3499" spans="9:9" ht="15" customHeight="1" x14ac:dyDescent="0.35">
      <c r="I3499" s="211"/>
    </row>
    <row r="3500" spans="9:9" ht="15" customHeight="1" x14ac:dyDescent="0.35">
      <c r="I3500" s="211"/>
    </row>
    <row r="3501" spans="9:9" ht="15" customHeight="1" x14ac:dyDescent="0.35">
      <c r="I3501" s="211"/>
    </row>
    <row r="3502" spans="9:9" ht="15" customHeight="1" x14ac:dyDescent="0.35">
      <c r="I3502" s="211"/>
    </row>
    <row r="3503" spans="9:9" ht="15" customHeight="1" x14ac:dyDescent="0.35">
      <c r="I3503" s="211"/>
    </row>
    <row r="3504" spans="9:9" ht="15" customHeight="1" x14ac:dyDescent="0.35">
      <c r="I3504" s="211"/>
    </row>
    <row r="3505" spans="9:9" ht="15" customHeight="1" x14ac:dyDescent="0.35">
      <c r="I3505" s="211"/>
    </row>
    <row r="3506" spans="9:9" ht="15" customHeight="1" x14ac:dyDescent="0.35">
      <c r="I3506" s="211"/>
    </row>
    <row r="3507" spans="9:9" ht="15" customHeight="1" x14ac:dyDescent="0.35">
      <c r="I3507" s="211"/>
    </row>
    <row r="3508" spans="9:9" ht="15" customHeight="1" x14ac:dyDescent="0.35">
      <c r="I3508" s="211"/>
    </row>
    <row r="3509" spans="9:9" ht="15" customHeight="1" x14ac:dyDescent="0.35">
      <c r="I3509" s="211"/>
    </row>
    <row r="3510" spans="9:9" ht="15" customHeight="1" x14ac:dyDescent="0.35">
      <c r="I3510" s="211"/>
    </row>
    <row r="3511" spans="9:9" ht="15" customHeight="1" x14ac:dyDescent="0.35">
      <c r="I3511" s="211"/>
    </row>
    <row r="3512" spans="9:9" ht="15" customHeight="1" x14ac:dyDescent="0.35">
      <c r="I3512" s="211"/>
    </row>
  </sheetData>
  <mergeCells count="41">
    <mergeCell ref="U2:U3"/>
    <mergeCell ref="V2:V3"/>
    <mergeCell ref="W2:Y2"/>
    <mergeCell ref="AA2:AA3"/>
    <mergeCell ref="C14:C17"/>
    <mergeCell ref="D14:D17"/>
    <mergeCell ref="Z4:Z7"/>
    <mergeCell ref="Z8:Z11"/>
    <mergeCell ref="Z14:Z17"/>
    <mergeCell ref="Z19:Z20"/>
    <mergeCell ref="A1:AE1"/>
    <mergeCell ref="A2:A3"/>
    <mergeCell ref="B2:B3"/>
    <mergeCell ref="C2:C3"/>
    <mergeCell ref="D2:D3"/>
    <mergeCell ref="E2:E3"/>
    <mergeCell ref="F2:F3"/>
    <mergeCell ref="G2:G3"/>
    <mergeCell ref="H2:H3"/>
    <mergeCell ref="I2:I3"/>
    <mergeCell ref="J2:J3"/>
    <mergeCell ref="K2:T2"/>
    <mergeCell ref="AB2:AB3"/>
    <mergeCell ref="AC2:AE2"/>
    <mergeCell ref="Z2:Z3"/>
    <mergeCell ref="AA19:AA20"/>
    <mergeCell ref="A4:A7"/>
    <mergeCell ref="B4:B7"/>
    <mergeCell ref="AA4:AA7"/>
    <mergeCell ref="AB4:AB24"/>
    <mergeCell ref="A8:A11"/>
    <mergeCell ref="B8:B11"/>
    <mergeCell ref="A19:A20"/>
    <mergeCell ref="B19:B20"/>
    <mergeCell ref="A14:A17"/>
    <mergeCell ref="B14:B17"/>
    <mergeCell ref="AA8:AA11"/>
    <mergeCell ref="AA14:AA17"/>
    <mergeCell ref="W19:W20"/>
    <mergeCell ref="X19:X20"/>
    <mergeCell ref="Y19:Y20"/>
  </mergeCells>
  <conditionalFormatting sqref="AB4:AB24 Y4:AA19 Y21:AA24">
    <cfRule type="cellIs" dxfId="14" priority="19" operator="greaterThanOrEqual">
      <formula>81%</formula>
    </cfRule>
    <cfRule type="cellIs" dxfId="13" priority="15" operator="between">
      <formula>51%</formula>
      <formula>80%</formula>
    </cfRule>
    <cfRule type="cellIs" dxfId="12" priority="14" operator="lessThanOrEqual">
      <formula>50%</formula>
    </cfRule>
  </conditionalFormatting>
  <conditionalFormatting sqref="K4:U24">
    <cfRule type="colorScale" priority="16">
      <colorScale>
        <cfvo type="formula" val="0"/>
        <cfvo type="formula" val="1"/>
        <color rgb="FFFFFF00"/>
        <color theme="9"/>
      </colorScale>
    </cfRule>
  </conditionalFormatting>
  <conditionalFormatting sqref="V4:V24">
    <cfRule type="cellIs" dxfId="11" priority="4" operator="lessThanOrEqual">
      <formula>50%</formula>
    </cfRule>
    <cfRule type="cellIs" dxfId="10" priority="3" operator="between">
      <formula>51%</formula>
      <formula>80%</formula>
    </cfRule>
    <cfRule type="cellIs" dxfId="9" priority="2" operator="greaterThanOrEqual">
      <formula>81%</formula>
    </cfRule>
  </conditionalFormatting>
  <conditionalFormatting sqref="U4:U24">
    <cfRule type="colorScale" priority="1">
      <colorScale>
        <cfvo type="formula" val="0"/>
        <cfvo type="formula" val="1"/>
        <color rgb="FFFFFF00"/>
        <color theme="9"/>
      </colorScale>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ARMONIZACIÓN_PND 2023-2026</vt:lpstr>
      <vt:lpstr>ARMONIZACIÓN 2020</vt:lpstr>
      <vt:lpstr>PTEA FINAL </vt:lpstr>
      <vt:lpstr>Nivel Articulación PTEA-PNEA</vt:lpstr>
      <vt:lpstr>Analisis Implem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57318</cp:lastModifiedBy>
  <dcterms:created xsi:type="dcterms:W3CDTF">2019-05-21T20:40:11Z</dcterms:created>
  <dcterms:modified xsi:type="dcterms:W3CDTF">2023-12-11T15:33:25Z</dcterms:modified>
</cp:coreProperties>
</file>