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autoCompressPictures="0"/>
  <mc:AlternateContent xmlns:mc="http://schemas.openxmlformats.org/markup-compatibility/2006">
    <mc:Choice Requires="x15">
      <x15ac:absPath xmlns:x15ac="http://schemas.microsoft.com/office/spreadsheetml/2010/11/ac" url="C:\Users\Simon Buitrago\OneDrive\Documentos\CONTRATO 187 DE 2023_ CAR\CARPETA # 11_( ESPECIFICA 2) ( ARMONIZACION)\ARMONIZACIONES_ MAYO_ 2023\"/>
    </mc:Choice>
  </mc:AlternateContent>
  <bookViews>
    <workbookView xWindow="0" yWindow="0" windowWidth="23040" windowHeight="9264" tabRatio="724"/>
  </bookViews>
  <sheets>
    <sheet name="PND 2023-2026" sheetId="18" r:id="rId1"/>
    <sheet name="Nivel Articulación PTEA-PNEA" sheetId="16" r:id="rId2"/>
    <sheet name="PLAN DE ACCIÓN LA VEGA" sheetId="10" r:id="rId3"/>
    <sheet name="CRONOGRAMA" sheetId="15" r:id="rId4"/>
    <sheet name="PTEA 2020 2023" sheetId="14" r:id="rId5"/>
    <sheet name="Analisis Implem PTEA-PNEA" sheetId="17" r:id="rId6"/>
  </sheets>
  <definedNames>
    <definedName name="_xlnm._FilterDatabase" localSheetId="5" hidden="1">'Analisis Implem PTEA-PNEA'!$A$3:$AD$66</definedName>
    <definedName name="_xlnm._FilterDatabase" localSheetId="1" hidden="1">'Nivel Articulación PTEA-PNEA'!$A$1:$CX$5</definedName>
    <definedName name="_xlnm._FilterDatabase" localSheetId="0" hidden="1">'PND 2023-2026'!$A$2:$J$44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Y39" i="17" l="1"/>
  <c r="X43" i="17"/>
  <c r="U43" i="17"/>
  <c r="T43" i="17"/>
  <c r="T22" i="17"/>
  <c r="U22" i="17" s="1"/>
  <c r="T23" i="17"/>
  <c r="U23" i="17" s="1"/>
  <c r="T24" i="17"/>
  <c r="U24" i="17" s="1"/>
  <c r="T25" i="17"/>
  <c r="T26" i="17"/>
  <c r="U26" i="17" s="1"/>
  <c r="T27" i="17"/>
  <c r="U27" i="17" s="1"/>
  <c r="T28" i="17"/>
  <c r="U28" i="17" s="1"/>
  <c r="T29" i="17"/>
  <c r="U29" i="17" s="1"/>
  <c r="T30" i="17"/>
  <c r="U30" i="17" s="1"/>
  <c r="T31" i="17"/>
  <c r="U31" i="17" s="1"/>
  <c r="T32" i="17"/>
  <c r="T33" i="17"/>
  <c r="U33" i="17" s="1"/>
  <c r="T34" i="17"/>
  <c r="U34" i="17" s="1"/>
  <c r="T35" i="17"/>
  <c r="U35" i="17" s="1"/>
  <c r="T36" i="17"/>
  <c r="U36" i="17" s="1"/>
  <c r="T37" i="17"/>
  <c r="T38" i="17"/>
  <c r="U38" i="17" s="1"/>
  <c r="T39" i="17"/>
  <c r="U39" i="17" s="1"/>
  <c r="T40" i="17"/>
  <c r="U40" i="17" s="1"/>
  <c r="T41" i="17"/>
  <c r="T42" i="17"/>
  <c r="U42" i="17" s="1"/>
  <c r="T44" i="17"/>
  <c r="U44" i="17" s="1"/>
  <c r="T45" i="17"/>
  <c r="U45" i="17" s="1"/>
  <c r="T46" i="17"/>
  <c r="U46" i="17" s="1"/>
  <c r="T47" i="17"/>
  <c r="U47" i="17" s="1"/>
  <c r="T48" i="17"/>
  <c r="U48" i="17" s="1"/>
  <c r="T49" i="17"/>
  <c r="U49" i="17" s="1"/>
  <c r="T50" i="17"/>
  <c r="T51" i="17"/>
  <c r="U51" i="17" s="1"/>
  <c r="T52" i="17"/>
  <c r="U52" i="17" s="1"/>
  <c r="T53" i="17"/>
  <c r="U53" i="17" s="1"/>
  <c r="T54" i="17"/>
  <c r="U54" i="17" s="1"/>
  <c r="T55" i="17"/>
  <c r="U55" i="17" s="1"/>
  <c r="T56" i="17"/>
  <c r="U56" i="17" s="1"/>
  <c r="T57" i="17"/>
  <c r="T58" i="17"/>
  <c r="U58" i="17" s="1"/>
  <c r="T59" i="17"/>
  <c r="U59" i="17" s="1"/>
  <c r="T60" i="17"/>
  <c r="U60" i="17" s="1"/>
  <c r="T61" i="17"/>
  <c r="U61" i="17" s="1"/>
  <c r="T62" i="17"/>
  <c r="U62" i="17" s="1"/>
  <c r="T63" i="17"/>
  <c r="U63" i="17" s="1"/>
  <c r="T64" i="17"/>
  <c r="U64" i="17" s="1"/>
  <c r="T65" i="17"/>
  <c r="T66" i="17"/>
  <c r="U66" i="17" s="1"/>
  <c r="U25" i="17"/>
  <c r="U32" i="17"/>
  <c r="U37" i="17"/>
  <c r="U41" i="17"/>
  <c r="U50" i="17"/>
  <c r="U57" i="17"/>
  <c r="U65" i="17"/>
  <c r="X56" i="17"/>
  <c r="X57" i="17"/>
  <c r="X58" i="17"/>
  <c r="X59" i="17"/>
  <c r="X60" i="17"/>
  <c r="X61" i="17"/>
  <c r="X62" i="17"/>
  <c r="Y51" i="17"/>
  <c r="Z51" i="17" s="1"/>
  <c r="T11" i="17"/>
  <c r="U11" i="17" s="1"/>
  <c r="T12" i="17"/>
  <c r="U12" i="17" s="1"/>
  <c r="T13" i="17"/>
  <c r="U13" i="17" s="1"/>
  <c r="T14" i="17"/>
  <c r="U14" i="17" s="1"/>
  <c r="T15" i="17"/>
  <c r="U15" i="17" s="1"/>
  <c r="T16" i="17"/>
  <c r="U16" i="17" s="1"/>
  <c r="T17" i="17"/>
  <c r="U17" i="17" s="1"/>
  <c r="T18" i="17"/>
  <c r="U18" i="17" s="1"/>
  <c r="T19" i="17"/>
  <c r="U19" i="17" s="1"/>
  <c r="T20" i="17"/>
  <c r="U20" i="17" s="1"/>
  <c r="T21" i="17"/>
  <c r="U21" i="17" s="1"/>
  <c r="T4" i="17"/>
  <c r="T5" i="17"/>
  <c r="T6" i="17"/>
  <c r="T7" i="17"/>
  <c r="T8" i="17"/>
  <c r="T9" i="17"/>
  <c r="T10" i="17"/>
  <c r="U10" i="17" s="1"/>
  <c r="X5" i="17"/>
  <c r="Y4" i="17" s="1"/>
  <c r="X6" i="17"/>
  <c r="X7" i="17"/>
  <c r="X8" i="17"/>
  <c r="X9" i="17"/>
  <c r="X10" i="17"/>
  <c r="X11" i="17"/>
  <c r="X12" i="17"/>
  <c r="X13" i="17"/>
  <c r="X14" i="17"/>
  <c r="X15" i="17"/>
  <c r="X16" i="17"/>
  <c r="X17" i="17"/>
  <c r="X18" i="17"/>
  <c r="X19" i="17"/>
  <c r="X20" i="17"/>
  <c r="X21" i="17"/>
  <c r="Y15" i="17" s="1"/>
  <c r="X22" i="17"/>
  <c r="X23" i="17"/>
  <c r="X24" i="17"/>
  <c r="X25" i="17"/>
  <c r="X26" i="17"/>
  <c r="Y26" i="17" s="1"/>
  <c r="X27" i="17"/>
  <c r="X28" i="17"/>
  <c r="X29" i="17"/>
  <c r="X30" i="17"/>
  <c r="X31" i="17"/>
  <c r="X32" i="17"/>
  <c r="X33" i="17"/>
  <c r="X34" i="17"/>
  <c r="X35" i="17"/>
  <c r="X36" i="17"/>
  <c r="X37" i="17"/>
  <c r="X38" i="17"/>
  <c r="X39" i="17"/>
  <c r="X40" i="17"/>
  <c r="X41" i="17"/>
  <c r="X42" i="17"/>
  <c r="X44" i="17"/>
  <c r="X45" i="17"/>
  <c r="X46" i="17"/>
  <c r="Y46" i="17" s="1"/>
  <c r="Z46" i="17" s="1"/>
  <c r="X47" i="17"/>
  <c r="X48" i="17"/>
  <c r="X49" i="17"/>
  <c r="X50" i="17"/>
  <c r="X51" i="17"/>
  <c r="X52" i="17"/>
  <c r="X53" i="17"/>
  <c r="X54" i="17"/>
  <c r="X55" i="17"/>
  <c r="X4" i="17"/>
  <c r="Y55" i="17" l="1"/>
  <c r="Z26" i="17"/>
  <c r="Z15" i="17"/>
  <c r="Z39" i="17" l="1"/>
  <c r="Z4" i="17" l="1"/>
  <c r="X66" i="17" l="1"/>
  <c r="X65" i="17"/>
  <c r="X64" i="17"/>
  <c r="Y64" i="17" s="1"/>
  <c r="Z64" i="17" s="1"/>
  <c r="X63" i="17"/>
  <c r="Y60" i="17" s="1"/>
  <c r="Z60" i="17" l="1"/>
  <c r="Z55" i="17"/>
  <c r="AA4" i="17" s="1"/>
  <c r="CR5" i="16"/>
  <c r="CQ5" i="16"/>
  <c r="CP5" i="16"/>
  <c r="CO5" i="16"/>
  <c r="CN5" i="16"/>
  <c r="CK5" i="16"/>
  <c r="CJ5" i="16"/>
  <c r="CI5" i="16"/>
  <c r="CH5" i="16"/>
  <c r="CG5" i="16"/>
  <c r="CF5" i="16"/>
  <c r="CE5" i="16"/>
  <c r="CD5" i="16"/>
  <c r="CC5" i="16"/>
  <c r="CB5" i="16"/>
  <c r="CS5" i="16" l="1"/>
  <c r="CT5" i="16" s="1"/>
  <c r="CL5" i="16"/>
  <c r="CM5" i="16" s="1"/>
  <c r="L4" i="14"/>
  <c r="L5" i="14"/>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3" i="14"/>
</calcChain>
</file>

<file path=xl/sharedStrings.xml><?xml version="1.0" encoding="utf-8"?>
<sst xmlns="http://schemas.openxmlformats.org/spreadsheetml/2006/main" count="2377" uniqueCount="665">
  <si>
    <t>PLAN DE ACCIÓN CUATRIENAL 2016-2019 CAR</t>
  </si>
  <si>
    <t>PLAN DE DESARROLLO MUNICIPAL</t>
  </si>
  <si>
    <t>EOT/POT</t>
  </si>
  <si>
    <t>PUEAA</t>
  </si>
  <si>
    <t>PGIRS</t>
  </si>
  <si>
    <t>PMGR</t>
  </si>
  <si>
    <t>PTEA</t>
  </si>
  <si>
    <t>PROYECTOS PLAN DE ACCIÒN
2016 - 2019</t>
  </si>
  <si>
    <t>METAS</t>
  </si>
  <si>
    <t>ACTIVIDADES</t>
  </si>
  <si>
    <t>PROGRAMA</t>
  </si>
  <si>
    <t>META</t>
  </si>
  <si>
    <t>PROYECTO</t>
  </si>
  <si>
    <t>Proyecto 1. Gestión del conocimiento y la innovación ambiental</t>
  </si>
  <si>
    <t xml:space="preserve">META 1.1. Posicionar y fortalecer el cien por ciento (100%) del sistema de gestión del conocimiento y la innovación ambiental en el marco del Plan Estratégico Nacional de Investigación Ambiental PENIA y del CONPES 3582 - Política nacional de ciencia y tecnología e innovación. </t>
  </si>
  <si>
    <t>No Registra</t>
  </si>
  <si>
    <t>Proyecto 2. Cultura para la protección ambiental</t>
  </si>
  <si>
    <t xml:space="preserve">META 2.1 Implementar el cien por ciento (100%) del Plan estratégico de cultura del agua en el Territorio CAR. </t>
  </si>
  <si>
    <t>Implementar 3 proyectos para la recuperación de lagos, lagunas o humedales del departamento, con prelación en los identificados y priorizados en la cuenca del río Bogotá.</t>
  </si>
  <si>
    <t>UNIDOS POR EL MEDIO AMBIENTE</t>
  </si>
  <si>
    <t>Trabajando por un Ambiente Sostenible</t>
  </si>
  <si>
    <t>Mantener anualmente 1 programa de uso eficiente y ahorro del agua en el cuatrienio.FAMILIA, PERSONA CON DISCAPACIDAD</t>
  </si>
  <si>
    <t xml:space="preserve">ARTÍCULO 54: DEL USO ÁREAS PERIFÉRICAS A NACIMIENTOS, CAUCES DE RÍOS, QUEBRADAS, ARROYOS, LAGOS, LAGUNAS, CIÉNAGAS, PANTANOS, EMBALSES Y HUMEDALES EN GENERAL </t>
  </si>
  <si>
    <t xml:space="preserve">conservar en el Municipio de la Vega el recurso hídrico, proteger los nacimientos de agua, con énfasis en aquellos que abastecen acueductos urbanos y rurales, y preservar los cauces de las corrientes hídricas. </t>
  </si>
  <si>
    <t>TECNOLOGÍAS DE BAJO CONSUMO</t>
  </si>
  <si>
    <t>Implementar campañas educativas para la el uso de tecnologías de bajo consumo durante las actividades cotidianas de los usuarios.</t>
  </si>
  <si>
    <t>Implementación y uso de tecnologías de bajo consumo enel30%delos usuarios durante el quinquenio.</t>
  </si>
  <si>
    <t>segundo programa: Reducción del riesgo y Adaptación para el Cambio Climático</t>
  </si>
  <si>
    <t xml:space="preserve"> Estrategias de Gestión del Riesgo en sitios de interés turísticos y escenarios naturales. 1</t>
  </si>
  <si>
    <t>Educación ambiental para la conservación del recurso  y Educación ambiental para el ahorro urbano del agua.</t>
  </si>
  <si>
    <t>(2) FOMENTO DE LA PROTECCIÓN Y USO SOSTENIBLE DEL RECURSO HÍDRICO DEL MUNICIPIO DE LA VEGA</t>
  </si>
  <si>
    <t>Ahorro y uso eficiente del recurso hídrico en el municipio de La Vega</t>
  </si>
  <si>
    <t>Apoyar la formulación e implementación de por lo menos dos iniciativas de Ahorro y uso eficiente del agua en dos instituciones con presencia en el municipio.</t>
  </si>
  <si>
    <t>Innovar en el abastecimiento de agua potable en zonas rurales apartadas con 1 proyecto de investigación.</t>
  </si>
  <si>
    <t>Implementar el 5% del PLAN DE MANEJO DEL DISTRITO INTEGRADO</t>
  </si>
  <si>
    <t xml:space="preserve">ARTÍCULO 55: DISTRITO DE MANEJO INTEGRADO “CUCHILLA DEL CHUSCAL”, (R-DMIC). </t>
  </si>
  <si>
    <t xml:space="preserve">Es el área de protección y de reserva declarada por la Corporación Autónoma regional CAR, como Distrito de Manejo Integrado, por medio del Acuerdo No. 18 del 7 de Octubre de 1.998, con un área de 2.273,22 Ha., con el fin de ordenar, planificar y regular el uso y manejo de los recursos naturales renovables y las actividades económicas del sector de la Cuchilla del Chuscal. </t>
  </si>
  <si>
    <t>USO DE AGUAS LLUVIAS Y REÚSO DEL AGUA</t>
  </si>
  <si>
    <t>Elaborar e implementar estrategias sobre el uso de aguas lluvias y reúso del agua a través de campañas educativas</t>
  </si>
  <si>
    <t>Incorporación de estrategias de uso de aguas lluvias y reusó del agua en el 80% de los usuarios.</t>
  </si>
  <si>
    <t xml:space="preserve">Incorporación del componente de cambio climático en la planificación del municipio. </t>
  </si>
  <si>
    <t xml:space="preserve">Implementar medidas que eviten la contaminación de las fuentes hídricas y poder garantizar agua potable en el municipio </t>
  </si>
  <si>
    <t>Protegiendo la riqueza hídrica del municipio de La Vega</t>
  </si>
  <si>
    <t>Apoyar la formulación e implementación de por lo menos diez jornadas de sensibilización en protección de los recursos hídricos.</t>
  </si>
  <si>
    <t xml:space="preserve">Implementar 5 módulos de formación dentro del proyecto denominado "Escuela del Agua". </t>
  </si>
  <si>
    <t>Desarrollar un (1) programa para la recuperación de ecosistemas estratégicos Humedal el Cacahual en el cuatrienio. FAMILIA,
PERSONA CON
DISCAPACIDAD, VCA</t>
  </si>
  <si>
    <t>ZONAS DE MANEJO ESPECIAL</t>
  </si>
  <si>
    <t xml:space="preserve">Elaborar programa de reforestación de los nacimientos de las fuentes hídricas que abastecen la PTAP </t>
  </si>
  <si>
    <t>Adquisición de predios para reforestación.</t>
  </si>
  <si>
    <t>(1) SENSIBILIZACION,  PREVENCION Y CONTROL DE IMPACTOS AMBIENTALES ADVERSOS A TRAVÉS DE LA GESTIÓN DEL CONOCIMIENTO</t>
  </si>
  <si>
    <t>Fortalecimiento a la actualización de la formulación y la implementación de PRAES</t>
  </si>
  <si>
    <t>Consolidación de la cultura ambiental escolar a través de la formulación e implementación del Proyecto Ambiental Escolar PRAE – en las I.E.D. del municipio</t>
  </si>
  <si>
    <t xml:space="preserve">Un programa de identificación y referenciación de las fuentes hídricas estratégicas y zonas de reserva para su protección y su conservación en el municipio </t>
  </si>
  <si>
    <t>USUARIOS EN LA CUENCA</t>
  </si>
  <si>
    <t>Alianzas con entidades educativas, con el fin de incentivar estrategias de ahorro y uso eficiente del agua</t>
  </si>
  <si>
    <t xml:space="preserve">Conformación de alianzas estratégicas para la Participación de la comunidad en la implementación de estrategias de uso y ahorro eficiente del agua.
</t>
  </si>
  <si>
    <t>(6) EDUCACIÓN AMBIENTAL PARA LA PRESTACIÓN DE LOS SERVICIOS PÚBLICOS EN LA VEGA</t>
  </si>
  <si>
    <t>Educación para la implementación del Plan de Saneamiento  y manejo de vertimientos PSMV del municipio de La Vega</t>
  </si>
  <si>
    <t>Apoyar con procesos de educación ambiental al cumplimiento de las metas de reducción de cargas contaminantes arrojadas a los cuerpos de agua en el municipio, y cumplir con las objetivos de calidad del agua para la cuenca del río Negro a lograr  en el año 2020.</t>
  </si>
  <si>
    <t>Educación en Medio Ambiente para el Futuro</t>
  </si>
  <si>
    <t>Apoyar dos proyectos Escolares (PRAES) con las Instituciones públicas y privadas en el cuatrienio.</t>
  </si>
  <si>
    <t>Implementación de estrategias de uso eficiente y ahorro de agua en unidades residenciales, comercio y entidades oficiales</t>
  </si>
  <si>
    <t>Crear una cultura ciudadana en el ahorro y uso eficiente del agua.</t>
  </si>
  <si>
    <t>UNIDOS POR EL AGUA POTABLE Y SANEAMIENTO</t>
  </si>
  <si>
    <t>Mantener la cobertura al 100% de la población urbana se servicio de
agua potable.</t>
  </si>
  <si>
    <t>Campañas educativas a través de medios de comunicación.</t>
  </si>
  <si>
    <t>GESTIÓN DEL RIESGO DEL RECURSO HÍDRICO</t>
  </si>
  <si>
    <t>Cambio de la cultura ciudadana para la protección de las Fuentes hídricas y de esta manera garantizar una sostenibilidad ambiental.</t>
  </si>
  <si>
    <t xml:space="preserve">Capacitar el 100% de la comunidad de los sectores aledaños a las fuentes hídricas más contaminados.
</t>
  </si>
  <si>
    <t>EDUCACIÓN AMBIENTAL</t>
  </si>
  <si>
    <t>Crear una cultura ciudadana en el uso y ahorro eficiente del agua de los usuarios de la Empresa de Acueducto, Alcantarillado y Aseo E.S.P.</t>
  </si>
  <si>
    <t>Manejo adecuado del recurso hídrico, en las actividades cotidianas</t>
  </si>
  <si>
    <t>Crear un impacto positivo sobre la importancia de proteger y preservar las fuentes hídricas</t>
  </si>
  <si>
    <t>META 2.2 Implementar el cien por ciento (100%) del Plan de fortalecimiento de cultura para la gestión de los residuos: Ciclo Re Ciclo.</t>
  </si>
  <si>
    <t xml:space="preserve">Apoyar 3 líneas pos consumo de residuos peligrosos o especiales mediante la implementación de programas de difusión, promoción y coordinación para la recolección de este tipo de residuos enlazados con los operadores y administraciones municipales, en cumplimiento de lo establecido en las normas pos consumo reglamentadas por Min Ambiente. </t>
  </si>
  <si>
    <t xml:space="preserve">Generación de Residuos Sólidos </t>
  </si>
  <si>
    <t>Reducir la cantidad de residuos llevados a depósito final, Aprovechando los residuos que tengan una utilidad de transformación</t>
  </si>
  <si>
    <t>Reducir en un 20% los residuos enviados al relleno sanitario</t>
  </si>
  <si>
    <t>Educación para la gestión integral de los Residuos sólidos en el municipio de La Vega</t>
  </si>
  <si>
    <t xml:space="preserve">1. Apoyar con procesos de educación ambiental la reducción de la cantidad de residuos Sólidos dispuestos en el relleno Sanitario.
2. Apoyar con procesos de educación ambiental la reducción del número de viviendas que disponen y/o queman a cielo abierto los residuos sólidos.
</t>
  </si>
  <si>
    <t>Sensibilizar a los usuarios del servicio público de aseo, para generar menos residuos</t>
  </si>
  <si>
    <t>100% de usuarios sensibilizados mediante
estrategia radial y años cartilla divulgativa</t>
  </si>
  <si>
    <t>Recolección, Transporte y Transferencia</t>
  </si>
  <si>
    <t>Creación de estaciones de transferencia, con la capacidad adecuada</t>
  </si>
  <si>
    <t>Una estación de transferencia implementada Almacenar y
tratar de adecuada sólidos entregarlos sanitario
la manera los residuos antes de
en relleno</t>
  </si>
  <si>
    <t>Barrido y limpieza de vías y áreas públicas</t>
  </si>
  <si>
    <t>Planificar adecuadamente el barrido y limpieza del municipio</t>
  </si>
  <si>
    <t>Rutas para el barrido, con sus respectivas frecuencias 100% de la comunidad informada y sensibilizada.</t>
  </si>
  <si>
    <t>Crear puntos ecológicos, que reemplacen las cestas publicas</t>
  </si>
  <si>
    <t>20 puntos ecológicos instalados donde puedan depositar los residuos de manera adecuada</t>
  </si>
  <si>
    <t>Limpieza de playas ribereñas</t>
  </si>
  <si>
    <t>Disminuir los RS en zonas ribereñas</t>
  </si>
  <si>
    <t>Diseño e implementación de un programa que estipule la frecuencia de la limpieza en la zona ribereñas Disminuir los residuos en un 80% en zonas de ribera 100% de la población capacitada.</t>
  </si>
  <si>
    <t>Aprovechamiento</t>
  </si>
  <si>
    <t xml:space="preserve">
Adquirir un lugar apropiado para el almacenamiento y aprovechamiento de los residuos</t>
  </si>
  <si>
    <t>Bodega de almacenamiento y aprovechamiento de residuos</t>
  </si>
  <si>
    <t xml:space="preserve">Aprovechamiento </t>
  </si>
  <si>
    <t>Crear un programa de inclusión de recuperadores ambientales</t>
  </si>
  <si>
    <t>Programa de inclusión de los recuperadores ambientales al programa de aprovechamiento.</t>
  </si>
  <si>
    <t>Crear rutas selectivas de residuos sólidos aprovechables</t>
  </si>
  <si>
    <t>Programa de rutas selectivas de residuos sólidos aprovechables y socializada ante el 100% de los suscriptores.</t>
  </si>
  <si>
    <t>Aumentar el nivel de aprovechamiento RS</t>
  </si>
  <si>
    <t>Adquirir un lugar apropiado para el almacenamiento y aprovechamiento de los RSA
Aprovechar al menos el 30% del material inorgánico aprovechable (cartón, papel, vidrio, chatarra, plástico, tetrapack y latas)</t>
  </si>
  <si>
    <t>Capacitar a la población sobre la separación en la fuente y alternativas de aprovechamiento</t>
  </si>
  <si>
    <t>80% de la población capacitada en separación en la fuente y alternativas de aprovechamiento
Sensibilizar al 100% de la población en consumo responsable.</t>
  </si>
  <si>
    <t>Disposición final</t>
  </si>
  <si>
    <t>Motivar el desarrollo de alternativas de disposición final de residuos sólidos con componentes de innovación tecnológica</t>
  </si>
  <si>
    <t>Identificar al menos dos alternativas de aprovechamiento de los residuos con componentes de innovación.</t>
  </si>
  <si>
    <t>Reducir el volumen de residuos dispuestos en el Relleno Sanitario Nuevo Mondoñedo</t>
  </si>
  <si>
    <t>30% menos de residuos dispuestos en el Relleno Sanitario Nuevo Mondoñedo.</t>
  </si>
  <si>
    <t>Residuos sólidos especiales</t>
  </si>
  <si>
    <t>Elaborar un programa recolección que incentive la separación de residuos especiales</t>
  </si>
  <si>
    <t>Diseñar una programa de recolección de residuos especiales , donde incluya un censo de la población que genera estos residuos y las estrategias de recolección</t>
  </si>
  <si>
    <t>Residuos de Construcción y Demolición (RCD)</t>
  </si>
  <si>
    <t>Gestión de residuos en área rural</t>
  </si>
  <si>
    <t>Aumentar la cobertura en la recolección de RS en el área rural</t>
  </si>
  <si>
    <t>Aumentar en un 60% la cobertura de recolección en el área rural, por medio de almacenamiento adecuado en zonas estratégicas</t>
  </si>
  <si>
    <t>Recuperar los puntos críticos detectados</t>
  </si>
  <si>
    <t>Recuperar un 80% los puntos críticos encontrados en el área rural del municipio</t>
  </si>
  <si>
    <t>Brindar el acompañamiento para que los usuarios puedan disponer de forma adecuada los residuos reduciendo los residuos dispuestos en las vías rurales</t>
  </si>
  <si>
    <t xml:space="preserve">Desarrollar al menos una campaña anual en la zona rural para indicar la forma adecuada de disposición de residuos sólidos. </t>
  </si>
  <si>
    <t xml:space="preserve">META 2.3 Implementar el cien por ciento (100%) del proceso de formación para aumentar la capacidad de adaptación frente al cambio climático y prevención de riesgo. </t>
  </si>
  <si>
    <t>Implementar durante el cuatrienio 5 proyectos de gestión riesgo de desastres en el marco de la política pública, con el fin de fortalecer el conocimiento, la reducción y el manejo del sector</t>
  </si>
  <si>
    <t>Realizar un programa anual de adaptación y/o mitigación al cambio climático en el cuatrienio</t>
  </si>
  <si>
    <t>ARTÍCULO 9o: PLAN DE ACCIÓN Y PREVENCIÓN DE DESASTRES.</t>
  </si>
  <si>
    <t>desarrollar e implementar un Plan de Acción y Prevención de Desastres que le permita realizar las acciones necesarias para la mitigación y prevención de posibles desastres ocasionados por amenazas naturales, siguiendo las recomendaciones de la CAR y los lineamientos establecidos por el Ministerio del Ambiente, Vivienda y Desarrollo Territorial.</t>
  </si>
  <si>
    <t>Gestión del riesgo</t>
  </si>
  <si>
    <t>Manejar de forma adecuada la Gestión de los riesgos en la prestación del servicio de aseo</t>
  </si>
  <si>
    <t xml:space="preserve">Identificar el 90% de los riegos asociados a la actividad de la empresa y generar alternativas que lo mitigue o minimice </t>
  </si>
  <si>
    <t>programa 1 : Conocimiento para la Gestión del Riesgo</t>
  </si>
  <si>
    <t xml:space="preserve">Identificación de la incidencia y análisis de la vulnerabilidad del Riesgo en el Municipio. </t>
  </si>
  <si>
    <t>Identificación de la incidencia y análisis de la vulnerabilidad del Riesgo en el Municipio</t>
  </si>
  <si>
    <t>(7)CONCIENCIACIÓN PARA LA GESTIÓN DEL RIESGO Y ADAPTACIÓN A LA VARIABILIDAD CLIMÁTICA</t>
  </si>
  <si>
    <t>Reducción del riesgo, desde el conocimiento</t>
  </si>
  <si>
    <t>Realizar un mínimo de 10 actividades direccionadas al reconocimiento de los riesgos en el municipio de La Vega.</t>
  </si>
  <si>
    <t>Formular y desarrollar durante el cuatrienio cuatro (4) proyectos en el marco de los lineamientos de la Política pública de mitigación y adaptación al cambio climático para el Departamento, en concordancia con el Plan Integral Regional de Cambio Climático - PRICC actualizado.</t>
  </si>
  <si>
    <t>UNIDOS POR LA GESTIÓN DEL RIESGO EN LA VEGA</t>
  </si>
  <si>
    <t>Prevención y Acción en Nuestro Municipio</t>
  </si>
  <si>
    <t>Actualizar e implementar el plan municipal para la gestión
del riesgo en el cuatrienio</t>
  </si>
  <si>
    <t xml:space="preserve">Describir las variables tanto de amenaza como de Vulnerabilidad en cada una de las ocurrencias del fenómeno, con el fin de proponer e implementar medidas de reducción del riesgo.  </t>
  </si>
  <si>
    <t>Adaptación a la variabilidad climática, desde la educación ambiental</t>
  </si>
  <si>
    <t>Realizar un mínimo de 4actividades direccionadas a capacitar y sensibilizar acerca de la importancia de la adaptación a la variabilidad climática.</t>
  </si>
  <si>
    <t>Garantizar anualmente el funcionamiento de las sesiones del COMITÈ DE GESTIÒN DEL RIESGO</t>
  </si>
  <si>
    <t>Comunicación para la gestion del riesgo</t>
  </si>
  <si>
    <t>Difundir el Plan Municipal para la gestión del Riesgo de Desastres de la Vega a través de la capacitación y uso de la cartilla de divulgación del Plan.</t>
  </si>
  <si>
    <t xml:space="preserve">(7)CONCIENCIACIÓN PARA LA GESTIÓN DEL RIESGO Y ADAPTACIÓN A LA VARIABILIDAD CLIMÁTICA
</t>
  </si>
  <si>
    <t>Desarrollar anualmente 1 acción de apoyo para la
DEFENSA CIVIL y CRUZ</t>
  </si>
  <si>
    <t>Establecer estrategias de divulgación para el PMGRD, con las cuales se logre el cubrimiento en capacitación para la mayor parte de la población del municipio</t>
  </si>
  <si>
    <t xml:space="preserve">Incentivar la participación de la comunidad en los procesos de gestión del riesgo </t>
  </si>
  <si>
    <t>Fortalecimiento institucional</t>
  </si>
  <si>
    <t>Incentivar la participación activa de los miembros del CMGRD en la gestión del riesgo en el municipio, a través de la comunicación del riesgo</t>
  </si>
  <si>
    <t xml:space="preserve">Capacitación en gestión del riesgo para integrantes del CMGRD y empleados institucionales Capacitación en fenómenos amenazantes y aspectos de la vulnerabilidad municipal Capacitación sobre gestión de proyectos Implementación del Sistema Integrado de Información para la Gestión de proyectos  </t>
  </si>
  <si>
    <t xml:space="preserve">Capacitación a cuerpo docente en educación ambiental y gestión del riesgo  Formulación y aplicación de planes de gestión del riesgo en instituciones de educación inicial, básica y media </t>
  </si>
  <si>
    <t>Establecer el Plan de municipal de adaptación al cambio climático. x Reducir los impactos socioeconómicos asociados a la variabilidad climática</t>
  </si>
  <si>
    <t xml:space="preserve">Realizar campaña educativa sobre el consumo racional, la importancia del reciclaje y demás hábitos que contribuyan desde el consumo responsable a la disminución de los efectos del cambio climático. </t>
  </si>
  <si>
    <t>NO APLICA</t>
  </si>
  <si>
    <t>programa 3: preparacion para la respuesta ante una emergencia</t>
  </si>
  <si>
    <t>Fortalecimiento del recurso humano para la atención de emergencias</t>
  </si>
  <si>
    <t>Capacitar a la comunidad en atención primaria de desastres</t>
  </si>
  <si>
    <t xml:space="preserve">Incrementar el número de voluntarios de la Defensa Civil del Municipio.  Diseñar e implementar un sistema de alerta </t>
  </si>
  <si>
    <t xml:space="preserve"> Adecuación de Infraestructura, Equipos y Herramientas para La Atención A Emergencias </t>
  </si>
  <si>
    <t xml:space="preserve">Ubicación y adecuación o compra de centros destinados a refugios Disponer del equipo básico de atención a emergencias  </t>
  </si>
  <si>
    <t xml:space="preserve">Fortalecimiento de los sistemas de comunicación de emergencias y Construcción de un Centro de operaciones para la Defensa Civil y la Cruz Roja. </t>
  </si>
  <si>
    <t xml:space="preserve"> Mejorar la Capacidad de Respuesta de  los Entes Coordinadores </t>
  </si>
  <si>
    <t>Realizar simulacros de respuesta a emergencias, según los principales escenarios de riesgo identificados.</t>
  </si>
  <si>
    <t>Preparar a las funcionarios de instituciones municipales para reaccionar ante la ocurrencia de fenómenos que puedan desencadenar en emergencia</t>
  </si>
  <si>
    <t xml:space="preserve"> Evaluación de daños y necesidades para de preparación para la recuperación </t>
  </si>
  <si>
    <t>Proyectar las acciones correctivas, para que los daños de desastre no perjudiquen en mayor medida a la comunidad.</t>
  </si>
  <si>
    <t xml:space="preserve">META 2.4 Implementar el cien por ciento (100%) del Plan de comunicación educativa </t>
  </si>
  <si>
    <t xml:space="preserve"> SENSIBILIZACION,  PREVENCION Y CONTROL DE IMPACTOS AMBIENTALES ADVERSOS A TRAVÉS DE LA GESTIÓN DEL CONOCIMIENTO</t>
  </si>
  <si>
    <t>Comunicación y Divulgación de los temas ambientales</t>
  </si>
  <si>
    <t>Apoyar por lo menos un medio de comunicación promovido por las organizaciones de la sociedad civil y/u organizaciones comunitarias que trabajan en ambiente y en educación ambiental</t>
  </si>
  <si>
    <t>META 2.5 Implementar el cien por ciento (100%) de las acciones priorizadas para el fortalecimiento de los Planes Territoriales de Educación Ambiental en la Jurisdicción CAR.</t>
  </si>
  <si>
    <t>Promover, durante el periodo de Gobierno, cuatro (4) proyectos como estrategia de conservación de la flora y la fauna del Departamento.</t>
  </si>
  <si>
    <t>UNIDOS POR LA PRIMERA INFANCIA DE LA VEGA</t>
  </si>
  <si>
    <t>Potencializando el Turismo y Ecoturismo</t>
  </si>
  <si>
    <t>Elaborar e implemntr un plan turistico</t>
  </si>
  <si>
    <t xml:space="preserve">ARTÍCULO 56: ÁREAS DE RECREACIÓN ECOTURÍSTICA, (R-RE). </t>
  </si>
  <si>
    <t xml:space="preserve">La laguna del Tabacal y El Humedal del Cacahual, se constituyen en las áreas principales de recreación eco turística, categorízadas mediante Acuerdo 016 de 1998 expedido por La CAR </t>
  </si>
  <si>
    <t>Aplicar el comparendo ambiental a aquellas personas que estén arrojando basuras sobre las fuentes hídricas.</t>
  </si>
  <si>
    <t xml:space="preserve">identificar de estrategias de reducción de riesgos para aquellos sitios de interés turístico y escenarios naturales.  </t>
  </si>
  <si>
    <t>(5)RECONOCER PARA PROTEGER LA FAUNA SILVESTRE</t>
  </si>
  <si>
    <t>Fauna silvestre, vulnerable pero protegida</t>
  </si>
  <si>
    <t>Contar con una caracterización participativa de la fauna silvestre presente en el municipio, en la cual se incluyan además de las especies identificadas, alternativas para su conservació</t>
  </si>
  <si>
    <t>Fortalecer durante el cuatrienio la Gestión Ambiental en el territorio mediante la realización de 20 actividades de Educación y/o sensibilización, para generar un ambiente para la Paz</t>
  </si>
  <si>
    <t>Un (1) programa de fortalecimiento y puesta en marcha del parque ecologico, recreativo y ambiental.</t>
  </si>
  <si>
    <t>ARTÍCULO 57: ÁREAS DE INTERÉS NATURAL Y PAISAJÍSTICO (R-INP).</t>
  </si>
  <si>
    <t>Las áreas de interés natural, paisajístico están conformadas por los cerros y colinas que configuran el paisaje natural del municipio en general. El Cerro del Butulú, se considera como elemento estructurante del paisaje que permite identificar el territorio, generando patrones morfológicos de construcción histórica del paisaje, y por lo tanto debe preservarse.</t>
  </si>
  <si>
    <t xml:space="preserve">Implementar 5 rutas turísticas sostenibles y vivenciales en el departamento de Cundinamarca. </t>
  </si>
  <si>
    <t>Realizar Un (1)programa deFortalecimiento,Mantenimiento,seguridad yadecuación delparque ecológicolaguna del tabacalen el cuatrienio.</t>
  </si>
  <si>
    <t xml:space="preserve">ARTÍCULO 58: ZONA DE AMORTIGUACIÓN PARA LA RESERVA AMBIENTAL, (R- ARA). </t>
  </si>
  <si>
    <t xml:space="preserve">Corresponde a la franja de suelo rural en torno al área de protección, que no hace parte de la misma, establecida con la finalidad de prevenir perturbaciones causadas por actividades humanas en zonas aledañas a las áreas protegidas, garantizar la conservación de la misma y servir como zonas de transición con las actividades colindantes. </t>
  </si>
  <si>
    <t xml:space="preserve">Adelantar noventa (90) proyectos dirigidos a la preservación del entorno ambiental con organis- mos comunales del Departamento, a través de la estructuración de convenios, durante el período de gobierno. </t>
  </si>
  <si>
    <t>Mantener y crear 3 nuevas rutas turisticas en el cuatrenio</t>
  </si>
  <si>
    <t xml:space="preserve">ARTÍCULO 59: ZONAS DE AMENAZAS NATURALES, (R-AN). </t>
  </si>
  <si>
    <t>se ubican principalmente, además de aquellas áreas que presentan movimientos de masas, en los sectores localizados sobre fallas geológicas, determinados en los estudios técnicos de INGEOMINAS, y ratificadas por el PBOT.</t>
  </si>
  <si>
    <t>conservar y fortalecer un programa para la articulacion de turismo regional</t>
  </si>
  <si>
    <t>Implementar 4 campañas ambientales en pro de cuidar nuestros recursos ambientales durante el periodo FAMILIA, PERSONA CONDISCAPACIDAD,</t>
  </si>
  <si>
    <t>Crear UN SISTEMA DE GESTION AMBIENTAL MUNICIPAL</t>
  </si>
  <si>
    <t>Implementar un (1) PROYECTO CIUDADANO DE EDUCACIÓN AMBIENTAL - PROCEDAS en el cuatrienio</t>
  </si>
  <si>
    <t>Programa de apoyo y asesoría ambiental para la Secretaria FAMILIA, PERSONA CON DISCAPACIDAD</t>
  </si>
  <si>
    <t>Proyecto 5 Cultura del servicio para fortalecer la gestión ambiental</t>
  </si>
  <si>
    <t>META 5.2 Implementar el cien por ciento (100%) del Plan de fortalecimiento del Centro de Documentación Ambiental de la CAR.</t>
  </si>
  <si>
    <t>UNIDOS POR LA CULTURA DE LA VEGA</t>
  </si>
  <si>
    <t>promocionando la cultura Veguna</t>
  </si>
  <si>
    <t>Dotar anualmente las 2 Bibliotecas Municipales en el cuatrienio. FAMILIA, PERSONA CON DISCAPACIDAD, VCA, ODS 4</t>
  </si>
  <si>
    <t>Proyecto 11 Producción más limpia y negocios verdes</t>
  </si>
  <si>
    <t xml:space="preserve">META 11.1 Promover en doscientas (200) empresas procesos de autogestión ambiental participativa para la reconversión hacia sistemas sostenibles de producción. </t>
  </si>
  <si>
    <t>Implementar conjuntamente estrategias de Producción más Limpia en 2 sectores productivos de la Cuenca del Río Bogotá.</t>
  </si>
  <si>
    <t>META 11.2 Implementar el cien por ciento (100%) del Programa Regional de Negocios Verdes para el territorio CAR.</t>
  </si>
  <si>
    <t xml:space="preserve">Implementar en 25 entornos rurales programas integrales de buenas prácticas ambientales, producción más limpia y uso adecuado de recursos naturales. </t>
  </si>
  <si>
    <t>(4)EDUCANDO PARA GESTIÓN AMBIENTAL SECTORIAL SOSTENIBLE</t>
  </si>
  <si>
    <t>Producción más limpia en el sector agropecuario</t>
  </si>
  <si>
    <t>Desarrollar como mínimo 2 actividades de vinculación de los sectores productivos relacionadas con la promoción de la producción más limpia.</t>
  </si>
  <si>
    <t>META 11.3 Promover y/o hacer seguimiento a veinticuatro (24) encadenamientos sostenibles en el marco de la autogestión ambiental en el Territorio CAR.</t>
  </si>
  <si>
    <t>Proyecto 12 Espacios de participación y concertación ciudadana para la gestión ambienta</t>
  </si>
  <si>
    <t xml:space="preserve">META 12.1 Intervenir en el cien por ciento (100%) de los conflictos socioambientales priorizados en el marco del observatorio ambiental de la CAR </t>
  </si>
  <si>
    <t>Desarrollar un proyecto de ciencia, tecnología e innovación previa aprobación del consejo estratégico de la cuenca, para contribuir a la recuperación del Rio Bogotá.</t>
  </si>
  <si>
    <t>UNIDOS POR EL DESARROLLO RURAL DE LA VEGA</t>
  </si>
  <si>
    <t>Apoyo para el Desarrollo Integral en Nuestro Campo</t>
  </si>
  <si>
    <t>Realizar anualmente la celebracion y reconocimiento de la failia campesina en el municipio.</t>
  </si>
  <si>
    <t xml:space="preserve">META 12.2 Implementar el cien por ciento (100%) de los procesos de formación priorizados para el fortalecimiento de la capacidad de gestión ambiental de las organizaciones comunitarias y sociales. </t>
  </si>
  <si>
    <t>Implementar 300 hectáreas con estrategias de mantenimiento (Guarda bosques, reforestación y cercado) en el cuatrienio, con prelación en las identificadas y priorizadas en la cuenca del río Bogotá</t>
  </si>
  <si>
    <t xml:space="preserve">META 12.3 Implementar trescientos (300) proyectos de Emprendimiento Social para la Conservación Ambiental - ESCA  </t>
  </si>
  <si>
    <t>Garantizar el esquema de Pago por Servicios Ambientales - PSA u otros mecanismos de gestión para protección del recurso hídrico en 6000 hectáreas durante el cuatrienio</t>
  </si>
  <si>
    <t>(3) RESTAURACIÓN AMBIENTAL PARTICIPATIVA</t>
  </si>
  <si>
    <t>Entre todos restauramos nuestra cobertura vegetal</t>
  </si>
  <si>
    <t>Contar con una caracterización participativa de la flora presente en el municipio, en la cual se incluyan además de las especies identificadas, alternativas para su propagación, aprovechamiento y conservación.</t>
  </si>
  <si>
    <t xml:space="preserve">META 12.4 Implementar el cien por ciento (100%) de la agenda étnica ancestral con las comunidades indígenas. </t>
  </si>
  <si>
    <t>Proyecto 13 Conservación de suelo y agua para la sostenibilidad ambiental</t>
  </si>
  <si>
    <t>META 13.1 Intervenir tres mil quinientas (3.500) hectáreas en zonas con presencia de erosión, mediante la utilización de obras biomecánicas, bioingeniería, labores de agricultura y ganadería de conservación.</t>
  </si>
  <si>
    <t>implementar un programa de diversificacion de cultivos en 20 fincas</t>
  </si>
  <si>
    <t>Protección a cultivos en épocas frías o de alta precipitación y en épocas de sequía</t>
  </si>
  <si>
    <t>Intervenir 7000 hectáreas de acuerdo a la vocación del uso del suelo con buenas prácticas agrícolas de producción y sostenibles ambientalmente</t>
  </si>
  <si>
    <t xml:space="preserve">META 13.2 Brindar asistencia técnica a cuatro mil (4.000) familias campesinas, en técnicas de agricultura y ganadería de conservación. </t>
  </si>
  <si>
    <t>Desarrollar un (1) programa de apoyo a la seguridad alimentaria para cien (100) familias campesinas y/o escuelas rurales.</t>
  </si>
  <si>
    <t xml:space="preserve">META 13.3 Implementar al cien por ciento (100%) la estrategia de difusión de los principios de conservación de suelo y agua para la sostenibilidad ambiental. </t>
  </si>
  <si>
    <t>Realizar anualmente un (1) mantenimiento del vivero municipal en el cuatrienio.</t>
  </si>
  <si>
    <t>META 13.4 Implementar el cien por ciento (100%) de la estrategia educativa para el reconocimiento y la promoción del árbol, como generador de bienes y servicios ambientales - Cultura del Árbol.</t>
  </si>
  <si>
    <t>Implementar durante el periodo de gobierno acciones de conservación en los corredores ecológicos Chingaza - Sumapaz y Sumapaz - Páramo de Guerrero para la conectividad ecosistémica.</t>
  </si>
  <si>
    <t>Realizar la intervención en cuanto a Protección, señalización, alindera miento, reforestación y conservación (guarda bodques) de 10 predios de interés hídrico en el municipio durante el cuatrienio ODS 6</t>
  </si>
  <si>
    <t>Elaborar programa de reforestación de los nacimientos de las fuentes hídricas que abastecen la PTAP</t>
  </si>
  <si>
    <t>Reforestar y proteger la ronda de los nacimientos de agua de los ríos Ila y Perucho</t>
  </si>
  <si>
    <t>Reforestar 200 hectáreas con fines maderables multipropósito para uso y consumo de la población y la sostenibilidad del recurso durante el cuatrienio.</t>
  </si>
  <si>
    <t>Implementar un (1) programa de reforestación de 50 hectáreas en las  fuentes hídricas en el municipio</t>
  </si>
  <si>
    <t xml:space="preserve">Desarrollar dos (2) proyectos para el fomento de procesos silviculturales comunitarios, a partir de investigación aplicada en especies forestales multipropósito. </t>
  </si>
  <si>
    <t>MUNICIPIO</t>
  </si>
  <si>
    <t>PLAN DE DESARROLLO DEPARTAMENTAL 
"UNIDOS PODEMOS MAS"  2016-2020</t>
  </si>
  <si>
    <t>PLAN TERRITORIAL DE EDUCACIÓN AMBIENTAL 2020-2023</t>
  </si>
  <si>
    <t xml:space="preserve">PROYECTOS </t>
  </si>
  <si>
    <t>LA VEGA CUIDA, RESPETA Y CONSERVA EL RECURSO AGUA</t>
  </si>
  <si>
    <t>CUMPLIENDO CON LAS 3`R</t>
  </si>
  <si>
    <t xml:space="preserve">GESTIÓN DEL RIESGO Y CAMBIO CLIMATICO, PARA LOS VEGANENSES </t>
  </si>
  <si>
    <t>TURISMO SOSTENIBLE, PARA LA VEGA</t>
  </si>
  <si>
    <t xml:space="preserve">PRODUCCIÓN MÁS LIMPIA Y NEGOCIOS VERDES, PARA LOS VEGANENSES </t>
  </si>
  <si>
    <t xml:space="preserve">RECUPERANDO EL AGRO- EN EL CAMPO VEGANESE </t>
  </si>
  <si>
    <t>PROYECTO PTEA</t>
  </si>
  <si>
    <t>RESPONSABLE DE LA EJECUCIÓN</t>
  </si>
  <si>
    <t>1. LA VEGA CUIDA, RESPETA Y CONSERVA EL RECURSO AGUA</t>
  </si>
  <si>
    <t>Impulsar el programa Niños Defensores del Agua y Jóvenes Pregoneros Ambientales, en las IED e IERD.</t>
  </si>
  <si>
    <t>IED, ALCALDÍA, ESP</t>
  </si>
  <si>
    <t xml:space="preserve">Promover Proyectos Ambientales Escolares a partir de la estrategia Eco-escuela. </t>
  </si>
  <si>
    <t>Promoción del uso eficiente del agua y cambio de hábitos en los hogares a partir de estrategias educativas y alternativas ecoeficientes, en Veredas del Municipio</t>
  </si>
  <si>
    <t>Jornadas de limpieza a fuentes hídricas del municipio.</t>
  </si>
  <si>
    <t>Establecer alianzas con los Municipios vecinos, para la protección del Cerro Manjui y la Pena Aserradero.</t>
  </si>
  <si>
    <t>Concientizar ciudadana en el ahorro y uso eficiente del agua, mediante talleres y/o charlas.</t>
  </si>
  <si>
    <t xml:space="preserve">Jornadas de capacitación y sensibilización a los Acueductos veredales, en estrategias de uso eficiente y ahorro del agua </t>
  </si>
  <si>
    <t>Fortalecer e implementar el programa de recuperación de ecosistemas estratégicos Humedal el Cacahual.</t>
  </si>
  <si>
    <t>Implementar  diez jornadas de sensibilización en protección de los recursos hídricos.</t>
  </si>
  <si>
    <t>Fomentar estratégicas para la Participación de la comunidad, a fin de garantizar la continuidad con las estrategias de uso y ahorro eficiente del agua.</t>
  </si>
  <si>
    <t>2. LA VEGA, CUMPLIENDO CON LAS 3`R</t>
  </si>
  <si>
    <t>Capacitar a la comunidad estudiantil  del área rural en separación  y aprovechamiento de residuos sólidos.</t>
  </si>
  <si>
    <t xml:space="preserve">Socialización de la ruta selectiva del Municipio, en el área rural (En las Veredas que aplique) y el área urbano. </t>
  </si>
  <si>
    <t>Sensibilizar a los prestadores del servicio, para disponer en un lugar apto el residuo del corte de césped.</t>
  </si>
  <si>
    <t>Orientar y capacitar a nuevos recuperadores ambientales, en la creación de una organización o asociación en el Municipio.</t>
  </si>
  <si>
    <t>Implementar el programa de educación ambiental, establecido en el PGIRS.</t>
  </si>
  <si>
    <t xml:space="preserve">implementación de la regla de las 3R´s (Reducción, Reutilización y Recuperación para el posterior reciclaje) de materiales recuperables en el Municipio. </t>
  </si>
  <si>
    <t>Fortalecer y socializar el uso de los contenedores Pet-CAR.</t>
  </si>
  <si>
    <t>Promover la creación de nuevos puntos ecológicos, en las veredas del Municipio.</t>
  </si>
  <si>
    <t xml:space="preserve">Capacitar a la comunidad, en separación en la fuente y alternativas de aprovechamiento. </t>
  </si>
  <si>
    <t xml:space="preserve">Desarrollar una campaña anual en la zona rural para indicar la forma adecuada de disposición de residuos sólidos. </t>
  </si>
  <si>
    <t>Capacitar y promover a los recuperadores ambientales, como ejes articuladores en el aprovechamiento, rutas selectivas y adecuada gestión de los residuos sólidos.</t>
  </si>
  <si>
    <t>3. GESTIÓN DEL RIESGO Y CAMBIO CLIMÁTICO, PARA LOS VEGUNOS</t>
  </si>
  <si>
    <t xml:space="preserve">implementar el programa de Educación Ambiental, del Plan Municipal para la Gestión del Riesgo de Desastres (PMGRD). </t>
  </si>
  <si>
    <t>CMGR</t>
  </si>
  <si>
    <t>Realizar como mínimo cuatro (4) actividades direccionadas a capacitar y sensibilizar a la comunidad,en la importancia de adaptación y procesos de cambio, frente a los efectos del cambio climatico.</t>
  </si>
  <si>
    <t xml:space="preserve">Establecer estrategias de divulgación para el PMGRD, enmarcando a la comunidad del área Urbana y rural,  la prevención del Riesgo y atención de emergencia </t>
  </si>
  <si>
    <t xml:space="preserve">Desarrollar capacitación y sensibilización en Prevención y Adaptabilidad al Cambio Climático, al grupo de voluntario de bomberos y/o defensa civil del municipio. </t>
  </si>
  <si>
    <t>Realizar un mínimo de diez (10)  actividades direccionadas al reconocimiento de los riesgos en el municipio de La Vega.</t>
  </si>
  <si>
    <t>Capacitación al cuerpo docente en educación ambiental y gestión del riesgo, Formulación y aplicación de planes de gestión del riesgo en instituciones de educación básica y media.</t>
  </si>
  <si>
    <t>Capacitación en gestión del riesgo a los integrantes del CMGRD y empleados institucionales, en  gestión de proyectos Implementación del Sistema Integrado de Información para la gestión del riesgo.</t>
  </si>
  <si>
    <t>Promover un Plan  municipal de adaptación al cambio climático, para reducir los impactos socioeconómicos asociados a la variabilidad climática.</t>
  </si>
  <si>
    <t>Fortalecer los programas de Educación presentes en el Plan de Gestión del Riesgo Escolar de las IED.</t>
  </si>
  <si>
    <t xml:space="preserve">Sensibilización y acompañamiento de los simulacros ejecutados por el CMGR. </t>
  </si>
  <si>
    <t xml:space="preserve">Sensibilizar a los lideres comunales, la importancia de identificar los puntos criticos en sus veredas y desarrollar la red de actores de prevención del riesgo y atención de emergencia a nivel veredal. </t>
  </si>
  <si>
    <t xml:space="preserve">Promoción de estrategias de movilidad limpia, en el Municipio. </t>
  </si>
  <si>
    <t>4. DE MI TERRITORIO, ME APROPIO YO</t>
  </si>
  <si>
    <t>Fortalecer  e implementar un (1) programa para la articulación de turismo regional, desde en enfoque pedagógico ambiental.</t>
  </si>
  <si>
    <t>OFICINA DE TURISMO, ALCALDÍA, MIEMBROS CIDEA</t>
  </si>
  <si>
    <t xml:space="preserve">Implementar el programa de educación Ambiental del Plan Sectorial del Turismos. </t>
  </si>
  <si>
    <t>Promover procesos de educación ambiental en el parque ecológico laguna del tabacal.</t>
  </si>
  <si>
    <t xml:space="preserve">Desarrollar jornadas de reconocimiento e interpretación de los caminos reales del Municipio. </t>
  </si>
  <si>
    <t xml:space="preserve">Desarrollar Jornadas de formación y sensibilización, de la política de turismo sostenible, ha operadores turísticos del Municipio. </t>
  </si>
  <si>
    <t>Fomentar las caminatas ecologías a lugares tales como: Cuchilla El Chuscal y Humedales.</t>
  </si>
  <si>
    <t>5. PRODUCCIÓN MÁS LIMPIA Y NEGOCIOS VERDES, PARA LOS VEGUNOS</t>
  </si>
  <si>
    <t xml:space="preserve">Desarrollo de Ferias y Mercados Verdes Campesinos, en donde los productores fortalezcan los enlaces con el consumidos. </t>
  </si>
  <si>
    <t>SEPRECOM, MIEMBROS CIDEA</t>
  </si>
  <si>
    <t>Capacitación a productores y empresarios, para desarrollar estrategias de producción mas limpia y negocios verdes, en el municipio.</t>
  </si>
  <si>
    <t>Fomentar estrategias de  tecnificación de producción más limpia en procesos productivos del municipio de La Vega.</t>
  </si>
  <si>
    <t>Capacitar ha avicultores y porcicolas, en el manejo de los olores ofensivos.</t>
  </si>
  <si>
    <t>Promover e implementar un (1) programa de recolección de residuos especiales, donde incluya un censo de la población que genera estos residuos y las estrategias de recolección de los mismos.</t>
  </si>
  <si>
    <t>6. RECUPERANDO EL AGRO- EN EL CAMPO VEGUNO</t>
  </si>
  <si>
    <t>Capacitaciones a productores agropecuarios en prácticas agrícolas y pecuarias sostenibles, en donde se incluyan temas de conservación y manejo de suelos  (Rotación de cultivos, labranza mínima, implementación de sistemas silvopastoriles y agroforestales).</t>
  </si>
  <si>
    <t xml:space="preserve">Desarrollar capacitación y sensibilización a los agricultores en la disminución de fungicidas y fertilizantes, calibración de equipos aspersores y dosificación; y correcta aplicación de los productos en campo. </t>
  </si>
  <si>
    <t>Fortalecer el programa de educación ambiental  de asistencia técnica al campesino para optimizar los recursos naturales de producción en el cuatrienio.</t>
  </si>
  <si>
    <t>Capacitaciones a productores agropecuarios en  Buenas Practicas Agrícolas - BPA y Buenas Practicas Ganaderas - BPG.</t>
  </si>
  <si>
    <t>7. REFORESTACIÓN Y NUEVOS ESPACIOS VERDES</t>
  </si>
  <si>
    <t xml:space="preserve">Realizar mantenimiento del vivero municipal </t>
  </si>
  <si>
    <t xml:space="preserve">Mantenimiento y protección de los predios anteriormente reforestados y/o que hacen parte del Municipio. </t>
  </si>
  <si>
    <t>Formulación y gestión de proyectos para continuar la compra de predios en la zona de La Cuchilla el Chuscal o Humedales.</t>
  </si>
  <si>
    <t>Desarrollo una campañas educativas a la comunidad estudiantil y general en temas de reforestación con especies nativas.</t>
  </si>
  <si>
    <t>Promover un (1) programa de reforestación de 50 hectáreas en las  fuentes hídricas en el municipio</t>
  </si>
  <si>
    <t>8. LA VEGA VIVE Y RESPETA, LA FAUNA Y FLORA</t>
  </si>
  <si>
    <t xml:space="preserve">Desarrollar Jornadas capacitación y concientización, en cuidado de animales Domésticos y de especies nativas de la zona. </t>
  </si>
  <si>
    <t>Promover la realización de un concurso de fotografía, de las especies nativas de flora y fauna, del Municipio.</t>
  </si>
  <si>
    <t xml:space="preserve">Promoción de jornadas de vacunación y desparasitación de animales. </t>
  </si>
  <si>
    <t xml:space="preserve">Sensibilizar a la comunidad la importancia y la sinergia que realizan la fauna en los ecosistemas, como eje fundamental de vida, para las nuevas generaciones. </t>
  </si>
  <si>
    <t>9. PLANEANDO MI ECOSISTEMA, PARA LOS VEGUNOS.</t>
  </si>
  <si>
    <t>Fomentar e impulsar Un (1) PROCEDAS (Proyectos Ciudadanos de Educación Ambiental), en el cuatrienio.</t>
  </si>
  <si>
    <t xml:space="preserve">Fortalecer el Comité técnico Interinstitucional de Educación Ambiental, en donde como minimo se reúnan cuatro (4) veces al año. </t>
  </si>
  <si>
    <t>Implementar  cuatro (4) campañas ambientales, en pro de cuidado de los recursos ambientales, para los vegunos.</t>
  </si>
  <si>
    <t>Realizar seguimiento y evaluación de los proyectos establecidos en el PTEA.</t>
  </si>
  <si>
    <t>INDICADOR DE GESTIÓN</t>
  </si>
  <si>
    <t>IMPACTO ESPERADO</t>
  </si>
  <si>
    <t>ENTIDAD QUE PUEDE APOYAR LAS ACCIONES</t>
  </si>
  <si>
    <t>PRESUPUESTO TOTAL</t>
  </si>
  <si>
    <t>PRESUPUESTO</t>
  </si>
  <si>
    <t>Implementar el 100% de las actividades de educación ambiental priorizadas, con el fin de encaminar estrategias sostenibles y eficiente del recurso hídrico.</t>
  </si>
  <si>
    <t>(Número de actividades Ejecutadas/Número de Actividades proyectadas en la gestión integral del recurso hídrico, desde el enfoque de educación ambiental)</t>
  </si>
  <si>
    <t>Afianzar el compromiso y la responsabilidad social frente a la adecuada gestión del recurso hídrico, en el Municipio de la Vega.</t>
  </si>
  <si>
    <t>CAR - CUNDINAMARCA 
GOBERNACIÓN DE CUNDINAMARCA</t>
  </si>
  <si>
    <t xml:space="preserve">Efectuar el cien porciento (100%), de las actividades proyectadas en educación ambiental, para la comunidad veguna, desdes la adecuada gestión de los residuos sólidos. </t>
  </si>
  <si>
    <t>(Número de actividades Ejecutadas/Número de Actividades proyectadas)</t>
  </si>
  <si>
    <t>Comunidad consiente, capacitada y con una adecuada gestión de los residuos sólidos, desde sus hogares e Instituciones.</t>
  </si>
  <si>
    <t>Cumplir con el cien porciento (100%), de las actividades priorizadas desde la Educación ambiental, en la adecuada gestión del riesgo y atención de emergencia para los vegunos</t>
  </si>
  <si>
    <t>Orientar las acciones en el municipio de la vega en cuanto al conocimiento del riesgo, la reducción del riesgo y el manejo de desastres en cumplimiento de la Política Nacional de Gestión del Riesgo, que contribuyan a la seguridad, el bienestar, la calidad de vida de las personas y el desarrollo sostenible en el territorio municipal.</t>
  </si>
  <si>
    <t>Llevar a cabo el 100% de las actividades de educación ambiental, en marco de un territorio ambientalmente sostenible.</t>
  </si>
  <si>
    <t xml:space="preserve">Generara espacios turísticos, con sentido de pertenencia y arraigo cultural por los bienes y servicios recibidos de los ecosistemas intervenidos. </t>
  </si>
  <si>
    <t>Ejecutar el cien porciento (100%), de las actividades priorizadas en educación ambiental, en marco de la producción más limpia y negocios verdes para los vegunos.</t>
  </si>
  <si>
    <t>Reducir la cantidad de químicos en los productos agrícolas y pecuarios, del municipio, ademas de efectuar sinergias ecosistemicas entre los productores y consumidores.</t>
  </si>
  <si>
    <t>Llevar a cabo el cien porciento (100%), de las actividades proyectadas, en marco de la recuperación del agro, en al municipio de La Vega.</t>
  </si>
  <si>
    <t xml:space="preserve">Disminuir la perdida de vida útil del recurso suelo. </t>
  </si>
  <si>
    <t>Desarrollar como mínimo cinco (5) actividades de educación ambiental proyectadas, en marco de la reforestación y nuevos espacios verdes, en el municipio de La Vega.</t>
  </si>
  <si>
    <t>Aumentar la capa vegetal del municipio de la Vega</t>
  </si>
  <si>
    <t xml:space="preserve">Ejecutar cuatro (4) actividades de educación ambiental proyectadas, en busqueda de Albergar y proteger la Fauna y Animales Domésticos, en un ambiente saludable. </t>
  </si>
  <si>
    <t xml:space="preserve">Albergar y proteger la Fauna y Animales Domésticos, en un ambiente saludable. </t>
  </si>
  <si>
    <t xml:space="preserve">Ejecutar en un 100% las acciones de fortalecimiento y estructura del medio ambiente, en el municipio de la vega. </t>
  </si>
  <si>
    <t xml:space="preserve">Transversalizar al municipio, como eje articulador de los procesos ambientales, en el ámbito escolar, agropecuario y empresarial, desde la Educación Ambiental. </t>
  </si>
  <si>
    <t>REVISIÓN Y ANALISIS A LA IMPLEMENTACIÓN DEL PLAN TERRITORIAL DE EDUCACIÓN AMBIENTAL -PTEA Y SU TRANSVERSALIDAD CON LAS ESTRATEGIAS DE LA PNEA</t>
  </si>
  <si>
    <t>PROGRAMA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</si>
  <si>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</si>
  <si>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</si>
  <si>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</si>
  <si>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</si>
  <si>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</si>
  <si>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</si>
  <si>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</si>
  <si>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</si>
  <si>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</si>
  <si>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b/>
        <sz val="12"/>
        <color theme="1"/>
        <rFont val="Arial"/>
        <family val="2"/>
      </rPr>
      <t xml:space="preserve">CUMPLIMIENTO DE METAS EN FUNCIÓN DE LAS ACTIVIDADES DEL PTEA
</t>
    </r>
    <r>
      <rPr>
        <sz val="12"/>
        <color theme="1"/>
        <rFont val="Arial"/>
        <family val="2"/>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</si>
  <si>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</si>
  <si>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</si>
  <si>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</si>
  <si>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</si>
  <si>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</si>
  <si>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</si>
  <si>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</si>
  <si>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</si>
  <si>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</si>
  <si>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</si>
  <si>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</si>
  <si>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</si>
  <si>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</si>
  <si>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</si>
  <si>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</si>
  <si>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</si>
  <si>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</si>
  <si>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</si>
  <si>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</si>
  <si>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</si>
  <si>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LA VEGA, CUMPLIENDO CON LAS 3`R</t>
  </si>
  <si>
    <t>Efectuar el cien porciento (100%), de las actividades proyectadas en educación ambiental, para la comunidad veguna, desdes la adecuada gestión de los residuos sólidos.</t>
  </si>
  <si>
    <t>GESTIÓN DEL RIESGO Y CAMBIO CLIMÁTICO, PARA LOS VEGUNOS</t>
  </si>
  <si>
    <t xml:space="preserve"> DE MI TERRITORIO, ME APROPIO YO</t>
  </si>
  <si>
    <t>PRODUCCIÓN MÁS LIMPIA Y NEGOCIOS VERDES, PARA LOS VEGUNO</t>
  </si>
  <si>
    <t>RECUPERANDO EL AGRO- EN EL CAMPO VEGUN</t>
  </si>
  <si>
    <t>REFORESTACIÓN Y NUEVOS ESPACIOS VERDES</t>
  </si>
  <si>
    <t>LA VEGA VIVE Y RESPETA, LA FAUNA Y FLORA</t>
  </si>
  <si>
    <t>Ejecutar cuatro (4) actividades de educación ambiental proyectadas, en busqueda de Albergar y proteger la Fauna y Animales Domésticos, en un ambiente saludable</t>
  </si>
  <si>
    <t>PLANEANDO MI ECOSISTEMA, PARA LOS VEGUNOS.</t>
  </si>
  <si>
    <t>Ejecutar en un 100% las acciones de fortalecimiento y estructura del medio ambiente, en el municipio de la vega</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</si>
  <si>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</si>
  <si>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</si>
  <si>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</si>
  <si>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</si>
  <si>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</si>
  <si>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</si>
  <si>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</si>
  <si>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</si>
  <si>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</si>
  <si>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</si>
  <si>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</si>
  <si>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</si>
  <si>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</si>
  <si>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</si>
  <si>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</si>
  <si>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</si>
  <si>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</si>
  <si>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</si>
  <si>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</si>
  <si>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</si>
  <si>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</si>
  <si>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</si>
  <si>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</si>
  <si>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</si>
  <si>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</si>
  <si>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</si>
  <si>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</si>
  <si>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</si>
  <si>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</si>
  <si>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</si>
  <si>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</si>
  <si>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</si>
  <si>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</si>
  <si>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</si>
  <si>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</si>
  <si>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</si>
  <si>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</si>
  <si>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</si>
  <si>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</si>
  <si>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</si>
  <si>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</si>
  <si>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</si>
  <si>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</si>
  <si>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</si>
  <si>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</si>
  <si>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</si>
  <si>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</si>
  <si>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</si>
  <si>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</si>
  <si>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</si>
  <si>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</si>
  <si>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</si>
  <si>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</si>
  <si>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</si>
  <si>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</si>
  <si>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</si>
  <si>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</si>
  <si>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</si>
  <si>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</si>
  <si>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</si>
  <si>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</si>
  <si>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</si>
  <si>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</si>
  <si>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</si>
  <si>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</si>
  <si>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</si>
  <si>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</si>
  <si>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</si>
  <si>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</si>
  <si>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</si>
  <si>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</si>
  <si>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</si>
  <si>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</si>
  <si>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</si>
  <si>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</si>
  <si>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</si>
  <si>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</si>
  <si>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</si>
  <si>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</si>
  <si>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</si>
  <si>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</si>
  <si>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</si>
  <si>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</si>
  <si>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</si>
  <si>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</si>
  <si>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</si>
  <si>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</si>
  <si>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</si>
  <si>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</si>
  <si>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</si>
  <si>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</si>
  <si>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</si>
  <si>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</si>
  <si>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</si>
  <si>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</si>
  <si>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</si>
  <si>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</si>
  <si>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</si>
  <si>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</si>
  <si>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</si>
  <si>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</si>
  <si>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</si>
  <si>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</si>
  <si>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</si>
  <si>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</si>
  <si>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</si>
  <si>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</si>
  <si>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</si>
  <si>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</si>
  <si>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</si>
  <si>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</si>
  <si>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</si>
  <si>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</si>
  <si>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</si>
  <si>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0"/>
        <color theme="0"/>
        <rFont val="Arial"/>
        <family val="2"/>
      </rPr>
      <t xml:space="preserve">ARTICULACIÓN PLAN TERRITORIAL DE EDUCACIÓN AMBIENTAL 2020-2023 CON INSTRUMENTOS DE PLANIFICACIÓN TERRITORIAL DEL ORDEN REGIONAL
CALIFICACIÓN (4/4) </t>
    </r>
    <r>
      <rPr>
        <sz val="10"/>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</si>
  <si>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</si>
  <si>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</si>
  <si>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</si>
  <si>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</si>
  <si>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</si>
  <si>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</si>
  <si>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</si>
  <si>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</si>
  <si>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Gualivá</t>
  </si>
  <si>
    <t>La Vega</t>
  </si>
  <si>
    <t>SIMON BUITRAGO MOYA</t>
  </si>
  <si>
    <t>sbuitragom@car.gov.co</t>
  </si>
  <si>
    <t>CAROLINA CEPEDA (PLANTA) - WILSON FERNANDO ALARCÓN ROMERO (APOYO)</t>
  </si>
  <si>
    <t>3192271124 ( Planta) - 315 2074052 ( Apoyo)</t>
  </si>
  <si>
    <t>icepedah@car.gov.co - fernandoperiodista.22@gmail.com</t>
  </si>
  <si>
    <t>EDUAR RICARDO MATIZ PADILLA</t>
  </si>
  <si>
    <t>alcaldia@lavega-cundinamarca.gov.co</t>
  </si>
  <si>
    <t>JULIÁN RAMÍREZ</t>
  </si>
  <si>
    <t>312 5513057</t>
  </si>
  <si>
    <t>sdeam.alcaldia@gmail.com</t>
  </si>
  <si>
    <t>Decreto 0043 de 2020</t>
  </si>
  <si>
    <t>SI</t>
  </si>
  <si>
    <t>NO</t>
  </si>
  <si>
    <t>Implementar el 100% de las actividades de educación ambiental priorizadas, con el fin de encaminar estrategias sostenibles y eficiente del recurso hídrico</t>
  </si>
  <si>
    <t>ACTIVIDADES PRIORIZADAS PTEA ( METAS DE INSTRUMENTOS DE ORDENAMIENTO TERRITORIAL ) 
VIGENCIA 2023</t>
  </si>
  <si>
    <t>PLAN NACIONAL DE DESARROLLO 2022-2026
LEY 2294 DE 2023 (Mayo 19) “POR EL CUAL SE EXPIDE EL PLAN NACIONAL DE DESARROLLO 2022- 2026 “COLOMBIA POTENCIA MUNDIAL DE LA VIDA”</t>
  </si>
  <si>
    <t>METAS PLAN DE ACCIÓN CUATRIENAL 2020-2023 CAR - TERRITORIO AMBIENTALMENTE SOSTENIBLE</t>
  </si>
  <si>
    <t>EJE</t>
  </si>
  <si>
    <t>CAPITULO</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</si>
  <si>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</si>
  <si>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</si>
  <si>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</si>
  <si>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</si>
  <si>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</si>
  <si>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</si>
  <si>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</si>
  <si>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</si>
  <si>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META 21.4. Implementar el 100% de dos (2) estrategias de cultura del Árbol en zonas urbanas y rurales de los municipios del territorio CAR.</t>
  </si>
  <si>
    <t>META 24.3. Diseñar e implementar el 100% de una estrategia de acompañamiento y acciones para el apoyo a la gestión y promoción de la legalidad ambiental y social.</t>
  </si>
  <si>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</si>
  <si>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</si>
  <si>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META 23.1. Formular e implementar el 100% de tres (3) estrategias enfocadas a la cultura ambiental para la gestión integral de la biodiversidad y sus servicios Ecosistémicos.</t>
  </si>
  <si>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</si>
  <si>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</si>
  <si>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META 22.4. Implementar el 100% de tres (03) procesos educativos para el conocimiento de gestión del riesgo y cambio climático en el entorno institucional, educativo y comunitario en la jurisdicción CAR.</t>
  </si>
  <si>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</si>
  <si>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</si>
  <si>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</si>
  <si>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</si>
  <si>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</si>
  <si>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</si>
  <si>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</si>
  <si>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</si>
  <si>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</si>
  <si>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</si>
  <si>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</si>
  <si>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</si>
  <si>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</si>
  <si>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</si>
  <si>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</si>
  <si>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</si>
  <si>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</si>
  <si>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</si>
  <si>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</si>
  <si>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</si>
  <si>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</si>
  <si>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</si>
  <si>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</si>
  <si>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</si>
  <si>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</si>
  <si>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</si>
  <si>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</si>
  <si>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</si>
  <si>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</si>
  <si>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</si>
  <si>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</si>
  <si>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</si>
  <si>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</si>
  <si>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</si>
  <si>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</si>
  <si>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</si>
  <si>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</si>
  <si>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3. Derecho humano a la alimentación</t>
  </si>
  <si>
    <t>CAPÍTULO IV DERECHO HUMANO A LA ALIMENTACIÓN</t>
  </si>
  <si>
    <t>N/A</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</si>
  <si>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</si>
  <si>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</si>
  <si>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</si>
  <si>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</si>
  <si>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</si>
  <si>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</si>
  <si>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</si>
  <si>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META 24.5. Implementar el 100% de dos (2) mecanismos de participación ciudadana priorizados atendiendo la normatividad en la gestión ambiental.</t>
  </si>
  <si>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</si>
  <si>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</si>
  <si>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 xml:space="preserve">META 22.1. Generar o fortalecer el cien por ciento (100%) de tres (3) estrategias y acciones en materia de Gestión del Conocimiento y la Innovación Social Ambiental en la CAR.
</t>
  </si>
  <si>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</si>
  <si>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</si>
  <si>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</si>
  <si>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</si>
  <si>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 xml:space="preserve">META 21.8. Implementar y fortalecer el 100% de las cinco (5) estrategias de cultura ambiental para el consumo responsable y el manejo adecuado de los residuos: Ciclo Re Ciclo, en la jurisdicción CAR.
</t>
  </si>
  <si>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</si>
  <si>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</si>
  <si>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</si>
  <si>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</si>
  <si>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</si>
  <si>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</si>
  <si>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</si>
  <si>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</si>
  <si>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</si>
  <si>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</si>
  <si>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</si>
  <si>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</si>
  <si>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</si>
  <si>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</si>
  <si>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</si>
  <si>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</si>
  <si>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</si>
  <si>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</si>
  <si>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META 16.1. Implementar el 100% del modelo pedagógico BiciCAR para la promoción de la movilidad sostenible en la jurisdicción CAR.</t>
  </si>
  <si>
    <t>META 16.2. Realizar el 100% de tres (3) estrategias para establecer lineamientos ambientales como insumo para la formulación de planes de movilidad sostenible en cinco (5) municipios priorizados de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</si>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</sst>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quot;$&quot;\ * #,##0.00_-;_-&quot;$&quot;\ * &quot;-&quot;??_-;_-@_-"/>
    <numFmt numFmtId="165" formatCode="&quot;$&quot;#,##0"/>
    <numFmt numFmtId="166" formatCode="_-&quot;$&quot;\ * #,##0_-;\-&quot;$&quot;\ * #,##0_-;_-&quot;$&quot;\ * &quot;-&quot;_-;_-@"/>
    <numFmt numFmtId="167" formatCode="#,##0_ ;\-#,##0\ "/>
  </numFmts>
  <fonts count="38" x14ac:knownFonts="1">
    <font>
      <sz val="11"/>
      <color theme="1"/>
      <name val="Calibri"/>
      <family val="2"/>
      <scheme val="minor"/>
    </font>
    <font>
      <sz val="8"/>
      <color theme="1"/>
      <name val="Calibri"/>
      <family val="2"/>
      <scheme val="minor"/>
    </font>
    <font>
      <sz val="9"/>
      <color theme="1"/>
      <name val="Calibri"/>
      <family val="2"/>
      <scheme val="minor"/>
    </font>
    <font>
      <sz val="9"/>
      <color theme="1"/>
      <name val="Arial"/>
      <family val="2"/>
    </font>
    <font>
      <sz val="10"/>
      <color theme="1"/>
      <name val="Calibri"/>
      <family val="2"/>
      <scheme val="minor"/>
    </font>
    <font>
      <b/>
      <sz val="9"/>
      <color theme="1"/>
      <name val="Arial"/>
      <family val="2"/>
    </font>
    <font>
      <u/>
      <sz val="11"/>
      <color theme="10"/>
      <name val="Calibri"/>
      <family val="2"/>
      <scheme val="minor"/>
    </font>
    <font>
      <u/>
      <sz val="11"/>
      <color theme="11"/>
      <name val="Calibri"/>
      <family val="2"/>
      <scheme val="minor"/>
    </font>
    <font>
      <sz val="9"/>
      <color rgb="FF000000"/>
      <name val="Calibri"/>
      <family val="2"/>
      <scheme val="minor"/>
    </font>
    <font>
      <b/>
      <sz val="16"/>
      <color theme="1"/>
      <name val="Arial"/>
      <family val="2"/>
    </font>
    <font>
      <b/>
      <sz val="12"/>
      <color theme="1"/>
      <name val="Arial"/>
      <family val="2"/>
    </font>
    <font>
      <sz val="11"/>
      <color rgb="FF000000"/>
      <name val="Tahoma"/>
      <family val="2"/>
    </font>
    <font>
      <b/>
      <sz val="11"/>
      <color theme="1"/>
      <name val="Tahoma"/>
      <family val="2"/>
    </font>
    <font>
      <sz val="11"/>
      <color theme="1"/>
      <name val="Tahoma"/>
      <family val="2"/>
    </font>
    <font>
      <b/>
      <sz val="11"/>
      <name val="Tahoma"/>
      <family val="2"/>
    </font>
    <font>
      <sz val="11"/>
      <name val="Tahoma"/>
      <family val="2"/>
    </font>
    <font>
      <sz val="11"/>
      <color rgb="FF00B050"/>
      <name val="Tahoma"/>
      <family val="2"/>
    </font>
    <font>
      <sz val="11"/>
      <color theme="1"/>
      <name val="Calibri"/>
      <family val="2"/>
      <scheme val="minor"/>
    </font>
    <font>
      <b/>
      <sz val="10"/>
      <color rgb="FFFFFFFF"/>
      <name val="Arial"/>
      <family val="2"/>
    </font>
    <font>
      <sz val="11"/>
      <name val="Calibri"/>
      <family val="2"/>
    </font>
    <font>
      <sz val="10"/>
      <color theme="1"/>
      <name val="Arial"/>
      <family val="2"/>
    </font>
    <font>
      <b/>
      <sz val="10"/>
      <color theme="1"/>
      <name val="Arial"/>
      <family val="2"/>
    </font>
    <font>
      <b/>
      <sz val="10"/>
      <color theme="0"/>
      <name val="Arial"/>
      <family val="2"/>
    </font>
    <font>
      <sz val="10"/>
      <color theme="0"/>
      <name val="Arial"/>
      <family val="2"/>
    </font>
    <font>
      <sz val="10"/>
      <color rgb="FF000000"/>
      <name val="Arial"/>
      <family val="2"/>
    </font>
    <font>
      <u/>
      <sz val="10"/>
      <color rgb="FF0563C1"/>
      <name val="Arial"/>
      <family val="2"/>
    </font>
    <font>
      <b/>
      <sz val="20"/>
      <color theme="1"/>
      <name val="Arial"/>
      <family val="2"/>
    </font>
    <font>
      <sz val="12"/>
      <color theme="1"/>
      <name val="Arial"/>
      <family val="2"/>
    </font>
    <font>
      <b/>
      <sz val="12"/>
      <color theme="1"/>
      <name val="Calibri"/>
      <family val="2"/>
    </font>
    <font>
      <b/>
      <sz val="11"/>
      <color theme="1"/>
      <name val="Calibri"/>
      <family val="2"/>
    </font>
    <font>
      <sz val="18"/>
      <color theme="1"/>
      <name val="Arial"/>
      <family val="2"/>
    </font>
    <font>
      <sz val="11"/>
      <color theme="1"/>
      <name val="Calibri"/>
      <family val="2"/>
    </font>
    <font>
      <sz val="11"/>
      <color theme="1"/>
      <name val="Arial"/>
      <family val="2"/>
    </font>
    <font>
      <sz val="16"/>
      <color theme="1"/>
      <name val="Tahoma"/>
      <family val="2"/>
    </font>
    <font>
      <b/>
      <sz val="16"/>
      <color theme="1"/>
      <name val="Calibri"/>
      <family val="2"/>
    </font>
    <font>
      <b/>
      <sz val="16"/>
      <name val="Calibri"/>
      <family val="2"/>
    </font>
    <font>
      <sz val="16"/>
      <color rgb="FF000000"/>
      <name val="Tahoma"/>
      <family val="2"/>
    </font>
    <font>
      <b/>
      <sz val="12"/>
      <color theme="0"/>
      <name val="Arial"/>
      <family val="2"/>
    </font>
  </fonts>
  <fills count="39">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92D05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CE4D6"/>
        <bgColor rgb="FF000000"/>
      </patternFill>
    </fill>
    <fill>
      <patternFill patternType="solid">
        <fgColor theme="9" tint="0.39997558519241921"/>
        <bgColor indexed="64"/>
      </patternFill>
    </fill>
    <fill>
      <patternFill patternType="solid">
        <fgColor theme="0"/>
        <bgColor indexed="64"/>
      </patternFill>
    </fill>
    <fill>
      <patternFill patternType="solid">
        <fgColor rgb="FF008080"/>
        <bgColor rgb="FF008080"/>
      </patternFill>
    </fill>
    <fill>
      <patternFill patternType="solid">
        <fgColor rgb="FFCCCC00"/>
        <bgColor rgb="FFCCCC00"/>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rgb="FFFFFFFF"/>
        <bgColor rgb="FFFFFFFF"/>
      </patternFill>
    </fill>
    <fill>
      <patternFill patternType="solid">
        <fgColor rgb="FFFF0000"/>
        <bgColor rgb="FFFF0000"/>
      </patternFill>
    </fill>
    <fill>
      <patternFill patternType="solid">
        <fgColor rgb="FFFFC000"/>
        <bgColor rgb="FFFFC000"/>
      </patternFill>
    </fill>
    <fill>
      <patternFill patternType="solid">
        <fgColor rgb="FFC5E0B3"/>
        <bgColor rgb="FFC5E0B3"/>
      </patternFill>
    </fill>
    <fill>
      <patternFill patternType="solid">
        <fgColor rgb="FF00B0F0"/>
        <bgColor indexed="64"/>
      </patternFill>
    </fill>
    <fill>
      <patternFill patternType="solid">
        <fgColor rgb="FFFFC000"/>
        <bgColor indexed="64"/>
      </patternFill>
    </fill>
    <fill>
      <patternFill patternType="solid">
        <fgColor rgb="FF66FF66"/>
        <bgColor indexed="64"/>
      </patternFill>
    </fill>
    <fill>
      <patternFill patternType="solid">
        <fgColor rgb="FFCC9900"/>
        <bgColor indexed="64"/>
      </patternFill>
    </fill>
    <fill>
      <patternFill patternType="solid">
        <fgColor rgb="FFCCFF33"/>
        <bgColor indexed="64"/>
      </patternFill>
    </fill>
    <fill>
      <patternFill patternType="solid">
        <fgColor rgb="FF7030A0"/>
        <bgColor indexed="64"/>
      </patternFill>
    </fill>
    <fill>
      <patternFill patternType="solid">
        <fgColor rgb="FFCCFFFF"/>
        <bgColor indexed="64"/>
      </patternFill>
    </fill>
    <fill>
      <patternFill patternType="solid">
        <fgColor rgb="FF009999"/>
        <bgColor indexed="64"/>
      </patternFill>
    </fill>
    <fill>
      <patternFill patternType="solid">
        <fgColor rgb="FFCC0000"/>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auto="1"/>
      </top>
      <bottom/>
      <diagonal/>
    </border>
  </borders>
  <cellStyleXfs count="51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7" fillId="0" borderId="0"/>
    <xf numFmtId="164" fontId="17" fillId="0" borderId="0" applyFont="0" applyFill="0" applyBorder="0" applyAlignment="0" applyProtection="0"/>
  </cellStyleXfs>
  <cellXfs count="252">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9"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3"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2" borderId="2"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center" vertical="center" wrapText="1"/>
    </xf>
    <xf numFmtId="0" fontId="5" fillId="14"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2" fillId="14"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5" fillId="15" borderId="1"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2" fillId="15" borderId="1" xfId="0" applyFont="1" applyFill="1" applyBorder="1" applyAlignment="1">
      <alignment horizontal="center" vertical="center"/>
    </xf>
    <xf numFmtId="0" fontId="2" fillId="15"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15" borderId="1" xfId="0" applyFont="1" applyFill="1" applyBorder="1" applyAlignment="1">
      <alignment horizontal="center" vertical="center" wrapText="1"/>
    </xf>
    <xf numFmtId="0" fontId="8" fillId="16" borderId="1" xfId="0" applyFont="1" applyFill="1" applyBorder="1" applyAlignment="1">
      <alignment horizontal="center" vertical="center"/>
    </xf>
    <xf numFmtId="0" fontId="4" fillId="13" borderId="3" xfId="0" applyFont="1" applyFill="1" applyBorder="1" applyAlignment="1">
      <alignment vertical="center"/>
    </xf>
    <xf numFmtId="0" fontId="2" fillId="3" borderId="1" xfId="0" applyFont="1" applyFill="1" applyBorder="1" applyAlignment="1">
      <alignment horizontal="center" vertical="center"/>
    </xf>
    <xf numFmtId="0" fontId="4" fillId="3" borderId="3" xfId="0" applyFont="1" applyFill="1" applyBorder="1" applyAlignment="1">
      <alignment vertical="center" wrapText="1"/>
    </xf>
    <xf numFmtId="0" fontId="4" fillId="4" borderId="3" xfId="0" applyFont="1" applyFill="1" applyBorder="1" applyAlignment="1">
      <alignment vertical="center" wrapText="1"/>
    </xf>
    <xf numFmtId="0" fontId="4" fillId="5" borderId="3" xfId="0" applyFont="1" applyFill="1" applyBorder="1" applyAlignment="1">
      <alignment vertical="center"/>
    </xf>
    <xf numFmtId="0" fontId="4" fillId="6" borderId="3" xfId="0" applyFont="1" applyFill="1" applyBorder="1" applyAlignment="1">
      <alignment vertical="center" wrapText="1"/>
    </xf>
    <xf numFmtId="0" fontId="4" fillId="7" borderId="3" xfId="0" applyFont="1" applyFill="1" applyBorder="1" applyAlignment="1">
      <alignment vertical="center" wrapText="1"/>
    </xf>
    <xf numFmtId="0" fontId="4" fillId="8" borderId="3" xfId="0" applyFont="1" applyFill="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11" fillId="0" borderId="6" xfId="0" applyFont="1" applyBorder="1" applyAlignment="1">
      <alignment horizontal="justify" vertical="center" wrapText="1"/>
    </xf>
    <xf numFmtId="0" fontId="12" fillId="3" borderId="1" xfId="0" applyFont="1" applyFill="1" applyBorder="1" applyAlignment="1">
      <alignment horizontal="center" vertical="center" wrapText="1"/>
    </xf>
    <xf numFmtId="0" fontId="13" fillId="0" borderId="0" xfId="0" applyFont="1"/>
    <xf numFmtId="0" fontId="13" fillId="0" borderId="1" xfId="0" applyFont="1" applyBorder="1"/>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3" fillId="0" borderId="1" xfId="0" applyFont="1" applyBorder="1" applyAlignment="1">
      <alignment horizontal="center" vertical="center" wrapText="1"/>
    </xf>
    <xf numFmtId="0" fontId="13" fillId="0" borderId="0" xfId="0" applyFont="1" applyAlignment="1">
      <alignment horizontal="center" vertical="center"/>
    </xf>
    <xf numFmtId="0" fontId="14" fillId="3" borderId="2" xfId="0" applyFont="1" applyFill="1" applyBorder="1" applyAlignment="1">
      <alignment horizontal="center" vertical="center" wrapText="1"/>
    </xf>
    <xf numFmtId="0" fontId="11" fillId="0" borderId="7" xfId="0" applyFont="1" applyBorder="1" applyAlignment="1">
      <alignment horizontal="justify" vertical="center" wrapText="1"/>
    </xf>
    <xf numFmtId="0" fontId="13" fillId="0" borderId="0" xfId="0" applyFont="1" applyAlignment="1">
      <alignment wrapText="1"/>
    </xf>
    <xf numFmtId="0" fontId="13" fillId="0" borderId="1" xfId="0" applyFont="1" applyBorder="1" applyAlignment="1">
      <alignment wrapText="1"/>
    </xf>
    <xf numFmtId="165" fontId="13" fillId="0" borderId="1" xfId="0" applyNumberFormat="1" applyFont="1" applyBorder="1"/>
    <xf numFmtId="1" fontId="16" fillId="0" borderId="1" xfId="0" applyNumberFormat="1" applyFont="1" applyBorder="1" applyAlignment="1">
      <alignment vertical="center" wrapText="1"/>
    </xf>
    <xf numFmtId="1" fontId="16" fillId="0" borderId="2" xfId="0" applyNumberFormat="1" applyFont="1" applyBorder="1" applyAlignment="1">
      <alignment vertical="center" wrapText="1"/>
    </xf>
    <xf numFmtId="0" fontId="20" fillId="0" borderId="0" xfId="511" applyFont="1" applyAlignment="1">
      <alignment horizontal="center"/>
    </xf>
    <xf numFmtId="0" fontId="17" fillId="0" borderId="0" xfId="511"/>
    <xf numFmtId="0" fontId="22" fillId="19" borderId="19" xfId="511" applyFont="1" applyFill="1" applyBorder="1" applyAlignment="1">
      <alignment horizontal="center" vertical="center" wrapText="1"/>
    </xf>
    <xf numFmtId="0" fontId="22" fillId="21" borderId="21" xfId="511" applyFont="1" applyFill="1" applyBorder="1" applyAlignment="1">
      <alignment horizontal="center" vertical="center" wrapText="1"/>
    </xf>
    <xf numFmtId="0" fontId="22" fillId="21" borderId="20" xfId="511" applyFont="1" applyFill="1" applyBorder="1" applyAlignment="1">
      <alignment horizontal="center" vertical="center" wrapText="1"/>
    </xf>
    <xf numFmtId="0" fontId="18" fillId="19" borderId="21" xfId="511" applyFont="1" applyFill="1" applyBorder="1" applyAlignment="1">
      <alignment horizontal="center" vertical="center" wrapText="1"/>
    </xf>
    <xf numFmtId="0" fontId="22" fillId="19" borderId="21" xfId="511" applyFont="1" applyFill="1" applyBorder="1" applyAlignment="1">
      <alignment horizontal="center" vertical="center" wrapText="1"/>
    </xf>
    <xf numFmtId="0" fontId="18" fillId="19" borderId="12" xfId="511" applyFont="1" applyFill="1" applyBorder="1" applyAlignment="1">
      <alignment horizontal="center" vertical="center" wrapText="1"/>
    </xf>
    <xf numFmtId="0" fontId="22" fillId="21" borderId="0" xfId="511" applyFont="1" applyFill="1" applyAlignment="1">
      <alignment horizontal="center" vertical="center" wrapText="1"/>
    </xf>
    <xf numFmtId="0" fontId="18" fillId="21" borderId="21" xfId="511" applyFont="1" applyFill="1" applyBorder="1" applyAlignment="1">
      <alignment horizontal="center" vertical="center" wrapText="1"/>
    </xf>
    <xf numFmtId="0" fontId="22" fillId="19" borderId="9" xfId="511" applyFont="1" applyFill="1" applyBorder="1" applyAlignment="1">
      <alignment horizontal="center" vertical="center" wrapText="1"/>
    </xf>
    <xf numFmtId="0" fontId="21" fillId="22" borderId="13" xfId="511" applyFont="1" applyFill="1" applyBorder="1" applyAlignment="1">
      <alignment horizontal="center" vertical="center" wrapText="1"/>
    </xf>
    <xf numFmtId="0" fontId="21" fillId="23" borderId="22" xfId="511" applyFont="1" applyFill="1" applyBorder="1" applyAlignment="1">
      <alignment horizontal="center" vertical="center" wrapText="1"/>
    </xf>
    <xf numFmtId="0" fontId="21" fillId="24" borderId="12" xfId="511" applyFont="1" applyFill="1" applyBorder="1" applyAlignment="1">
      <alignment horizontal="center" vertical="center" wrapText="1"/>
    </xf>
    <xf numFmtId="0" fontId="22" fillId="19" borderId="0" xfId="511" applyFont="1" applyFill="1" applyAlignment="1">
      <alignment horizontal="center" vertical="center" wrapText="1"/>
    </xf>
    <xf numFmtId="0" fontId="20" fillId="0" borderId="19" xfId="511" applyFont="1" applyBorder="1" applyAlignment="1">
      <alignment horizontal="center" vertical="center"/>
    </xf>
    <xf numFmtId="0" fontId="24" fillId="0" borderId="19" xfId="511" applyFont="1" applyBorder="1" applyAlignment="1">
      <alignment horizontal="center" vertical="center"/>
    </xf>
    <xf numFmtId="0" fontId="25" fillId="0" borderId="19" xfId="511" applyFont="1" applyBorder="1" applyAlignment="1">
      <alignment horizontal="center" vertical="center"/>
    </xf>
    <xf numFmtId="0" fontId="24" fillId="0" borderId="18" xfId="511" applyFont="1" applyBorder="1" applyAlignment="1">
      <alignment horizontal="center" vertical="center"/>
    </xf>
    <xf numFmtId="0" fontId="24" fillId="0" borderId="9" xfId="511" applyFont="1" applyBorder="1" applyAlignment="1">
      <alignment horizontal="center" vertical="center"/>
    </xf>
    <xf numFmtId="0" fontId="24" fillId="0" borderId="21" xfId="511" applyFont="1" applyBorder="1" applyAlignment="1">
      <alignment horizontal="center" vertical="center"/>
    </xf>
    <xf numFmtId="9" fontId="24" fillId="0" borderId="21" xfId="511" applyNumberFormat="1" applyFont="1" applyBorder="1" applyAlignment="1">
      <alignment horizontal="center" vertical="center"/>
    </xf>
    <xf numFmtId="0" fontId="21" fillId="0" borderId="0" xfId="511" applyFont="1" applyAlignment="1">
      <alignment horizontal="center" vertical="center"/>
    </xf>
    <xf numFmtId="0" fontId="20" fillId="0" borderId="0" xfId="511" applyFont="1" applyAlignment="1">
      <alignment horizontal="center" vertical="center"/>
    </xf>
    <xf numFmtId="9" fontId="20" fillId="0" borderId="11" xfId="511" applyNumberFormat="1" applyFont="1" applyBorder="1" applyAlignment="1">
      <alignment horizontal="center" vertical="center"/>
    </xf>
    <xf numFmtId="14" fontId="24" fillId="0" borderId="19" xfId="511" applyNumberFormat="1" applyFont="1" applyBorder="1" applyAlignment="1">
      <alignment horizontal="center" vertical="center"/>
    </xf>
    <xf numFmtId="0" fontId="25" fillId="25" borderId="19" xfId="511" applyFont="1" applyFill="1" applyBorder="1" applyAlignment="1">
      <alignment horizontal="center" vertical="center"/>
    </xf>
    <xf numFmtId="0" fontId="20" fillId="0" borderId="19" xfId="511" applyFont="1" applyBorder="1" applyAlignment="1">
      <alignment horizontal="center" vertical="center" wrapText="1"/>
    </xf>
    <xf numFmtId="0" fontId="20" fillId="26" borderId="19" xfId="511" applyFont="1" applyFill="1" applyBorder="1" applyAlignment="1">
      <alignment horizontal="center" vertical="center"/>
    </xf>
    <xf numFmtId="0" fontId="24" fillId="25" borderId="0" xfId="511" applyFont="1" applyFill="1" applyAlignment="1">
      <alignment horizontal="center"/>
    </xf>
    <xf numFmtId="0" fontId="21" fillId="0" borderId="0" xfId="511" applyFont="1" applyAlignment="1">
      <alignment horizontal="center"/>
    </xf>
    <xf numFmtId="166" fontId="10" fillId="28" borderId="19" xfId="0" applyNumberFormat="1" applyFont="1" applyFill="1" applyBorder="1" applyAlignment="1">
      <alignment horizontal="center" vertical="center" wrapText="1"/>
    </xf>
    <xf numFmtId="0" fontId="28" fillId="22" borderId="19" xfId="0" applyFont="1" applyFill="1" applyBorder="1" applyAlignment="1">
      <alignment horizontal="center" vertical="center" wrapText="1"/>
    </xf>
    <xf numFmtId="0" fontId="28" fillId="27" borderId="19" xfId="0" applyFont="1" applyFill="1" applyBorder="1" applyAlignment="1">
      <alignment horizontal="center" vertical="center" wrapText="1"/>
    </xf>
    <xf numFmtId="0" fontId="28" fillId="24" borderId="19" xfId="0" applyFont="1" applyFill="1" applyBorder="1" applyAlignment="1">
      <alignment horizontal="center" vertical="center" wrapText="1"/>
    </xf>
    <xf numFmtId="1" fontId="27" fillId="0" borderId="19" xfId="0" applyNumberFormat="1" applyFont="1" applyBorder="1" applyAlignment="1">
      <alignment vertical="center" wrapText="1"/>
    </xf>
    <xf numFmtId="1" fontId="27" fillId="0" borderId="19" xfId="0" applyNumberFormat="1" applyFont="1" applyBorder="1" applyAlignment="1">
      <alignment horizontal="center" vertical="center" wrapText="1"/>
    </xf>
    <xf numFmtId="166" fontId="27" fillId="0" borderId="21" xfId="0" applyNumberFormat="1" applyFont="1" applyBorder="1" applyAlignment="1">
      <alignment horizontal="center" vertical="center" wrapText="1"/>
    </xf>
    <xf numFmtId="0" fontId="27" fillId="0" borderId="9" xfId="0" applyFont="1" applyBorder="1" applyAlignment="1">
      <alignment horizontal="center" vertical="center" wrapText="1"/>
    </xf>
    <xf numFmtId="0" fontId="27" fillId="0" borderId="21" xfId="0" applyFont="1" applyBorder="1" applyAlignment="1">
      <alignment horizontal="center" vertical="center" wrapText="1"/>
    </xf>
    <xf numFmtId="9" fontId="27" fillId="0" borderId="21" xfId="0" applyNumberFormat="1" applyFont="1" applyBorder="1" applyAlignment="1">
      <alignment horizontal="center" vertical="center" wrapText="1"/>
    </xf>
    <xf numFmtId="167" fontId="27" fillId="0" borderId="21" xfId="0" applyNumberFormat="1" applyFont="1" applyBorder="1" applyAlignment="1">
      <alignment horizontal="center" vertical="center" wrapText="1"/>
    </xf>
    <xf numFmtId="0" fontId="28" fillId="0" borderId="0" xfId="0" applyFont="1" applyAlignment="1">
      <alignment horizontal="center" vertical="center" wrapText="1"/>
    </xf>
    <xf numFmtId="0" fontId="32" fillId="0" borderId="19" xfId="0" applyFont="1" applyBorder="1"/>
    <xf numFmtId="0" fontId="31" fillId="0" borderId="19" xfId="0" applyFont="1" applyBorder="1"/>
    <xf numFmtId="0" fontId="27" fillId="0" borderId="19" xfId="0" applyFont="1" applyBorder="1" applyAlignment="1">
      <alignment horizontal="center" vertical="center" wrapText="1"/>
    </xf>
    <xf numFmtId="0" fontId="0" fillId="0" borderId="0" xfId="0" applyAlignment="1">
      <alignment vertical="center" wrapText="1"/>
    </xf>
    <xf numFmtId="0" fontId="30" fillId="0" borderId="0" xfId="0" applyFont="1"/>
    <xf numFmtId="0" fontId="33" fillId="0" borderId="1" xfId="0" applyFont="1" applyBorder="1" applyAlignment="1">
      <alignment vertical="center" wrapText="1"/>
    </xf>
    <xf numFmtId="0" fontId="32" fillId="0" borderId="18" xfId="0" applyFont="1" applyBorder="1"/>
    <xf numFmtId="1" fontId="27" fillId="0" borderId="18" xfId="0" applyNumberFormat="1" applyFont="1" applyBorder="1" applyAlignment="1">
      <alignment horizontal="center" vertical="center" wrapText="1"/>
    </xf>
    <xf numFmtId="0" fontId="31" fillId="0" borderId="18" xfId="0" applyFont="1" applyBorder="1"/>
    <xf numFmtId="0" fontId="27" fillId="0" borderId="18" xfId="0" applyFont="1" applyBorder="1" applyAlignment="1">
      <alignment horizontal="center" vertical="center" wrapText="1"/>
    </xf>
    <xf numFmtId="0" fontId="36" fillId="0" borderId="1" xfId="0" applyFont="1" applyBorder="1" applyAlignment="1">
      <alignment horizontal="justify" vertical="center" wrapText="1"/>
    </xf>
    <xf numFmtId="0" fontId="33" fillId="0" borderId="2" xfId="0" applyFont="1" applyBorder="1" applyAlignment="1">
      <alignment vertical="center" wrapText="1"/>
    </xf>
    <xf numFmtId="0" fontId="36" fillId="0" borderId="2" xfId="0" applyFont="1" applyBorder="1" applyAlignment="1">
      <alignment horizontal="justify" vertical="center" wrapText="1"/>
    </xf>
    <xf numFmtId="0" fontId="33" fillId="0" borderId="1" xfId="0" applyFont="1" applyBorder="1" applyAlignment="1">
      <alignment horizontal="justify" vertical="center" wrapText="1"/>
    </xf>
    <xf numFmtId="166" fontId="21" fillId="28" borderId="19" xfId="0" applyNumberFormat="1" applyFont="1" applyFill="1" applyBorder="1" applyAlignment="1">
      <alignment horizontal="center" vertical="center" wrapText="1"/>
    </xf>
    <xf numFmtId="166" fontId="21" fillId="28" borderId="19" xfId="0" applyNumberFormat="1" applyFont="1" applyFill="1" applyBorder="1" applyAlignment="1">
      <alignment horizontal="center" wrapText="1"/>
    </xf>
    <xf numFmtId="9" fontId="27" fillId="0" borderId="20" xfId="0" applyNumberFormat="1" applyFont="1" applyBorder="1" applyAlignment="1">
      <alignment horizontal="center" vertical="center" wrapText="1"/>
    </xf>
    <xf numFmtId="9" fontId="27" fillId="18" borderId="21" xfId="0" applyNumberFormat="1" applyFont="1" applyFill="1" applyBorder="1" applyAlignment="1">
      <alignment horizontal="center" vertical="center" wrapText="1"/>
    </xf>
    <xf numFmtId="1" fontId="27" fillId="0" borderId="21" xfId="0" applyNumberFormat="1" applyFont="1" applyBorder="1" applyAlignment="1">
      <alignment horizontal="center" vertical="center" wrapText="1"/>
    </xf>
    <xf numFmtId="0" fontId="32" fillId="0" borderId="18" xfId="0" applyFont="1" applyBorder="1" applyAlignment="1">
      <alignment vertical="center" wrapText="1"/>
    </xf>
    <xf numFmtId="0" fontId="32" fillId="0" borderId="19" xfId="0" applyFont="1" applyBorder="1" applyAlignment="1">
      <alignment horizontal="center" vertical="center"/>
    </xf>
    <xf numFmtId="49" fontId="27" fillId="0" borderId="19" xfId="0" applyNumberFormat="1" applyFont="1" applyBorder="1" applyAlignment="1">
      <alignment horizontal="center" vertical="center" wrapText="1"/>
    </xf>
    <xf numFmtId="14" fontId="27" fillId="0" borderId="19" xfId="0" applyNumberFormat="1" applyFont="1" applyBorder="1" applyAlignment="1">
      <alignment horizontal="center" vertical="center" wrapText="1"/>
    </xf>
    <xf numFmtId="0" fontId="27" fillId="0" borderId="18" xfId="0" applyFont="1" applyBorder="1" applyAlignment="1">
      <alignment horizontal="left" vertical="center" wrapText="1"/>
    </xf>
    <xf numFmtId="1" fontId="27" fillId="0" borderId="18" xfId="0" applyNumberFormat="1" applyFont="1" applyBorder="1" applyAlignment="1">
      <alignment horizontal="left" vertical="center" wrapText="1"/>
    </xf>
    <xf numFmtId="164" fontId="27" fillId="0" borderId="21" xfId="512" applyFont="1" applyBorder="1" applyAlignment="1">
      <alignment horizontal="center" vertical="center" wrapText="1"/>
    </xf>
    <xf numFmtId="0" fontId="22" fillId="19" borderId="11" xfId="511" applyFont="1" applyFill="1" applyBorder="1" applyAlignment="1">
      <alignment horizontal="center" vertical="center" wrapText="1"/>
    </xf>
    <xf numFmtId="0" fontId="19" fillId="0" borderId="10" xfId="511" applyFont="1" applyBorder="1" applyAlignment="1"/>
    <xf numFmtId="0" fontId="19" fillId="0" borderId="18" xfId="511" applyFont="1" applyBorder="1" applyAlignment="1"/>
    <xf numFmtId="0" fontId="22" fillId="19" borderId="11" xfId="511" applyFont="1" applyFill="1" applyBorder="1" applyAlignment="1">
      <alignment horizontal="center" vertical="center"/>
    </xf>
    <xf numFmtId="0" fontId="19" fillId="0" borderId="12" xfId="511" applyFont="1" applyBorder="1" applyAlignment="1"/>
    <xf numFmtId="0" fontId="17" fillId="0" borderId="0" xfId="511" applyAlignment="1"/>
    <xf numFmtId="0" fontId="19" fillId="0" borderId="13" xfId="511" applyFont="1" applyBorder="1" applyAlignment="1"/>
    <xf numFmtId="0" fontId="22" fillId="21" borderId="11" xfId="511" applyFont="1" applyFill="1" applyBorder="1" applyAlignment="1">
      <alignment horizontal="center" vertical="center" wrapText="1"/>
    </xf>
    <xf numFmtId="0" fontId="21" fillId="20" borderId="17" xfId="511" applyFont="1" applyFill="1" applyBorder="1" applyAlignment="1">
      <alignment horizontal="center" vertical="center" wrapText="1"/>
    </xf>
    <xf numFmtId="0" fontId="19" fillId="0" borderId="21" xfId="511" applyFont="1" applyBorder="1" applyAlignment="1"/>
    <xf numFmtId="0" fontId="22" fillId="21" borderId="10" xfId="511" applyFont="1" applyFill="1" applyBorder="1" applyAlignment="1">
      <alignment horizontal="center" vertical="center" wrapText="1"/>
    </xf>
    <xf numFmtId="0" fontId="18" fillId="19" borderId="0" xfId="511" applyFont="1" applyFill="1" applyAlignment="1">
      <alignment horizontal="center" vertical="center"/>
    </xf>
    <xf numFmtId="0" fontId="19" fillId="0" borderId="0" xfId="511" applyFont="1" applyAlignment="1"/>
    <xf numFmtId="0" fontId="21" fillId="20" borderId="8" xfId="511" applyFont="1" applyFill="1" applyBorder="1" applyAlignment="1">
      <alignment horizontal="center" vertical="center" wrapText="1"/>
    </xf>
    <xf numFmtId="0" fontId="19" fillId="0" borderId="8" xfId="511" applyFont="1" applyBorder="1" applyAlignment="1"/>
    <xf numFmtId="0" fontId="19" fillId="0" borderId="9" xfId="511" applyFont="1" applyBorder="1" applyAlignment="1"/>
    <xf numFmtId="0" fontId="23" fillId="19" borderId="11" xfId="511" applyFont="1" applyFill="1" applyBorder="1" applyAlignment="1">
      <alignment horizontal="center" vertical="center"/>
    </xf>
    <xf numFmtId="0" fontId="22" fillId="21" borderId="12" xfId="511" applyFont="1" applyFill="1" applyBorder="1" applyAlignment="1">
      <alignment horizontal="center" vertical="center" wrapText="1"/>
    </xf>
    <xf numFmtId="0" fontId="19" fillId="0" borderId="20" xfId="511" applyFont="1" applyBorder="1" applyAlignment="1"/>
    <xf numFmtId="0" fontId="22" fillId="19" borderId="14" xfId="511" applyFont="1" applyFill="1" applyBorder="1" applyAlignment="1">
      <alignment horizontal="center" vertical="center" wrapText="1"/>
    </xf>
    <xf numFmtId="0" fontId="19" fillId="0" borderId="15" xfId="511" applyFont="1" applyBorder="1" applyAlignment="1"/>
    <xf numFmtId="0" fontId="19" fillId="0" borderId="16" xfId="511" applyFont="1" applyBorder="1" applyAlignment="1"/>
    <xf numFmtId="0" fontId="21" fillId="20" borderId="17" xfId="511" applyFont="1" applyFill="1" applyBorder="1" applyAlignment="1">
      <alignment horizontal="center" vertical="center"/>
    </xf>
    <xf numFmtId="0" fontId="1"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1" fontId="16" fillId="0" borderId="1" xfId="0" applyNumberFormat="1" applyFont="1" applyBorder="1" applyAlignment="1">
      <alignment vertical="center" wrapText="1"/>
    </xf>
    <xf numFmtId="1" fontId="16" fillId="0" borderId="2" xfId="0" applyNumberFormat="1" applyFont="1" applyBorder="1" applyAlignment="1">
      <alignment vertic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34" fillId="29" borderId="23" xfId="0" applyFont="1" applyFill="1" applyBorder="1" applyAlignment="1">
      <alignment horizontal="center" vertical="center" wrapText="1"/>
    </xf>
    <xf numFmtId="0" fontId="34" fillId="29" borderId="1" xfId="0" applyFont="1" applyFill="1" applyBorder="1" applyAlignment="1">
      <alignment horizontal="center" vertical="center" wrapText="1"/>
    </xf>
    <xf numFmtId="0" fontId="34" fillId="29" borderId="2" xfId="0" applyFont="1" applyFill="1" applyBorder="1" applyAlignment="1">
      <alignment horizontal="center" vertical="center" wrapText="1"/>
    </xf>
    <xf numFmtId="0" fontId="9" fillId="35" borderId="1" xfId="0" applyFont="1" applyFill="1" applyBorder="1" applyAlignment="1">
      <alignment horizontal="center" vertical="center" wrapText="1"/>
    </xf>
    <xf numFmtId="0" fontId="34" fillId="35" borderId="1" xfId="0" applyFont="1" applyFill="1" applyBorder="1" applyAlignment="1">
      <alignment horizontal="center" vertical="center" wrapText="1"/>
    </xf>
    <xf numFmtId="0" fontId="35" fillId="13" borderId="1" xfId="0" applyFont="1" applyFill="1" applyBorder="1" applyAlignment="1">
      <alignment horizontal="center" vertical="center" wrapText="1"/>
    </xf>
    <xf numFmtId="0" fontId="9" fillId="30" borderId="2" xfId="0" applyFont="1" applyFill="1" applyBorder="1" applyAlignment="1">
      <alignment horizontal="center" vertical="center" wrapText="1"/>
    </xf>
    <xf numFmtId="0" fontId="9" fillId="30" borderId="27" xfId="0" applyFont="1" applyFill="1" applyBorder="1" applyAlignment="1">
      <alignment horizontal="center" vertical="center" wrapText="1"/>
    </xf>
    <xf numFmtId="0" fontId="9" fillId="30" borderId="26" xfId="0" applyFont="1" applyFill="1" applyBorder="1" applyAlignment="1">
      <alignment horizontal="center" vertical="center" wrapText="1"/>
    </xf>
    <xf numFmtId="0" fontId="35" fillId="30" borderId="28" xfId="0" applyFont="1" applyFill="1" applyBorder="1" applyAlignment="1">
      <alignment horizontal="center" vertical="center" wrapText="1"/>
    </xf>
    <xf numFmtId="0" fontId="35" fillId="30" borderId="24" xfId="0" applyFont="1" applyFill="1" applyBorder="1" applyAlignment="1">
      <alignment horizontal="center" vertical="center" wrapText="1"/>
    </xf>
    <xf numFmtId="0" fontId="35" fillId="30" borderId="25" xfId="0" applyFont="1" applyFill="1" applyBorder="1" applyAlignment="1">
      <alignment horizontal="center" vertical="center" wrapText="1"/>
    </xf>
    <xf numFmtId="1" fontId="9" fillId="13" borderId="1" xfId="0" applyNumberFormat="1" applyFont="1" applyFill="1" applyBorder="1" applyAlignment="1">
      <alignment horizontal="center" vertical="center" wrapText="1"/>
    </xf>
    <xf numFmtId="0" fontId="9" fillId="17" borderId="2"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9" fillId="17" borderId="26" xfId="0" applyFont="1" applyFill="1" applyBorder="1" applyAlignment="1">
      <alignment horizontal="center" vertical="center" wrapText="1"/>
    </xf>
    <xf numFmtId="0" fontId="34" fillId="17" borderId="2" xfId="0" applyFont="1" applyFill="1" applyBorder="1" applyAlignment="1">
      <alignment horizontal="center" vertical="center" wrapText="1"/>
    </xf>
    <xf numFmtId="0" fontId="34" fillId="17" borderId="27" xfId="0" applyFont="1" applyFill="1" applyBorder="1" applyAlignment="1">
      <alignment horizontal="center" vertical="center" wrapText="1"/>
    </xf>
    <xf numFmtId="0" fontId="34" fillId="17" borderId="26" xfId="0" applyFont="1" applyFill="1" applyBorder="1" applyAlignment="1">
      <alignment horizontal="center" vertical="center" wrapText="1"/>
    </xf>
    <xf numFmtId="0" fontId="9" fillId="31" borderId="2" xfId="0" applyFont="1" applyFill="1" applyBorder="1" applyAlignment="1">
      <alignment horizontal="center" vertical="center" wrapText="1"/>
    </xf>
    <xf numFmtId="0" fontId="9" fillId="31" borderId="27" xfId="0" applyFont="1" applyFill="1" applyBorder="1" applyAlignment="1">
      <alignment horizontal="center" vertical="center" wrapText="1"/>
    </xf>
    <xf numFmtId="0" fontId="29" fillId="31" borderId="2" xfId="0" applyFont="1" applyFill="1" applyBorder="1" applyAlignment="1">
      <alignment horizontal="center" vertical="center" wrapText="1"/>
    </xf>
    <xf numFmtId="0" fontId="29" fillId="31" borderId="27" xfId="0" applyFont="1" applyFill="1" applyBorder="1" applyAlignment="1">
      <alignment horizontal="center" vertical="center" wrapText="1"/>
    </xf>
    <xf numFmtId="0" fontId="29" fillId="31" borderId="26" xfId="0" applyFont="1" applyFill="1" applyBorder="1" applyAlignment="1">
      <alignment horizontal="center" vertical="center" wrapText="1"/>
    </xf>
    <xf numFmtId="0" fontId="9" fillId="32" borderId="2" xfId="0" applyFont="1" applyFill="1" applyBorder="1" applyAlignment="1">
      <alignment horizontal="center" vertical="center" wrapText="1"/>
    </xf>
    <xf numFmtId="0" fontId="9" fillId="32" borderId="27" xfId="0" applyFont="1" applyFill="1" applyBorder="1" applyAlignment="1">
      <alignment horizontal="center" vertical="center" wrapText="1"/>
    </xf>
    <xf numFmtId="0" fontId="9" fillId="32" borderId="26" xfId="0" applyFont="1" applyFill="1" applyBorder="1" applyAlignment="1">
      <alignment horizontal="center" vertical="center" wrapText="1"/>
    </xf>
    <xf numFmtId="0" fontId="34" fillId="32" borderId="2" xfId="0" applyFont="1" applyFill="1" applyBorder="1" applyAlignment="1">
      <alignment horizontal="center" vertical="center" wrapText="1"/>
    </xf>
    <xf numFmtId="0" fontId="34" fillId="32" borderId="27" xfId="0" applyFont="1" applyFill="1" applyBorder="1" applyAlignment="1">
      <alignment horizontal="center" vertical="center" wrapText="1"/>
    </xf>
    <xf numFmtId="0" fontId="34" fillId="32" borderId="26" xfId="0" applyFont="1" applyFill="1" applyBorder="1" applyAlignment="1">
      <alignment horizontal="center" vertical="center" wrapText="1"/>
    </xf>
    <xf numFmtId="0" fontId="9" fillId="33" borderId="29" xfId="0" applyFont="1" applyFill="1" applyBorder="1" applyAlignment="1">
      <alignment horizontal="center" vertical="center" wrapText="1"/>
    </xf>
    <xf numFmtId="0" fontId="9" fillId="33" borderId="30" xfId="0" applyFont="1" applyFill="1" applyBorder="1" applyAlignment="1">
      <alignment horizontal="center" vertical="center" wrapText="1"/>
    </xf>
    <xf numFmtId="0" fontId="9" fillId="33" borderId="31" xfId="0" applyFont="1" applyFill="1" applyBorder="1" applyAlignment="1">
      <alignment horizontal="center" vertical="center" wrapText="1"/>
    </xf>
    <xf numFmtId="0" fontId="34" fillId="33" borderId="2" xfId="0" applyFont="1" applyFill="1" applyBorder="1" applyAlignment="1">
      <alignment horizontal="center" vertical="center" wrapText="1"/>
    </xf>
    <xf numFmtId="0" fontId="34" fillId="33" borderId="27" xfId="0" applyFont="1" applyFill="1" applyBorder="1" applyAlignment="1">
      <alignment horizontal="center" vertical="center" wrapText="1"/>
    </xf>
    <xf numFmtId="0" fontId="34" fillId="33" borderId="26" xfId="0" applyFont="1" applyFill="1" applyBorder="1" applyAlignment="1">
      <alignment horizontal="center" vertical="center" wrapText="1"/>
    </xf>
    <xf numFmtId="0" fontId="34" fillId="34" borderId="2" xfId="0" applyFont="1" applyFill="1" applyBorder="1" applyAlignment="1">
      <alignment horizontal="center" vertical="center" wrapText="1"/>
    </xf>
    <xf numFmtId="0" fontId="34" fillId="34" borderId="27" xfId="0" applyFont="1" applyFill="1" applyBorder="1" applyAlignment="1">
      <alignment horizontal="center" vertical="center" wrapText="1"/>
    </xf>
    <xf numFmtId="0" fontId="36" fillId="18" borderId="2" xfId="0" applyFont="1" applyFill="1" applyBorder="1" applyAlignment="1">
      <alignment horizontal="left" vertical="center" wrapText="1"/>
    </xf>
    <xf numFmtId="0" fontId="36" fillId="18" borderId="26" xfId="0" applyFont="1" applyFill="1" applyBorder="1" applyAlignment="1">
      <alignment horizontal="left" vertical="center" wrapText="1"/>
    </xf>
    <xf numFmtId="9" fontId="27" fillId="0" borderId="32" xfId="0" applyNumberFormat="1" applyFont="1" applyBorder="1" applyAlignment="1">
      <alignment horizontal="center" vertical="center" wrapText="1"/>
    </xf>
    <xf numFmtId="9" fontId="27" fillId="0" borderId="2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9" fontId="27" fillId="0" borderId="17"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28" fillId="28" borderId="11" xfId="0" applyFont="1" applyFill="1" applyBorder="1" applyAlignment="1">
      <alignment horizontal="center" vertical="center" wrapText="1"/>
    </xf>
    <xf numFmtId="0" fontId="19" fillId="0" borderId="10" xfId="0" applyFont="1" applyBorder="1" applyAlignment="1"/>
    <xf numFmtId="0" fontId="19" fillId="0" borderId="18" xfId="0" applyFont="1" applyBorder="1" applyAlignment="1"/>
    <xf numFmtId="9" fontId="19" fillId="0" borderId="13" xfId="0" applyNumberFormat="1"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10" fillId="28" borderId="17" xfId="0" applyFont="1" applyFill="1" applyBorder="1" applyAlignment="1">
      <alignment horizontal="center" vertical="center" wrapText="1"/>
    </xf>
    <xf numFmtId="0" fontId="19" fillId="0" borderId="22" xfId="0" applyFont="1" applyBorder="1" applyAlignment="1"/>
    <xf numFmtId="0" fontId="26" fillId="28" borderId="11" xfId="0" applyFont="1" applyFill="1" applyBorder="1" applyAlignment="1">
      <alignment horizontal="center" vertical="center" wrapText="1"/>
    </xf>
    <xf numFmtId="166" fontId="10" fillId="28" borderId="17" xfId="0" applyNumberFormat="1" applyFont="1" applyFill="1" applyBorder="1" applyAlignment="1">
      <alignment horizontal="center" vertical="center" wrapText="1"/>
    </xf>
    <xf numFmtId="0" fontId="19" fillId="0" borderId="21" xfId="0" applyFont="1" applyBorder="1" applyAlignment="1"/>
    <xf numFmtId="166" fontId="10" fillId="28" borderId="11" xfId="0" applyNumberFormat="1" applyFont="1" applyFill="1" applyBorder="1" applyAlignment="1">
      <alignment horizontal="center" vertical="center" wrapText="1"/>
    </xf>
    <xf numFmtId="0" fontId="37" fillId="36" borderId="1" xfId="0" applyFont="1" applyFill="1" applyBorder="1" applyAlignment="1">
      <alignment horizontal="center" vertical="center" wrapText="1"/>
    </xf>
    <xf numFmtId="0" fontId="37" fillId="37" borderId="30" xfId="0" applyFont="1" applyFill="1" applyBorder="1" applyAlignment="1">
      <alignment horizontal="center" vertical="center"/>
    </xf>
    <xf numFmtId="0" fontId="37" fillId="37" borderId="0" xfId="0" applyFont="1" applyFill="1" applyBorder="1" applyAlignment="1">
      <alignment horizontal="center" vertical="center"/>
    </xf>
    <xf numFmtId="0" fontId="37" fillId="36" borderId="1" xfId="0" applyFont="1" applyFill="1" applyBorder="1" applyAlignment="1">
      <alignment horizontal="center" vertical="center"/>
    </xf>
    <xf numFmtId="0" fontId="37" fillId="37" borderId="31" xfId="0" applyFont="1" applyFill="1" applyBorder="1" applyAlignment="1">
      <alignment horizontal="center" vertical="center"/>
    </xf>
    <xf numFmtId="0" fontId="37" fillId="37" borderId="5" xfId="0" applyFont="1" applyFill="1" applyBorder="1" applyAlignment="1">
      <alignment horizontal="center" vertical="center"/>
    </xf>
    <xf numFmtId="0" fontId="0" fillId="0" borderId="1" xfId="0" applyFill="1" applyBorder="1" applyAlignment="1">
      <alignment vertical="center" wrapText="1"/>
    </xf>
    <xf numFmtId="0" fontId="20" fillId="0" borderId="1" xfId="0" applyFont="1" applyFill="1" applyBorder="1" applyAlignment="1">
      <alignment horizontal="justify" vertical="center" wrapText="1"/>
    </xf>
    <xf numFmtId="0" fontId="0" fillId="0" borderId="1" xfId="0" applyFill="1" applyBorder="1"/>
    <xf numFmtId="0" fontId="20" fillId="38" borderId="1" xfId="0" applyFont="1" applyFill="1" applyBorder="1" applyAlignment="1">
      <alignment horizontal="justify" vertical="center" wrapText="1"/>
    </xf>
    <xf numFmtId="0" fontId="0" fillId="0" borderId="1" xfId="0" applyFill="1" applyBorder="1" applyAlignment="1">
      <alignment horizontal="center" vertical="center" wrapText="1"/>
    </xf>
    <xf numFmtId="0" fontId="20" fillId="0" borderId="1" xfId="0" applyFont="1" applyFill="1" applyBorder="1" applyAlignment="1">
      <alignment horizontal="center" vertical="center" wrapText="1"/>
    </xf>
    <xf numFmtId="0" fontId="0" fillId="38" borderId="1" xfId="0" applyFill="1" applyBorder="1" applyAlignment="1">
      <alignment vertical="center" wrapText="1"/>
    </xf>
    <xf numFmtId="0" fontId="0" fillId="0" borderId="0" xfId="0" applyAlignment="1">
      <alignment vertical="center"/>
    </xf>
  </cellXfs>
  <cellStyles count="513">
    <cellStyle name="Hipervínculo" xfId="67" builtinId="8" hidden="1"/>
    <cellStyle name="Hipervínculo" xfId="71" builtinId="8" hidden="1"/>
    <cellStyle name="Hipervínculo" xfId="75" builtinId="8" hidden="1"/>
    <cellStyle name="Hipervínculo" xfId="79" builtinId="8" hidden="1"/>
    <cellStyle name="Hipervínculo" xfId="83" builtinId="8" hidden="1"/>
    <cellStyle name="Hipervínculo" xfId="87" builtinId="8" hidden="1"/>
    <cellStyle name="Hipervínculo" xfId="91" builtinId="8" hidden="1"/>
    <cellStyle name="Hipervínculo" xfId="95" builtinId="8" hidden="1"/>
    <cellStyle name="Hipervínculo" xfId="99" builtinId="8" hidden="1"/>
    <cellStyle name="Hipervínculo" xfId="103" builtinId="8" hidden="1"/>
    <cellStyle name="Hipervínculo" xfId="107" builtinId="8" hidden="1"/>
    <cellStyle name="Hipervínculo" xfId="111" builtinId="8" hidden="1"/>
    <cellStyle name="Hipervínculo" xfId="115" builtinId="8" hidden="1"/>
    <cellStyle name="Hipervínculo" xfId="119" builtinId="8" hidden="1"/>
    <cellStyle name="Hipervínculo" xfId="123" builtinId="8" hidden="1"/>
    <cellStyle name="Hipervínculo" xfId="127" builtinId="8" hidden="1"/>
    <cellStyle name="Hipervínculo" xfId="131" builtinId="8" hidden="1"/>
    <cellStyle name="Hipervínculo" xfId="135" builtinId="8" hidden="1"/>
    <cellStyle name="Hipervínculo" xfId="139" builtinId="8" hidden="1"/>
    <cellStyle name="Hipervínculo" xfId="143" builtinId="8" hidden="1"/>
    <cellStyle name="Hipervínculo" xfId="147" builtinId="8" hidden="1"/>
    <cellStyle name="Hipervínculo" xfId="151" builtinId="8" hidden="1"/>
    <cellStyle name="Hipervínculo" xfId="155" builtinId="8" hidden="1"/>
    <cellStyle name="Hipervínculo" xfId="159" builtinId="8" hidden="1"/>
    <cellStyle name="Hipervínculo" xfId="163" builtinId="8" hidden="1"/>
    <cellStyle name="Hipervínculo" xfId="167" builtinId="8" hidden="1"/>
    <cellStyle name="Hipervínculo" xfId="171" builtinId="8" hidden="1"/>
    <cellStyle name="Hipervínculo" xfId="175" builtinId="8" hidden="1"/>
    <cellStyle name="Hipervínculo" xfId="179" builtinId="8" hidden="1"/>
    <cellStyle name="Hipervínculo" xfId="183" builtinId="8" hidden="1"/>
    <cellStyle name="Hipervínculo" xfId="187" builtinId="8" hidden="1"/>
    <cellStyle name="Hipervínculo" xfId="191" builtinId="8" hidden="1"/>
    <cellStyle name="Hipervínculo" xfId="195" builtinId="8" hidden="1"/>
    <cellStyle name="Hipervínculo" xfId="199" builtinId="8" hidden="1"/>
    <cellStyle name="Hipervínculo" xfId="203" builtinId="8" hidden="1"/>
    <cellStyle name="Hipervínculo" xfId="207" builtinId="8" hidden="1"/>
    <cellStyle name="Hipervínculo" xfId="211" builtinId="8" hidden="1"/>
    <cellStyle name="Hipervínculo" xfId="215" builtinId="8" hidden="1"/>
    <cellStyle name="Hipervínculo" xfId="219" builtinId="8" hidden="1"/>
    <cellStyle name="Hipervínculo" xfId="223" builtinId="8" hidden="1"/>
    <cellStyle name="Hipervínculo" xfId="227" builtinId="8" hidden="1"/>
    <cellStyle name="Hipervínculo" xfId="231" builtinId="8" hidden="1"/>
    <cellStyle name="Hipervínculo" xfId="235" builtinId="8" hidden="1"/>
    <cellStyle name="Hipervínculo" xfId="239" builtinId="8" hidden="1"/>
    <cellStyle name="Hipervínculo" xfId="243" builtinId="8" hidden="1"/>
    <cellStyle name="Hipervínculo" xfId="247" builtinId="8" hidden="1"/>
    <cellStyle name="Hipervínculo" xfId="251" builtinId="8" hidden="1"/>
    <cellStyle name="Hipervínculo" xfId="255" builtinId="8" hidden="1"/>
    <cellStyle name="Hipervínculo" xfId="259" builtinId="8" hidden="1"/>
    <cellStyle name="Hipervínculo" xfId="263" builtinId="8" hidden="1"/>
    <cellStyle name="Hipervínculo" xfId="267" builtinId="8" hidden="1"/>
    <cellStyle name="Hipervínculo" xfId="271" builtinId="8" hidden="1"/>
    <cellStyle name="Hipervínculo" xfId="275" builtinId="8" hidden="1"/>
    <cellStyle name="Hipervínculo" xfId="279" builtinId="8" hidden="1"/>
    <cellStyle name="Hipervínculo" xfId="283" builtinId="8" hidden="1"/>
    <cellStyle name="Hipervínculo" xfId="287" builtinId="8" hidden="1"/>
    <cellStyle name="Hipervínculo" xfId="291" builtinId="8" hidden="1"/>
    <cellStyle name="Hipervínculo" xfId="295" builtinId="8" hidden="1"/>
    <cellStyle name="Hipervínculo" xfId="299" builtinId="8" hidden="1"/>
    <cellStyle name="Hipervínculo" xfId="303" builtinId="8" hidden="1"/>
    <cellStyle name="Hipervínculo" xfId="307" builtinId="8" hidden="1"/>
    <cellStyle name="Hipervínculo" xfId="311" builtinId="8" hidden="1"/>
    <cellStyle name="Hipervínculo" xfId="315" builtinId="8" hidden="1"/>
    <cellStyle name="Hipervínculo" xfId="319" builtinId="8" hidden="1"/>
    <cellStyle name="Hipervínculo" xfId="323" builtinId="8" hidden="1"/>
    <cellStyle name="Hipervínculo" xfId="327" builtinId="8" hidden="1"/>
    <cellStyle name="Hipervínculo" xfId="331" builtinId="8" hidden="1"/>
    <cellStyle name="Hipervínculo" xfId="335" builtinId="8" hidden="1"/>
    <cellStyle name="Hipervínculo" xfId="339" builtinId="8" hidden="1"/>
    <cellStyle name="Hipervínculo" xfId="343" builtinId="8" hidden="1"/>
    <cellStyle name="Hipervínculo" xfId="347" builtinId="8" hidden="1"/>
    <cellStyle name="Hipervínculo" xfId="351" builtinId="8" hidden="1"/>
    <cellStyle name="Hipervínculo" xfId="355" builtinId="8" hidden="1"/>
    <cellStyle name="Hipervínculo" xfId="359" builtinId="8" hidden="1"/>
    <cellStyle name="Hipervínculo" xfId="363" builtinId="8" hidden="1"/>
    <cellStyle name="Hipervínculo" xfId="367" builtinId="8" hidden="1"/>
    <cellStyle name="Hipervínculo" xfId="371" builtinId="8" hidden="1"/>
    <cellStyle name="Hipervínculo" xfId="375" builtinId="8" hidden="1"/>
    <cellStyle name="Hipervínculo" xfId="379" builtinId="8" hidden="1"/>
    <cellStyle name="Hipervínculo" xfId="383" builtinId="8" hidden="1"/>
    <cellStyle name="Hipervínculo" xfId="387" builtinId="8" hidden="1"/>
    <cellStyle name="Hipervínculo" xfId="391" builtinId="8" hidden="1"/>
    <cellStyle name="Hipervínculo" xfId="395" builtinId="8" hidden="1"/>
    <cellStyle name="Hipervínculo" xfId="399" builtinId="8" hidden="1"/>
    <cellStyle name="Hipervínculo" xfId="403" builtinId="8" hidden="1"/>
    <cellStyle name="Hipervínculo" xfId="407" builtinId="8" hidden="1"/>
    <cellStyle name="Hipervínculo" xfId="411" builtinId="8" hidden="1"/>
    <cellStyle name="Hipervínculo" xfId="415" builtinId="8" hidden="1"/>
    <cellStyle name="Hipervínculo" xfId="419" builtinId="8" hidden="1"/>
    <cellStyle name="Hipervínculo" xfId="423" builtinId="8" hidden="1"/>
    <cellStyle name="Hipervínculo" xfId="427" builtinId="8" hidden="1"/>
    <cellStyle name="Hipervínculo" xfId="431" builtinId="8" hidden="1"/>
    <cellStyle name="Hipervínculo" xfId="435" builtinId="8" hidden="1"/>
    <cellStyle name="Hipervínculo" xfId="439" builtinId="8" hidden="1"/>
    <cellStyle name="Hipervínculo" xfId="443" builtinId="8" hidden="1"/>
    <cellStyle name="Hipervínculo" xfId="447" builtinId="8" hidden="1"/>
    <cellStyle name="Hipervínculo" xfId="451" builtinId="8" hidden="1"/>
    <cellStyle name="Hipervínculo" xfId="455" builtinId="8" hidden="1"/>
    <cellStyle name="Hipervínculo" xfId="459" builtinId="8" hidden="1"/>
    <cellStyle name="Hipervínculo" xfId="463" builtinId="8" hidden="1"/>
    <cellStyle name="Hipervínculo" xfId="467" builtinId="8" hidden="1"/>
    <cellStyle name="Hipervínculo" xfId="471" builtinId="8" hidden="1"/>
    <cellStyle name="Hipervínculo" xfId="475" builtinId="8" hidden="1"/>
    <cellStyle name="Hipervínculo" xfId="479" builtinId="8" hidden="1"/>
    <cellStyle name="Hipervínculo" xfId="483" builtinId="8" hidden="1"/>
    <cellStyle name="Hipervínculo" xfId="487" builtinId="8" hidden="1"/>
    <cellStyle name="Hipervínculo" xfId="491" builtinId="8" hidden="1"/>
    <cellStyle name="Hipervínculo" xfId="495" builtinId="8" hidden="1"/>
    <cellStyle name="Hipervínculo" xfId="499" builtinId="8" hidden="1"/>
    <cellStyle name="Hipervínculo" xfId="503" builtinId="8" hidden="1"/>
    <cellStyle name="Hipervínculo" xfId="507" builtinId="8" hidden="1"/>
    <cellStyle name="Hipervínculo" xfId="509" builtinId="8" hidden="1"/>
    <cellStyle name="Hipervínculo" xfId="505" builtinId="8" hidden="1"/>
    <cellStyle name="Hipervínculo" xfId="501" builtinId="8" hidden="1"/>
    <cellStyle name="Hipervínculo" xfId="497" builtinId="8" hidden="1"/>
    <cellStyle name="Hipervínculo" xfId="493" builtinId="8" hidden="1"/>
    <cellStyle name="Hipervínculo" xfId="489" builtinId="8" hidden="1"/>
    <cellStyle name="Hipervínculo" xfId="485" builtinId="8" hidden="1"/>
    <cellStyle name="Hipervínculo" xfId="481" builtinId="8" hidden="1"/>
    <cellStyle name="Hipervínculo" xfId="477" builtinId="8" hidden="1"/>
    <cellStyle name="Hipervínculo" xfId="473" builtinId="8" hidden="1"/>
    <cellStyle name="Hipervínculo" xfId="469" builtinId="8" hidden="1"/>
    <cellStyle name="Hipervínculo" xfId="465" builtinId="8" hidden="1"/>
    <cellStyle name="Hipervínculo" xfId="461" builtinId="8" hidden="1"/>
    <cellStyle name="Hipervínculo" xfId="457" builtinId="8" hidden="1"/>
    <cellStyle name="Hipervínculo" xfId="453" builtinId="8" hidden="1"/>
    <cellStyle name="Hipervínculo" xfId="449" builtinId="8" hidden="1"/>
    <cellStyle name="Hipervínculo" xfId="445" builtinId="8" hidden="1"/>
    <cellStyle name="Hipervínculo" xfId="441" builtinId="8" hidden="1"/>
    <cellStyle name="Hipervínculo" xfId="437" builtinId="8" hidden="1"/>
    <cellStyle name="Hipervínculo" xfId="433" builtinId="8" hidden="1"/>
    <cellStyle name="Hipervínculo" xfId="429" builtinId="8" hidden="1"/>
    <cellStyle name="Hipervínculo" xfId="425" builtinId="8" hidden="1"/>
    <cellStyle name="Hipervínculo" xfId="421" builtinId="8" hidden="1"/>
    <cellStyle name="Hipervínculo" xfId="417" builtinId="8" hidden="1"/>
    <cellStyle name="Hipervínculo" xfId="413" builtinId="8" hidden="1"/>
    <cellStyle name="Hipervínculo" xfId="409" builtinId="8" hidden="1"/>
    <cellStyle name="Hipervínculo" xfId="405" builtinId="8" hidden="1"/>
    <cellStyle name="Hipervínculo" xfId="401" builtinId="8" hidden="1"/>
    <cellStyle name="Hipervínculo" xfId="397" builtinId="8" hidden="1"/>
    <cellStyle name="Hipervínculo" xfId="393" builtinId="8" hidden="1"/>
    <cellStyle name="Hipervínculo" xfId="389" builtinId="8" hidden="1"/>
    <cellStyle name="Hipervínculo" xfId="385" builtinId="8" hidden="1"/>
    <cellStyle name="Hipervínculo" xfId="381" builtinId="8" hidden="1"/>
    <cellStyle name="Hipervínculo" xfId="377" builtinId="8" hidden="1"/>
    <cellStyle name="Hipervínculo" xfId="373" builtinId="8" hidden="1"/>
    <cellStyle name="Hipervínculo" xfId="369" builtinId="8" hidden="1"/>
    <cellStyle name="Hipervínculo" xfId="365" builtinId="8" hidden="1"/>
    <cellStyle name="Hipervínculo" xfId="361" builtinId="8" hidden="1"/>
    <cellStyle name="Hipervínculo" xfId="357" builtinId="8" hidden="1"/>
    <cellStyle name="Hipervínculo" xfId="353" builtinId="8" hidden="1"/>
    <cellStyle name="Hipervínculo" xfId="349" builtinId="8" hidden="1"/>
    <cellStyle name="Hipervínculo" xfId="345" builtinId="8" hidden="1"/>
    <cellStyle name="Hipervínculo" xfId="341" builtinId="8" hidden="1"/>
    <cellStyle name="Hipervínculo" xfId="337" builtinId="8" hidden="1"/>
    <cellStyle name="Hipervínculo" xfId="333" builtinId="8" hidden="1"/>
    <cellStyle name="Hipervínculo" xfId="329" builtinId="8" hidden="1"/>
    <cellStyle name="Hipervínculo" xfId="325" builtinId="8" hidden="1"/>
    <cellStyle name="Hipervínculo" xfId="321" builtinId="8" hidden="1"/>
    <cellStyle name="Hipervínculo" xfId="317" builtinId="8" hidden="1"/>
    <cellStyle name="Hipervínculo" xfId="313" builtinId="8" hidden="1"/>
    <cellStyle name="Hipervínculo" xfId="309" builtinId="8" hidden="1"/>
    <cellStyle name="Hipervínculo" xfId="305" builtinId="8" hidden="1"/>
    <cellStyle name="Hipervínculo" xfId="301" builtinId="8" hidden="1"/>
    <cellStyle name="Hipervínculo" xfId="297" builtinId="8" hidden="1"/>
    <cellStyle name="Hipervínculo" xfId="293" builtinId="8" hidden="1"/>
    <cellStyle name="Hipervínculo" xfId="289" builtinId="8" hidden="1"/>
    <cellStyle name="Hipervínculo" xfId="285" builtinId="8" hidden="1"/>
    <cellStyle name="Hipervínculo" xfId="281" builtinId="8" hidden="1"/>
    <cellStyle name="Hipervínculo" xfId="277" builtinId="8" hidden="1"/>
    <cellStyle name="Hipervínculo" xfId="273" builtinId="8" hidden="1"/>
    <cellStyle name="Hipervínculo" xfId="269" builtinId="8" hidden="1"/>
    <cellStyle name="Hipervínculo" xfId="265" builtinId="8" hidden="1"/>
    <cellStyle name="Hipervínculo" xfId="261" builtinId="8" hidden="1"/>
    <cellStyle name="Hipervínculo" xfId="257" builtinId="8" hidden="1"/>
    <cellStyle name="Hipervínculo" xfId="253" builtinId="8" hidden="1"/>
    <cellStyle name="Hipervínculo" xfId="249" builtinId="8" hidden="1"/>
    <cellStyle name="Hipervínculo" xfId="245" builtinId="8" hidden="1"/>
    <cellStyle name="Hipervínculo" xfId="241" builtinId="8" hidden="1"/>
    <cellStyle name="Hipervínculo" xfId="237" builtinId="8" hidden="1"/>
    <cellStyle name="Hipervínculo" xfId="233" builtinId="8" hidden="1"/>
    <cellStyle name="Hipervínculo" xfId="229" builtinId="8" hidden="1"/>
    <cellStyle name="Hipervínculo" xfId="225" builtinId="8" hidden="1"/>
    <cellStyle name="Hipervínculo" xfId="221" builtinId="8" hidden="1"/>
    <cellStyle name="Hipervínculo" xfId="217" builtinId="8" hidden="1"/>
    <cellStyle name="Hipervínculo" xfId="213" builtinId="8" hidden="1"/>
    <cellStyle name="Hipervínculo" xfId="209" builtinId="8" hidden="1"/>
    <cellStyle name="Hipervínculo" xfId="205" builtinId="8" hidden="1"/>
    <cellStyle name="Hipervínculo" xfId="201" builtinId="8" hidden="1"/>
    <cellStyle name="Hipervínculo" xfId="197" builtinId="8" hidden="1"/>
    <cellStyle name="Hipervínculo" xfId="193" builtinId="8" hidden="1"/>
    <cellStyle name="Hipervínculo" xfId="189" builtinId="8" hidden="1"/>
    <cellStyle name="Hipervínculo" xfId="185" builtinId="8" hidden="1"/>
    <cellStyle name="Hipervínculo" xfId="181" builtinId="8" hidden="1"/>
    <cellStyle name="Hipervínculo" xfId="177" builtinId="8" hidden="1"/>
    <cellStyle name="Hipervínculo" xfId="173" builtinId="8" hidden="1"/>
    <cellStyle name="Hipervínculo" xfId="169" builtinId="8" hidden="1"/>
    <cellStyle name="Hipervínculo" xfId="165" builtinId="8" hidden="1"/>
    <cellStyle name="Hipervínculo" xfId="161" builtinId="8" hidden="1"/>
    <cellStyle name="Hipervínculo" xfId="157" builtinId="8" hidden="1"/>
    <cellStyle name="Hipervínculo" xfId="153" builtinId="8" hidden="1"/>
    <cellStyle name="Hipervínculo" xfId="149" builtinId="8" hidden="1"/>
    <cellStyle name="Hipervínculo" xfId="145" builtinId="8" hidden="1"/>
    <cellStyle name="Hipervínculo" xfId="141" builtinId="8" hidden="1"/>
    <cellStyle name="Hipervínculo" xfId="137" builtinId="8" hidden="1"/>
    <cellStyle name="Hipervínculo" xfId="133" builtinId="8" hidden="1"/>
    <cellStyle name="Hipervínculo" xfId="129" builtinId="8" hidden="1"/>
    <cellStyle name="Hipervínculo" xfId="125" builtinId="8" hidden="1"/>
    <cellStyle name="Hipervínculo" xfId="121" builtinId="8" hidden="1"/>
    <cellStyle name="Hipervínculo" xfId="117" builtinId="8" hidden="1"/>
    <cellStyle name="Hipervínculo" xfId="113" builtinId="8" hidden="1"/>
    <cellStyle name="Hipervínculo" xfId="109" builtinId="8" hidden="1"/>
    <cellStyle name="Hipervínculo" xfId="105" builtinId="8" hidden="1"/>
    <cellStyle name="Hipervínculo" xfId="101" builtinId="8" hidden="1"/>
    <cellStyle name="Hipervínculo" xfId="97" builtinId="8" hidden="1"/>
    <cellStyle name="Hipervínculo" xfId="93" builtinId="8" hidden="1"/>
    <cellStyle name="Hipervínculo" xfId="89" builtinId="8" hidden="1"/>
    <cellStyle name="Hipervínculo" xfId="85" builtinId="8" hidden="1"/>
    <cellStyle name="Hipervínculo" xfId="81" builtinId="8" hidden="1"/>
    <cellStyle name="Hipervínculo" xfId="77" builtinId="8" hidden="1"/>
    <cellStyle name="Hipervínculo" xfId="73" builtinId="8" hidden="1"/>
    <cellStyle name="Hipervínculo" xfId="69" builtinId="8" hidden="1"/>
    <cellStyle name="Hipervínculo" xfId="65" builtinId="8" hidden="1"/>
    <cellStyle name="Hipervínculo" xfId="23" builtinId="8" hidden="1"/>
    <cellStyle name="Hipervínculo" xfId="25" builtinId="8" hidden="1"/>
    <cellStyle name="Hipervínculo" xfId="27" builtinId="8" hidden="1"/>
    <cellStyle name="Hipervínculo" xfId="31" builtinId="8" hidden="1"/>
    <cellStyle name="Hipervínculo" xfId="33" builtinId="8" hidden="1"/>
    <cellStyle name="Hipervínculo" xfId="35" builtinId="8" hidden="1"/>
    <cellStyle name="Hipervínculo" xfId="39" builtinId="8" hidden="1"/>
    <cellStyle name="Hipervínculo" xfId="41" builtinId="8" hidden="1"/>
    <cellStyle name="Hipervínculo" xfId="43" builtinId="8" hidden="1"/>
    <cellStyle name="Hipervínculo" xfId="47" builtinId="8" hidden="1"/>
    <cellStyle name="Hipervínculo" xfId="49" builtinId="8" hidden="1"/>
    <cellStyle name="Hipervínculo" xfId="51" builtinId="8" hidden="1"/>
    <cellStyle name="Hipervínculo" xfId="55" builtinId="8" hidden="1"/>
    <cellStyle name="Hipervínculo" xfId="57" builtinId="8" hidden="1"/>
    <cellStyle name="Hipervínculo" xfId="59" builtinId="8" hidden="1"/>
    <cellStyle name="Hipervínculo" xfId="63" builtinId="8" hidden="1"/>
    <cellStyle name="Hipervínculo" xfId="61" builtinId="8" hidden="1"/>
    <cellStyle name="Hipervínculo" xfId="53" builtinId="8" hidden="1"/>
    <cellStyle name="Hipervínculo" xfId="45" builtinId="8" hidden="1"/>
    <cellStyle name="Hipervínculo" xfId="37" builtinId="8" hidden="1"/>
    <cellStyle name="Hipervínculo" xfId="29" builtinId="8" hidden="1"/>
    <cellStyle name="Hipervínculo" xfId="21" builtinId="8" hidden="1"/>
    <cellStyle name="Hipervínculo" xfId="9" builtinId="8" hidden="1"/>
    <cellStyle name="Hipervínculo" xfId="11" builtinId="8" hidden="1"/>
    <cellStyle name="Hipervínculo" xfId="15" builtinId="8" hidden="1"/>
    <cellStyle name="Hipervínculo" xfId="17" builtinId="8" hidden="1"/>
    <cellStyle name="Hipervínculo" xfId="19" builtinId="8" hidden="1"/>
    <cellStyle name="Hipervínculo" xfId="13" builtinId="8" hidden="1"/>
    <cellStyle name="Hipervínculo" xfId="5" builtinId="8" hidden="1"/>
    <cellStyle name="Hipervínculo" xfId="7" builtinId="8" hidden="1"/>
    <cellStyle name="Hipervínculo" xfId="3" builtinId="8" hidden="1"/>
    <cellStyle name="Hipervínculo" xfId="1" builtinId="8" hidden="1"/>
    <cellStyle name="Hipervínculo visitado" xfId="194" builtinId="9" hidden="1"/>
    <cellStyle name="Hipervínculo visitado" xfId="196" builtinId="9" hidden="1"/>
    <cellStyle name="Hipervínculo visitado" xfId="198" builtinId="9" hidden="1"/>
    <cellStyle name="Hipervínculo visitado" xfId="202" builtinId="9" hidden="1"/>
    <cellStyle name="Hipervínculo visitado" xfId="204" builtinId="9" hidden="1"/>
    <cellStyle name="Hipervínculo visitado" xfId="206" builtinId="9" hidden="1"/>
    <cellStyle name="Hipervínculo visitado" xfId="210" builtinId="9" hidden="1"/>
    <cellStyle name="Hipervínculo visitado" xfId="212" builtinId="9" hidden="1"/>
    <cellStyle name="Hipervínculo visitado" xfId="214" builtinId="9" hidden="1"/>
    <cellStyle name="Hipervínculo visitado" xfId="218" builtinId="9" hidden="1"/>
    <cellStyle name="Hipervínculo visitado" xfId="220" builtinId="9" hidden="1"/>
    <cellStyle name="Hipervínculo visitado" xfId="222" builtinId="9" hidden="1"/>
    <cellStyle name="Hipervínculo visitado" xfId="226" builtinId="9" hidden="1"/>
    <cellStyle name="Hipervínculo visitado" xfId="228" builtinId="9" hidden="1"/>
    <cellStyle name="Hipervínculo visitado" xfId="230" builtinId="9" hidden="1"/>
    <cellStyle name="Hipervínculo visitado" xfId="234" builtinId="9" hidden="1"/>
    <cellStyle name="Hipervínculo visitado" xfId="236" builtinId="9" hidden="1"/>
    <cellStyle name="Hipervínculo visitado" xfId="238" builtinId="9" hidden="1"/>
    <cellStyle name="Hipervínculo visitado" xfId="242" builtinId="9" hidden="1"/>
    <cellStyle name="Hipervínculo visitado" xfId="244" builtinId="9" hidden="1"/>
    <cellStyle name="Hipervínculo visitado" xfId="246" builtinId="9" hidden="1"/>
    <cellStyle name="Hipervínculo visitado" xfId="250" builtinId="9" hidden="1"/>
    <cellStyle name="Hipervínculo visitado" xfId="252" builtinId="9" hidden="1"/>
    <cellStyle name="Hipervínculo visitado" xfId="254" builtinId="9" hidden="1"/>
    <cellStyle name="Hipervínculo visitado" xfId="258" builtinId="9" hidden="1"/>
    <cellStyle name="Hipervínculo visitado" xfId="260" builtinId="9" hidden="1"/>
    <cellStyle name="Hipervínculo visitado" xfId="262" builtinId="9" hidden="1"/>
    <cellStyle name="Hipervínculo visitado" xfId="266" builtinId="9" hidden="1"/>
    <cellStyle name="Hipervínculo visitado" xfId="268" builtinId="9" hidden="1"/>
    <cellStyle name="Hipervínculo visitado" xfId="270" builtinId="9" hidden="1"/>
    <cellStyle name="Hipervínculo visitado" xfId="274" builtinId="9" hidden="1"/>
    <cellStyle name="Hipervínculo visitado" xfId="276" builtinId="9" hidden="1"/>
    <cellStyle name="Hipervínculo visitado" xfId="278" builtinId="9" hidden="1"/>
    <cellStyle name="Hipervínculo visitado" xfId="282" builtinId="9" hidden="1"/>
    <cellStyle name="Hipervínculo visitado" xfId="284" builtinId="9" hidden="1"/>
    <cellStyle name="Hipervínculo visitado" xfId="286" builtinId="9" hidden="1"/>
    <cellStyle name="Hipervínculo visitado" xfId="290" builtinId="9" hidden="1"/>
    <cellStyle name="Hipervínculo visitado" xfId="292" builtinId="9" hidden="1"/>
    <cellStyle name="Hipervínculo visitado" xfId="294" builtinId="9" hidden="1"/>
    <cellStyle name="Hipervínculo visitado" xfId="298" builtinId="9" hidden="1"/>
    <cellStyle name="Hipervínculo visitado" xfId="300" builtinId="9" hidden="1"/>
    <cellStyle name="Hipervínculo visitado" xfId="302" builtinId="9" hidden="1"/>
    <cellStyle name="Hipervínculo visitado" xfId="306" builtinId="9" hidden="1"/>
    <cellStyle name="Hipervínculo visitado" xfId="308" builtinId="9" hidden="1"/>
    <cellStyle name="Hipervínculo visitado" xfId="310" builtinId="9" hidden="1"/>
    <cellStyle name="Hipervínculo visitado" xfId="314" builtinId="9" hidden="1"/>
    <cellStyle name="Hipervínculo visitado" xfId="316" builtinId="9" hidden="1"/>
    <cellStyle name="Hipervínculo visitado" xfId="318" builtinId="9" hidden="1"/>
    <cellStyle name="Hipervínculo visitado" xfId="322" builtinId="9" hidden="1"/>
    <cellStyle name="Hipervínculo visitado" xfId="324" builtinId="9" hidden="1"/>
    <cellStyle name="Hipervínculo visitado" xfId="326" builtinId="9" hidden="1"/>
    <cellStyle name="Hipervínculo visitado" xfId="330" builtinId="9" hidden="1"/>
    <cellStyle name="Hipervínculo visitado" xfId="332" builtinId="9" hidden="1"/>
    <cellStyle name="Hipervínculo visitado" xfId="334" builtinId="9" hidden="1"/>
    <cellStyle name="Hipervínculo visitado" xfId="338" builtinId="9" hidden="1"/>
    <cellStyle name="Hipervínculo visitado" xfId="340" builtinId="9" hidden="1"/>
    <cellStyle name="Hipervínculo visitado" xfId="342" builtinId="9" hidden="1"/>
    <cellStyle name="Hipervínculo visitado" xfId="346" builtinId="9" hidden="1"/>
    <cellStyle name="Hipervínculo visitado" xfId="348" builtinId="9" hidden="1"/>
    <cellStyle name="Hipervínculo visitado" xfId="350" builtinId="9" hidden="1"/>
    <cellStyle name="Hipervínculo visitado" xfId="354" builtinId="9" hidden="1"/>
    <cellStyle name="Hipervínculo visitado" xfId="356" builtinId="9" hidden="1"/>
    <cellStyle name="Hipervínculo visitado" xfId="358" builtinId="9" hidden="1"/>
    <cellStyle name="Hipervínculo visitado" xfId="362" builtinId="9" hidden="1"/>
    <cellStyle name="Hipervínculo visitado" xfId="364" builtinId="9" hidden="1"/>
    <cellStyle name="Hipervínculo visitado" xfId="366" builtinId="9" hidden="1"/>
    <cellStyle name="Hipervínculo visitado" xfId="370" builtinId="9" hidden="1"/>
    <cellStyle name="Hipervínculo visitado" xfId="372" builtinId="9" hidden="1"/>
    <cellStyle name="Hipervínculo visitado" xfId="374" builtinId="9" hidden="1"/>
    <cellStyle name="Hipervínculo visitado" xfId="378" builtinId="9" hidden="1"/>
    <cellStyle name="Hipervínculo visitado" xfId="380" builtinId="9" hidden="1"/>
    <cellStyle name="Hipervínculo visitado" xfId="382" builtinId="9" hidden="1"/>
    <cellStyle name="Hipervínculo visitado" xfId="386" builtinId="9" hidden="1"/>
    <cellStyle name="Hipervínculo visitado" xfId="388" builtinId="9" hidden="1"/>
    <cellStyle name="Hipervínculo visitado" xfId="390" builtinId="9" hidden="1"/>
    <cellStyle name="Hipervínculo visitado" xfId="394" builtinId="9" hidden="1"/>
    <cellStyle name="Hipervínculo visitado" xfId="396" builtinId="9" hidden="1"/>
    <cellStyle name="Hipervínculo visitado" xfId="398" builtinId="9" hidden="1"/>
    <cellStyle name="Hipervínculo visitado" xfId="402" builtinId="9" hidden="1"/>
    <cellStyle name="Hipervínculo visitado" xfId="404" builtinId="9" hidden="1"/>
    <cellStyle name="Hipervínculo visitado" xfId="406" builtinId="9" hidden="1"/>
    <cellStyle name="Hipervínculo visitado" xfId="410" builtinId="9" hidden="1"/>
    <cellStyle name="Hipervínculo visitado" xfId="412" builtinId="9" hidden="1"/>
    <cellStyle name="Hipervínculo visitado" xfId="414" builtinId="9" hidden="1"/>
    <cellStyle name="Hipervínculo visitado" xfId="418" builtinId="9" hidden="1"/>
    <cellStyle name="Hipervínculo visitado" xfId="420" builtinId="9" hidden="1"/>
    <cellStyle name="Hipervínculo visitado" xfId="422" builtinId="9" hidden="1"/>
    <cellStyle name="Hipervínculo visitado" xfId="426" builtinId="9" hidden="1"/>
    <cellStyle name="Hipervínculo visitado" xfId="428" builtinId="9" hidden="1"/>
    <cellStyle name="Hipervínculo visitado" xfId="430" builtinId="9" hidden="1"/>
    <cellStyle name="Hipervínculo visitado" xfId="434" builtinId="9" hidden="1"/>
    <cellStyle name="Hipervínculo visitado" xfId="436" builtinId="9" hidden="1"/>
    <cellStyle name="Hipervínculo visitado" xfId="438" builtinId="9" hidden="1"/>
    <cellStyle name="Hipervínculo visitado" xfId="442" builtinId="9" hidden="1"/>
    <cellStyle name="Hipervínculo visitado" xfId="444" builtinId="9" hidden="1"/>
    <cellStyle name="Hipervínculo visitado" xfId="446" builtinId="9" hidden="1"/>
    <cellStyle name="Hipervínculo visitado" xfId="450" builtinId="9" hidden="1"/>
    <cellStyle name="Hipervínculo visitado" xfId="452" builtinId="9" hidden="1"/>
    <cellStyle name="Hipervínculo visitado" xfId="454" builtinId="9" hidden="1"/>
    <cellStyle name="Hipervínculo visitado" xfId="458" builtinId="9" hidden="1"/>
    <cellStyle name="Hipervínculo visitado" xfId="460" builtinId="9" hidden="1"/>
    <cellStyle name="Hipervínculo visitado" xfId="462" builtinId="9" hidden="1"/>
    <cellStyle name="Hipervínculo visitado" xfId="466" builtinId="9" hidden="1"/>
    <cellStyle name="Hipervínculo visitado" xfId="468" builtinId="9" hidden="1"/>
    <cellStyle name="Hipervínculo visitado" xfId="470" builtinId="9" hidden="1"/>
    <cellStyle name="Hipervínculo visitado" xfId="474" builtinId="9" hidden="1"/>
    <cellStyle name="Hipervínculo visitado" xfId="476" builtinId="9" hidden="1"/>
    <cellStyle name="Hipervínculo visitado" xfId="478" builtinId="9" hidden="1"/>
    <cellStyle name="Hipervínculo visitado" xfId="482" builtinId="9" hidden="1"/>
    <cellStyle name="Hipervínculo visitado" xfId="484" builtinId="9" hidden="1"/>
    <cellStyle name="Hipervínculo visitado" xfId="486" builtinId="9" hidden="1"/>
    <cellStyle name="Hipervínculo visitado" xfId="490" builtinId="9" hidden="1"/>
    <cellStyle name="Hipervínculo visitado" xfId="492" builtinId="9" hidden="1"/>
    <cellStyle name="Hipervínculo visitado" xfId="494" builtinId="9" hidden="1"/>
    <cellStyle name="Hipervínculo visitado" xfId="498" builtinId="9" hidden="1"/>
    <cellStyle name="Hipervínculo visitado" xfId="500" builtinId="9" hidden="1"/>
    <cellStyle name="Hipervínculo visitado" xfId="502" builtinId="9" hidden="1"/>
    <cellStyle name="Hipervínculo visitado" xfId="506" builtinId="9" hidden="1"/>
    <cellStyle name="Hipervínculo visitado" xfId="508" builtinId="9" hidden="1"/>
    <cellStyle name="Hipervínculo visitado" xfId="510" builtinId="9" hidden="1"/>
    <cellStyle name="Hipervínculo visitado" xfId="504" builtinId="9" hidden="1"/>
    <cellStyle name="Hipervínculo visitado" xfId="496" builtinId="9" hidden="1"/>
    <cellStyle name="Hipervínculo visitado" xfId="488" builtinId="9" hidden="1"/>
    <cellStyle name="Hipervínculo visitado" xfId="480" builtinId="9" hidden="1"/>
    <cellStyle name="Hipervínculo visitado" xfId="472" builtinId="9" hidden="1"/>
    <cellStyle name="Hipervínculo visitado" xfId="464" builtinId="9" hidden="1"/>
    <cellStyle name="Hipervínculo visitado" xfId="456" builtinId="9" hidden="1"/>
    <cellStyle name="Hipervínculo visitado" xfId="448" builtinId="9" hidden="1"/>
    <cellStyle name="Hipervínculo visitado" xfId="440" builtinId="9" hidden="1"/>
    <cellStyle name="Hipervínculo visitado" xfId="432" builtinId="9" hidden="1"/>
    <cellStyle name="Hipervínculo visitado" xfId="424" builtinId="9" hidden="1"/>
    <cellStyle name="Hipervínculo visitado" xfId="416" builtinId="9" hidden="1"/>
    <cellStyle name="Hipervínculo visitado" xfId="408" builtinId="9" hidden="1"/>
    <cellStyle name="Hipervínculo visitado" xfId="400" builtinId="9" hidden="1"/>
    <cellStyle name="Hipervínculo visitado" xfId="392" builtinId="9" hidden="1"/>
    <cellStyle name="Hipervínculo visitado" xfId="384" builtinId="9" hidden="1"/>
    <cellStyle name="Hipervínculo visitado" xfId="376" builtinId="9" hidden="1"/>
    <cellStyle name="Hipervínculo visitado" xfId="368" builtinId="9" hidden="1"/>
    <cellStyle name="Hipervínculo visitado" xfId="360" builtinId="9" hidden="1"/>
    <cellStyle name="Hipervínculo visitado" xfId="352" builtinId="9" hidden="1"/>
    <cellStyle name="Hipervínculo visitado" xfId="344" builtinId="9" hidden="1"/>
    <cellStyle name="Hipervínculo visitado" xfId="336" builtinId="9" hidden="1"/>
    <cellStyle name="Hipervínculo visitado" xfId="328" builtinId="9" hidden="1"/>
    <cellStyle name="Hipervínculo visitado" xfId="320" builtinId="9" hidden="1"/>
    <cellStyle name="Hipervínculo visitado" xfId="312" builtinId="9" hidden="1"/>
    <cellStyle name="Hipervínculo visitado" xfId="304" builtinId="9" hidden="1"/>
    <cellStyle name="Hipervínculo visitado" xfId="296" builtinId="9" hidden="1"/>
    <cellStyle name="Hipervínculo visitado" xfId="288" builtinId="9" hidden="1"/>
    <cellStyle name="Hipervínculo visitado" xfId="280" builtinId="9" hidden="1"/>
    <cellStyle name="Hipervínculo visitado" xfId="272" builtinId="9" hidden="1"/>
    <cellStyle name="Hipervínculo visitado" xfId="264" builtinId="9" hidden="1"/>
    <cellStyle name="Hipervínculo visitado" xfId="256" builtinId="9" hidden="1"/>
    <cellStyle name="Hipervínculo visitado" xfId="248" builtinId="9" hidden="1"/>
    <cellStyle name="Hipervínculo visitado" xfId="240" builtinId="9" hidden="1"/>
    <cellStyle name="Hipervínculo visitado" xfId="232" builtinId="9" hidden="1"/>
    <cellStyle name="Hipervínculo visitado" xfId="224" builtinId="9" hidden="1"/>
    <cellStyle name="Hipervínculo visitado" xfId="216" builtinId="9" hidden="1"/>
    <cellStyle name="Hipervínculo visitado" xfId="208" builtinId="9" hidden="1"/>
    <cellStyle name="Hipervínculo visitado" xfId="200" builtinId="9" hidden="1"/>
    <cellStyle name="Hipervínculo visitado" xfId="19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76" builtinId="9" hidden="1"/>
    <cellStyle name="Hipervínculo visitado" xfId="160" builtinId="9" hidden="1"/>
    <cellStyle name="Hipervínculo visitado" xfId="144" builtinId="9" hidden="1"/>
    <cellStyle name="Hipervínculo visitado" xfId="128" builtinId="9" hidden="1"/>
    <cellStyle name="Hipervínculo visitado" xfId="112" builtinId="9" hidden="1"/>
    <cellStyle name="Hipervínculo visitado" xfId="96"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64"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6" builtinId="9" hidden="1"/>
    <cellStyle name="Hipervínculo visitado" xfId="8" builtinId="9" hidden="1"/>
    <cellStyle name="Hipervínculo visitado" xfId="4" builtinId="9" hidden="1"/>
    <cellStyle name="Hipervínculo visitado" xfId="2" builtinId="9" hidden="1"/>
    <cellStyle name="Moneda" xfId="512" builtinId="4"/>
    <cellStyle name="Normal" xfId="0" builtinId="0"/>
    <cellStyle name="Normal 2" xfId="511"/>
  </cellStyles>
  <dxfs count="18">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CCFFFF"/>
      <color rgb="FFCCFF33"/>
      <color rgb="FFCC9900"/>
      <color rgb="FF66FF66"/>
      <color rgb="FFFFCC99"/>
      <color rgb="FF456D2D"/>
      <color rgb="FF333333"/>
      <color rgb="FF5F5F5F"/>
      <color rgb="FF80808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zoomScale="70" zoomScaleNormal="70" workbookViewId="0">
      <pane xSplit="1" ySplit="2" topLeftCell="B3" activePane="bottomRight" state="frozen"/>
      <selection pane="topRight" activeCell="B1" sqref="B1"/>
      <selection pane="bottomLeft" activeCell="A3" sqref="A3"/>
      <selection pane="bottomRight" activeCell="A2" sqref="A2"/>
    </sheetView>
  </sheetViews>
  <sheetFormatPr baseColWidth="10" defaultColWidth="10.6640625" defaultRowHeight="14.4" x14ac:dyDescent="0.3"/>
  <cols>
    <col min="1" max="1" width="25" customWidth="1"/>
    <col min="2" max="2" width="26" customWidth="1"/>
    <col min="3" max="3" width="27.88671875" customWidth="1"/>
    <col min="4" max="4" width="42.44140625" customWidth="1"/>
    <col min="5" max="5" width="110.44140625" customWidth="1"/>
    <col min="6" max="6" width="31.5546875" customWidth="1"/>
    <col min="7" max="7" width="24.88671875" customWidth="1"/>
    <col min="8" max="8" width="21" customWidth="1"/>
    <col min="9" max="9" width="23.109375" customWidth="1"/>
    <col min="10" max="10" width="20.33203125" customWidth="1"/>
  </cols>
  <sheetData>
    <row r="1" spans="1:10" ht="58.5" customHeight="1" x14ac:dyDescent="0.3">
      <c r="A1" s="238" t="s">
        <v>541</v>
      </c>
      <c r="B1" s="238"/>
      <c r="C1" s="238"/>
      <c r="D1" s="238"/>
      <c r="E1" s="238"/>
      <c r="F1" s="239" t="s">
        <v>542</v>
      </c>
      <c r="G1" s="240"/>
      <c r="H1" s="240"/>
      <c r="I1" s="240"/>
      <c r="J1" s="240"/>
    </row>
    <row r="2" spans="1:10" ht="15.6" x14ac:dyDescent="0.3">
      <c r="A2" s="241" t="s">
        <v>543</v>
      </c>
      <c r="B2" s="241" t="s">
        <v>544</v>
      </c>
      <c r="C2" s="241" t="s">
        <v>545</v>
      </c>
      <c r="D2" s="241" t="s">
        <v>546</v>
      </c>
      <c r="E2" s="241" t="s">
        <v>547</v>
      </c>
      <c r="F2" s="242"/>
      <c r="G2" s="243"/>
      <c r="H2" s="243"/>
      <c r="I2" s="243"/>
      <c r="J2" s="243"/>
    </row>
    <row r="3" spans="1:10" ht="231.75" customHeight="1" x14ac:dyDescent="0.3">
      <c r="A3" s="244" t="s">
        <v>548</v>
      </c>
      <c r="B3" s="244" t="s">
        <v>549</v>
      </c>
      <c r="C3" s="244" t="s">
        <v>550</v>
      </c>
      <c r="D3" s="244" t="s">
        <v>551</v>
      </c>
      <c r="E3" s="245" t="s">
        <v>552</v>
      </c>
      <c r="F3" s="245" t="s">
        <v>553</v>
      </c>
      <c r="G3" s="245" t="s">
        <v>554</v>
      </c>
      <c r="H3" s="246"/>
      <c r="I3" s="246"/>
      <c r="J3" s="246"/>
    </row>
    <row r="4" spans="1:10" ht="163.5" customHeight="1" x14ac:dyDescent="0.3">
      <c r="A4" s="244" t="s">
        <v>548</v>
      </c>
      <c r="B4" s="244" t="s">
        <v>549</v>
      </c>
      <c r="C4" s="244" t="s">
        <v>550</v>
      </c>
      <c r="D4" s="244" t="s">
        <v>555</v>
      </c>
      <c r="E4" s="245" t="s">
        <v>556</v>
      </c>
      <c r="F4" s="245" t="s">
        <v>557</v>
      </c>
      <c r="G4" s="245" t="s">
        <v>554</v>
      </c>
      <c r="H4" s="246"/>
      <c r="I4" s="246"/>
      <c r="J4" s="246"/>
    </row>
    <row r="5" spans="1:10" ht="269.25" customHeight="1" x14ac:dyDescent="0.3">
      <c r="A5" s="244" t="s">
        <v>548</v>
      </c>
      <c r="B5" s="244" t="s">
        <v>549</v>
      </c>
      <c r="C5" s="244" t="s">
        <v>550</v>
      </c>
      <c r="D5" s="244" t="s">
        <v>558</v>
      </c>
      <c r="E5" s="245" t="s">
        <v>559</v>
      </c>
      <c r="F5" s="245" t="s">
        <v>560</v>
      </c>
      <c r="G5" s="245"/>
      <c r="H5" s="246"/>
      <c r="I5" s="246"/>
      <c r="J5" s="246"/>
    </row>
    <row r="6" spans="1:10" ht="209.25" customHeight="1" x14ac:dyDescent="0.3">
      <c r="A6" s="244" t="s">
        <v>548</v>
      </c>
      <c r="B6" s="244" t="s">
        <v>549</v>
      </c>
      <c r="C6" s="244" t="s">
        <v>550</v>
      </c>
      <c r="D6" s="244" t="s">
        <v>561</v>
      </c>
      <c r="E6" s="245" t="s">
        <v>562</v>
      </c>
      <c r="F6" s="245" t="s">
        <v>557</v>
      </c>
      <c r="G6" s="245" t="s">
        <v>554</v>
      </c>
      <c r="H6" s="246"/>
      <c r="I6" s="246"/>
      <c r="J6" s="246"/>
    </row>
    <row r="7" spans="1:10" ht="57" hidden="1" customHeight="1" x14ac:dyDescent="0.3">
      <c r="A7" s="244" t="s">
        <v>548</v>
      </c>
      <c r="B7" s="244" t="s">
        <v>549</v>
      </c>
      <c r="C7" s="244" t="s">
        <v>550</v>
      </c>
      <c r="D7" s="244" t="s">
        <v>563</v>
      </c>
      <c r="E7" s="247" t="s">
        <v>564</v>
      </c>
      <c r="F7" s="246"/>
      <c r="G7" s="246"/>
      <c r="H7" s="246"/>
      <c r="I7" s="246"/>
      <c r="J7" s="246"/>
    </row>
    <row r="8" spans="1:10" ht="166.5" customHeight="1" x14ac:dyDescent="0.3">
      <c r="A8" s="244" t="s">
        <v>548</v>
      </c>
      <c r="B8" s="244" t="s">
        <v>549</v>
      </c>
      <c r="C8" s="244" t="s">
        <v>565</v>
      </c>
      <c r="D8" s="244" t="s">
        <v>566</v>
      </c>
      <c r="E8" s="245" t="s">
        <v>567</v>
      </c>
      <c r="F8" s="245" t="s">
        <v>568</v>
      </c>
      <c r="G8" s="245" t="s">
        <v>557</v>
      </c>
      <c r="H8" s="245" t="s">
        <v>569</v>
      </c>
      <c r="I8" s="245" t="s">
        <v>560</v>
      </c>
      <c r="J8" s="245" t="s">
        <v>554</v>
      </c>
    </row>
    <row r="9" spans="1:10" ht="173.25" customHeight="1" x14ac:dyDescent="0.3">
      <c r="A9" s="244" t="s">
        <v>548</v>
      </c>
      <c r="B9" s="244" t="s">
        <v>549</v>
      </c>
      <c r="C9" s="244" t="s">
        <v>565</v>
      </c>
      <c r="D9" s="244" t="s">
        <v>570</v>
      </c>
      <c r="E9" s="245" t="s">
        <v>571</v>
      </c>
      <c r="F9" s="245" t="s">
        <v>568</v>
      </c>
      <c r="G9" s="246"/>
      <c r="H9" s="246"/>
      <c r="I9" s="246"/>
      <c r="J9" s="246"/>
    </row>
    <row r="10" spans="1:10" ht="117" customHeight="1" x14ac:dyDescent="0.3">
      <c r="A10" s="244" t="s">
        <v>548</v>
      </c>
      <c r="B10" s="244" t="s">
        <v>549</v>
      </c>
      <c r="C10" s="244" t="s">
        <v>565</v>
      </c>
      <c r="D10" s="244" t="s">
        <v>572</v>
      </c>
      <c r="E10" s="245" t="s">
        <v>573</v>
      </c>
      <c r="F10" s="245" t="s">
        <v>560</v>
      </c>
      <c r="G10" s="245" t="s">
        <v>569</v>
      </c>
      <c r="H10" s="245" t="s">
        <v>554</v>
      </c>
      <c r="I10" s="246"/>
      <c r="J10" s="246"/>
    </row>
    <row r="11" spans="1:10" ht="108.75" customHeight="1" x14ac:dyDescent="0.3">
      <c r="A11" s="244" t="s">
        <v>548</v>
      </c>
      <c r="B11" s="244" t="s">
        <v>549</v>
      </c>
      <c r="C11" s="244" t="s">
        <v>574</v>
      </c>
      <c r="D11" s="244" t="s">
        <v>575</v>
      </c>
      <c r="E11" s="245" t="s">
        <v>576</v>
      </c>
      <c r="F11" s="245" t="s">
        <v>560</v>
      </c>
      <c r="G11" s="246"/>
      <c r="H11" s="246"/>
      <c r="I11" s="246"/>
      <c r="J11" s="246"/>
    </row>
    <row r="12" spans="1:10" ht="147.75" customHeight="1" x14ac:dyDescent="0.3">
      <c r="A12" s="244" t="s">
        <v>548</v>
      </c>
      <c r="B12" s="244" t="s">
        <v>549</v>
      </c>
      <c r="C12" s="244" t="s">
        <v>577</v>
      </c>
      <c r="D12" s="244" t="s">
        <v>578</v>
      </c>
      <c r="E12" s="245" t="s">
        <v>579</v>
      </c>
      <c r="F12" s="245" t="s">
        <v>553</v>
      </c>
      <c r="G12" s="245" t="s">
        <v>557</v>
      </c>
      <c r="H12" s="245" t="s">
        <v>554</v>
      </c>
      <c r="I12" s="245"/>
      <c r="J12" s="246"/>
    </row>
    <row r="13" spans="1:10" ht="246.75" customHeight="1" x14ac:dyDescent="0.3">
      <c r="A13" s="244" t="s">
        <v>580</v>
      </c>
      <c r="B13" s="244" t="s">
        <v>581</v>
      </c>
      <c r="C13" s="244" t="s">
        <v>582</v>
      </c>
      <c r="D13" s="244" t="s">
        <v>583</v>
      </c>
      <c r="E13" s="245" t="s">
        <v>584</v>
      </c>
      <c r="F13" s="245" t="s">
        <v>569</v>
      </c>
      <c r="G13" s="245" t="s">
        <v>554</v>
      </c>
      <c r="H13" s="246"/>
      <c r="I13" s="246"/>
      <c r="J13" s="246"/>
    </row>
    <row r="14" spans="1:10" ht="176.25" customHeight="1" x14ac:dyDescent="0.3">
      <c r="A14" s="244" t="s">
        <v>580</v>
      </c>
      <c r="B14" s="244" t="s">
        <v>581</v>
      </c>
      <c r="C14" s="244" t="s">
        <v>582</v>
      </c>
      <c r="D14" s="244" t="s">
        <v>585</v>
      </c>
      <c r="E14" s="245" t="s">
        <v>586</v>
      </c>
      <c r="F14" s="245" t="s">
        <v>568</v>
      </c>
      <c r="G14" s="245" t="s">
        <v>560</v>
      </c>
      <c r="H14" s="246"/>
      <c r="I14" s="246"/>
      <c r="J14" s="246"/>
    </row>
    <row r="15" spans="1:10" ht="183" customHeight="1" x14ac:dyDescent="0.3">
      <c r="A15" s="244" t="s">
        <v>580</v>
      </c>
      <c r="B15" s="244" t="s">
        <v>581</v>
      </c>
      <c r="C15" s="244" t="s">
        <v>587</v>
      </c>
      <c r="D15" s="244" t="s">
        <v>588</v>
      </c>
      <c r="E15" s="245" t="s">
        <v>589</v>
      </c>
      <c r="F15" s="245" t="s">
        <v>568</v>
      </c>
      <c r="G15" s="246"/>
      <c r="H15" s="246"/>
      <c r="I15" s="246"/>
      <c r="J15" s="246"/>
    </row>
    <row r="16" spans="1:10" ht="138" customHeight="1" x14ac:dyDescent="0.3">
      <c r="A16" s="244" t="s">
        <v>580</v>
      </c>
      <c r="B16" s="244" t="s">
        <v>581</v>
      </c>
      <c r="C16" s="244" t="s">
        <v>587</v>
      </c>
      <c r="D16" s="244" t="s">
        <v>590</v>
      </c>
      <c r="E16" s="245" t="s">
        <v>591</v>
      </c>
      <c r="F16" s="245" t="s">
        <v>592</v>
      </c>
      <c r="G16" s="246"/>
      <c r="H16" s="246"/>
      <c r="I16" s="246"/>
      <c r="J16" s="246"/>
    </row>
    <row r="17" spans="1:10" ht="138" hidden="1" customHeight="1" x14ac:dyDescent="0.3">
      <c r="A17" s="244" t="s">
        <v>580</v>
      </c>
      <c r="B17" s="244" t="s">
        <v>581</v>
      </c>
      <c r="C17" s="244" t="s">
        <v>587</v>
      </c>
      <c r="D17" s="244" t="s">
        <v>593</v>
      </c>
      <c r="E17" s="247" t="s">
        <v>594</v>
      </c>
      <c r="F17" s="246"/>
      <c r="G17" s="246"/>
      <c r="H17" s="246"/>
      <c r="I17" s="246"/>
      <c r="J17" s="246"/>
    </row>
    <row r="18" spans="1:10" ht="138" customHeight="1" x14ac:dyDescent="0.3">
      <c r="A18" s="244" t="s">
        <v>580</v>
      </c>
      <c r="B18" s="244" t="s">
        <v>581</v>
      </c>
      <c r="C18" s="244" t="s">
        <v>595</v>
      </c>
      <c r="D18" s="244" t="s">
        <v>596</v>
      </c>
      <c r="E18" s="245" t="s">
        <v>597</v>
      </c>
      <c r="F18" s="245" t="s">
        <v>560</v>
      </c>
      <c r="G18" s="245" t="s">
        <v>557</v>
      </c>
      <c r="H18" s="245" t="s">
        <v>553</v>
      </c>
      <c r="I18" s="245" t="s">
        <v>554</v>
      </c>
      <c r="J18" s="246"/>
    </row>
    <row r="19" spans="1:10" ht="86.25" hidden="1" customHeight="1" x14ac:dyDescent="0.3">
      <c r="A19" s="244" t="s">
        <v>598</v>
      </c>
      <c r="B19" s="244" t="s">
        <v>599</v>
      </c>
      <c r="C19" s="248" t="s">
        <v>600</v>
      </c>
      <c r="D19" s="248" t="s">
        <v>600</v>
      </c>
      <c r="E19" s="249" t="s">
        <v>600</v>
      </c>
      <c r="F19" s="246"/>
      <c r="G19" s="246"/>
      <c r="H19" s="246"/>
      <c r="I19" s="246"/>
      <c r="J19" s="246"/>
    </row>
    <row r="20" spans="1:10" ht="108.75" hidden="1" customHeight="1" x14ac:dyDescent="0.3">
      <c r="A20" s="244" t="s">
        <v>601</v>
      </c>
      <c r="B20" s="244" t="s">
        <v>602</v>
      </c>
      <c r="C20" s="244" t="s">
        <v>603</v>
      </c>
      <c r="D20" s="244" t="s">
        <v>604</v>
      </c>
      <c r="E20" s="247" t="s">
        <v>605</v>
      </c>
      <c r="F20" s="246"/>
      <c r="G20" s="246"/>
      <c r="H20" s="246"/>
      <c r="I20" s="246"/>
      <c r="J20" s="246"/>
    </row>
    <row r="21" spans="1:10" ht="197.25" customHeight="1" x14ac:dyDescent="0.3">
      <c r="A21" s="244" t="s">
        <v>601</v>
      </c>
      <c r="B21" s="244" t="s">
        <v>602</v>
      </c>
      <c r="C21" s="244" t="s">
        <v>603</v>
      </c>
      <c r="D21" s="244" t="s">
        <v>606</v>
      </c>
      <c r="E21" s="245" t="s">
        <v>607</v>
      </c>
      <c r="F21" s="245" t="s">
        <v>553</v>
      </c>
      <c r="G21" s="245" t="s">
        <v>554</v>
      </c>
      <c r="H21" s="245" t="s">
        <v>608</v>
      </c>
      <c r="I21" s="246"/>
      <c r="J21" s="246"/>
    </row>
    <row r="22" spans="1:10" ht="197.25" customHeight="1" x14ac:dyDescent="0.3">
      <c r="A22" s="244" t="s">
        <v>601</v>
      </c>
      <c r="B22" s="244" t="s">
        <v>602</v>
      </c>
      <c r="C22" s="244" t="s">
        <v>603</v>
      </c>
      <c r="D22" s="244" t="s">
        <v>609</v>
      </c>
      <c r="E22" s="245" t="s">
        <v>610</v>
      </c>
      <c r="F22" s="245" t="s">
        <v>611</v>
      </c>
      <c r="G22" s="246"/>
      <c r="H22" s="246"/>
      <c r="I22" s="246"/>
      <c r="J22" s="246"/>
    </row>
    <row r="23" spans="1:10" ht="197.25" customHeight="1" x14ac:dyDescent="0.3">
      <c r="A23" s="244" t="s">
        <v>601</v>
      </c>
      <c r="B23" s="244" t="s">
        <v>602</v>
      </c>
      <c r="C23" s="244" t="s">
        <v>603</v>
      </c>
      <c r="D23" s="244" t="s">
        <v>612</v>
      </c>
      <c r="E23" s="245" t="s">
        <v>613</v>
      </c>
      <c r="F23" s="245" t="s">
        <v>560</v>
      </c>
      <c r="G23" s="245" t="s">
        <v>611</v>
      </c>
      <c r="H23" s="246"/>
      <c r="I23" s="246"/>
      <c r="J23" s="246"/>
    </row>
    <row r="24" spans="1:10" ht="197.25" customHeight="1" x14ac:dyDescent="0.3">
      <c r="A24" s="244" t="s">
        <v>601</v>
      </c>
      <c r="B24" s="244" t="s">
        <v>602</v>
      </c>
      <c r="C24" s="244" t="s">
        <v>603</v>
      </c>
      <c r="D24" s="244" t="s">
        <v>614</v>
      </c>
      <c r="E24" s="245" t="s">
        <v>615</v>
      </c>
      <c r="F24" s="245" t="s">
        <v>616</v>
      </c>
      <c r="G24" s="245" t="s">
        <v>560</v>
      </c>
      <c r="H24" s="246"/>
      <c r="I24" s="246"/>
      <c r="J24" s="246"/>
    </row>
    <row r="25" spans="1:10" ht="197.25" hidden="1" customHeight="1" x14ac:dyDescent="0.3">
      <c r="A25" s="244" t="s">
        <v>601</v>
      </c>
      <c r="B25" s="244" t="s">
        <v>602</v>
      </c>
      <c r="C25" s="244" t="s">
        <v>603</v>
      </c>
      <c r="D25" s="244" t="s">
        <v>617</v>
      </c>
      <c r="E25" s="247" t="s">
        <v>618</v>
      </c>
      <c r="F25" s="246"/>
      <c r="G25" s="246"/>
      <c r="H25" s="246"/>
      <c r="I25" s="246"/>
      <c r="J25" s="246"/>
    </row>
    <row r="26" spans="1:10" ht="135.75" customHeight="1" x14ac:dyDescent="0.3">
      <c r="A26" s="244" t="s">
        <v>601</v>
      </c>
      <c r="B26" s="244" t="s">
        <v>602</v>
      </c>
      <c r="C26" s="244" t="s">
        <v>603</v>
      </c>
      <c r="D26" s="244" t="s">
        <v>619</v>
      </c>
      <c r="E26" s="245" t="s">
        <v>620</v>
      </c>
      <c r="F26" s="245" t="s">
        <v>554</v>
      </c>
      <c r="G26" s="246"/>
      <c r="H26" s="246"/>
      <c r="I26" s="246"/>
      <c r="J26" s="246"/>
    </row>
    <row r="27" spans="1:10" ht="197.25" hidden="1" customHeight="1" x14ac:dyDescent="0.3">
      <c r="A27" s="244" t="s">
        <v>601</v>
      </c>
      <c r="B27" s="244" t="s">
        <v>602</v>
      </c>
      <c r="C27" s="244" t="s">
        <v>603</v>
      </c>
      <c r="D27" s="244" t="s">
        <v>621</v>
      </c>
      <c r="E27" s="247" t="s">
        <v>622</v>
      </c>
      <c r="F27" s="246"/>
      <c r="G27" s="246"/>
      <c r="H27" s="246"/>
      <c r="I27" s="246"/>
      <c r="J27" s="246"/>
    </row>
    <row r="28" spans="1:10" ht="197.25" customHeight="1" x14ac:dyDescent="0.3">
      <c r="A28" s="244" t="s">
        <v>601</v>
      </c>
      <c r="B28" s="244" t="s">
        <v>602</v>
      </c>
      <c r="C28" s="244" t="s">
        <v>603</v>
      </c>
      <c r="D28" s="244" t="s">
        <v>623</v>
      </c>
      <c r="E28" s="245" t="s">
        <v>624</v>
      </c>
      <c r="F28" s="244" t="s">
        <v>608</v>
      </c>
      <c r="G28" s="246"/>
      <c r="H28" s="246"/>
      <c r="I28" s="246"/>
      <c r="J28" s="246"/>
    </row>
    <row r="29" spans="1:10" ht="197.25" customHeight="1" x14ac:dyDescent="0.3">
      <c r="A29" s="244" t="s">
        <v>601</v>
      </c>
      <c r="B29" s="244" t="s">
        <v>602</v>
      </c>
      <c r="C29" s="244" t="s">
        <v>603</v>
      </c>
      <c r="D29" s="244" t="s">
        <v>625</v>
      </c>
      <c r="E29" s="245" t="s">
        <v>626</v>
      </c>
      <c r="F29" s="245" t="s">
        <v>560</v>
      </c>
      <c r="G29" s="246"/>
      <c r="H29" s="246"/>
      <c r="I29" s="246"/>
      <c r="J29" s="246"/>
    </row>
    <row r="30" spans="1:10" ht="197.25" customHeight="1" x14ac:dyDescent="0.3">
      <c r="A30" s="244" t="s">
        <v>601</v>
      </c>
      <c r="B30" s="244" t="s">
        <v>602</v>
      </c>
      <c r="C30" s="244" t="s">
        <v>603</v>
      </c>
      <c r="D30" s="244" t="s">
        <v>627</v>
      </c>
      <c r="E30" s="245" t="s">
        <v>628</v>
      </c>
      <c r="F30" s="245" t="s">
        <v>560</v>
      </c>
      <c r="G30" s="246"/>
      <c r="H30" s="246"/>
      <c r="I30" s="246"/>
      <c r="J30" s="246"/>
    </row>
    <row r="31" spans="1:10" ht="197.25" customHeight="1" x14ac:dyDescent="0.3">
      <c r="A31" s="244" t="s">
        <v>601</v>
      </c>
      <c r="B31" s="244" t="s">
        <v>602</v>
      </c>
      <c r="C31" s="244" t="s">
        <v>603</v>
      </c>
      <c r="D31" s="244" t="s">
        <v>629</v>
      </c>
      <c r="E31" s="245" t="s">
        <v>630</v>
      </c>
      <c r="F31" s="245" t="s">
        <v>557</v>
      </c>
      <c r="G31" s="245" t="s">
        <v>554</v>
      </c>
      <c r="H31" s="246"/>
      <c r="I31" s="246"/>
      <c r="J31" s="246"/>
    </row>
    <row r="32" spans="1:10" ht="197.25" hidden="1" customHeight="1" x14ac:dyDescent="0.3">
      <c r="A32" s="244" t="s">
        <v>601</v>
      </c>
      <c r="B32" s="244" t="s">
        <v>602</v>
      </c>
      <c r="C32" s="244" t="s">
        <v>603</v>
      </c>
      <c r="D32" s="244" t="s">
        <v>631</v>
      </c>
      <c r="E32" s="247" t="s">
        <v>632</v>
      </c>
      <c r="F32" s="246"/>
      <c r="G32" s="246"/>
      <c r="H32" s="246"/>
      <c r="I32" s="246"/>
      <c r="J32" s="246"/>
    </row>
    <row r="33" spans="1:10" ht="147.75" customHeight="1" x14ac:dyDescent="0.3">
      <c r="A33" s="244" t="s">
        <v>601</v>
      </c>
      <c r="B33" s="244" t="s">
        <v>602</v>
      </c>
      <c r="C33" s="244" t="s">
        <v>603</v>
      </c>
      <c r="D33" s="244" t="s">
        <v>633</v>
      </c>
      <c r="E33" s="245" t="s">
        <v>634</v>
      </c>
      <c r="F33" s="245" t="s">
        <v>635</v>
      </c>
      <c r="G33" s="245" t="s">
        <v>636</v>
      </c>
      <c r="H33" s="246"/>
      <c r="I33" s="246"/>
      <c r="J33" s="246"/>
    </row>
    <row r="34" spans="1:10" ht="197.25" hidden="1" customHeight="1" x14ac:dyDescent="0.3">
      <c r="A34" s="244" t="s">
        <v>601</v>
      </c>
      <c r="B34" s="244" t="s">
        <v>602</v>
      </c>
      <c r="C34" s="244" t="s">
        <v>637</v>
      </c>
      <c r="D34" s="244" t="s">
        <v>638</v>
      </c>
      <c r="E34" s="247" t="s">
        <v>639</v>
      </c>
      <c r="F34" s="246"/>
      <c r="G34" s="246"/>
      <c r="H34" s="246"/>
      <c r="I34" s="246"/>
      <c r="J34" s="246"/>
    </row>
    <row r="35" spans="1:10" ht="146.25" hidden="1" customHeight="1" x14ac:dyDescent="0.3">
      <c r="A35" s="244" t="s">
        <v>640</v>
      </c>
      <c r="B35" s="244" t="s">
        <v>641</v>
      </c>
      <c r="C35" s="244" t="s">
        <v>642</v>
      </c>
      <c r="D35" s="244" t="s">
        <v>643</v>
      </c>
      <c r="E35" s="247" t="s">
        <v>644</v>
      </c>
      <c r="F35" s="246"/>
      <c r="G35" s="246"/>
      <c r="H35" s="246"/>
      <c r="I35" s="246"/>
      <c r="J35" s="246"/>
    </row>
    <row r="36" spans="1:10" ht="146.25" customHeight="1" x14ac:dyDescent="0.3">
      <c r="A36" s="244" t="s">
        <v>640</v>
      </c>
      <c r="B36" s="244" t="s">
        <v>641</v>
      </c>
      <c r="C36" s="244" t="s">
        <v>642</v>
      </c>
      <c r="D36" s="244" t="s">
        <v>645</v>
      </c>
      <c r="E36" s="245" t="s">
        <v>646</v>
      </c>
      <c r="F36" s="245" t="s">
        <v>557</v>
      </c>
      <c r="G36" s="245"/>
      <c r="H36" s="246"/>
      <c r="I36" s="246"/>
      <c r="J36" s="246"/>
    </row>
    <row r="37" spans="1:10" ht="261.75" hidden="1" customHeight="1" x14ac:dyDescent="0.3">
      <c r="A37" s="244" t="s">
        <v>640</v>
      </c>
      <c r="B37" s="244" t="s">
        <v>641</v>
      </c>
      <c r="C37" s="244" t="s">
        <v>642</v>
      </c>
      <c r="D37" s="244" t="s">
        <v>647</v>
      </c>
      <c r="E37" s="247" t="s">
        <v>648</v>
      </c>
      <c r="F37" s="246"/>
      <c r="G37" s="246"/>
      <c r="H37" s="246"/>
      <c r="I37" s="246"/>
      <c r="J37" s="246"/>
    </row>
    <row r="38" spans="1:10" ht="123.75" customHeight="1" x14ac:dyDescent="0.3">
      <c r="A38" s="244" t="s">
        <v>640</v>
      </c>
      <c r="B38" s="244" t="s">
        <v>641</v>
      </c>
      <c r="C38" s="244" t="s">
        <v>642</v>
      </c>
      <c r="D38" s="244" t="s">
        <v>649</v>
      </c>
      <c r="E38" s="245" t="s">
        <v>650</v>
      </c>
      <c r="F38" s="245" t="s">
        <v>569</v>
      </c>
      <c r="G38" s="245" t="s">
        <v>554</v>
      </c>
      <c r="H38" s="246"/>
      <c r="I38" s="246"/>
      <c r="J38" s="246"/>
    </row>
    <row r="39" spans="1:10" ht="173.25" customHeight="1" x14ac:dyDescent="0.3">
      <c r="A39" s="244" t="s">
        <v>640</v>
      </c>
      <c r="B39" s="244" t="s">
        <v>641</v>
      </c>
      <c r="C39" s="244" t="s">
        <v>642</v>
      </c>
      <c r="D39" s="244" t="s">
        <v>651</v>
      </c>
      <c r="E39" s="245" t="s">
        <v>652</v>
      </c>
      <c r="F39" s="245" t="s">
        <v>568</v>
      </c>
      <c r="G39" s="246"/>
      <c r="H39" s="246"/>
      <c r="I39" s="246"/>
      <c r="J39" s="246"/>
    </row>
    <row r="40" spans="1:10" ht="178.5" hidden="1" customHeight="1" x14ac:dyDescent="0.3">
      <c r="A40" s="244" t="s">
        <v>640</v>
      </c>
      <c r="B40" s="244" t="s">
        <v>641</v>
      </c>
      <c r="C40" s="244" t="s">
        <v>642</v>
      </c>
      <c r="D40" s="244" t="s">
        <v>653</v>
      </c>
      <c r="E40" s="247" t="s">
        <v>654</v>
      </c>
      <c r="F40" s="246"/>
      <c r="G40" s="246"/>
      <c r="H40" s="246"/>
      <c r="I40" s="246"/>
      <c r="J40" s="246"/>
    </row>
    <row r="41" spans="1:10" ht="173.25" customHeight="1" x14ac:dyDescent="0.3">
      <c r="A41" s="244" t="s">
        <v>640</v>
      </c>
      <c r="B41" s="244" t="s">
        <v>641</v>
      </c>
      <c r="C41" s="244" t="s">
        <v>655</v>
      </c>
      <c r="D41" s="244" t="s">
        <v>656</v>
      </c>
      <c r="E41" s="245" t="s">
        <v>657</v>
      </c>
      <c r="F41" s="245" t="s">
        <v>560</v>
      </c>
      <c r="G41" s="246"/>
      <c r="H41" s="246"/>
      <c r="I41" s="246"/>
      <c r="J41" s="246"/>
    </row>
    <row r="42" spans="1:10" ht="138.75" hidden="1" customHeight="1" x14ac:dyDescent="0.3">
      <c r="A42" s="244" t="s">
        <v>640</v>
      </c>
      <c r="B42" s="244" t="s">
        <v>641</v>
      </c>
      <c r="C42" s="244" t="s">
        <v>658</v>
      </c>
      <c r="D42" s="250" t="s">
        <v>659</v>
      </c>
      <c r="E42" s="247" t="s">
        <v>660</v>
      </c>
    </row>
    <row r="43" spans="1:10" ht="102.75" hidden="1" customHeight="1" x14ac:dyDescent="0.3">
      <c r="A43" s="244" t="s">
        <v>661</v>
      </c>
      <c r="B43" s="244" t="s">
        <v>662</v>
      </c>
      <c r="C43" s="248" t="s">
        <v>600</v>
      </c>
      <c r="D43" s="248" t="s">
        <v>600</v>
      </c>
      <c r="E43" s="249" t="s">
        <v>600</v>
      </c>
    </row>
    <row r="44" spans="1:10" ht="102.75" hidden="1" customHeight="1" x14ac:dyDescent="0.3">
      <c r="A44" s="244" t="s">
        <v>663</v>
      </c>
      <c r="B44" s="244" t="s">
        <v>664</v>
      </c>
      <c r="C44" s="248" t="s">
        <v>600</v>
      </c>
      <c r="D44" s="248" t="s">
        <v>600</v>
      </c>
      <c r="E44" s="248" t="s">
        <v>600</v>
      </c>
    </row>
    <row r="45" spans="1:10" x14ac:dyDescent="0.3">
      <c r="A45" s="251"/>
      <c r="B45" s="251"/>
      <c r="C45" s="251"/>
      <c r="D45" s="251"/>
    </row>
    <row r="46" spans="1:10" x14ac:dyDescent="0.3">
      <c r="A46" s="251"/>
      <c r="B46" s="251"/>
      <c r="C46" s="251"/>
      <c r="D46" s="251"/>
    </row>
    <row r="47" spans="1:10" x14ac:dyDescent="0.3">
      <c r="A47" s="251"/>
      <c r="B47" s="251"/>
      <c r="C47" s="251"/>
      <c r="D47" s="251"/>
    </row>
    <row r="48" spans="1:10" x14ac:dyDescent="0.3">
      <c r="A48" s="251"/>
      <c r="B48" s="251"/>
      <c r="C48" s="251"/>
      <c r="D48" s="251"/>
    </row>
  </sheetData>
  <mergeCells count="2">
    <mergeCell ref="A1:E1"/>
    <mergeCell ref="F1: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5A11"/>
  </sheetPr>
  <dimension ref="A1:EB250"/>
  <sheetViews>
    <sheetView workbookViewId="0">
      <pane xSplit="3" ySplit="4" topLeftCell="D5" activePane="bottomRight" state="frozen"/>
      <selection pane="topRight" activeCell="D1" sqref="D1"/>
      <selection pane="bottomLeft" activeCell="A5" sqref="A5"/>
      <selection pane="bottomRight" activeCell="CX7" sqref="CX7"/>
    </sheetView>
  </sheetViews>
  <sheetFormatPr baseColWidth="10" defaultColWidth="14.44140625" defaultRowHeight="15" customHeight="1" x14ac:dyDescent="0.3"/>
  <cols>
    <col min="1" max="1" width="27.5546875" style="78" customWidth="1"/>
    <col min="2" max="2" width="28.44140625" style="78" customWidth="1"/>
    <col min="3" max="3" width="31.6640625" style="78" customWidth="1"/>
    <col min="4" max="4" width="47.88671875" style="78" customWidth="1"/>
    <col min="5" max="5" width="37.5546875" style="78" customWidth="1"/>
    <col min="6" max="6" width="43.109375" style="78" customWidth="1"/>
    <col min="7" max="7" width="105.109375" style="78" customWidth="1"/>
    <col min="8" max="8" width="50.33203125" style="78" customWidth="1"/>
    <col min="9" max="9" width="56.88671875" style="78" customWidth="1"/>
    <col min="10" max="10" width="51.6640625" style="78" customWidth="1"/>
    <col min="11" max="11" width="54" style="78" customWidth="1"/>
    <col min="12" max="12" width="70.33203125" style="78" customWidth="1"/>
    <col min="13" max="13" width="59.6640625" style="78" customWidth="1"/>
    <col min="14" max="14" width="84.5546875" style="78" customWidth="1"/>
    <col min="15" max="15" width="59.109375" style="78" customWidth="1"/>
    <col min="16" max="16" width="55.109375" style="78" customWidth="1"/>
    <col min="17" max="17" width="52.6640625" style="78" customWidth="1"/>
    <col min="18" max="18" width="70.88671875" style="78" customWidth="1"/>
    <col min="19" max="19" width="73.88671875" style="78" customWidth="1"/>
    <col min="20" max="20" width="60.109375" style="78" customWidth="1"/>
    <col min="21" max="21" width="63.109375" style="78" customWidth="1"/>
    <col min="22" max="22" width="74.33203125" style="78" customWidth="1"/>
    <col min="23" max="23" width="94.44140625" style="78" customWidth="1"/>
    <col min="24" max="24" width="83" style="78" customWidth="1"/>
    <col min="25" max="25" width="75.44140625" style="78" customWidth="1"/>
    <col min="26" max="26" width="83.33203125" style="78" customWidth="1"/>
    <col min="27" max="27" width="80.6640625" style="78" customWidth="1"/>
    <col min="28" max="28" width="103.44140625" style="78" customWidth="1"/>
    <col min="29" max="29" width="108.109375" style="78" customWidth="1"/>
    <col min="30" max="30" width="112.44140625" style="78" customWidth="1"/>
    <col min="31" max="31" width="93.44140625" style="78" customWidth="1"/>
    <col min="32" max="32" width="94.88671875" style="78" customWidth="1"/>
    <col min="33" max="33" width="82.88671875" style="78" customWidth="1"/>
    <col min="34" max="34" width="51" style="78" customWidth="1"/>
    <col min="35" max="35" width="63.44140625" style="78" customWidth="1"/>
    <col min="36" max="36" width="116.44140625" style="78" customWidth="1"/>
    <col min="37" max="37" width="136.6640625" style="78" customWidth="1"/>
    <col min="38" max="38" width="92.33203125" style="78" customWidth="1"/>
    <col min="39" max="39" width="62.88671875" style="78" customWidth="1"/>
    <col min="40" max="40" width="147.6640625" style="78" customWidth="1"/>
    <col min="41" max="41" width="134.33203125" style="78" customWidth="1"/>
    <col min="42" max="42" width="50.44140625" style="78" customWidth="1"/>
    <col min="43" max="43" width="96.88671875" style="78" customWidth="1"/>
    <col min="44" max="44" width="74.6640625" style="78" customWidth="1"/>
    <col min="45" max="45" width="62.33203125" style="78" customWidth="1"/>
    <col min="46" max="46" width="71.5546875" style="78" customWidth="1"/>
    <col min="47" max="47" width="58.33203125" style="78" customWidth="1"/>
    <col min="48" max="48" width="94.88671875" style="78" customWidth="1"/>
    <col min="49" max="49" width="54.109375" style="78" customWidth="1"/>
    <col min="50" max="50" width="92" style="78" customWidth="1"/>
    <col min="51" max="51" width="70.33203125" style="78" customWidth="1"/>
    <col min="52" max="52" width="81.88671875" style="78" customWidth="1"/>
    <col min="53" max="54" width="52.44140625" style="78" customWidth="1"/>
    <col min="55" max="55" width="61.44140625" style="78" customWidth="1"/>
    <col min="56" max="56" width="53.6640625" style="78" customWidth="1"/>
    <col min="57" max="57" width="56.6640625" style="78" customWidth="1"/>
    <col min="58" max="58" width="55.33203125" style="78" customWidth="1"/>
    <col min="59" max="59" width="50.88671875" style="78" customWidth="1"/>
    <col min="60" max="60" width="46.109375" style="78" customWidth="1"/>
    <col min="61" max="61" width="52" style="78" customWidth="1"/>
    <col min="62" max="62" width="63" style="78" customWidth="1"/>
    <col min="63" max="63" width="66.5546875" style="78" customWidth="1"/>
    <col min="64" max="64" width="66.109375" style="78" customWidth="1"/>
    <col min="65" max="65" width="50" style="78" customWidth="1"/>
    <col min="66" max="66" width="56.109375" style="78" customWidth="1"/>
    <col min="67" max="67" width="57" style="78" customWidth="1"/>
    <col min="68" max="68" width="59.5546875" style="78" customWidth="1"/>
    <col min="69" max="69" width="59.109375" style="78" customWidth="1"/>
    <col min="70" max="70" width="57.5546875" style="78" customWidth="1"/>
    <col min="71" max="71" width="50.33203125" style="78" customWidth="1"/>
    <col min="72" max="72" width="46.6640625" style="78" customWidth="1"/>
    <col min="73" max="73" width="41.109375" style="78" customWidth="1"/>
    <col min="74" max="74" width="42.88671875" style="78" customWidth="1"/>
    <col min="75" max="75" width="51.109375" style="78" customWidth="1"/>
    <col min="76" max="76" width="50.33203125" style="78" customWidth="1"/>
    <col min="77" max="77" width="51" style="78" customWidth="1"/>
    <col min="78" max="78" width="47.109375" style="78" customWidth="1"/>
    <col min="79" max="91" width="42.6640625" style="78" customWidth="1"/>
    <col min="92" max="92" width="49" style="78" customWidth="1"/>
    <col min="93" max="93" width="50.44140625" style="78" customWidth="1"/>
    <col min="94" max="94" width="60" style="78" customWidth="1"/>
    <col min="95" max="95" width="78.44140625" style="78" customWidth="1"/>
    <col min="96" max="96" width="60.6640625" style="78" customWidth="1"/>
    <col min="97" max="97" width="46.88671875" style="78" customWidth="1"/>
    <col min="98" max="98" width="39.44140625" style="78" customWidth="1"/>
    <col min="99" max="99" width="30.6640625" style="78" customWidth="1"/>
    <col min="100" max="100" width="36.5546875" style="78" customWidth="1"/>
    <col min="101" max="101" width="45.109375" style="78" customWidth="1"/>
    <col min="102" max="102" width="57.33203125" style="78" customWidth="1"/>
    <col min="103" max="128" width="10.6640625" style="78" customWidth="1"/>
    <col min="129" max="16384" width="14.44140625" style="78"/>
  </cols>
  <sheetData>
    <row r="1" spans="1:132" ht="28.5" customHeight="1" x14ac:dyDescent="0.3">
      <c r="A1" s="157" t="s">
        <v>401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row>
    <row r="2" spans="1:132" ht="20.25" customHeight="1" x14ac:dyDescent="0.3">
      <c r="A2" s="159" t="s">
        <v>402</v>
      </c>
      <c r="B2" s="160"/>
      <c r="C2" s="160"/>
      <c r="D2" s="160"/>
      <c r="E2" s="160"/>
      <c r="F2" s="160"/>
      <c r="G2" s="160"/>
      <c r="H2" s="160"/>
      <c r="I2" s="160"/>
      <c r="J2" s="160"/>
      <c r="K2" s="160"/>
      <c r="L2" s="160"/>
      <c r="M2" s="160"/>
      <c r="N2" s="160"/>
      <c r="O2" s="160"/>
      <c r="P2" s="161"/>
      <c r="Q2" s="156" t="s">
        <v>403</v>
      </c>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62" t="s">
        <v>404</v>
      </c>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63" t="s">
        <v>405</v>
      </c>
      <c r="CC2" s="158"/>
      <c r="CD2" s="158"/>
      <c r="CE2" s="158"/>
      <c r="CF2" s="158"/>
      <c r="CG2" s="158"/>
      <c r="CH2" s="158"/>
      <c r="CI2" s="158"/>
      <c r="CJ2" s="158"/>
      <c r="CK2" s="158"/>
      <c r="CL2" s="158"/>
      <c r="CM2" s="152"/>
      <c r="CN2" s="165" t="s">
        <v>406</v>
      </c>
      <c r="CO2" s="166"/>
      <c r="CP2" s="166"/>
      <c r="CQ2" s="166"/>
      <c r="CR2" s="166"/>
      <c r="CS2" s="166"/>
      <c r="CT2" s="167"/>
      <c r="CU2" s="165" t="s">
        <v>407</v>
      </c>
      <c r="CV2" s="166"/>
      <c r="CW2" s="166"/>
      <c r="CX2" s="16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row>
    <row r="3" spans="1:132" ht="48" customHeight="1" x14ac:dyDescent="0.3">
      <c r="A3" s="154" t="s">
        <v>408</v>
      </c>
      <c r="B3" s="154" t="s">
        <v>409</v>
      </c>
      <c r="C3" s="168" t="s">
        <v>246</v>
      </c>
      <c r="D3" s="154" t="s">
        <v>410</v>
      </c>
      <c r="E3" s="154" t="s">
        <v>411</v>
      </c>
      <c r="F3" s="154" t="s">
        <v>412</v>
      </c>
      <c r="G3" s="154" t="s">
        <v>413</v>
      </c>
      <c r="H3" s="154" t="s">
        <v>414</v>
      </c>
      <c r="I3" s="154" t="s">
        <v>415</v>
      </c>
      <c r="J3" s="154" t="s">
        <v>416</v>
      </c>
      <c r="K3" s="154" t="s">
        <v>417</v>
      </c>
      <c r="L3" s="154" t="s">
        <v>418</v>
      </c>
      <c r="M3" s="154" t="s">
        <v>419</v>
      </c>
      <c r="N3" s="154" t="s">
        <v>420</v>
      </c>
      <c r="O3" s="154" t="s">
        <v>421</v>
      </c>
      <c r="P3" s="154" t="s">
        <v>422</v>
      </c>
      <c r="Q3" s="156" t="s">
        <v>423</v>
      </c>
      <c r="R3" s="147"/>
      <c r="S3" s="148"/>
      <c r="T3" s="153" t="s">
        <v>424</v>
      </c>
      <c r="U3" s="147"/>
      <c r="V3" s="148"/>
      <c r="W3" s="153" t="s">
        <v>425</v>
      </c>
      <c r="X3" s="147"/>
      <c r="Y3" s="147"/>
      <c r="Z3" s="148"/>
      <c r="AA3" s="153" t="s">
        <v>426</v>
      </c>
      <c r="AB3" s="147"/>
      <c r="AC3" s="147"/>
      <c r="AD3" s="148"/>
      <c r="AE3" s="153" t="s">
        <v>427</v>
      </c>
      <c r="AF3" s="147"/>
      <c r="AG3" s="147"/>
      <c r="AH3" s="147"/>
      <c r="AI3" s="148"/>
      <c r="AJ3" s="153" t="s">
        <v>428</v>
      </c>
      <c r="AK3" s="147"/>
      <c r="AL3" s="148"/>
      <c r="AM3" s="153" t="s">
        <v>429</v>
      </c>
      <c r="AN3" s="147"/>
      <c r="AO3" s="148"/>
      <c r="AP3" s="153" t="s">
        <v>430</v>
      </c>
      <c r="AQ3" s="147"/>
      <c r="AR3" s="147"/>
      <c r="AS3" s="148"/>
      <c r="AT3" s="153" t="s">
        <v>431</v>
      </c>
      <c r="AU3" s="147"/>
      <c r="AV3" s="147"/>
      <c r="AW3" s="148"/>
      <c r="AX3" s="153" t="s">
        <v>432</v>
      </c>
      <c r="AY3" s="147"/>
      <c r="AZ3" s="147"/>
      <c r="BA3" s="79" t="s">
        <v>433</v>
      </c>
      <c r="BB3" s="146" t="s">
        <v>434</v>
      </c>
      <c r="BC3" s="148"/>
      <c r="BD3" s="146" t="s">
        <v>435</v>
      </c>
      <c r="BE3" s="147"/>
      <c r="BF3" s="147"/>
      <c r="BG3" s="147"/>
      <c r="BH3" s="147"/>
      <c r="BI3" s="147"/>
      <c r="BJ3" s="147"/>
      <c r="BK3" s="147"/>
      <c r="BL3" s="147"/>
      <c r="BM3" s="147"/>
      <c r="BN3" s="147"/>
      <c r="BO3" s="147"/>
      <c r="BP3" s="147"/>
      <c r="BQ3" s="147"/>
      <c r="BR3" s="148"/>
      <c r="BS3" s="149" t="s">
        <v>436</v>
      </c>
      <c r="BT3" s="147"/>
      <c r="BU3" s="147"/>
      <c r="BV3" s="147"/>
      <c r="BW3" s="147"/>
      <c r="BX3" s="147"/>
      <c r="BY3" s="147"/>
      <c r="BZ3" s="147"/>
      <c r="CA3" s="147"/>
      <c r="CB3" s="164"/>
      <c r="CC3" s="160"/>
      <c r="CD3" s="160"/>
      <c r="CE3" s="160"/>
      <c r="CF3" s="160"/>
      <c r="CG3" s="160"/>
      <c r="CH3" s="160"/>
      <c r="CI3" s="160"/>
      <c r="CJ3" s="160"/>
      <c r="CK3" s="160"/>
      <c r="CL3" s="160"/>
      <c r="CM3" s="161"/>
      <c r="CN3" s="164"/>
      <c r="CO3" s="160"/>
      <c r="CP3" s="160"/>
      <c r="CQ3" s="160"/>
      <c r="CR3" s="160"/>
      <c r="CS3" s="160"/>
      <c r="CT3" s="161"/>
      <c r="CU3" s="164"/>
      <c r="CV3" s="160"/>
      <c r="CW3" s="160"/>
      <c r="CX3" s="161"/>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row>
    <row r="4" spans="1:132" ht="60.75" customHeight="1" x14ac:dyDescent="0.3">
      <c r="A4" s="155"/>
      <c r="B4" s="155"/>
      <c r="C4" s="155"/>
      <c r="D4" s="155"/>
      <c r="E4" s="155"/>
      <c r="F4" s="155"/>
      <c r="G4" s="155"/>
      <c r="H4" s="155"/>
      <c r="I4" s="155"/>
      <c r="J4" s="155"/>
      <c r="K4" s="155"/>
      <c r="L4" s="155"/>
      <c r="M4" s="155"/>
      <c r="N4" s="155"/>
      <c r="O4" s="155"/>
      <c r="P4" s="155"/>
      <c r="Q4" s="80" t="s">
        <v>437</v>
      </c>
      <c r="R4" s="80" t="s">
        <v>438</v>
      </c>
      <c r="S4" s="80" t="s">
        <v>439</v>
      </c>
      <c r="T4" s="80" t="s">
        <v>440</v>
      </c>
      <c r="U4" s="80" t="s">
        <v>441</v>
      </c>
      <c r="V4" s="80" t="s">
        <v>442</v>
      </c>
      <c r="W4" s="80" t="s">
        <v>443</v>
      </c>
      <c r="X4" s="80" t="s">
        <v>444</v>
      </c>
      <c r="Y4" s="80" t="s">
        <v>445</v>
      </c>
      <c r="Z4" s="80" t="s">
        <v>446</v>
      </c>
      <c r="AA4" s="80" t="s">
        <v>447</v>
      </c>
      <c r="AB4" s="80" t="s">
        <v>448</v>
      </c>
      <c r="AC4" s="80" t="s">
        <v>449</v>
      </c>
      <c r="AD4" s="80" t="s">
        <v>450</v>
      </c>
      <c r="AE4" s="80" t="s">
        <v>451</v>
      </c>
      <c r="AF4" s="80" t="s">
        <v>452</v>
      </c>
      <c r="AG4" s="80" t="s">
        <v>453</v>
      </c>
      <c r="AH4" s="80" t="s">
        <v>454</v>
      </c>
      <c r="AI4" s="80" t="s">
        <v>455</v>
      </c>
      <c r="AJ4" s="80" t="s">
        <v>456</v>
      </c>
      <c r="AK4" s="80" t="s">
        <v>457</v>
      </c>
      <c r="AL4" s="80" t="s">
        <v>458</v>
      </c>
      <c r="AM4" s="80" t="s">
        <v>459</v>
      </c>
      <c r="AN4" s="80" t="s">
        <v>460</v>
      </c>
      <c r="AO4" s="80" t="s">
        <v>461</v>
      </c>
      <c r="AP4" s="80" t="s">
        <v>462</v>
      </c>
      <c r="AQ4" s="80" t="s">
        <v>463</v>
      </c>
      <c r="AR4" s="80" t="s">
        <v>464</v>
      </c>
      <c r="AS4" s="80" t="s">
        <v>465</v>
      </c>
      <c r="AT4" s="80" t="s">
        <v>466</v>
      </c>
      <c r="AU4" s="80" t="s">
        <v>467</v>
      </c>
      <c r="AV4" s="80" t="s">
        <v>468</v>
      </c>
      <c r="AW4" s="80" t="s">
        <v>469</v>
      </c>
      <c r="AX4" s="80" t="s">
        <v>470</v>
      </c>
      <c r="AY4" s="80" t="s">
        <v>471</v>
      </c>
      <c r="AZ4" s="81" t="s">
        <v>472</v>
      </c>
      <c r="BA4" s="82" t="s">
        <v>473</v>
      </c>
      <c r="BB4" s="82" t="s">
        <v>474</v>
      </c>
      <c r="BC4" s="82" t="s">
        <v>475</v>
      </c>
      <c r="BD4" s="82" t="s">
        <v>476</v>
      </c>
      <c r="BE4" s="82" t="s">
        <v>477</v>
      </c>
      <c r="BF4" s="82" t="s">
        <v>478</v>
      </c>
      <c r="BG4" s="83" t="s">
        <v>479</v>
      </c>
      <c r="BH4" s="83" t="s">
        <v>480</v>
      </c>
      <c r="BI4" s="82" t="s">
        <v>481</v>
      </c>
      <c r="BJ4" s="83" t="s">
        <v>482</v>
      </c>
      <c r="BK4" s="83" t="s">
        <v>483</v>
      </c>
      <c r="BL4" s="83" t="s">
        <v>484</v>
      </c>
      <c r="BM4" s="83" t="s">
        <v>485</v>
      </c>
      <c r="BN4" s="83" t="s">
        <v>486</v>
      </c>
      <c r="BO4" s="82" t="s">
        <v>487</v>
      </c>
      <c r="BP4" s="83" t="s">
        <v>488</v>
      </c>
      <c r="BQ4" s="83" t="s">
        <v>489</v>
      </c>
      <c r="BR4" s="83" t="s">
        <v>490</v>
      </c>
      <c r="BS4" s="82" t="s">
        <v>491</v>
      </c>
      <c r="BT4" s="82" t="s">
        <v>492</v>
      </c>
      <c r="BU4" s="82" t="s">
        <v>493</v>
      </c>
      <c r="BV4" s="82" t="s">
        <v>494</v>
      </c>
      <c r="BW4" s="82" t="s">
        <v>495</v>
      </c>
      <c r="BX4" s="82" t="s">
        <v>496</v>
      </c>
      <c r="BY4" s="82" t="s">
        <v>497</v>
      </c>
      <c r="BZ4" s="82" t="s">
        <v>498</v>
      </c>
      <c r="CA4" s="84" t="s">
        <v>499</v>
      </c>
      <c r="CB4" s="80" t="s">
        <v>500</v>
      </c>
      <c r="CC4" s="80" t="s">
        <v>501</v>
      </c>
      <c r="CD4" s="80" t="s">
        <v>502</v>
      </c>
      <c r="CE4" s="80" t="s">
        <v>503</v>
      </c>
      <c r="CF4" s="80" t="s">
        <v>504</v>
      </c>
      <c r="CG4" s="80" t="s">
        <v>505</v>
      </c>
      <c r="CH4" s="80" t="s">
        <v>506</v>
      </c>
      <c r="CI4" s="80" t="s">
        <v>507</v>
      </c>
      <c r="CJ4" s="80" t="s">
        <v>508</v>
      </c>
      <c r="CK4" s="80" t="s">
        <v>509</v>
      </c>
      <c r="CL4" s="85" t="s">
        <v>510</v>
      </c>
      <c r="CM4" s="86" t="s">
        <v>511</v>
      </c>
      <c r="CN4" s="87" t="s">
        <v>512</v>
      </c>
      <c r="CO4" s="83" t="s">
        <v>513</v>
      </c>
      <c r="CP4" s="83" t="s">
        <v>514</v>
      </c>
      <c r="CQ4" s="83" t="s">
        <v>515</v>
      </c>
      <c r="CR4" s="83" t="s">
        <v>516</v>
      </c>
      <c r="CS4" s="82" t="s">
        <v>517</v>
      </c>
      <c r="CT4" s="84" t="s">
        <v>518</v>
      </c>
      <c r="CU4" s="88" t="s">
        <v>519</v>
      </c>
      <c r="CV4" s="89" t="s">
        <v>520</v>
      </c>
      <c r="CW4" s="90" t="s">
        <v>521</v>
      </c>
      <c r="CX4" s="91" t="s">
        <v>522</v>
      </c>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row>
    <row r="5" spans="1:132" ht="14.4" x14ac:dyDescent="0.3">
      <c r="A5" s="92" t="s">
        <v>523</v>
      </c>
      <c r="B5" s="92" t="s">
        <v>524</v>
      </c>
      <c r="C5" s="105" t="s">
        <v>525</v>
      </c>
      <c r="D5" s="93" t="s">
        <v>526</v>
      </c>
      <c r="E5" s="93">
        <v>3123629626</v>
      </c>
      <c r="F5" s="93" t="s">
        <v>527</v>
      </c>
      <c r="G5" s="93" t="s">
        <v>528</v>
      </c>
      <c r="H5" s="93" t="s">
        <v>529</v>
      </c>
      <c r="I5" s="94" t="s">
        <v>530</v>
      </c>
      <c r="J5" s="93" t="s">
        <v>531</v>
      </c>
      <c r="K5" s="103" t="s">
        <v>532</v>
      </c>
      <c r="L5" s="92" t="s">
        <v>533</v>
      </c>
      <c r="M5" s="93" t="s">
        <v>534</v>
      </c>
      <c r="N5" s="94" t="s">
        <v>535</v>
      </c>
      <c r="O5" s="93" t="s">
        <v>536</v>
      </c>
      <c r="P5" s="102">
        <v>44111</v>
      </c>
      <c r="Q5" s="92" t="s">
        <v>537</v>
      </c>
      <c r="R5" s="92" t="s">
        <v>537</v>
      </c>
      <c r="S5" s="92" t="s">
        <v>537</v>
      </c>
      <c r="T5" s="92" t="s">
        <v>537</v>
      </c>
      <c r="U5" s="92" t="s">
        <v>537</v>
      </c>
      <c r="V5" s="92" t="s">
        <v>537</v>
      </c>
      <c r="W5" s="92" t="s">
        <v>537</v>
      </c>
      <c r="X5" s="92" t="s">
        <v>538</v>
      </c>
      <c r="Y5" s="104" t="s">
        <v>538</v>
      </c>
      <c r="Z5" s="92" t="s">
        <v>538</v>
      </c>
      <c r="AA5" s="104" t="s">
        <v>537</v>
      </c>
      <c r="AB5" s="104" t="s">
        <v>537</v>
      </c>
      <c r="AC5" s="104" t="s">
        <v>537</v>
      </c>
      <c r="AD5" s="104" t="s">
        <v>537</v>
      </c>
      <c r="AE5" s="104" t="s">
        <v>537</v>
      </c>
      <c r="AF5" s="104" t="s">
        <v>538</v>
      </c>
      <c r="AG5" s="104" t="s">
        <v>538</v>
      </c>
      <c r="AH5" s="104" t="s">
        <v>537</v>
      </c>
      <c r="AI5" s="104" t="s">
        <v>537</v>
      </c>
      <c r="AJ5" s="104" t="s">
        <v>537</v>
      </c>
      <c r="AK5" s="92" t="s">
        <v>538</v>
      </c>
      <c r="AL5" s="106" t="s">
        <v>537</v>
      </c>
      <c r="AM5" s="92" t="s">
        <v>538</v>
      </c>
      <c r="AN5" s="92" t="s">
        <v>538</v>
      </c>
      <c r="AO5" s="92" t="s">
        <v>538</v>
      </c>
      <c r="AP5" s="92" t="s">
        <v>538</v>
      </c>
      <c r="AQ5" s="92" t="s">
        <v>538</v>
      </c>
      <c r="AR5" s="92" t="s">
        <v>538</v>
      </c>
      <c r="AS5" s="92" t="s">
        <v>538</v>
      </c>
      <c r="AT5" s="92" t="s">
        <v>537</v>
      </c>
      <c r="AU5" s="92" t="s">
        <v>537</v>
      </c>
      <c r="AV5" s="92" t="s">
        <v>537</v>
      </c>
      <c r="AW5" s="92" t="s">
        <v>537</v>
      </c>
      <c r="AX5" s="92" t="s">
        <v>538</v>
      </c>
      <c r="AY5" s="92" t="s">
        <v>538</v>
      </c>
      <c r="AZ5" s="92" t="s">
        <v>537</v>
      </c>
      <c r="BA5" s="92" t="s">
        <v>537</v>
      </c>
      <c r="BB5" s="96" t="s">
        <v>537</v>
      </c>
      <c r="BC5" s="92" t="s">
        <v>537</v>
      </c>
      <c r="BD5" s="92" t="s">
        <v>537</v>
      </c>
      <c r="BE5" s="92" t="s">
        <v>537</v>
      </c>
      <c r="BF5" s="92" t="s">
        <v>537</v>
      </c>
      <c r="BG5" s="92" t="s">
        <v>155</v>
      </c>
      <c r="BH5" s="92" t="s">
        <v>155</v>
      </c>
      <c r="BI5" s="92" t="s">
        <v>155</v>
      </c>
      <c r="BJ5" s="92" t="s">
        <v>537</v>
      </c>
      <c r="BK5" s="92" t="s">
        <v>155</v>
      </c>
      <c r="BL5" s="92" t="s">
        <v>155</v>
      </c>
      <c r="BM5" s="92" t="s">
        <v>155</v>
      </c>
      <c r="BN5" s="92" t="s">
        <v>155</v>
      </c>
      <c r="BO5" s="92" t="s">
        <v>155</v>
      </c>
      <c r="BP5" s="92" t="s">
        <v>155</v>
      </c>
      <c r="BQ5" s="92" t="s">
        <v>155</v>
      </c>
      <c r="BR5" s="92" t="s">
        <v>155</v>
      </c>
      <c r="BS5" s="92" t="s">
        <v>537</v>
      </c>
      <c r="BT5" s="92" t="s">
        <v>155</v>
      </c>
      <c r="BU5" s="92" t="s">
        <v>155</v>
      </c>
      <c r="BV5" s="92" t="s">
        <v>537</v>
      </c>
      <c r="BW5" s="92" t="s">
        <v>537</v>
      </c>
      <c r="BX5" s="92" t="s">
        <v>538</v>
      </c>
      <c r="BY5" s="92" t="s">
        <v>537</v>
      </c>
      <c r="BZ5" s="92" t="s">
        <v>537</v>
      </c>
      <c r="CA5" s="92" t="s">
        <v>538</v>
      </c>
      <c r="CB5" s="97">
        <f t="shared" ref="CB5" si="0">COUNTIF(Q5:S5,"SI")</f>
        <v>3</v>
      </c>
      <c r="CC5" s="97">
        <f t="shared" ref="CC5" si="1">COUNTIF(T5:V5,"SI")</f>
        <v>3</v>
      </c>
      <c r="CD5" s="97">
        <f t="shared" ref="CD5" si="2">COUNTIF(W5:Z5,"SI")</f>
        <v>1</v>
      </c>
      <c r="CE5" s="97">
        <f t="shared" ref="CE5" si="3">COUNTIF(AA5:AD5,"SI")</f>
        <v>4</v>
      </c>
      <c r="CF5" s="97">
        <f t="shared" ref="CF5" si="4">COUNTIF(AE5:AI5,"SI")</f>
        <v>3</v>
      </c>
      <c r="CG5" s="97">
        <f t="shared" ref="CG5" si="5">COUNTIF(AJ5:AL5,"SI")</f>
        <v>2</v>
      </c>
      <c r="CH5" s="97">
        <f t="shared" ref="CH5" si="6">COUNTIF(AM5:AO5,"SI")</f>
        <v>0</v>
      </c>
      <c r="CI5" s="97">
        <f t="shared" ref="CI5" si="7">COUNTIF(AP5:AS5,"SI")</f>
        <v>0</v>
      </c>
      <c r="CJ5" s="97">
        <f t="shared" ref="CJ5" si="8">COUNTIF(AT5:AW5,"SI")</f>
        <v>4</v>
      </c>
      <c r="CK5" s="97">
        <f t="shared" ref="CK5" si="9">COUNTIF(AX5:AZ5,"SI")</f>
        <v>1</v>
      </c>
      <c r="CL5" s="97">
        <f t="shared" ref="CL5" si="10">SUM(CB5:CK5)</f>
        <v>21</v>
      </c>
      <c r="CM5" s="98">
        <f t="shared" ref="CM5" si="11">CL5/36</f>
        <v>0.58333333333333337</v>
      </c>
      <c r="CN5" s="97">
        <f t="shared" ref="CN5:CP5" si="12">COUNTIF(BA5,"SI")</f>
        <v>1</v>
      </c>
      <c r="CO5" s="96">
        <f t="shared" si="12"/>
        <v>1</v>
      </c>
      <c r="CP5" s="95">
        <f t="shared" si="12"/>
        <v>1</v>
      </c>
      <c r="CQ5" s="95">
        <f t="shared" ref="CQ5" si="13">COUNTIFS(BD5:BR5,"SI")</f>
        <v>4</v>
      </c>
      <c r="CR5" s="95">
        <f t="shared" ref="CR5" si="14">COUNTIFS(BS5:CA5,"SI")</f>
        <v>5</v>
      </c>
      <c r="CS5" s="92">
        <f t="shared" ref="CS5" si="15">SUM(CN5:CR5)</f>
        <v>12</v>
      </c>
      <c r="CT5" s="101">
        <f t="shared" ref="CT5" si="16">(CS5/14)</f>
        <v>0.8571428571428571</v>
      </c>
      <c r="CU5" s="150"/>
      <c r="CV5" s="151"/>
      <c r="CW5" s="152"/>
      <c r="CX5" s="150"/>
      <c r="CY5" s="99"/>
      <c r="CZ5" s="99"/>
      <c r="DA5" s="99"/>
      <c r="DB5" s="99"/>
      <c r="DC5" s="99"/>
      <c r="DD5" s="99"/>
      <c r="DE5" s="99"/>
      <c r="DF5" s="99"/>
      <c r="DG5" s="99"/>
      <c r="DH5" s="99"/>
      <c r="DI5" s="99"/>
      <c r="DJ5" s="99"/>
      <c r="DK5" s="99"/>
      <c r="DL5" s="99"/>
      <c r="DM5" s="99"/>
      <c r="DN5" s="99"/>
      <c r="DO5" s="99"/>
      <c r="DP5" s="99"/>
      <c r="DQ5" s="99"/>
      <c r="DR5" s="99"/>
      <c r="DS5" s="100"/>
      <c r="DT5" s="100"/>
      <c r="DU5" s="100"/>
      <c r="DV5" s="100"/>
      <c r="DW5" s="100"/>
      <c r="DX5" s="100"/>
      <c r="DY5" s="100"/>
      <c r="DZ5" s="100"/>
      <c r="EA5" s="100"/>
      <c r="EB5" s="100"/>
    </row>
    <row r="6" spans="1:132" ht="15.75" customHeight="1" x14ac:dyDescent="0.3">
      <c r="A6" s="77"/>
      <c r="B6" s="77"/>
      <c r="C6" s="77"/>
      <c r="D6" s="77"/>
      <c r="E6" s="100"/>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row>
    <row r="7" spans="1:132" ht="15.75" customHeight="1" x14ac:dyDescent="0.3">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row>
    <row r="8" spans="1:132" ht="15.75" customHeight="1" x14ac:dyDescent="0.3">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row>
    <row r="9" spans="1:132" ht="15.75" customHeight="1" x14ac:dyDescent="0.3">
      <c r="A9" s="77"/>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row>
    <row r="10" spans="1:132" ht="15.75" customHeight="1" x14ac:dyDescent="0.3">
      <c r="A10" s="77"/>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row>
    <row r="11" spans="1:132" ht="15.75" customHeight="1" x14ac:dyDescent="0.3">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row>
    <row r="12" spans="1:132" ht="15.75" customHeight="1" x14ac:dyDescent="0.3">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row>
    <row r="13" spans="1:132" ht="15.75" customHeight="1" x14ac:dyDescent="0.3">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row>
    <row r="14" spans="1:132" ht="15.75" customHeight="1" x14ac:dyDescent="0.3">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row>
    <row r="15" spans="1:132" ht="15.75" customHeight="1" x14ac:dyDescent="0.3">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row>
    <row r="16" spans="1:132" ht="15.75" customHeight="1" x14ac:dyDescent="0.3">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row>
    <row r="17" spans="1:132" ht="15.75" customHeight="1" x14ac:dyDescent="0.3">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row>
    <row r="18" spans="1:132" ht="15.75" customHeight="1" x14ac:dyDescent="0.3">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row>
    <row r="19" spans="1:132" ht="15.75" customHeight="1" x14ac:dyDescent="0.3">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row>
    <row r="20" spans="1:132" ht="15.75" customHeight="1" x14ac:dyDescent="0.3">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row>
    <row r="21" spans="1:132" ht="15.75" customHeight="1" x14ac:dyDescent="0.3">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row>
    <row r="22" spans="1:132" ht="15.75" customHeight="1" x14ac:dyDescent="0.3">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row>
    <row r="23" spans="1:132" ht="15.75" customHeight="1" x14ac:dyDescent="0.3">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row>
    <row r="24" spans="1:132" ht="15.75" customHeight="1" x14ac:dyDescent="0.3">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row>
    <row r="25" spans="1:132" ht="15.75" customHeight="1" x14ac:dyDescent="0.3">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row>
    <row r="26" spans="1:132" ht="15.75" customHeight="1" x14ac:dyDescent="0.3">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row>
    <row r="27" spans="1:132" ht="15.75" customHeight="1" x14ac:dyDescent="0.3">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row>
    <row r="28" spans="1:132" ht="15.75" customHeight="1" x14ac:dyDescent="0.3">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row>
    <row r="29" spans="1:132" ht="15.75" customHeight="1" x14ac:dyDescent="0.3">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row>
    <row r="30" spans="1:132" ht="15.75" customHeight="1" x14ac:dyDescent="0.3">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row>
    <row r="31" spans="1:132" ht="15.75" customHeight="1" x14ac:dyDescent="0.3">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row>
    <row r="32" spans="1:132" ht="15.75" customHeight="1" x14ac:dyDescent="0.3">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row>
    <row r="33" spans="1:132" ht="15.75" customHeight="1" x14ac:dyDescent="0.3">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row>
    <row r="34" spans="1:132" ht="15.75" customHeight="1" x14ac:dyDescent="0.3">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row>
    <row r="35" spans="1:132" ht="15.75" customHeight="1" x14ac:dyDescent="0.3">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row>
    <row r="36" spans="1:132" ht="15.75" customHeight="1" x14ac:dyDescent="0.3">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row>
    <row r="37" spans="1:132" ht="15.75" customHeight="1" x14ac:dyDescent="0.3">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row>
    <row r="38" spans="1:132" ht="15.75" customHeight="1" x14ac:dyDescent="0.3">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row>
    <row r="39" spans="1:132" ht="15.75" customHeight="1" x14ac:dyDescent="0.3">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row>
    <row r="40" spans="1:132" ht="15.75" customHeight="1" x14ac:dyDescent="0.3">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row>
    <row r="41" spans="1:132" ht="15.75" customHeight="1" x14ac:dyDescent="0.3">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row>
    <row r="42" spans="1:132" ht="15.75" customHeight="1" x14ac:dyDescent="0.3">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row>
    <row r="43" spans="1:132" ht="15.75" customHeight="1" x14ac:dyDescent="0.3">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row>
    <row r="44" spans="1:132" ht="15.75" customHeight="1" x14ac:dyDescent="0.3">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107"/>
      <c r="DZ44" s="107"/>
      <c r="EA44" s="107"/>
      <c r="EB44" s="107"/>
    </row>
    <row r="45" spans="1:132" ht="15.75" customHeight="1" x14ac:dyDescent="0.3">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107"/>
      <c r="DZ45" s="107"/>
      <c r="EA45" s="107"/>
      <c r="EB45" s="107"/>
    </row>
    <row r="46" spans="1:132" ht="15.75" customHeight="1" x14ac:dyDescent="0.3">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107"/>
      <c r="DZ46" s="107"/>
      <c r="EA46" s="107"/>
      <c r="EB46" s="107"/>
    </row>
    <row r="47" spans="1:132" ht="15.75" customHeight="1" x14ac:dyDescent="0.3">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107"/>
      <c r="DZ47" s="107"/>
      <c r="EA47" s="107"/>
      <c r="EB47" s="107"/>
    </row>
    <row r="48" spans="1:132" ht="15.75" customHeight="1" x14ac:dyDescent="0.3">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107"/>
      <c r="DZ48" s="107"/>
      <c r="EA48" s="77" t="s">
        <v>537</v>
      </c>
      <c r="EB48" s="107"/>
    </row>
    <row r="49" spans="1:132" ht="15.75" customHeight="1" x14ac:dyDescent="0.3">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107"/>
      <c r="DZ49" s="107"/>
      <c r="EA49" s="77" t="s">
        <v>538</v>
      </c>
      <c r="EB49" s="107"/>
    </row>
    <row r="50" spans="1:132" ht="15.75" customHeight="1" x14ac:dyDescent="0.3">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107"/>
      <c r="DZ50" s="107"/>
      <c r="EA50" s="77" t="s">
        <v>155</v>
      </c>
      <c r="EB50" s="107"/>
    </row>
    <row r="51" spans="1:132" ht="15.75" customHeight="1" x14ac:dyDescent="0.3">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107"/>
      <c r="DZ51" s="107"/>
      <c r="EA51" s="107"/>
      <c r="EB51" s="107"/>
    </row>
    <row r="52" spans="1:132" ht="15.75" customHeight="1" x14ac:dyDescent="0.3">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107"/>
      <c r="DZ52" s="107"/>
      <c r="EA52" s="107"/>
      <c r="EB52" s="107"/>
    </row>
    <row r="53" spans="1:132" ht="15.75" customHeight="1" x14ac:dyDescent="0.3">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7"/>
      <c r="BR53" s="77"/>
      <c r="BS53" s="77"/>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107"/>
      <c r="DZ53" s="107"/>
      <c r="EA53" s="107"/>
      <c r="EB53" s="107"/>
    </row>
    <row r="54" spans="1:132" ht="15.75" customHeight="1" x14ac:dyDescent="0.3">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107"/>
      <c r="DZ54" s="107"/>
      <c r="EA54" s="107"/>
      <c r="EB54" s="107"/>
    </row>
    <row r="55" spans="1:132" ht="15.75" customHeight="1" x14ac:dyDescent="0.3">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7"/>
      <c r="BS55" s="77"/>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107"/>
      <c r="DZ55" s="107"/>
      <c r="EA55" s="107"/>
      <c r="EB55" s="107"/>
    </row>
    <row r="56" spans="1:132" ht="15.75" customHeight="1" x14ac:dyDescent="0.3">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row>
    <row r="57" spans="1:132" ht="15.75" customHeight="1" x14ac:dyDescent="0.3">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row>
    <row r="58" spans="1:132" ht="15.75" customHeight="1" x14ac:dyDescent="0.3">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row>
    <row r="59" spans="1:132" ht="15.75" customHeight="1" x14ac:dyDescent="0.3">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row>
    <row r="60" spans="1:132" ht="15.75" customHeight="1" x14ac:dyDescent="0.3">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row>
    <row r="61" spans="1:132" ht="15.75" customHeight="1" x14ac:dyDescent="0.3">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row>
    <row r="62" spans="1:132" ht="15.75" customHeight="1" x14ac:dyDescent="0.3">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row>
    <row r="63" spans="1:132" ht="15.75" customHeight="1" x14ac:dyDescent="0.3">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row>
    <row r="64" spans="1:132" ht="15.75" customHeight="1" x14ac:dyDescent="0.3">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row>
    <row r="65" spans="1:132" ht="15.75" customHeight="1" x14ac:dyDescent="0.3">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row>
    <row r="66" spans="1:132" ht="15.75" customHeight="1" x14ac:dyDescent="0.3">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row>
    <row r="67" spans="1:132" ht="15.75" customHeight="1" x14ac:dyDescent="0.3">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row>
    <row r="68" spans="1:132" ht="15.75" customHeight="1" x14ac:dyDescent="0.3">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row>
    <row r="69" spans="1:132" ht="15.75" customHeight="1" x14ac:dyDescent="0.3">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c r="BG69" s="77"/>
      <c r="BH69" s="77"/>
      <c r="BI69" s="77"/>
      <c r="BJ69" s="77"/>
      <c r="BK69" s="77"/>
      <c r="BL69" s="77"/>
      <c r="BM69" s="77"/>
      <c r="BN69" s="77"/>
      <c r="BO69" s="77"/>
      <c r="BP69" s="77"/>
      <c r="BQ69" s="77"/>
      <c r="BR69" s="77"/>
      <c r="BS69" s="77"/>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row>
    <row r="70" spans="1:132" ht="15.75" customHeight="1" x14ac:dyDescent="0.3">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77"/>
      <c r="BS70" s="77"/>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row>
    <row r="71" spans="1:132" ht="15.75" customHeight="1" x14ac:dyDescent="0.3">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row>
    <row r="72" spans="1:132" ht="15.75" customHeight="1" x14ac:dyDescent="0.3">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row>
    <row r="73" spans="1:132" ht="15.75" customHeight="1" x14ac:dyDescent="0.3">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7"/>
      <c r="BS73" s="77"/>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row>
    <row r="74" spans="1:132" ht="15.75" customHeight="1" x14ac:dyDescent="0.3">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row>
    <row r="75" spans="1:132" ht="15.75" customHeight="1" x14ac:dyDescent="0.3">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c r="BG75" s="77"/>
      <c r="BH75" s="77"/>
      <c r="BI75" s="77"/>
      <c r="BJ75" s="77"/>
      <c r="BK75" s="77"/>
      <c r="BL75" s="77"/>
      <c r="BM75" s="77"/>
      <c r="BN75" s="77"/>
      <c r="BO75" s="77"/>
      <c r="BP75" s="77"/>
      <c r="BQ75" s="77"/>
      <c r="BR75" s="77"/>
      <c r="BS75" s="77"/>
      <c r="BT75" s="77"/>
      <c r="BU75" s="77"/>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row>
    <row r="76" spans="1:132" ht="15.75" customHeight="1" x14ac:dyDescent="0.3">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row>
    <row r="77" spans="1:132" ht="15.75" customHeight="1" x14ac:dyDescent="0.3">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c r="BG77" s="77"/>
      <c r="BH77" s="77"/>
      <c r="BI77" s="77"/>
      <c r="BJ77" s="77"/>
      <c r="BK77" s="77"/>
      <c r="BL77" s="77"/>
      <c r="BM77" s="77"/>
      <c r="BN77" s="77"/>
      <c r="BO77" s="77"/>
      <c r="BP77" s="77"/>
      <c r="BQ77" s="77"/>
      <c r="BR77" s="77"/>
      <c r="BS77" s="77"/>
      <c r="BT77" s="77"/>
      <c r="BU77" s="77"/>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row>
    <row r="78" spans="1:132" ht="15.75" customHeight="1" x14ac:dyDescent="0.3">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c r="BG78" s="77"/>
      <c r="BH78" s="77"/>
      <c r="BI78" s="77"/>
      <c r="BJ78" s="77"/>
      <c r="BK78" s="77"/>
      <c r="BL78" s="77"/>
      <c r="BM78" s="77"/>
      <c r="BN78" s="77"/>
      <c r="BO78" s="77"/>
      <c r="BP78" s="77"/>
      <c r="BQ78" s="77"/>
      <c r="BR78" s="77"/>
      <c r="BS78" s="77"/>
      <c r="BT78" s="77"/>
      <c r="BU78" s="77"/>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row>
    <row r="79" spans="1:132" ht="15.75" customHeight="1" x14ac:dyDescent="0.3">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row>
    <row r="80" spans="1:132" ht="15.75" customHeight="1" x14ac:dyDescent="0.3">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c r="BO80" s="77"/>
      <c r="BP80" s="77"/>
      <c r="BQ80" s="77"/>
      <c r="BR80" s="77"/>
      <c r="BS80" s="77"/>
      <c r="BT80" s="77"/>
      <c r="BU80" s="77"/>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row>
    <row r="81" spans="1:132" ht="15.75" customHeight="1" x14ac:dyDescent="0.3">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c r="BG81" s="77"/>
      <c r="BH81" s="77"/>
      <c r="BI81" s="77"/>
      <c r="BJ81" s="77"/>
      <c r="BK81" s="77"/>
      <c r="BL81" s="77"/>
      <c r="BM81" s="77"/>
      <c r="BN81" s="77"/>
      <c r="BO81" s="77"/>
      <c r="BP81" s="77"/>
      <c r="BQ81" s="77"/>
      <c r="BR81" s="77"/>
      <c r="BS81" s="77"/>
      <c r="BT81" s="77"/>
      <c r="BU81" s="77"/>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row>
    <row r="82" spans="1:132" ht="15.75" customHeight="1" x14ac:dyDescent="0.3">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7"/>
      <c r="BU82" s="77"/>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row>
    <row r="83" spans="1:132" ht="15.75" customHeight="1" x14ac:dyDescent="0.3">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c r="BK83" s="77"/>
      <c r="BL83" s="77"/>
      <c r="BM83" s="77"/>
      <c r="BN83" s="77"/>
      <c r="BO83" s="77"/>
      <c r="BP83" s="77"/>
      <c r="BQ83" s="77"/>
      <c r="BR83" s="77"/>
      <c r="BS83" s="77"/>
      <c r="BT83" s="77"/>
      <c r="BU83" s="77"/>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row>
    <row r="84" spans="1:132" ht="15.75" customHeight="1" x14ac:dyDescent="0.3">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c r="BG84" s="77"/>
      <c r="BH84" s="77"/>
      <c r="BI84" s="77"/>
      <c r="BJ84" s="77"/>
      <c r="BK84" s="77"/>
      <c r="BL84" s="77"/>
      <c r="BM84" s="77"/>
      <c r="BN84" s="77"/>
      <c r="BO84" s="77"/>
      <c r="BP84" s="77"/>
      <c r="BQ84" s="77"/>
      <c r="BR84" s="77"/>
      <c r="BS84" s="77"/>
      <c r="BT84" s="77"/>
      <c r="BU84" s="77"/>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row>
    <row r="85" spans="1:132" ht="15.75" customHeight="1" x14ac:dyDescent="0.3">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row>
    <row r="86" spans="1:132" ht="15.75" customHeight="1" x14ac:dyDescent="0.3">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row>
    <row r="87" spans="1:132" ht="15.75" customHeight="1" x14ac:dyDescent="0.3">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row>
    <row r="88" spans="1:132" ht="15.75" customHeight="1" x14ac:dyDescent="0.3">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row>
    <row r="89" spans="1:132" ht="15.75" customHeight="1" x14ac:dyDescent="0.3">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row>
    <row r="90" spans="1:132" ht="15.75" customHeight="1" x14ac:dyDescent="0.3">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row>
    <row r="91" spans="1:132" ht="15.75" customHeight="1" x14ac:dyDescent="0.3">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row>
    <row r="92" spans="1:132" ht="15.75" customHeight="1" x14ac:dyDescent="0.3">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row>
    <row r="93" spans="1:132" ht="15.75" customHeight="1" x14ac:dyDescent="0.3">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row>
    <row r="94" spans="1:132" ht="15.75" customHeight="1" x14ac:dyDescent="0.3">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row>
    <row r="95" spans="1:132" ht="15.75" customHeight="1" x14ac:dyDescent="0.3">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row>
    <row r="96" spans="1:132" ht="15.75" customHeight="1" x14ac:dyDescent="0.3">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row>
    <row r="97" spans="1:132" ht="15.75" customHeight="1" x14ac:dyDescent="0.3">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row>
    <row r="98" spans="1:132" ht="15.75" customHeight="1" x14ac:dyDescent="0.3">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row>
    <row r="99" spans="1:132" ht="15.75" customHeight="1" x14ac:dyDescent="0.3">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c r="BG99" s="77"/>
      <c r="BH99" s="77"/>
      <c r="BI99" s="77"/>
      <c r="BJ99" s="77"/>
      <c r="BK99" s="77"/>
      <c r="BL99" s="77"/>
      <c r="BM99" s="77"/>
      <c r="BN99" s="77"/>
      <c r="BO99" s="77"/>
      <c r="BP99" s="77"/>
      <c r="BQ99" s="77"/>
      <c r="BR99" s="77"/>
      <c r="BS99" s="77"/>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row>
    <row r="100" spans="1:132" ht="15.75" customHeight="1" x14ac:dyDescent="0.3">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7"/>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row>
    <row r="101" spans="1:132" ht="15.75" customHeight="1" x14ac:dyDescent="0.3">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c r="BG101" s="77"/>
      <c r="BH101" s="77"/>
      <c r="BI101" s="77"/>
      <c r="BJ101" s="77"/>
      <c r="BK101" s="77"/>
      <c r="BL101" s="77"/>
      <c r="BM101" s="77"/>
      <c r="BN101" s="77"/>
      <c r="BO101" s="77"/>
      <c r="BP101" s="77"/>
      <c r="BQ101" s="77"/>
      <c r="BR101" s="77"/>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row>
    <row r="102" spans="1:132" ht="15.75" customHeight="1" x14ac:dyDescent="0.3">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row>
    <row r="103" spans="1:132" ht="15.75" customHeight="1" x14ac:dyDescent="0.3">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c r="BG103" s="77"/>
      <c r="BH103" s="77"/>
      <c r="BI103" s="77"/>
      <c r="BJ103" s="77"/>
      <c r="BK103" s="77"/>
      <c r="BL103" s="77"/>
      <c r="BM103" s="77"/>
      <c r="BN103" s="77"/>
      <c r="BO103" s="77"/>
      <c r="BP103" s="77"/>
      <c r="BQ103" s="77"/>
      <c r="BR103" s="77"/>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row>
    <row r="104" spans="1:132" ht="15.75" customHeight="1" x14ac:dyDescent="0.3">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c r="BG104" s="77"/>
      <c r="BH104" s="77"/>
      <c r="BI104" s="77"/>
      <c r="BJ104" s="77"/>
      <c r="BK104" s="77"/>
      <c r="BL104" s="77"/>
      <c r="BM104" s="77"/>
      <c r="BN104" s="77"/>
      <c r="BO104" s="77"/>
      <c r="BP104" s="77"/>
      <c r="BQ104" s="77"/>
      <c r="BR104" s="77"/>
      <c r="BS104" s="77"/>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row>
    <row r="105" spans="1:132" ht="15.75" customHeight="1" x14ac:dyDescent="0.3">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c r="BG105" s="77"/>
      <c r="BH105" s="77"/>
      <c r="BI105" s="77"/>
      <c r="BJ105" s="77"/>
      <c r="BK105" s="77"/>
      <c r="BL105" s="77"/>
      <c r="BM105" s="77"/>
      <c r="BN105" s="77"/>
      <c r="BO105" s="77"/>
      <c r="BP105" s="77"/>
      <c r="BQ105" s="77"/>
      <c r="BR105" s="77"/>
      <c r="BS105" s="77"/>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row>
    <row r="106" spans="1:132" ht="15.75" customHeight="1" x14ac:dyDescent="0.3">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row>
    <row r="107" spans="1:132" ht="15.75" customHeight="1" x14ac:dyDescent="0.3">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row>
    <row r="108" spans="1:132" ht="15.75" customHeight="1" x14ac:dyDescent="0.3">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c r="BF108" s="77"/>
      <c r="BG108" s="77"/>
      <c r="BH108" s="77"/>
      <c r="BI108" s="77"/>
      <c r="BJ108" s="77"/>
      <c r="BK108" s="77"/>
      <c r="BL108" s="77"/>
      <c r="BM108" s="77"/>
      <c r="BN108" s="77"/>
      <c r="BO108" s="77"/>
      <c r="BP108" s="77"/>
      <c r="BQ108" s="77"/>
      <c r="BR108" s="77"/>
      <c r="BS108" s="77"/>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row>
    <row r="109" spans="1:132" ht="15.75" customHeight="1" x14ac:dyDescent="0.3">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c r="BH109" s="77"/>
      <c r="BI109" s="77"/>
      <c r="BJ109" s="77"/>
      <c r="BK109" s="77"/>
      <c r="BL109" s="77"/>
      <c r="BM109" s="77"/>
      <c r="BN109" s="77"/>
      <c r="BO109" s="77"/>
      <c r="BP109" s="77"/>
      <c r="BQ109" s="77"/>
      <c r="BR109" s="77"/>
      <c r="BS109" s="77"/>
      <c r="BT109" s="77"/>
      <c r="BU109" s="77"/>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row>
    <row r="110" spans="1:132" ht="15.75" customHeight="1" x14ac:dyDescent="0.3">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c r="BH110" s="77"/>
      <c r="BI110" s="77"/>
      <c r="BJ110" s="77"/>
      <c r="BK110" s="77"/>
      <c r="BL110" s="77"/>
      <c r="BM110" s="77"/>
      <c r="BN110" s="77"/>
      <c r="BO110" s="77"/>
      <c r="BP110" s="77"/>
      <c r="BQ110" s="77"/>
      <c r="BR110" s="77"/>
      <c r="BS110" s="77"/>
      <c r="BT110" s="77"/>
      <c r="BU110" s="77"/>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row>
    <row r="111" spans="1:132" ht="15.75" customHeight="1" x14ac:dyDescent="0.3">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c r="BH111" s="77"/>
      <c r="BI111" s="77"/>
      <c r="BJ111" s="77"/>
      <c r="BK111" s="77"/>
      <c r="BL111" s="77"/>
      <c r="BM111" s="77"/>
      <c r="BN111" s="77"/>
      <c r="BO111" s="77"/>
      <c r="BP111" s="77"/>
      <c r="BQ111" s="77"/>
      <c r="BR111" s="77"/>
      <c r="BS111" s="77"/>
      <c r="BT111" s="77"/>
      <c r="BU111" s="77"/>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row>
    <row r="112" spans="1:132" ht="15.75" customHeight="1" x14ac:dyDescent="0.3">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7"/>
      <c r="BT112" s="77"/>
      <c r="BU112" s="77"/>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row>
    <row r="113" spans="1:132" ht="15.75" customHeight="1" x14ac:dyDescent="0.3">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c r="BF113" s="77"/>
      <c r="BG113" s="77"/>
      <c r="BH113" s="77"/>
      <c r="BI113" s="77"/>
      <c r="BJ113" s="77"/>
      <c r="BK113" s="77"/>
      <c r="BL113" s="77"/>
      <c r="BM113" s="77"/>
      <c r="BN113" s="77"/>
      <c r="BO113" s="77"/>
      <c r="BP113" s="77"/>
      <c r="BQ113" s="77"/>
      <c r="BR113" s="77"/>
      <c r="BS113" s="77"/>
      <c r="BT113" s="77"/>
      <c r="BU113" s="77"/>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row>
    <row r="114" spans="1:132" ht="15.75" customHeight="1" x14ac:dyDescent="0.3">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row>
    <row r="115" spans="1:132" ht="15.75" customHeight="1" x14ac:dyDescent="0.3">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c r="BH115" s="77"/>
      <c r="BI115" s="77"/>
      <c r="BJ115" s="77"/>
      <c r="BK115" s="77"/>
      <c r="BL115" s="77"/>
      <c r="BM115" s="77"/>
      <c r="BN115" s="77"/>
      <c r="BO115" s="77"/>
      <c r="BP115" s="77"/>
      <c r="BQ115" s="77"/>
      <c r="BR115" s="77"/>
      <c r="BS115" s="77"/>
      <c r="BT115" s="77"/>
      <c r="BU115" s="77"/>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row>
    <row r="116" spans="1:132" ht="15.75" customHeight="1" x14ac:dyDescent="0.3">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c r="BF116" s="77"/>
      <c r="BG116" s="77"/>
      <c r="BH116" s="77"/>
      <c r="BI116" s="77"/>
      <c r="BJ116" s="77"/>
      <c r="BK116" s="77"/>
      <c r="BL116" s="77"/>
      <c r="BM116" s="77"/>
      <c r="BN116" s="77"/>
      <c r="BO116" s="77"/>
      <c r="BP116" s="77"/>
      <c r="BQ116" s="77"/>
      <c r="BR116" s="77"/>
      <c r="BS116" s="77"/>
      <c r="BT116" s="77"/>
      <c r="BU116" s="77"/>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row>
    <row r="117" spans="1:132" ht="15.75" customHeight="1" x14ac:dyDescent="0.3">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c r="BF117" s="77"/>
      <c r="BG117" s="77"/>
      <c r="BH117" s="77"/>
      <c r="BI117" s="77"/>
      <c r="BJ117" s="77"/>
      <c r="BK117" s="77"/>
      <c r="BL117" s="77"/>
      <c r="BM117" s="77"/>
      <c r="BN117" s="77"/>
      <c r="BO117" s="77"/>
      <c r="BP117" s="77"/>
      <c r="BQ117" s="77"/>
      <c r="BR117" s="77"/>
      <c r="BS117" s="77"/>
      <c r="BT117" s="77"/>
      <c r="BU117" s="77"/>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row>
    <row r="118" spans="1:132" ht="15.75" customHeight="1" x14ac:dyDescent="0.3">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c r="BF118" s="77"/>
      <c r="BG118" s="77"/>
      <c r="BH118" s="77"/>
      <c r="BI118" s="77"/>
      <c r="BJ118" s="77"/>
      <c r="BK118" s="77"/>
      <c r="BL118" s="77"/>
      <c r="BM118" s="77"/>
      <c r="BN118" s="77"/>
      <c r="BO118" s="77"/>
      <c r="BP118" s="77"/>
      <c r="BQ118" s="77"/>
      <c r="BR118" s="77"/>
      <c r="BS118" s="77"/>
      <c r="BT118" s="77"/>
      <c r="BU118" s="77"/>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row>
    <row r="119" spans="1:132" ht="15.75" customHeight="1" x14ac:dyDescent="0.3">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c r="BF119" s="77"/>
      <c r="BG119" s="77"/>
      <c r="BH119" s="77"/>
      <c r="BI119" s="77"/>
      <c r="BJ119" s="77"/>
      <c r="BK119" s="77"/>
      <c r="BL119" s="77"/>
      <c r="BM119" s="77"/>
      <c r="BN119" s="77"/>
      <c r="BO119" s="77"/>
      <c r="BP119" s="77"/>
      <c r="BQ119" s="77"/>
      <c r="BR119" s="77"/>
      <c r="BS119" s="77"/>
      <c r="BT119" s="77"/>
      <c r="BU119" s="77"/>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row>
    <row r="120" spans="1:132" ht="15.75" customHeight="1" x14ac:dyDescent="0.3">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c r="BF120" s="77"/>
      <c r="BG120" s="77"/>
      <c r="BH120" s="77"/>
      <c r="BI120" s="77"/>
      <c r="BJ120" s="77"/>
      <c r="BK120" s="77"/>
      <c r="BL120" s="77"/>
      <c r="BM120" s="77"/>
      <c r="BN120" s="77"/>
      <c r="BO120" s="77"/>
      <c r="BP120" s="77"/>
      <c r="BQ120" s="77"/>
      <c r="BR120" s="77"/>
      <c r="BS120" s="77"/>
      <c r="BT120" s="77"/>
      <c r="BU120" s="77"/>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row>
    <row r="121" spans="1:132" ht="15.75" customHeight="1" x14ac:dyDescent="0.3">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c r="BF121" s="77"/>
      <c r="BG121" s="77"/>
      <c r="BH121" s="77"/>
      <c r="BI121" s="77"/>
      <c r="BJ121" s="77"/>
      <c r="BK121" s="77"/>
      <c r="BL121" s="77"/>
      <c r="BM121" s="77"/>
      <c r="BN121" s="77"/>
      <c r="BO121" s="77"/>
      <c r="BP121" s="77"/>
      <c r="BQ121" s="77"/>
      <c r="BR121" s="77"/>
      <c r="BS121" s="77"/>
      <c r="BT121" s="77"/>
      <c r="BU121" s="77"/>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row>
    <row r="122" spans="1:132" ht="15.75" customHeight="1" x14ac:dyDescent="0.3">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c r="BF122" s="77"/>
      <c r="BG122" s="77"/>
      <c r="BH122" s="77"/>
      <c r="BI122" s="77"/>
      <c r="BJ122" s="77"/>
      <c r="BK122" s="77"/>
      <c r="BL122" s="77"/>
      <c r="BM122" s="77"/>
      <c r="BN122" s="77"/>
      <c r="BO122" s="77"/>
      <c r="BP122" s="77"/>
      <c r="BQ122" s="77"/>
      <c r="BR122" s="77"/>
      <c r="BS122" s="77"/>
      <c r="BT122" s="77"/>
      <c r="BU122" s="77"/>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row>
    <row r="123" spans="1:132" ht="15.75" customHeight="1" x14ac:dyDescent="0.3">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c r="BF123" s="77"/>
      <c r="BG123" s="77"/>
      <c r="BH123" s="77"/>
      <c r="BI123" s="77"/>
      <c r="BJ123" s="77"/>
      <c r="BK123" s="77"/>
      <c r="BL123" s="77"/>
      <c r="BM123" s="77"/>
      <c r="BN123" s="77"/>
      <c r="BO123" s="77"/>
      <c r="BP123" s="77"/>
      <c r="BQ123" s="77"/>
      <c r="BR123" s="77"/>
      <c r="BS123" s="77"/>
      <c r="BT123" s="77"/>
      <c r="BU123" s="77"/>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row>
    <row r="124" spans="1:132" ht="15.75" customHeight="1" x14ac:dyDescent="0.3">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c r="BT124" s="77"/>
      <c r="BU124" s="77"/>
      <c r="BV124" s="77"/>
      <c r="BW124" s="77"/>
      <c r="BX124" s="77"/>
      <c r="BY124" s="77"/>
      <c r="BZ124" s="77"/>
      <c r="CA124" s="77"/>
      <c r="CB124" s="77"/>
      <c r="CC124" s="77"/>
      <c r="CD124" s="77"/>
      <c r="CE124" s="77"/>
      <c r="CF124" s="77"/>
      <c r="CG124" s="77"/>
      <c r="CH124" s="77"/>
      <c r="CI124" s="77"/>
      <c r="CJ124" s="77"/>
      <c r="CK124" s="77"/>
      <c r="CL124" s="77"/>
      <c r="CM124" s="77"/>
      <c r="CN124" s="77"/>
      <c r="CO124" s="77"/>
      <c r="CP124" s="77"/>
      <c r="CQ124" s="77"/>
      <c r="CR124" s="77"/>
      <c r="CS124" s="77"/>
      <c r="CT124" s="77"/>
      <c r="CU124" s="77"/>
      <c r="CV124" s="77"/>
      <c r="CW124" s="77"/>
      <c r="CX124" s="77"/>
      <c r="CY124" s="77"/>
      <c r="CZ124" s="77"/>
      <c r="DA124" s="77"/>
      <c r="DB124" s="77"/>
      <c r="DC124" s="77"/>
      <c r="DD124" s="77"/>
      <c r="DE124" s="77"/>
      <c r="DF124" s="77"/>
      <c r="DG124" s="77"/>
      <c r="DH124" s="77"/>
      <c r="DI124" s="77"/>
      <c r="DJ124" s="77"/>
      <c r="DK124" s="77"/>
      <c r="DL124" s="77"/>
      <c r="DM124" s="77"/>
      <c r="DN124" s="77"/>
      <c r="DO124" s="77"/>
      <c r="DP124" s="77"/>
      <c r="DQ124" s="77"/>
      <c r="DR124" s="77"/>
      <c r="DS124" s="77"/>
      <c r="DT124" s="77"/>
      <c r="DU124" s="77"/>
      <c r="DV124" s="77"/>
      <c r="DW124" s="77"/>
      <c r="DX124" s="77"/>
      <c r="DY124" s="77"/>
      <c r="DZ124" s="77"/>
      <c r="EA124" s="77"/>
      <c r="EB124" s="77"/>
    </row>
    <row r="125" spans="1:132" ht="15.75" customHeight="1" x14ac:dyDescent="0.3">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c r="BF125" s="77"/>
      <c r="BG125" s="77"/>
      <c r="BH125" s="77"/>
      <c r="BI125" s="77"/>
      <c r="BJ125" s="77"/>
      <c r="BK125" s="77"/>
      <c r="BL125" s="77"/>
      <c r="BM125" s="77"/>
      <c r="BN125" s="77"/>
      <c r="BO125" s="77"/>
      <c r="BP125" s="77"/>
      <c r="BQ125" s="77"/>
      <c r="BR125" s="77"/>
      <c r="BS125" s="77"/>
      <c r="BT125" s="77"/>
      <c r="BU125" s="77"/>
      <c r="BV125" s="77"/>
      <c r="BW125" s="77"/>
      <c r="BX125" s="77"/>
      <c r="BY125" s="77"/>
      <c r="BZ125" s="77"/>
      <c r="CA125" s="77"/>
      <c r="CB125" s="77"/>
      <c r="CC125" s="77"/>
      <c r="CD125" s="77"/>
      <c r="CE125" s="77"/>
      <c r="CF125" s="77"/>
      <c r="CG125" s="77"/>
      <c r="CH125" s="77"/>
      <c r="CI125" s="77"/>
      <c r="CJ125" s="77"/>
      <c r="CK125" s="77"/>
      <c r="CL125" s="77"/>
      <c r="CM125" s="77"/>
      <c r="CN125" s="77"/>
      <c r="CO125" s="77"/>
      <c r="CP125" s="77"/>
      <c r="CQ125" s="77"/>
      <c r="CR125" s="77"/>
      <c r="CS125" s="77"/>
      <c r="CT125" s="77"/>
      <c r="CU125" s="77"/>
      <c r="CV125" s="77"/>
      <c r="CW125" s="77"/>
      <c r="CX125" s="77"/>
      <c r="CY125" s="77"/>
      <c r="CZ125" s="77"/>
      <c r="DA125" s="77"/>
      <c r="DB125" s="77"/>
      <c r="DC125" s="77"/>
      <c r="DD125" s="77"/>
      <c r="DE125" s="77"/>
      <c r="DF125" s="77"/>
      <c r="DG125" s="77"/>
      <c r="DH125" s="77"/>
      <c r="DI125" s="77"/>
      <c r="DJ125" s="77"/>
      <c r="DK125" s="77"/>
      <c r="DL125" s="77"/>
      <c r="DM125" s="77"/>
      <c r="DN125" s="77"/>
      <c r="DO125" s="77"/>
      <c r="DP125" s="77"/>
      <c r="DQ125" s="77"/>
      <c r="DR125" s="77"/>
      <c r="DS125" s="77"/>
      <c r="DT125" s="77"/>
      <c r="DU125" s="77"/>
      <c r="DV125" s="77"/>
      <c r="DW125" s="77"/>
      <c r="DX125" s="77"/>
      <c r="DY125" s="77"/>
      <c r="DZ125" s="77"/>
      <c r="EA125" s="77"/>
      <c r="EB125" s="77"/>
    </row>
    <row r="126" spans="1:132" ht="15.75" customHeight="1" x14ac:dyDescent="0.3">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c r="BM126" s="77"/>
      <c r="BN126" s="77"/>
      <c r="BO126" s="77"/>
      <c r="BP126" s="77"/>
      <c r="BQ126" s="77"/>
      <c r="BR126" s="77"/>
      <c r="BS126" s="77"/>
      <c r="BT126" s="77"/>
      <c r="BU126" s="77"/>
      <c r="BV126" s="77"/>
      <c r="BW126" s="77"/>
      <c r="BX126" s="77"/>
      <c r="BY126" s="77"/>
      <c r="BZ126" s="77"/>
      <c r="CA126" s="77"/>
      <c r="CB126" s="77"/>
      <c r="CC126" s="77"/>
      <c r="CD126" s="77"/>
      <c r="CE126" s="77"/>
      <c r="CF126" s="77"/>
      <c r="CG126" s="77"/>
      <c r="CH126" s="77"/>
      <c r="CI126" s="77"/>
      <c r="CJ126" s="77"/>
      <c r="CK126" s="77"/>
      <c r="CL126" s="77"/>
      <c r="CM126" s="77"/>
      <c r="CN126" s="77"/>
      <c r="CO126" s="77"/>
      <c r="CP126" s="77"/>
      <c r="CQ126" s="77"/>
      <c r="CR126" s="77"/>
      <c r="CS126" s="77"/>
      <c r="CT126" s="77"/>
      <c r="CU126" s="77"/>
      <c r="CV126" s="77"/>
      <c r="CW126" s="77"/>
      <c r="CX126" s="77"/>
      <c r="CY126" s="77"/>
      <c r="CZ126" s="77"/>
      <c r="DA126" s="77"/>
      <c r="DB126" s="77"/>
      <c r="DC126" s="77"/>
      <c r="DD126" s="77"/>
      <c r="DE126" s="77"/>
      <c r="DF126" s="77"/>
      <c r="DG126" s="77"/>
      <c r="DH126" s="77"/>
      <c r="DI126" s="77"/>
      <c r="DJ126" s="77"/>
      <c r="DK126" s="77"/>
      <c r="DL126" s="77"/>
      <c r="DM126" s="77"/>
      <c r="DN126" s="77"/>
      <c r="DO126" s="77"/>
      <c r="DP126" s="77"/>
      <c r="DQ126" s="77"/>
      <c r="DR126" s="77"/>
      <c r="DS126" s="77"/>
      <c r="DT126" s="77"/>
      <c r="DU126" s="77"/>
      <c r="DV126" s="77"/>
      <c r="DW126" s="77"/>
      <c r="DX126" s="77"/>
      <c r="DY126" s="77"/>
      <c r="DZ126" s="77"/>
      <c r="EA126" s="77"/>
      <c r="EB126" s="77"/>
    </row>
    <row r="127" spans="1:132" ht="15.75" customHeight="1" x14ac:dyDescent="0.3">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c r="BF127" s="77"/>
      <c r="BG127" s="77"/>
      <c r="BH127" s="77"/>
      <c r="BI127" s="77"/>
      <c r="BJ127" s="77"/>
      <c r="BK127" s="77"/>
      <c r="BL127" s="77"/>
      <c r="BM127" s="77"/>
      <c r="BN127" s="77"/>
      <c r="BO127" s="77"/>
      <c r="BP127" s="77"/>
      <c r="BQ127" s="77"/>
      <c r="BR127" s="77"/>
      <c r="BS127" s="77"/>
      <c r="BT127" s="77"/>
      <c r="BU127" s="77"/>
      <c r="BV127" s="77"/>
      <c r="BW127" s="77"/>
      <c r="BX127" s="77"/>
      <c r="BY127" s="77"/>
      <c r="BZ127" s="77"/>
      <c r="CA127" s="77"/>
      <c r="CB127" s="77"/>
      <c r="CC127" s="77"/>
      <c r="CD127" s="77"/>
      <c r="CE127" s="77"/>
      <c r="CF127" s="77"/>
      <c r="CG127" s="77"/>
      <c r="CH127" s="77"/>
      <c r="CI127" s="77"/>
      <c r="CJ127" s="77"/>
      <c r="CK127" s="77"/>
      <c r="CL127" s="77"/>
      <c r="CM127" s="77"/>
      <c r="CN127" s="77"/>
      <c r="CO127" s="77"/>
      <c r="CP127" s="77"/>
      <c r="CQ127" s="77"/>
      <c r="CR127" s="77"/>
      <c r="CS127" s="77"/>
      <c r="CT127" s="77"/>
      <c r="CU127" s="77"/>
      <c r="CV127" s="77"/>
      <c r="CW127" s="77"/>
      <c r="CX127" s="77"/>
      <c r="CY127" s="77"/>
      <c r="CZ127" s="77"/>
      <c r="DA127" s="77"/>
      <c r="DB127" s="77"/>
      <c r="DC127" s="77"/>
      <c r="DD127" s="77"/>
      <c r="DE127" s="77"/>
      <c r="DF127" s="77"/>
      <c r="DG127" s="77"/>
      <c r="DH127" s="77"/>
      <c r="DI127" s="77"/>
      <c r="DJ127" s="77"/>
      <c r="DK127" s="77"/>
      <c r="DL127" s="77"/>
      <c r="DM127" s="77"/>
      <c r="DN127" s="77"/>
      <c r="DO127" s="77"/>
      <c r="DP127" s="77"/>
      <c r="DQ127" s="77"/>
      <c r="DR127" s="77"/>
      <c r="DS127" s="77"/>
      <c r="DT127" s="77"/>
      <c r="DU127" s="77"/>
      <c r="DV127" s="77"/>
      <c r="DW127" s="77"/>
      <c r="DX127" s="77"/>
      <c r="DY127" s="77"/>
      <c r="DZ127" s="77"/>
      <c r="EA127" s="77"/>
      <c r="EB127" s="77"/>
    </row>
    <row r="128" spans="1:132" ht="15.75" customHeight="1" x14ac:dyDescent="0.3">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c r="BF128" s="77"/>
      <c r="BG128" s="77"/>
      <c r="BH128" s="77"/>
      <c r="BI128" s="77"/>
      <c r="BJ128" s="77"/>
      <c r="BK128" s="77"/>
      <c r="BL128" s="77"/>
      <c r="BM128" s="77"/>
      <c r="BN128" s="77"/>
      <c r="BO128" s="77"/>
      <c r="BP128" s="77"/>
      <c r="BQ128" s="77"/>
      <c r="BR128" s="77"/>
      <c r="BS128" s="77"/>
      <c r="BT128" s="77"/>
      <c r="BU128" s="77"/>
      <c r="BV128" s="77"/>
      <c r="BW128" s="77"/>
      <c r="BX128" s="77"/>
      <c r="BY128" s="77"/>
      <c r="BZ128" s="77"/>
      <c r="CA128" s="77"/>
      <c r="CB128" s="77"/>
      <c r="CC128" s="77"/>
      <c r="CD128" s="77"/>
      <c r="CE128" s="77"/>
      <c r="CF128" s="77"/>
      <c r="CG128" s="77"/>
      <c r="CH128" s="77"/>
      <c r="CI128" s="77"/>
      <c r="CJ128" s="77"/>
      <c r="CK128" s="77"/>
      <c r="CL128" s="77"/>
      <c r="CM128" s="77"/>
      <c r="CN128" s="77"/>
      <c r="CO128" s="77"/>
      <c r="CP128" s="77"/>
      <c r="CQ128" s="77"/>
      <c r="CR128" s="77"/>
      <c r="CS128" s="77"/>
      <c r="CT128" s="77"/>
      <c r="CU128" s="77"/>
      <c r="CV128" s="77"/>
      <c r="CW128" s="77"/>
      <c r="CX128" s="77"/>
      <c r="CY128" s="77"/>
      <c r="CZ128" s="77"/>
      <c r="DA128" s="77"/>
      <c r="DB128" s="77"/>
      <c r="DC128" s="77"/>
      <c r="DD128" s="77"/>
      <c r="DE128" s="77"/>
      <c r="DF128" s="77"/>
      <c r="DG128" s="77"/>
      <c r="DH128" s="77"/>
      <c r="DI128" s="77"/>
      <c r="DJ128" s="77"/>
      <c r="DK128" s="77"/>
      <c r="DL128" s="77"/>
      <c r="DM128" s="77"/>
      <c r="DN128" s="77"/>
      <c r="DO128" s="77"/>
      <c r="DP128" s="77"/>
      <c r="DQ128" s="77"/>
      <c r="DR128" s="77"/>
      <c r="DS128" s="77"/>
      <c r="DT128" s="77"/>
      <c r="DU128" s="77"/>
      <c r="DV128" s="77"/>
      <c r="DW128" s="77"/>
      <c r="DX128" s="77"/>
      <c r="DY128" s="77"/>
      <c r="DZ128" s="77"/>
      <c r="EA128" s="77"/>
      <c r="EB128" s="77"/>
    </row>
    <row r="129" spans="1:132" ht="15.75" customHeight="1" x14ac:dyDescent="0.3">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c r="BF129" s="77"/>
      <c r="BG129" s="77"/>
      <c r="BH129" s="77"/>
      <c r="BI129" s="77"/>
      <c r="BJ129" s="77"/>
      <c r="BK129" s="77"/>
      <c r="BL129" s="77"/>
      <c r="BM129" s="77"/>
      <c r="BN129" s="77"/>
      <c r="BO129" s="77"/>
      <c r="BP129" s="77"/>
      <c r="BQ129" s="77"/>
      <c r="BR129" s="77"/>
      <c r="BS129" s="77"/>
      <c r="BT129" s="77"/>
      <c r="BU129" s="77"/>
      <c r="BV129" s="77"/>
      <c r="BW129" s="77"/>
      <c r="BX129" s="77"/>
      <c r="BY129" s="77"/>
      <c r="BZ129" s="77"/>
      <c r="CA129" s="77"/>
      <c r="CB129" s="77"/>
      <c r="CC129" s="77"/>
      <c r="CD129" s="77"/>
      <c r="CE129" s="77"/>
      <c r="CF129" s="77"/>
      <c r="CG129" s="77"/>
      <c r="CH129" s="77"/>
      <c r="CI129" s="77"/>
      <c r="CJ129" s="77"/>
      <c r="CK129" s="77"/>
      <c r="CL129" s="77"/>
      <c r="CM129" s="77"/>
      <c r="CN129" s="77"/>
      <c r="CO129" s="77"/>
      <c r="CP129" s="77"/>
      <c r="CQ129" s="77"/>
      <c r="CR129" s="77"/>
      <c r="CS129" s="77"/>
      <c r="CT129" s="77"/>
      <c r="CU129" s="77"/>
      <c r="CV129" s="77"/>
      <c r="CW129" s="77"/>
      <c r="CX129" s="77"/>
      <c r="CY129" s="77"/>
      <c r="CZ129" s="77"/>
      <c r="DA129" s="77"/>
      <c r="DB129" s="77"/>
      <c r="DC129" s="77"/>
      <c r="DD129" s="77"/>
      <c r="DE129" s="77"/>
      <c r="DF129" s="77"/>
      <c r="DG129" s="77"/>
      <c r="DH129" s="77"/>
      <c r="DI129" s="77"/>
      <c r="DJ129" s="77"/>
      <c r="DK129" s="77"/>
      <c r="DL129" s="77"/>
      <c r="DM129" s="77"/>
      <c r="DN129" s="77"/>
      <c r="DO129" s="77"/>
      <c r="DP129" s="77"/>
      <c r="DQ129" s="77"/>
      <c r="DR129" s="77"/>
      <c r="DS129" s="77"/>
      <c r="DT129" s="77"/>
      <c r="DU129" s="77"/>
      <c r="DV129" s="77"/>
      <c r="DW129" s="77"/>
      <c r="DX129" s="77"/>
      <c r="DY129" s="77"/>
      <c r="DZ129" s="77"/>
      <c r="EA129" s="77"/>
      <c r="EB129" s="77"/>
    </row>
    <row r="130" spans="1:132" ht="15.75" customHeight="1" x14ac:dyDescent="0.3">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c r="BF130" s="77"/>
      <c r="BG130" s="77"/>
      <c r="BH130" s="77"/>
      <c r="BI130" s="77"/>
      <c r="BJ130" s="77"/>
      <c r="BK130" s="77"/>
      <c r="BL130" s="77"/>
      <c r="BM130" s="77"/>
      <c r="BN130" s="77"/>
      <c r="BO130" s="77"/>
      <c r="BP130" s="77"/>
      <c r="BQ130" s="77"/>
      <c r="BR130" s="77"/>
      <c r="BS130" s="77"/>
      <c r="BT130" s="77"/>
      <c r="BU130" s="77"/>
      <c r="BV130" s="77"/>
      <c r="BW130" s="77"/>
      <c r="BX130" s="77"/>
      <c r="BY130" s="77"/>
      <c r="BZ130" s="77"/>
      <c r="CA130" s="77"/>
      <c r="CB130" s="77"/>
      <c r="CC130" s="77"/>
      <c r="CD130" s="77"/>
      <c r="CE130" s="77"/>
      <c r="CF130" s="77"/>
      <c r="CG130" s="77"/>
      <c r="CH130" s="77"/>
      <c r="CI130" s="77"/>
      <c r="CJ130" s="77"/>
      <c r="CK130" s="77"/>
      <c r="CL130" s="77"/>
      <c r="CM130" s="77"/>
      <c r="CN130" s="77"/>
      <c r="CO130" s="77"/>
      <c r="CP130" s="77"/>
      <c r="CQ130" s="77"/>
      <c r="CR130" s="77"/>
      <c r="CS130" s="77"/>
      <c r="CT130" s="77"/>
      <c r="CU130" s="77"/>
      <c r="CV130" s="77"/>
      <c r="CW130" s="77"/>
      <c r="CX130" s="77"/>
      <c r="CY130" s="77"/>
      <c r="CZ130" s="77"/>
      <c r="DA130" s="77"/>
      <c r="DB130" s="77"/>
      <c r="DC130" s="77"/>
      <c r="DD130" s="77"/>
      <c r="DE130" s="77"/>
      <c r="DF130" s="77"/>
      <c r="DG130" s="77"/>
      <c r="DH130" s="77"/>
      <c r="DI130" s="77"/>
      <c r="DJ130" s="77"/>
      <c r="DK130" s="77"/>
      <c r="DL130" s="77"/>
      <c r="DM130" s="77"/>
      <c r="DN130" s="77"/>
      <c r="DO130" s="77"/>
      <c r="DP130" s="77"/>
      <c r="DQ130" s="77"/>
      <c r="DR130" s="77"/>
      <c r="DS130" s="77"/>
      <c r="DT130" s="77"/>
      <c r="DU130" s="77"/>
      <c r="DV130" s="77"/>
      <c r="DW130" s="77"/>
      <c r="DX130" s="77"/>
      <c r="DY130" s="77"/>
      <c r="DZ130" s="77"/>
      <c r="EA130" s="77"/>
      <c r="EB130" s="77"/>
    </row>
    <row r="131" spans="1:132" ht="15.75" customHeight="1" x14ac:dyDescent="0.3">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c r="BL131" s="77"/>
      <c r="BM131" s="77"/>
      <c r="BN131" s="77"/>
      <c r="BO131" s="77"/>
      <c r="BP131" s="77"/>
      <c r="BQ131" s="77"/>
      <c r="BR131" s="77"/>
      <c r="BS131" s="77"/>
      <c r="BT131" s="77"/>
      <c r="BU131" s="77"/>
      <c r="BV131" s="77"/>
      <c r="BW131" s="77"/>
      <c r="BX131" s="77"/>
      <c r="BY131" s="77"/>
      <c r="BZ131" s="77"/>
      <c r="CA131" s="77"/>
      <c r="CB131" s="77"/>
      <c r="CC131" s="77"/>
      <c r="CD131" s="77"/>
      <c r="CE131" s="77"/>
      <c r="CF131" s="77"/>
      <c r="CG131" s="77"/>
      <c r="CH131" s="77"/>
      <c r="CI131" s="77"/>
      <c r="CJ131" s="77"/>
      <c r="CK131" s="77"/>
      <c r="CL131" s="77"/>
      <c r="CM131" s="77"/>
      <c r="CN131" s="77"/>
      <c r="CO131" s="77"/>
      <c r="CP131" s="77"/>
      <c r="CQ131" s="77"/>
      <c r="CR131" s="77"/>
      <c r="CS131" s="77"/>
      <c r="CT131" s="77"/>
      <c r="CU131" s="77"/>
      <c r="CV131" s="77"/>
      <c r="CW131" s="77"/>
      <c r="CX131" s="77"/>
      <c r="CY131" s="77"/>
      <c r="CZ131" s="77"/>
      <c r="DA131" s="77"/>
      <c r="DB131" s="77"/>
      <c r="DC131" s="77"/>
      <c r="DD131" s="77"/>
      <c r="DE131" s="77"/>
      <c r="DF131" s="77"/>
      <c r="DG131" s="77"/>
      <c r="DH131" s="77"/>
      <c r="DI131" s="77"/>
      <c r="DJ131" s="77"/>
      <c r="DK131" s="77"/>
      <c r="DL131" s="77"/>
      <c r="DM131" s="77"/>
      <c r="DN131" s="77"/>
      <c r="DO131" s="77"/>
      <c r="DP131" s="77"/>
      <c r="DQ131" s="77"/>
      <c r="DR131" s="77"/>
      <c r="DS131" s="77"/>
      <c r="DT131" s="77"/>
      <c r="DU131" s="77"/>
      <c r="DV131" s="77"/>
      <c r="DW131" s="77"/>
      <c r="DX131" s="77"/>
      <c r="DY131" s="77"/>
      <c r="DZ131" s="77"/>
      <c r="EA131" s="77"/>
      <c r="EB131" s="77"/>
    </row>
    <row r="132" spans="1:132" ht="15.75" customHeight="1" x14ac:dyDescent="0.3">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c r="BF132" s="77"/>
      <c r="BG132" s="77"/>
      <c r="BH132" s="77"/>
      <c r="BI132" s="77"/>
      <c r="BJ132" s="77"/>
      <c r="BK132" s="77"/>
      <c r="BL132" s="77"/>
      <c r="BM132" s="77"/>
      <c r="BN132" s="77"/>
      <c r="BO132" s="77"/>
      <c r="BP132" s="77"/>
      <c r="BQ132" s="77"/>
      <c r="BR132" s="77"/>
      <c r="BS132" s="77"/>
      <c r="BT132" s="77"/>
      <c r="BU132" s="77"/>
      <c r="BV132" s="77"/>
      <c r="BW132" s="77"/>
      <c r="BX132" s="77"/>
      <c r="BY132" s="77"/>
      <c r="BZ132" s="77"/>
      <c r="CA132" s="77"/>
      <c r="CB132" s="77"/>
      <c r="CC132" s="77"/>
      <c r="CD132" s="77"/>
      <c r="CE132" s="77"/>
      <c r="CF132" s="77"/>
      <c r="CG132" s="77"/>
      <c r="CH132" s="77"/>
      <c r="CI132" s="77"/>
      <c r="CJ132" s="77"/>
      <c r="CK132" s="77"/>
      <c r="CL132" s="77"/>
      <c r="CM132" s="77"/>
      <c r="CN132" s="77"/>
      <c r="CO132" s="77"/>
      <c r="CP132" s="77"/>
      <c r="CQ132" s="77"/>
      <c r="CR132" s="77"/>
      <c r="CS132" s="77"/>
      <c r="CT132" s="77"/>
      <c r="CU132" s="77"/>
      <c r="CV132" s="77"/>
      <c r="CW132" s="77"/>
      <c r="CX132" s="77"/>
      <c r="CY132" s="77"/>
      <c r="CZ132" s="77"/>
      <c r="DA132" s="77"/>
      <c r="DB132" s="77"/>
      <c r="DC132" s="77"/>
      <c r="DD132" s="77"/>
      <c r="DE132" s="77"/>
      <c r="DF132" s="77"/>
      <c r="DG132" s="77"/>
      <c r="DH132" s="77"/>
      <c r="DI132" s="77"/>
      <c r="DJ132" s="77"/>
      <c r="DK132" s="77"/>
      <c r="DL132" s="77"/>
      <c r="DM132" s="77"/>
      <c r="DN132" s="77"/>
      <c r="DO132" s="77"/>
      <c r="DP132" s="77"/>
      <c r="DQ132" s="77"/>
      <c r="DR132" s="77"/>
      <c r="DS132" s="77"/>
      <c r="DT132" s="77"/>
      <c r="DU132" s="77"/>
      <c r="DV132" s="77"/>
      <c r="DW132" s="77"/>
      <c r="DX132" s="77"/>
      <c r="DY132" s="77"/>
      <c r="DZ132" s="77"/>
      <c r="EA132" s="77"/>
      <c r="EB132" s="77"/>
    </row>
    <row r="133" spans="1:132" ht="15.75" customHeight="1" x14ac:dyDescent="0.3">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c r="BF133" s="77"/>
      <c r="BG133" s="77"/>
      <c r="BH133" s="77"/>
      <c r="BI133" s="77"/>
      <c r="BJ133" s="77"/>
      <c r="BK133" s="77"/>
      <c r="BL133" s="77"/>
      <c r="BM133" s="77"/>
      <c r="BN133" s="77"/>
      <c r="BO133" s="77"/>
      <c r="BP133" s="77"/>
      <c r="BQ133" s="77"/>
      <c r="BR133" s="77"/>
      <c r="BS133" s="77"/>
      <c r="BT133" s="77"/>
      <c r="BU133" s="77"/>
      <c r="BV133" s="77"/>
      <c r="BW133" s="77"/>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77"/>
      <c r="DQ133" s="77"/>
      <c r="DR133" s="77"/>
      <c r="DS133" s="77"/>
      <c r="DT133" s="77"/>
      <c r="DU133" s="77"/>
      <c r="DV133" s="77"/>
      <c r="DW133" s="77"/>
      <c r="DX133" s="77"/>
      <c r="DY133" s="77"/>
      <c r="DZ133" s="77"/>
      <c r="EA133" s="77"/>
      <c r="EB133" s="77"/>
    </row>
    <row r="134" spans="1:132" ht="15.75" customHeight="1" x14ac:dyDescent="0.3">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c r="BF134" s="77"/>
      <c r="BG134" s="77"/>
      <c r="BH134" s="77"/>
      <c r="BI134" s="77"/>
      <c r="BJ134" s="77"/>
      <c r="BK134" s="77"/>
      <c r="BL134" s="77"/>
      <c r="BM134" s="77"/>
      <c r="BN134" s="77"/>
      <c r="BO134" s="77"/>
      <c r="BP134" s="77"/>
      <c r="BQ134" s="77"/>
      <c r="BR134" s="77"/>
      <c r="BS134" s="77"/>
      <c r="BT134" s="77"/>
      <c r="BU134" s="77"/>
      <c r="BV134" s="77"/>
      <c r="BW134" s="77"/>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77"/>
      <c r="DR134" s="77"/>
      <c r="DS134" s="77"/>
      <c r="DT134" s="77"/>
      <c r="DU134" s="77"/>
      <c r="DV134" s="77"/>
      <c r="DW134" s="77"/>
      <c r="DX134" s="77"/>
      <c r="DY134" s="77"/>
      <c r="DZ134" s="77"/>
      <c r="EA134" s="77"/>
      <c r="EB134" s="77"/>
    </row>
    <row r="135" spans="1:132" ht="15.75" customHeight="1" x14ac:dyDescent="0.3">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c r="BF135" s="77"/>
      <c r="BG135" s="77"/>
      <c r="BH135" s="77"/>
      <c r="BI135" s="77"/>
      <c r="BJ135" s="77"/>
      <c r="BK135" s="77"/>
      <c r="BL135" s="77"/>
      <c r="BM135" s="77"/>
      <c r="BN135" s="77"/>
      <c r="BO135" s="77"/>
      <c r="BP135" s="77"/>
      <c r="BQ135" s="77"/>
      <c r="BR135" s="77"/>
      <c r="BS135" s="77"/>
      <c r="BT135" s="77"/>
      <c r="BU135" s="77"/>
      <c r="BV135" s="77"/>
      <c r="BW135" s="77"/>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77"/>
      <c r="DR135" s="77"/>
      <c r="DS135" s="77"/>
      <c r="DT135" s="77"/>
      <c r="DU135" s="77"/>
      <c r="DV135" s="77"/>
      <c r="DW135" s="77"/>
      <c r="DX135" s="77"/>
      <c r="DY135" s="77"/>
      <c r="DZ135" s="77"/>
      <c r="EA135" s="77"/>
      <c r="EB135" s="77"/>
    </row>
    <row r="136" spans="1:132" ht="15.75" customHeight="1" x14ac:dyDescent="0.3">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c r="BF136" s="77"/>
      <c r="BG136" s="77"/>
      <c r="BH136" s="77"/>
      <c r="BI136" s="77"/>
      <c r="BJ136" s="77"/>
      <c r="BK136" s="77"/>
      <c r="BL136" s="77"/>
      <c r="BM136" s="77"/>
      <c r="BN136" s="77"/>
      <c r="BO136" s="77"/>
      <c r="BP136" s="77"/>
      <c r="BQ136" s="77"/>
      <c r="BR136" s="77"/>
      <c r="BS136" s="77"/>
      <c r="BT136" s="77"/>
      <c r="BU136" s="77"/>
      <c r="BV136" s="77"/>
      <c r="BW136" s="77"/>
      <c r="BX136" s="77"/>
      <c r="BY136" s="77"/>
      <c r="BZ136" s="77"/>
      <c r="CA136" s="77"/>
      <c r="CB136" s="77"/>
      <c r="CC136" s="77"/>
      <c r="CD136" s="77"/>
      <c r="CE136" s="77"/>
      <c r="CF136" s="77"/>
      <c r="CG136" s="77"/>
      <c r="CH136" s="77"/>
      <c r="CI136" s="77"/>
      <c r="CJ136" s="77"/>
      <c r="CK136" s="77"/>
      <c r="CL136" s="77"/>
      <c r="CM136" s="77"/>
      <c r="CN136" s="77"/>
      <c r="CO136" s="77"/>
      <c r="CP136" s="77"/>
      <c r="CQ136" s="77"/>
      <c r="CR136" s="77"/>
      <c r="CS136" s="77"/>
      <c r="CT136" s="77"/>
      <c r="CU136" s="77"/>
      <c r="CV136" s="77"/>
      <c r="CW136" s="77"/>
      <c r="CX136" s="77"/>
      <c r="CY136" s="77"/>
      <c r="CZ136" s="77"/>
      <c r="DA136" s="77"/>
      <c r="DB136" s="77"/>
      <c r="DC136" s="77"/>
      <c r="DD136" s="77"/>
      <c r="DE136" s="77"/>
      <c r="DF136" s="77"/>
      <c r="DG136" s="77"/>
      <c r="DH136" s="77"/>
      <c r="DI136" s="77"/>
      <c r="DJ136" s="77"/>
      <c r="DK136" s="77"/>
      <c r="DL136" s="77"/>
      <c r="DM136" s="77"/>
      <c r="DN136" s="77"/>
      <c r="DO136" s="77"/>
      <c r="DP136" s="77"/>
      <c r="DQ136" s="77"/>
      <c r="DR136" s="77"/>
      <c r="DS136" s="77"/>
      <c r="DT136" s="77"/>
      <c r="DU136" s="77"/>
      <c r="DV136" s="77"/>
      <c r="DW136" s="77"/>
      <c r="DX136" s="77"/>
      <c r="DY136" s="77"/>
      <c r="DZ136" s="77"/>
      <c r="EA136" s="77"/>
      <c r="EB136" s="77"/>
    </row>
    <row r="137" spans="1:132" ht="15.75" customHeight="1" x14ac:dyDescent="0.3">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c r="BF137" s="77"/>
      <c r="BG137" s="77"/>
      <c r="BH137" s="77"/>
      <c r="BI137" s="77"/>
      <c r="BJ137" s="77"/>
      <c r="BK137" s="77"/>
      <c r="BL137" s="77"/>
      <c r="BM137" s="77"/>
      <c r="BN137" s="77"/>
      <c r="BO137" s="77"/>
      <c r="BP137" s="77"/>
      <c r="BQ137" s="77"/>
      <c r="BR137" s="77"/>
      <c r="BS137" s="77"/>
      <c r="BT137" s="77"/>
      <c r="BU137" s="77"/>
      <c r="BV137" s="77"/>
      <c r="BW137" s="77"/>
      <c r="BX137" s="77"/>
      <c r="BY137" s="77"/>
      <c r="BZ137" s="77"/>
      <c r="CA137" s="77"/>
      <c r="CB137" s="77"/>
      <c r="CC137" s="77"/>
      <c r="CD137" s="77"/>
      <c r="CE137" s="77"/>
      <c r="CF137" s="77"/>
      <c r="CG137" s="77"/>
      <c r="CH137" s="77"/>
      <c r="CI137" s="77"/>
      <c r="CJ137" s="77"/>
      <c r="CK137" s="77"/>
      <c r="CL137" s="77"/>
      <c r="CM137" s="77"/>
      <c r="CN137" s="77"/>
      <c r="CO137" s="77"/>
      <c r="CP137" s="77"/>
      <c r="CQ137" s="77"/>
      <c r="CR137" s="77"/>
      <c r="CS137" s="77"/>
      <c r="CT137" s="77"/>
      <c r="CU137" s="77"/>
      <c r="CV137" s="77"/>
      <c r="CW137" s="77"/>
      <c r="CX137" s="77"/>
      <c r="CY137" s="77"/>
      <c r="CZ137" s="77"/>
      <c r="DA137" s="77"/>
      <c r="DB137" s="77"/>
      <c r="DC137" s="77"/>
      <c r="DD137" s="77"/>
      <c r="DE137" s="77"/>
      <c r="DF137" s="77"/>
      <c r="DG137" s="77"/>
      <c r="DH137" s="77"/>
      <c r="DI137" s="77"/>
      <c r="DJ137" s="77"/>
      <c r="DK137" s="77"/>
      <c r="DL137" s="77"/>
      <c r="DM137" s="77"/>
      <c r="DN137" s="77"/>
      <c r="DO137" s="77"/>
      <c r="DP137" s="77"/>
      <c r="DQ137" s="77"/>
      <c r="DR137" s="77"/>
      <c r="DS137" s="77"/>
      <c r="DT137" s="77"/>
      <c r="DU137" s="77"/>
      <c r="DV137" s="77"/>
      <c r="DW137" s="77"/>
      <c r="DX137" s="77"/>
      <c r="DY137" s="77"/>
      <c r="DZ137" s="77"/>
      <c r="EA137" s="77"/>
      <c r="EB137" s="77"/>
    </row>
    <row r="138" spans="1:132" ht="15.75" customHeight="1" x14ac:dyDescent="0.3">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7"/>
      <c r="BK138" s="77"/>
      <c r="BL138" s="77"/>
      <c r="BM138" s="77"/>
      <c r="BN138" s="77"/>
      <c r="BO138" s="77"/>
      <c r="BP138" s="77"/>
      <c r="BQ138" s="77"/>
      <c r="BR138" s="77"/>
      <c r="BS138" s="77"/>
      <c r="BT138" s="77"/>
      <c r="BU138" s="77"/>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c r="CT138" s="77"/>
      <c r="CU138" s="77"/>
      <c r="CV138" s="77"/>
      <c r="CW138" s="77"/>
      <c r="CX138" s="77"/>
      <c r="CY138" s="77"/>
      <c r="CZ138" s="77"/>
      <c r="DA138" s="77"/>
      <c r="DB138" s="77"/>
      <c r="DC138" s="77"/>
      <c r="DD138" s="77"/>
      <c r="DE138" s="77"/>
      <c r="DF138" s="77"/>
      <c r="DG138" s="77"/>
      <c r="DH138" s="77"/>
      <c r="DI138" s="77"/>
      <c r="DJ138" s="77"/>
      <c r="DK138" s="77"/>
      <c r="DL138" s="77"/>
      <c r="DM138" s="77"/>
      <c r="DN138" s="77"/>
      <c r="DO138" s="77"/>
      <c r="DP138" s="77"/>
      <c r="DQ138" s="77"/>
      <c r="DR138" s="77"/>
      <c r="DS138" s="77"/>
      <c r="DT138" s="77"/>
      <c r="DU138" s="77"/>
      <c r="DV138" s="77"/>
      <c r="DW138" s="77"/>
      <c r="DX138" s="77"/>
      <c r="DY138" s="77"/>
      <c r="DZ138" s="77"/>
      <c r="EA138" s="77"/>
      <c r="EB138" s="77"/>
    </row>
    <row r="139" spans="1:132" ht="15.75" customHeight="1" x14ac:dyDescent="0.3">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c r="BF139" s="77"/>
      <c r="BG139" s="77"/>
      <c r="BH139" s="77"/>
      <c r="BI139" s="77"/>
      <c r="BJ139" s="77"/>
      <c r="BK139" s="77"/>
      <c r="BL139" s="77"/>
      <c r="BM139" s="77"/>
      <c r="BN139" s="77"/>
      <c r="BO139" s="77"/>
      <c r="BP139" s="77"/>
      <c r="BQ139" s="77"/>
      <c r="BR139" s="77"/>
      <c r="BS139" s="77"/>
      <c r="BT139" s="77"/>
      <c r="BU139" s="77"/>
      <c r="BV139" s="77"/>
      <c r="BW139" s="77"/>
      <c r="BX139" s="77"/>
      <c r="BY139" s="77"/>
      <c r="BZ139" s="77"/>
      <c r="CA139" s="77"/>
      <c r="CB139" s="77"/>
      <c r="CC139" s="77"/>
      <c r="CD139" s="77"/>
      <c r="CE139" s="77"/>
      <c r="CF139" s="77"/>
      <c r="CG139" s="77"/>
      <c r="CH139" s="77"/>
      <c r="CI139" s="77"/>
      <c r="CJ139" s="77"/>
      <c r="CK139" s="77"/>
      <c r="CL139" s="77"/>
      <c r="CM139" s="77"/>
      <c r="CN139" s="77"/>
      <c r="CO139" s="77"/>
      <c r="CP139" s="77"/>
      <c r="CQ139" s="77"/>
      <c r="CR139" s="77"/>
      <c r="CS139" s="77"/>
      <c r="CT139" s="77"/>
      <c r="CU139" s="77"/>
      <c r="CV139" s="77"/>
      <c r="CW139" s="77"/>
      <c r="CX139" s="77"/>
      <c r="CY139" s="77"/>
      <c r="CZ139" s="77"/>
      <c r="DA139" s="77"/>
      <c r="DB139" s="77"/>
      <c r="DC139" s="77"/>
      <c r="DD139" s="77"/>
      <c r="DE139" s="77"/>
      <c r="DF139" s="77"/>
      <c r="DG139" s="77"/>
      <c r="DH139" s="77"/>
      <c r="DI139" s="77"/>
      <c r="DJ139" s="77"/>
      <c r="DK139" s="77"/>
      <c r="DL139" s="77"/>
      <c r="DM139" s="77"/>
      <c r="DN139" s="77"/>
      <c r="DO139" s="77"/>
      <c r="DP139" s="77"/>
      <c r="DQ139" s="77"/>
      <c r="DR139" s="77"/>
      <c r="DS139" s="77"/>
      <c r="DT139" s="77"/>
      <c r="DU139" s="77"/>
      <c r="DV139" s="77"/>
      <c r="DW139" s="77"/>
      <c r="DX139" s="77"/>
      <c r="DY139" s="77"/>
      <c r="DZ139" s="77"/>
      <c r="EA139" s="77"/>
      <c r="EB139" s="77"/>
    </row>
    <row r="140" spans="1:132" ht="15.75" customHeight="1" x14ac:dyDescent="0.3">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c r="CT140" s="77"/>
      <c r="CU140" s="77"/>
      <c r="CV140" s="77"/>
      <c r="CW140" s="77"/>
      <c r="CX140" s="77"/>
      <c r="CY140" s="77"/>
      <c r="CZ140" s="77"/>
      <c r="DA140" s="77"/>
      <c r="DB140" s="77"/>
      <c r="DC140" s="77"/>
      <c r="DD140" s="77"/>
      <c r="DE140" s="77"/>
      <c r="DF140" s="77"/>
      <c r="DG140" s="77"/>
      <c r="DH140" s="77"/>
      <c r="DI140" s="77"/>
      <c r="DJ140" s="77"/>
      <c r="DK140" s="77"/>
      <c r="DL140" s="77"/>
      <c r="DM140" s="77"/>
      <c r="DN140" s="77"/>
      <c r="DO140" s="77"/>
      <c r="DP140" s="77"/>
      <c r="DQ140" s="77"/>
      <c r="DR140" s="77"/>
      <c r="DS140" s="77"/>
      <c r="DT140" s="77"/>
      <c r="DU140" s="77"/>
      <c r="DV140" s="77"/>
      <c r="DW140" s="77"/>
      <c r="DX140" s="77"/>
      <c r="DY140" s="77"/>
      <c r="DZ140" s="77"/>
      <c r="EA140" s="77"/>
      <c r="EB140" s="77"/>
    </row>
    <row r="141" spans="1:132" ht="15.75" customHeight="1" x14ac:dyDescent="0.3">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c r="BF141" s="77"/>
      <c r="BG141" s="77"/>
      <c r="BH141" s="77"/>
      <c r="BI141" s="77"/>
      <c r="BJ141" s="77"/>
      <c r="BK141" s="77"/>
      <c r="BL141" s="77"/>
      <c r="BM141" s="77"/>
      <c r="BN141" s="77"/>
      <c r="BO141" s="77"/>
      <c r="BP141" s="77"/>
      <c r="BQ141" s="77"/>
      <c r="BR141" s="77"/>
      <c r="BS141" s="77"/>
      <c r="BT141" s="77"/>
      <c r="BU141" s="77"/>
      <c r="BV141" s="77"/>
      <c r="BW141" s="77"/>
      <c r="BX141" s="77"/>
      <c r="BY141" s="77"/>
      <c r="BZ141" s="77"/>
      <c r="CA141" s="77"/>
      <c r="CB141" s="77"/>
      <c r="CC141" s="77"/>
      <c r="CD141" s="77"/>
      <c r="CE141" s="77"/>
      <c r="CF141" s="77"/>
      <c r="CG141" s="77"/>
      <c r="CH141" s="77"/>
      <c r="CI141" s="77"/>
      <c r="CJ141" s="77"/>
      <c r="CK141" s="77"/>
      <c r="CL141" s="77"/>
      <c r="CM141" s="77"/>
      <c r="CN141" s="77"/>
      <c r="CO141" s="77"/>
      <c r="CP141" s="77"/>
      <c r="CQ141" s="77"/>
      <c r="CR141" s="77"/>
      <c r="CS141" s="77"/>
      <c r="CT141" s="77"/>
      <c r="CU141" s="77"/>
      <c r="CV141" s="77"/>
      <c r="CW141" s="77"/>
      <c r="CX141" s="77"/>
      <c r="CY141" s="77"/>
      <c r="CZ141" s="77"/>
      <c r="DA141" s="77"/>
      <c r="DB141" s="77"/>
      <c r="DC141" s="77"/>
      <c r="DD141" s="77"/>
      <c r="DE141" s="77"/>
      <c r="DF141" s="77"/>
      <c r="DG141" s="77"/>
      <c r="DH141" s="77"/>
      <c r="DI141" s="77"/>
      <c r="DJ141" s="77"/>
      <c r="DK141" s="77"/>
      <c r="DL141" s="77"/>
      <c r="DM141" s="77"/>
      <c r="DN141" s="77"/>
      <c r="DO141" s="77"/>
      <c r="DP141" s="77"/>
      <c r="DQ141" s="77"/>
      <c r="DR141" s="77"/>
      <c r="DS141" s="77"/>
      <c r="DT141" s="77"/>
      <c r="DU141" s="77"/>
      <c r="DV141" s="77"/>
      <c r="DW141" s="77"/>
      <c r="DX141" s="77"/>
      <c r="DY141" s="77"/>
      <c r="DZ141" s="77"/>
      <c r="EA141" s="77"/>
      <c r="EB141" s="77"/>
    </row>
    <row r="142" spans="1:132" ht="15.75" customHeight="1" x14ac:dyDescent="0.3">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c r="BF142" s="77"/>
      <c r="BG142" s="77"/>
      <c r="BH142" s="77"/>
      <c r="BI142" s="77"/>
      <c r="BJ142" s="77"/>
      <c r="BK142" s="77"/>
      <c r="BL142" s="77"/>
      <c r="BM142" s="77"/>
      <c r="BN142" s="77"/>
      <c r="BO142" s="77"/>
      <c r="BP142" s="77"/>
      <c r="BQ142" s="77"/>
      <c r="BR142" s="77"/>
      <c r="BS142" s="77"/>
      <c r="BT142" s="77"/>
      <c r="BU142" s="77"/>
      <c r="BV142" s="77"/>
      <c r="BW142" s="77"/>
      <c r="BX142" s="77"/>
      <c r="BY142" s="77"/>
      <c r="BZ142" s="77"/>
      <c r="CA142" s="77"/>
      <c r="CB142" s="77"/>
      <c r="CC142" s="77"/>
      <c r="CD142" s="77"/>
      <c r="CE142" s="77"/>
      <c r="CF142" s="77"/>
      <c r="CG142" s="77"/>
      <c r="CH142" s="77"/>
      <c r="CI142" s="77"/>
      <c r="CJ142" s="77"/>
      <c r="CK142" s="77"/>
      <c r="CL142" s="77"/>
      <c r="CM142" s="77"/>
      <c r="CN142" s="77"/>
      <c r="CO142" s="77"/>
      <c r="CP142" s="77"/>
      <c r="CQ142" s="77"/>
      <c r="CR142" s="77"/>
      <c r="CS142" s="77"/>
      <c r="CT142" s="77"/>
      <c r="CU142" s="77"/>
      <c r="CV142" s="77"/>
      <c r="CW142" s="77"/>
      <c r="CX142" s="77"/>
      <c r="CY142" s="77"/>
      <c r="CZ142" s="77"/>
      <c r="DA142" s="77"/>
      <c r="DB142" s="77"/>
      <c r="DC142" s="77"/>
      <c r="DD142" s="77"/>
      <c r="DE142" s="77"/>
      <c r="DF142" s="77"/>
      <c r="DG142" s="77"/>
      <c r="DH142" s="77"/>
      <c r="DI142" s="77"/>
      <c r="DJ142" s="77"/>
      <c r="DK142" s="77"/>
      <c r="DL142" s="77"/>
      <c r="DM142" s="77"/>
      <c r="DN142" s="77"/>
      <c r="DO142" s="77"/>
      <c r="DP142" s="77"/>
      <c r="DQ142" s="77"/>
      <c r="DR142" s="77"/>
      <c r="DS142" s="77"/>
      <c r="DT142" s="77"/>
      <c r="DU142" s="77"/>
      <c r="DV142" s="77"/>
      <c r="DW142" s="77"/>
      <c r="DX142" s="77"/>
      <c r="DY142" s="77"/>
      <c r="DZ142" s="77"/>
      <c r="EA142" s="77"/>
      <c r="EB142" s="77"/>
    </row>
    <row r="143" spans="1:132" ht="15.75" customHeight="1" x14ac:dyDescent="0.3">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77"/>
      <c r="CG143" s="77"/>
      <c r="CH143" s="77"/>
      <c r="CI143" s="77"/>
      <c r="CJ143" s="77"/>
      <c r="CK143" s="77"/>
      <c r="CL143" s="77"/>
      <c r="CM143" s="77"/>
      <c r="CN143" s="77"/>
      <c r="CO143" s="77"/>
      <c r="CP143" s="77"/>
      <c r="CQ143" s="77"/>
      <c r="CR143" s="77"/>
      <c r="CS143" s="77"/>
      <c r="CT143" s="77"/>
      <c r="CU143" s="77"/>
      <c r="CV143" s="77"/>
      <c r="CW143" s="77"/>
      <c r="CX143" s="77"/>
      <c r="CY143" s="77"/>
      <c r="CZ143" s="77"/>
      <c r="DA143" s="77"/>
      <c r="DB143" s="77"/>
      <c r="DC143" s="77"/>
      <c r="DD143" s="77"/>
      <c r="DE143" s="77"/>
      <c r="DF143" s="77"/>
      <c r="DG143" s="77"/>
      <c r="DH143" s="77"/>
      <c r="DI143" s="77"/>
      <c r="DJ143" s="77"/>
      <c r="DK143" s="77"/>
      <c r="DL143" s="77"/>
      <c r="DM143" s="77"/>
      <c r="DN143" s="77"/>
      <c r="DO143" s="77"/>
      <c r="DP143" s="77"/>
      <c r="DQ143" s="77"/>
      <c r="DR143" s="77"/>
      <c r="DS143" s="77"/>
      <c r="DT143" s="77"/>
      <c r="DU143" s="77"/>
      <c r="DV143" s="77"/>
      <c r="DW143" s="77"/>
      <c r="DX143" s="77"/>
      <c r="DY143" s="77"/>
      <c r="DZ143" s="77"/>
      <c r="EA143" s="77"/>
      <c r="EB143" s="77"/>
    </row>
    <row r="144" spans="1:132" ht="15.75" customHeight="1" x14ac:dyDescent="0.3">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c r="BM144" s="77"/>
      <c r="BN144" s="77"/>
      <c r="BO144" s="77"/>
      <c r="BP144" s="77"/>
      <c r="BQ144" s="77"/>
      <c r="BR144" s="77"/>
      <c r="BS144" s="77"/>
      <c r="BT144" s="77"/>
      <c r="BU144" s="77"/>
      <c r="BV144" s="77"/>
      <c r="BW144" s="77"/>
      <c r="BX144" s="77"/>
      <c r="BY144" s="77"/>
      <c r="BZ144" s="77"/>
      <c r="CA144" s="77"/>
      <c r="CB144" s="77"/>
      <c r="CC144" s="77"/>
      <c r="CD144" s="77"/>
      <c r="CE144" s="77"/>
      <c r="CF144" s="77"/>
      <c r="CG144" s="77"/>
      <c r="CH144" s="77"/>
      <c r="CI144" s="77"/>
      <c r="CJ144" s="77"/>
      <c r="CK144" s="77"/>
      <c r="CL144" s="77"/>
      <c r="CM144" s="77"/>
      <c r="CN144" s="77"/>
      <c r="CO144" s="77"/>
      <c r="CP144" s="77"/>
      <c r="CQ144" s="77"/>
      <c r="CR144" s="77"/>
      <c r="CS144" s="77"/>
      <c r="CT144" s="77"/>
      <c r="CU144" s="77"/>
      <c r="CV144" s="77"/>
      <c r="CW144" s="77"/>
      <c r="CX144" s="77"/>
      <c r="CY144" s="77"/>
      <c r="CZ144" s="77"/>
      <c r="DA144" s="77"/>
      <c r="DB144" s="77"/>
      <c r="DC144" s="77"/>
      <c r="DD144" s="77"/>
      <c r="DE144" s="77"/>
      <c r="DF144" s="77"/>
      <c r="DG144" s="77"/>
      <c r="DH144" s="77"/>
      <c r="DI144" s="77"/>
      <c r="DJ144" s="77"/>
      <c r="DK144" s="77"/>
      <c r="DL144" s="77"/>
      <c r="DM144" s="77"/>
      <c r="DN144" s="77"/>
      <c r="DO144" s="77"/>
      <c r="DP144" s="77"/>
      <c r="DQ144" s="77"/>
      <c r="DR144" s="77"/>
      <c r="DS144" s="77"/>
      <c r="DT144" s="77"/>
      <c r="DU144" s="77"/>
      <c r="DV144" s="77"/>
      <c r="DW144" s="77"/>
      <c r="DX144" s="77"/>
      <c r="DY144" s="77"/>
      <c r="DZ144" s="77"/>
      <c r="EA144" s="77"/>
      <c r="EB144" s="77"/>
    </row>
    <row r="145" spans="1:132" ht="15.75" customHeight="1" x14ac:dyDescent="0.3">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77"/>
      <c r="BQ145" s="77"/>
      <c r="BR145" s="77"/>
      <c r="BS145" s="77"/>
      <c r="BT145" s="77"/>
      <c r="BU145" s="77"/>
      <c r="BV145" s="77"/>
      <c r="BW145" s="77"/>
      <c r="BX145" s="77"/>
      <c r="BY145" s="77"/>
      <c r="BZ145" s="77"/>
      <c r="CA145" s="77"/>
      <c r="CB145" s="77"/>
      <c r="CC145" s="77"/>
      <c r="CD145" s="77"/>
      <c r="CE145" s="77"/>
      <c r="CF145" s="77"/>
      <c r="CG145" s="77"/>
      <c r="CH145" s="77"/>
      <c r="CI145" s="77"/>
      <c r="CJ145" s="77"/>
      <c r="CK145" s="77"/>
      <c r="CL145" s="77"/>
      <c r="CM145" s="77"/>
      <c r="CN145" s="77"/>
      <c r="CO145" s="77"/>
      <c r="CP145" s="77"/>
      <c r="CQ145" s="77"/>
      <c r="CR145" s="77"/>
      <c r="CS145" s="77"/>
      <c r="CT145" s="77"/>
      <c r="CU145" s="77"/>
      <c r="CV145" s="77"/>
      <c r="CW145" s="77"/>
      <c r="CX145" s="77"/>
      <c r="CY145" s="77"/>
      <c r="CZ145" s="77"/>
      <c r="DA145" s="77"/>
      <c r="DB145" s="77"/>
      <c r="DC145" s="77"/>
      <c r="DD145" s="77"/>
      <c r="DE145" s="77"/>
      <c r="DF145" s="77"/>
      <c r="DG145" s="77"/>
      <c r="DH145" s="77"/>
      <c r="DI145" s="77"/>
      <c r="DJ145" s="77"/>
      <c r="DK145" s="77"/>
      <c r="DL145" s="77"/>
      <c r="DM145" s="77"/>
      <c r="DN145" s="77"/>
      <c r="DO145" s="77"/>
      <c r="DP145" s="77"/>
      <c r="DQ145" s="77"/>
      <c r="DR145" s="77"/>
      <c r="DS145" s="77"/>
      <c r="DT145" s="77"/>
      <c r="DU145" s="77"/>
      <c r="DV145" s="77"/>
      <c r="DW145" s="77"/>
      <c r="DX145" s="77"/>
      <c r="DY145" s="77"/>
      <c r="DZ145" s="77"/>
      <c r="EA145" s="77"/>
      <c r="EB145" s="77"/>
    </row>
    <row r="146" spans="1:132" ht="15.75" customHeight="1" x14ac:dyDescent="0.3">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c r="BF146" s="77"/>
      <c r="BG146" s="77"/>
      <c r="BH146" s="77"/>
      <c r="BI146" s="77"/>
      <c r="BJ146" s="77"/>
      <c r="BK146" s="77"/>
      <c r="BL146" s="77"/>
      <c r="BM146" s="77"/>
      <c r="BN146" s="77"/>
      <c r="BO146" s="77"/>
      <c r="BP146" s="77"/>
      <c r="BQ146" s="77"/>
      <c r="BR146" s="77"/>
      <c r="BS146" s="77"/>
      <c r="BT146" s="77"/>
      <c r="BU146" s="77"/>
      <c r="BV146" s="77"/>
      <c r="BW146" s="77"/>
      <c r="BX146" s="77"/>
      <c r="BY146" s="77"/>
      <c r="BZ146" s="77"/>
      <c r="CA146" s="77"/>
      <c r="CB146" s="77"/>
      <c r="CC146" s="77"/>
      <c r="CD146" s="77"/>
      <c r="CE146" s="77"/>
      <c r="CF146" s="77"/>
      <c r="CG146" s="77"/>
      <c r="CH146" s="77"/>
      <c r="CI146" s="77"/>
      <c r="CJ146" s="77"/>
      <c r="CK146" s="77"/>
      <c r="CL146" s="77"/>
      <c r="CM146" s="77"/>
      <c r="CN146" s="77"/>
      <c r="CO146" s="77"/>
      <c r="CP146" s="77"/>
      <c r="CQ146" s="77"/>
      <c r="CR146" s="77"/>
      <c r="CS146" s="77"/>
      <c r="CT146" s="77"/>
      <c r="CU146" s="77"/>
      <c r="CV146" s="77"/>
      <c r="CW146" s="77"/>
      <c r="CX146" s="77"/>
      <c r="CY146" s="77"/>
      <c r="CZ146" s="77"/>
      <c r="DA146" s="77"/>
      <c r="DB146" s="77"/>
      <c r="DC146" s="77"/>
      <c r="DD146" s="77"/>
      <c r="DE146" s="77"/>
      <c r="DF146" s="77"/>
      <c r="DG146" s="77"/>
      <c r="DH146" s="77"/>
      <c r="DI146" s="77"/>
      <c r="DJ146" s="77"/>
      <c r="DK146" s="77"/>
      <c r="DL146" s="77"/>
      <c r="DM146" s="77"/>
      <c r="DN146" s="77"/>
      <c r="DO146" s="77"/>
      <c r="DP146" s="77"/>
      <c r="DQ146" s="77"/>
      <c r="DR146" s="77"/>
      <c r="DS146" s="77"/>
      <c r="DT146" s="77"/>
      <c r="DU146" s="77"/>
      <c r="DV146" s="77"/>
      <c r="DW146" s="77"/>
      <c r="DX146" s="77"/>
      <c r="DY146" s="77"/>
      <c r="DZ146" s="77"/>
      <c r="EA146" s="77"/>
      <c r="EB146" s="77"/>
    </row>
    <row r="147" spans="1:132" ht="15.75" customHeight="1" x14ac:dyDescent="0.3">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c r="BF147" s="77"/>
      <c r="BG147" s="77"/>
      <c r="BH147" s="77"/>
      <c r="BI147" s="77"/>
      <c r="BJ147" s="77"/>
      <c r="BK147" s="77"/>
      <c r="BL147" s="77"/>
      <c r="BM147" s="77"/>
      <c r="BN147" s="77"/>
      <c r="BO147" s="77"/>
      <c r="BP147" s="77"/>
      <c r="BQ147" s="77"/>
      <c r="BR147" s="77"/>
      <c r="BS147" s="77"/>
      <c r="BT147" s="77"/>
      <c r="BU147" s="77"/>
      <c r="BV147" s="77"/>
      <c r="BW147" s="77"/>
      <c r="BX147" s="77"/>
      <c r="BY147" s="77"/>
      <c r="BZ147" s="77"/>
      <c r="CA147" s="77"/>
      <c r="CB147" s="77"/>
      <c r="CC147" s="77"/>
      <c r="CD147" s="77"/>
      <c r="CE147" s="77"/>
      <c r="CF147" s="77"/>
      <c r="CG147" s="77"/>
      <c r="CH147" s="77"/>
      <c r="CI147" s="77"/>
      <c r="CJ147" s="77"/>
      <c r="CK147" s="77"/>
      <c r="CL147" s="77"/>
      <c r="CM147" s="77"/>
      <c r="CN147" s="77"/>
      <c r="CO147" s="77"/>
      <c r="CP147" s="77"/>
      <c r="CQ147" s="77"/>
      <c r="CR147" s="77"/>
      <c r="CS147" s="77"/>
      <c r="CT147" s="77"/>
      <c r="CU147" s="77"/>
      <c r="CV147" s="77"/>
      <c r="CW147" s="77"/>
      <c r="CX147" s="77"/>
      <c r="CY147" s="77"/>
      <c r="CZ147" s="77"/>
      <c r="DA147" s="77"/>
      <c r="DB147" s="77"/>
      <c r="DC147" s="77"/>
      <c r="DD147" s="77"/>
      <c r="DE147" s="77"/>
      <c r="DF147" s="77"/>
      <c r="DG147" s="77"/>
      <c r="DH147" s="77"/>
      <c r="DI147" s="77"/>
      <c r="DJ147" s="77"/>
      <c r="DK147" s="77"/>
      <c r="DL147" s="77"/>
      <c r="DM147" s="77"/>
      <c r="DN147" s="77"/>
      <c r="DO147" s="77"/>
      <c r="DP147" s="77"/>
      <c r="DQ147" s="77"/>
      <c r="DR147" s="77"/>
      <c r="DS147" s="77"/>
      <c r="DT147" s="77"/>
      <c r="DU147" s="77"/>
      <c r="DV147" s="77"/>
      <c r="DW147" s="77"/>
      <c r="DX147" s="77"/>
      <c r="DY147" s="77"/>
      <c r="DZ147" s="77"/>
      <c r="EA147" s="77"/>
      <c r="EB147" s="77"/>
    </row>
    <row r="148" spans="1:132" ht="15.75" customHeight="1" x14ac:dyDescent="0.3">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c r="BF148" s="77"/>
      <c r="BG148" s="77"/>
      <c r="BH148" s="77"/>
      <c r="BI148" s="77"/>
      <c r="BJ148" s="77"/>
      <c r="BK148" s="77"/>
      <c r="BL148" s="77"/>
      <c r="BM148" s="77"/>
      <c r="BN148" s="77"/>
      <c r="BO148" s="77"/>
      <c r="BP148" s="77"/>
      <c r="BQ148" s="77"/>
      <c r="BR148" s="77"/>
      <c r="BS148" s="77"/>
      <c r="BT148" s="77"/>
      <c r="BU148" s="77"/>
      <c r="BV148" s="77"/>
      <c r="BW148" s="77"/>
      <c r="BX148" s="77"/>
      <c r="BY148" s="77"/>
      <c r="BZ148" s="77"/>
      <c r="CA148" s="77"/>
      <c r="CB148" s="77"/>
      <c r="CC148" s="77"/>
      <c r="CD148" s="77"/>
      <c r="CE148" s="77"/>
      <c r="CF148" s="77"/>
      <c r="CG148" s="77"/>
      <c r="CH148" s="77"/>
      <c r="CI148" s="77"/>
      <c r="CJ148" s="77"/>
      <c r="CK148" s="77"/>
      <c r="CL148" s="77"/>
      <c r="CM148" s="77"/>
      <c r="CN148" s="77"/>
      <c r="CO148" s="77"/>
      <c r="CP148" s="77"/>
      <c r="CQ148" s="77"/>
      <c r="CR148" s="77"/>
      <c r="CS148" s="77"/>
      <c r="CT148" s="77"/>
      <c r="CU148" s="77"/>
      <c r="CV148" s="77"/>
      <c r="CW148" s="77"/>
      <c r="CX148" s="77"/>
      <c r="CY148" s="77"/>
      <c r="CZ148" s="77"/>
      <c r="DA148" s="77"/>
      <c r="DB148" s="77"/>
      <c r="DC148" s="77"/>
      <c r="DD148" s="77"/>
      <c r="DE148" s="77"/>
      <c r="DF148" s="77"/>
      <c r="DG148" s="77"/>
      <c r="DH148" s="77"/>
      <c r="DI148" s="77"/>
      <c r="DJ148" s="77"/>
      <c r="DK148" s="77"/>
      <c r="DL148" s="77"/>
      <c r="DM148" s="77"/>
      <c r="DN148" s="77"/>
      <c r="DO148" s="77"/>
      <c r="DP148" s="77"/>
      <c r="DQ148" s="77"/>
      <c r="DR148" s="77"/>
      <c r="DS148" s="77"/>
      <c r="DT148" s="77"/>
      <c r="DU148" s="77"/>
      <c r="DV148" s="77"/>
      <c r="DW148" s="77"/>
      <c r="DX148" s="77"/>
      <c r="DY148" s="77"/>
      <c r="DZ148" s="77"/>
      <c r="EA148" s="77"/>
      <c r="EB148" s="77"/>
    </row>
    <row r="149" spans="1:132" ht="15.75" customHeight="1" x14ac:dyDescent="0.3">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c r="BF149" s="77"/>
      <c r="BG149" s="77"/>
      <c r="BH149" s="77"/>
      <c r="BI149" s="77"/>
      <c r="BJ149" s="77"/>
      <c r="BK149" s="77"/>
      <c r="BL149" s="77"/>
      <c r="BM149" s="77"/>
      <c r="BN149" s="77"/>
      <c r="BO149" s="77"/>
      <c r="BP149" s="77"/>
      <c r="BQ149" s="77"/>
      <c r="BR149" s="77"/>
      <c r="BS149" s="77"/>
      <c r="BT149" s="77"/>
      <c r="BU149" s="77"/>
      <c r="BV149" s="77"/>
      <c r="BW149" s="77"/>
      <c r="BX149" s="77"/>
      <c r="BY149" s="77"/>
      <c r="BZ149" s="77"/>
      <c r="CA149" s="77"/>
      <c r="CB149" s="77"/>
      <c r="CC149" s="77"/>
      <c r="CD149" s="77"/>
      <c r="CE149" s="77"/>
      <c r="CF149" s="77"/>
      <c r="CG149" s="77"/>
      <c r="CH149" s="77"/>
      <c r="CI149" s="77"/>
      <c r="CJ149" s="77"/>
      <c r="CK149" s="77"/>
      <c r="CL149" s="77"/>
      <c r="CM149" s="77"/>
      <c r="CN149" s="77"/>
      <c r="CO149" s="77"/>
      <c r="CP149" s="77"/>
      <c r="CQ149" s="77"/>
      <c r="CR149" s="77"/>
      <c r="CS149" s="77"/>
      <c r="CT149" s="77"/>
      <c r="CU149" s="77"/>
      <c r="CV149" s="77"/>
      <c r="CW149" s="77"/>
      <c r="CX149" s="77"/>
      <c r="CY149" s="77"/>
      <c r="CZ149" s="77"/>
      <c r="DA149" s="77"/>
      <c r="DB149" s="77"/>
      <c r="DC149" s="77"/>
      <c r="DD149" s="77"/>
      <c r="DE149" s="77"/>
      <c r="DF149" s="77"/>
      <c r="DG149" s="77"/>
      <c r="DH149" s="77"/>
      <c r="DI149" s="77"/>
      <c r="DJ149" s="77"/>
      <c r="DK149" s="77"/>
      <c r="DL149" s="77"/>
      <c r="DM149" s="77"/>
      <c r="DN149" s="77"/>
      <c r="DO149" s="77"/>
      <c r="DP149" s="77"/>
      <c r="DQ149" s="77"/>
      <c r="DR149" s="77"/>
      <c r="DS149" s="77"/>
      <c r="DT149" s="77"/>
      <c r="DU149" s="77"/>
      <c r="DV149" s="77"/>
      <c r="DW149" s="77"/>
      <c r="DX149" s="77"/>
      <c r="DY149" s="77"/>
      <c r="DZ149" s="77"/>
      <c r="EA149" s="77"/>
      <c r="EB149" s="77"/>
    </row>
    <row r="150" spans="1:132" ht="15.75" customHeight="1" x14ac:dyDescent="0.3">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77"/>
      <c r="BK150" s="77"/>
      <c r="BL150" s="77"/>
      <c r="BM150" s="77"/>
      <c r="BN150" s="77"/>
      <c r="BO150" s="77"/>
      <c r="BP150" s="77"/>
      <c r="BQ150" s="77"/>
      <c r="BR150" s="77"/>
      <c r="BS150" s="77"/>
      <c r="BT150" s="77"/>
      <c r="BU150" s="77"/>
      <c r="BV150" s="77"/>
      <c r="BW150" s="77"/>
      <c r="BX150" s="77"/>
      <c r="BY150" s="77"/>
      <c r="BZ150" s="77"/>
      <c r="CA150" s="77"/>
      <c r="CB150" s="77"/>
      <c r="CC150" s="77"/>
      <c r="CD150" s="77"/>
      <c r="CE150" s="77"/>
      <c r="CF150" s="77"/>
      <c r="CG150" s="77"/>
      <c r="CH150" s="77"/>
      <c r="CI150" s="77"/>
      <c r="CJ150" s="77"/>
      <c r="CK150" s="77"/>
      <c r="CL150" s="77"/>
      <c r="CM150" s="77"/>
      <c r="CN150" s="77"/>
      <c r="CO150" s="77"/>
      <c r="CP150" s="77"/>
      <c r="CQ150" s="77"/>
      <c r="CR150" s="77"/>
      <c r="CS150" s="77"/>
      <c r="CT150" s="77"/>
      <c r="CU150" s="77"/>
      <c r="CV150" s="77"/>
      <c r="CW150" s="77"/>
      <c r="CX150" s="77"/>
      <c r="CY150" s="77"/>
      <c r="CZ150" s="77"/>
      <c r="DA150" s="77"/>
      <c r="DB150" s="77"/>
      <c r="DC150" s="77"/>
      <c r="DD150" s="77"/>
      <c r="DE150" s="77"/>
      <c r="DF150" s="77"/>
      <c r="DG150" s="77"/>
      <c r="DH150" s="77"/>
      <c r="DI150" s="77"/>
      <c r="DJ150" s="77"/>
      <c r="DK150" s="77"/>
      <c r="DL150" s="77"/>
      <c r="DM150" s="77"/>
      <c r="DN150" s="77"/>
      <c r="DO150" s="77"/>
      <c r="DP150" s="77"/>
      <c r="DQ150" s="77"/>
      <c r="DR150" s="77"/>
      <c r="DS150" s="77"/>
      <c r="DT150" s="77"/>
      <c r="DU150" s="77"/>
      <c r="DV150" s="77"/>
      <c r="DW150" s="77"/>
      <c r="DX150" s="77"/>
      <c r="DY150" s="77"/>
      <c r="DZ150" s="77"/>
      <c r="EA150" s="77"/>
      <c r="EB150" s="77"/>
    </row>
    <row r="151" spans="1:132" ht="15.75" customHeight="1" x14ac:dyDescent="0.3">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c r="BF151" s="77"/>
      <c r="BG151" s="77"/>
      <c r="BH151" s="77"/>
      <c r="BI151" s="77"/>
      <c r="BJ151" s="77"/>
      <c r="BK151" s="77"/>
      <c r="BL151" s="77"/>
      <c r="BM151" s="77"/>
      <c r="BN151" s="77"/>
      <c r="BO151" s="77"/>
      <c r="BP151" s="77"/>
      <c r="BQ151" s="77"/>
      <c r="BR151" s="77"/>
      <c r="BS151" s="77"/>
      <c r="BT151" s="77"/>
      <c r="BU151" s="77"/>
      <c r="BV151" s="77"/>
      <c r="BW151" s="77"/>
      <c r="BX151" s="77"/>
      <c r="BY151" s="77"/>
      <c r="BZ151" s="77"/>
      <c r="CA151" s="77"/>
      <c r="CB151" s="77"/>
      <c r="CC151" s="77"/>
      <c r="CD151" s="77"/>
      <c r="CE151" s="77"/>
      <c r="CF151" s="77"/>
      <c r="CG151" s="77"/>
      <c r="CH151" s="77"/>
      <c r="CI151" s="77"/>
      <c r="CJ151" s="77"/>
      <c r="CK151" s="77"/>
      <c r="CL151" s="77"/>
      <c r="CM151" s="77"/>
      <c r="CN151" s="77"/>
      <c r="CO151" s="77"/>
      <c r="CP151" s="77"/>
      <c r="CQ151" s="77"/>
      <c r="CR151" s="77"/>
      <c r="CS151" s="77"/>
      <c r="CT151" s="77"/>
      <c r="CU151" s="77"/>
      <c r="CV151" s="77"/>
      <c r="CW151" s="77"/>
      <c r="CX151" s="77"/>
      <c r="CY151" s="77"/>
      <c r="CZ151" s="77"/>
      <c r="DA151" s="77"/>
      <c r="DB151" s="77"/>
      <c r="DC151" s="77"/>
      <c r="DD151" s="77"/>
      <c r="DE151" s="77"/>
      <c r="DF151" s="77"/>
      <c r="DG151" s="77"/>
      <c r="DH151" s="77"/>
      <c r="DI151" s="77"/>
      <c r="DJ151" s="77"/>
      <c r="DK151" s="77"/>
      <c r="DL151" s="77"/>
      <c r="DM151" s="77"/>
      <c r="DN151" s="77"/>
      <c r="DO151" s="77"/>
      <c r="DP151" s="77"/>
      <c r="DQ151" s="77"/>
      <c r="DR151" s="77"/>
      <c r="DS151" s="77"/>
      <c r="DT151" s="77"/>
      <c r="DU151" s="77"/>
      <c r="DV151" s="77"/>
      <c r="DW151" s="77"/>
      <c r="DX151" s="77"/>
      <c r="DY151" s="77"/>
      <c r="DZ151" s="77"/>
      <c r="EA151" s="77"/>
      <c r="EB151" s="77"/>
    </row>
    <row r="152" spans="1:132" ht="15.75" customHeight="1" x14ac:dyDescent="0.3">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c r="BA152" s="77"/>
      <c r="BB152" s="77"/>
      <c r="BC152" s="77"/>
      <c r="BD152" s="77"/>
      <c r="BE152" s="77"/>
      <c r="BF152" s="77"/>
      <c r="BG152" s="77"/>
      <c r="BH152" s="77"/>
      <c r="BI152" s="77"/>
      <c r="BJ152" s="77"/>
      <c r="BK152" s="77"/>
      <c r="BL152" s="77"/>
      <c r="BM152" s="77"/>
      <c r="BN152" s="77"/>
      <c r="BO152" s="77"/>
      <c r="BP152" s="77"/>
      <c r="BQ152" s="77"/>
      <c r="BR152" s="77"/>
      <c r="BS152" s="77"/>
      <c r="BT152" s="77"/>
      <c r="BU152" s="77"/>
      <c r="BV152" s="77"/>
      <c r="BW152" s="77"/>
      <c r="BX152" s="77"/>
      <c r="BY152" s="77"/>
      <c r="BZ152" s="77"/>
      <c r="CA152" s="77"/>
      <c r="CB152" s="77"/>
      <c r="CC152" s="77"/>
      <c r="CD152" s="77"/>
      <c r="CE152" s="77"/>
      <c r="CF152" s="77"/>
      <c r="CG152" s="77"/>
      <c r="CH152" s="77"/>
      <c r="CI152" s="77"/>
      <c r="CJ152" s="77"/>
      <c r="CK152" s="77"/>
      <c r="CL152" s="77"/>
      <c r="CM152" s="77"/>
      <c r="CN152" s="77"/>
      <c r="CO152" s="77"/>
      <c r="CP152" s="77"/>
      <c r="CQ152" s="77"/>
      <c r="CR152" s="77"/>
      <c r="CS152" s="77"/>
      <c r="CT152" s="77"/>
      <c r="CU152" s="77"/>
      <c r="CV152" s="77"/>
      <c r="CW152" s="77"/>
      <c r="CX152" s="77"/>
      <c r="CY152" s="77"/>
      <c r="CZ152" s="77"/>
      <c r="DA152" s="77"/>
      <c r="DB152" s="77"/>
      <c r="DC152" s="77"/>
      <c r="DD152" s="77"/>
      <c r="DE152" s="77"/>
      <c r="DF152" s="77"/>
      <c r="DG152" s="77"/>
      <c r="DH152" s="77"/>
      <c r="DI152" s="77"/>
      <c r="DJ152" s="77"/>
      <c r="DK152" s="77"/>
      <c r="DL152" s="77"/>
      <c r="DM152" s="77"/>
      <c r="DN152" s="77"/>
      <c r="DO152" s="77"/>
      <c r="DP152" s="77"/>
      <c r="DQ152" s="77"/>
      <c r="DR152" s="77"/>
      <c r="DS152" s="77"/>
      <c r="DT152" s="77"/>
      <c r="DU152" s="77"/>
      <c r="DV152" s="77"/>
      <c r="DW152" s="77"/>
      <c r="DX152" s="77"/>
      <c r="DY152" s="77"/>
      <c r="DZ152" s="77"/>
      <c r="EA152" s="77"/>
      <c r="EB152" s="77"/>
    </row>
    <row r="153" spans="1:132" ht="15.75" customHeight="1" x14ac:dyDescent="0.3">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c r="BF153" s="77"/>
      <c r="BG153" s="77"/>
      <c r="BH153" s="77"/>
      <c r="BI153" s="77"/>
      <c r="BJ153" s="77"/>
      <c r="BK153" s="77"/>
      <c r="BL153" s="77"/>
      <c r="BM153" s="77"/>
      <c r="BN153" s="77"/>
      <c r="BO153" s="77"/>
      <c r="BP153" s="77"/>
      <c r="BQ153" s="77"/>
      <c r="BR153" s="77"/>
      <c r="BS153" s="77"/>
      <c r="BT153" s="77"/>
      <c r="BU153" s="77"/>
      <c r="BV153" s="77"/>
      <c r="BW153" s="77"/>
      <c r="BX153" s="77"/>
      <c r="BY153" s="77"/>
      <c r="BZ153" s="77"/>
      <c r="CA153" s="77"/>
      <c r="CB153" s="77"/>
      <c r="CC153" s="77"/>
      <c r="CD153" s="77"/>
      <c r="CE153" s="77"/>
      <c r="CF153" s="77"/>
      <c r="CG153" s="77"/>
      <c r="CH153" s="77"/>
      <c r="CI153" s="77"/>
      <c r="CJ153" s="77"/>
      <c r="CK153" s="77"/>
      <c r="CL153" s="77"/>
      <c r="CM153" s="77"/>
      <c r="CN153" s="77"/>
      <c r="CO153" s="77"/>
      <c r="CP153" s="77"/>
      <c r="CQ153" s="77"/>
      <c r="CR153" s="77"/>
      <c r="CS153" s="77"/>
      <c r="CT153" s="77"/>
      <c r="CU153" s="77"/>
      <c r="CV153" s="77"/>
      <c r="CW153" s="77"/>
      <c r="CX153" s="77"/>
      <c r="CY153" s="77"/>
      <c r="CZ153" s="77"/>
      <c r="DA153" s="77"/>
      <c r="DB153" s="77"/>
      <c r="DC153" s="77"/>
      <c r="DD153" s="77"/>
      <c r="DE153" s="77"/>
      <c r="DF153" s="77"/>
      <c r="DG153" s="77"/>
      <c r="DH153" s="77"/>
      <c r="DI153" s="77"/>
      <c r="DJ153" s="77"/>
      <c r="DK153" s="77"/>
      <c r="DL153" s="77"/>
      <c r="DM153" s="77"/>
      <c r="DN153" s="77"/>
      <c r="DO153" s="77"/>
      <c r="DP153" s="77"/>
      <c r="DQ153" s="77"/>
      <c r="DR153" s="77"/>
      <c r="DS153" s="77"/>
      <c r="DT153" s="77"/>
      <c r="DU153" s="77"/>
      <c r="DV153" s="77"/>
      <c r="DW153" s="77"/>
      <c r="DX153" s="77"/>
      <c r="DY153" s="77"/>
      <c r="DZ153" s="77"/>
      <c r="EA153" s="77"/>
      <c r="EB153" s="77"/>
    </row>
    <row r="154" spans="1:132" ht="15.75" customHeight="1" x14ac:dyDescent="0.3">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c r="BA154" s="77"/>
      <c r="BB154" s="77"/>
      <c r="BC154" s="77"/>
      <c r="BD154" s="77"/>
      <c r="BE154" s="77"/>
      <c r="BF154" s="77"/>
      <c r="BG154" s="77"/>
      <c r="BH154" s="77"/>
      <c r="BI154" s="77"/>
      <c r="BJ154" s="77"/>
      <c r="BK154" s="77"/>
      <c r="BL154" s="77"/>
      <c r="BM154" s="77"/>
      <c r="BN154" s="77"/>
      <c r="BO154" s="77"/>
      <c r="BP154" s="77"/>
      <c r="BQ154" s="77"/>
      <c r="BR154" s="77"/>
      <c r="BS154" s="77"/>
      <c r="BT154" s="77"/>
      <c r="BU154" s="77"/>
      <c r="BV154" s="77"/>
      <c r="BW154" s="77"/>
      <c r="BX154" s="77"/>
      <c r="BY154" s="77"/>
      <c r="BZ154" s="77"/>
      <c r="CA154" s="77"/>
      <c r="CB154" s="77"/>
      <c r="CC154" s="77"/>
      <c r="CD154" s="77"/>
      <c r="CE154" s="77"/>
      <c r="CF154" s="77"/>
      <c r="CG154" s="77"/>
      <c r="CH154" s="77"/>
      <c r="CI154" s="77"/>
      <c r="CJ154" s="77"/>
      <c r="CK154" s="77"/>
      <c r="CL154" s="77"/>
      <c r="CM154" s="77"/>
      <c r="CN154" s="77"/>
      <c r="CO154" s="77"/>
      <c r="CP154" s="77"/>
      <c r="CQ154" s="77"/>
      <c r="CR154" s="77"/>
      <c r="CS154" s="77"/>
      <c r="CT154" s="77"/>
      <c r="CU154" s="77"/>
      <c r="CV154" s="77"/>
      <c r="CW154" s="77"/>
      <c r="CX154" s="77"/>
      <c r="CY154" s="77"/>
      <c r="CZ154" s="77"/>
      <c r="DA154" s="77"/>
      <c r="DB154" s="77"/>
      <c r="DC154" s="77"/>
      <c r="DD154" s="77"/>
      <c r="DE154" s="77"/>
      <c r="DF154" s="77"/>
      <c r="DG154" s="77"/>
      <c r="DH154" s="77"/>
      <c r="DI154" s="77"/>
      <c r="DJ154" s="77"/>
      <c r="DK154" s="77"/>
      <c r="DL154" s="77"/>
      <c r="DM154" s="77"/>
      <c r="DN154" s="77"/>
      <c r="DO154" s="77"/>
      <c r="DP154" s="77"/>
      <c r="DQ154" s="77"/>
      <c r="DR154" s="77"/>
      <c r="DS154" s="77"/>
      <c r="DT154" s="77"/>
      <c r="DU154" s="77"/>
      <c r="DV154" s="77"/>
      <c r="DW154" s="77"/>
      <c r="DX154" s="77"/>
      <c r="DY154" s="77"/>
      <c r="DZ154" s="77"/>
      <c r="EA154" s="77"/>
      <c r="EB154" s="77"/>
    </row>
    <row r="155" spans="1:132" ht="15.75" customHeight="1" x14ac:dyDescent="0.3">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c r="BF155" s="77"/>
      <c r="BG155" s="77"/>
      <c r="BH155" s="77"/>
      <c r="BI155" s="77"/>
      <c r="BJ155" s="77"/>
      <c r="BK155" s="77"/>
      <c r="BL155" s="77"/>
      <c r="BM155" s="77"/>
      <c r="BN155" s="77"/>
      <c r="BO155" s="77"/>
      <c r="BP155" s="77"/>
      <c r="BQ155" s="77"/>
      <c r="BR155" s="77"/>
      <c r="BS155" s="77"/>
      <c r="BT155" s="77"/>
      <c r="BU155" s="77"/>
      <c r="BV155" s="77"/>
      <c r="BW155" s="77"/>
      <c r="BX155" s="77"/>
      <c r="BY155" s="77"/>
      <c r="BZ155" s="77"/>
      <c r="CA155" s="77"/>
      <c r="CB155" s="77"/>
      <c r="CC155" s="77"/>
      <c r="CD155" s="77"/>
      <c r="CE155" s="77"/>
      <c r="CF155" s="77"/>
      <c r="CG155" s="77"/>
      <c r="CH155" s="77"/>
      <c r="CI155" s="77"/>
      <c r="CJ155" s="77"/>
      <c r="CK155" s="77"/>
      <c r="CL155" s="77"/>
      <c r="CM155" s="77"/>
      <c r="CN155" s="77"/>
      <c r="CO155" s="77"/>
      <c r="CP155" s="77"/>
      <c r="CQ155" s="77"/>
      <c r="CR155" s="77"/>
      <c r="CS155" s="77"/>
      <c r="CT155" s="77"/>
      <c r="CU155" s="77"/>
      <c r="CV155" s="77"/>
      <c r="CW155" s="77"/>
      <c r="CX155" s="77"/>
      <c r="CY155" s="77"/>
      <c r="CZ155" s="77"/>
      <c r="DA155" s="77"/>
      <c r="DB155" s="77"/>
      <c r="DC155" s="77"/>
      <c r="DD155" s="77"/>
      <c r="DE155" s="77"/>
      <c r="DF155" s="77"/>
      <c r="DG155" s="77"/>
      <c r="DH155" s="77"/>
      <c r="DI155" s="77"/>
      <c r="DJ155" s="77"/>
      <c r="DK155" s="77"/>
      <c r="DL155" s="77"/>
      <c r="DM155" s="77"/>
      <c r="DN155" s="77"/>
      <c r="DO155" s="77"/>
      <c r="DP155" s="77"/>
      <c r="DQ155" s="77"/>
      <c r="DR155" s="77"/>
      <c r="DS155" s="77"/>
      <c r="DT155" s="77"/>
      <c r="DU155" s="77"/>
      <c r="DV155" s="77"/>
      <c r="DW155" s="77"/>
      <c r="DX155" s="77"/>
      <c r="DY155" s="77"/>
      <c r="DZ155" s="77"/>
      <c r="EA155" s="77"/>
      <c r="EB155" s="77"/>
    </row>
    <row r="156" spans="1:132" ht="15.75" customHeight="1" x14ac:dyDescent="0.3">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c r="BF156" s="77"/>
      <c r="BG156" s="77"/>
      <c r="BH156" s="77"/>
      <c r="BI156" s="77"/>
      <c r="BJ156" s="77"/>
      <c r="BK156" s="77"/>
      <c r="BL156" s="77"/>
      <c r="BM156" s="77"/>
      <c r="BN156" s="77"/>
      <c r="BO156" s="77"/>
      <c r="BP156" s="77"/>
      <c r="BQ156" s="77"/>
      <c r="BR156" s="77"/>
      <c r="BS156" s="77"/>
      <c r="BT156" s="77"/>
      <c r="BU156" s="77"/>
      <c r="BV156" s="77"/>
      <c r="BW156" s="77"/>
      <c r="BX156" s="77"/>
      <c r="BY156" s="77"/>
      <c r="BZ156" s="77"/>
      <c r="CA156" s="77"/>
      <c r="CB156" s="77"/>
      <c r="CC156" s="77"/>
      <c r="CD156" s="77"/>
      <c r="CE156" s="77"/>
      <c r="CF156" s="77"/>
      <c r="CG156" s="77"/>
      <c r="CH156" s="77"/>
      <c r="CI156" s="77"/>
      <c r="CJ156" s="77"/>
      <c r="CK156" s="77"/>
      <c r="CL156" s="77"/>
      <c r="CM156" s="77"/>
      <c r="CN156" s="77"/>
      <c r="CO156" s="77"/>
      <c r="CP156" s="77"/>
      <c r="CQ156" s="77"/>
      <c r="CR156" s="77"/>
      <c r="CS156" s="77"/>
      <c r="CT156" s="77"/>
      <c r="CU156" s="77"/>
      <c r="CV156" s="77"/>
      <c r="CW156" s="77"/>
      <c r="CX156" s="77"/>
      <c r="CY156" s="77"/>
      <c r="CZ156" s="77"/>
      <c r="DA156" s="77"/>
      <c r="DB156" s="77"/>
      <c r="DC156" s="77"/>
      <c r="DD156" s="77"/>
      <c r="DE156" s="77"/>
      <c r="DF156" s="77"/>
      <c r="DG156" s="77"/>
      <c r="DH156" s="77"/>
      <c r="DI156" s="77"/>
      <c r="DJ156" s="77"/>
      <c r="DK156" s="77"/>
      <c r="DL156" s="77"/>
      <c r="DM156" s="77"/>
      <c r="DN156" s="77"/>
      <c r="DO156" s="77"/>
      <c r="DP156" s="77"/>
      <c r="DQ156" s="77"/>
      <c r="DR156" s="77"/>
      <c r="DS156" s="77"/>
      <c r="DT156" s="77"/>
      <c r="DU156" s="77"/>
      <c r="DV156" s="77"/>
      <c r="DW156" s="77"/>
      <c r="DX156" s="77"/>
      <c r="DY156" s="77"/>
      <c r="DZ156" s="77"/>
      <c r="EA156" s="77"/>
      <c r="EB156" s="77"/>
    </row>
    <row r="157" spans="1:132" ht="15.75" customHeight="1" x14ac:dyDescent="0.3">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7"/>
      <c r="BB157" s="77"/>
      <c r="BC157" s="77"/>
      <c r="BD157" s="77"/>
      <c r="BE157" s="77"/>
      <c r="BF157" s="77"/>
      <c r="BG157" s="77"/>
      <c r="BH157" s="77"/>
      <c r="BI157" s="77"/>
      <c r="BJ157" s="77"/>
      <c r="BK157" s="77"/>
      <c r="BL157" s="77"/>
      <c r="BM157" s="77"/>
      <c r="BN157" s="77"/>
      <c r="BO157" s="77"/>
      <c r="BP157" s="77"/>
      <c r="BQ157" s="77"/>
      <c r="BR157" s="77"/>
      <c r="BS157" s="77"/>
      <c r="BT157" s="77"/>
      <c r="BU157" s="77"/>
      <c r="BV157" s="77"/>
      <c r="BW157" s="77"/>
      <c r="BX157" s="77"/>
      <c r="BY157" s="77"/>
      <c r="BZ157" s="77"/>
      <c r="CA157" s="77"/>
      <c r="CB157" s="77"/>
      <c r="CC157" s="77"/>
      <c r="CD157" s="77"/>
      <c r="CE157" s="77"/>
      <c r="CF157" s="77"/>
      <c r="CG157" s="77"/>
      <c r="CH157" s="77"/>
      <c r="CI157" s="77"/>
      <c r="CJ157" s="77"/>
      <c r="CK157" s="77"/>
      <c r="CL157" s="77"/>
      <c r="CM157" s="77"/>
      <c r="CN157" s="77"/>
      <c r="CO157" s="77"/>
      <c r="CP157" s="77"/>
      <c r="CQ157" s="77"/>
      <c r="CR157" s="77"/>
      <c r="CS157" s="77"/>
      <c r="CT157" s="77"/>
      <c r="CU157" s="77"/>
      <c r="CV157" s="77"/>
      <c r="CW157" s="77"/>
      <c r="CX157" s="77"/>
      <c r="CY157" s="77"/>
      <c r="CZ157" s="77"/>
      <c r="DA157" s="77"/>
      <c r="DB157" s="77"/>
      <c r="DC157" s="77"/>
      <c r="DD157" s="77"/>
      <c r="DE157" s="77"/>
      <c r="DF157" s="77"/>
      <c r="DG157" s="77"/>
      <c r="DH157" s="77"/>
      <c r="DI157" s="77"/>
      <c r="DJ157" s="77"/>
      <c r="DK157" s="77"/>
      <c r="DL157" s="77"/>
      <c r="DM157" s="77"/>
      <c r="DN157" s="77"/>
      <c r="DO157" s="77"/>
      <c r="DP157" s="77"/>
      <c r="DQ157" s="77"/>
      <c r="DR157" s="77"/>
      <c r="DS157" s="77"/>
      <c r="DT157" s="77"/>
      <c r="DU157" s="77"/>
      <c r="DV157" s="77"/>
      <c r="DW157" s="77"/>
      <c r="DX157" s="77"/>
      <c r="DY157" s="77"/>
      <c r="DZ157" s="77"/>
      <c r="EA157" s="77"/>
      <c r="EB157" s="77"/>
    </row>
    <row r="158" spans="1:132" ht="15.75" customHeight="1" x14ac:dyDescent="0.3">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77"/>
      <c r="BB158" s="77"/>
      <c r="BC158" s="77"/>
      <c r="BD158" s="77"/>
      <c r="BE158" s="77"/>
      <c r="BF158" s="77"/>
      <c r="BG158" s="77"/>
      <c r="BH158" s="77"/>
      <c r="BI158" s="77"/>
      <c r="BJ158" s="77"/>
      <c r="BK158" s="77"/>
      <c r="BL158" s="77"/>
      <c r="BM158" s="77"/>
      <c r="BN158" s="77"/>
      <c r="BO158" s="77"/>
      <c r="BP158" s="77"/>
      <c r="BQ158" s="77"/>
      <c r="BR158" s="77"/>
      <c r="BS158" s="77"/>
      <c r="BT158" s="77"/>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77"/>
      <c r="CT158" s="77"/>
      <c r="CU158" s="77"/>
      <c r="CV158" s="77"/>
      <c r="CW158" s="77"/>
      <c r="CX158" s="77"/>
      <c r="CY158" s="77"/>
      <c r="CZ158" s="77"/>
      <c r="DA158" s="77"/>
      <c r="DB158" s="77"/>
      <c r="DC158" s="77"/>
      <c r="DD158" s="77"/>
      <c r="DE158" s="77"/>
      <c r="DF158" s="77"/>
      <c r="DG158" s="77"/>
      <c r="DH158" s="77"/>
      <c r="DI158" s="77"/>
      <c r="DJ158" s="77"/>
      <c r="DK158" s="77"/>
      <c r="DL158" s="77"/>
      <c r="DM158" s="77"/>
      <c r="DN158" s="77"/>
      <c r="DO158" s="77"/>
      <c r="DP158" s="77"/>
      <c r="DQ158" s="77"/>
      <c r="DR158" s="77"/>
      <c r="DS158" s="77"/>
      <c r="DT158" s="77"/>
      <c r="DU158" s="77"/>
      <c r="DV158" s="77"/>
      <c r="DW158" s="77"/>
      <c r="DX158" s="77"/>
      <c r="DY158" s="77"/>
      <c r="DZ158" s="77"/>
      <c r="EA158" s="77"/>
      <c r="EB158" s="77"/>
    </row>
    <row r="159" spans="1:132" ht="15.75" customHeight="1" x14ac:dyDescent="0.3">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c r="BF159" s="77"/>
      <c r="BG159" s="77"/>
      <c r="BH159" s="77"/>
      <c r="BI159" s="77"/>
      <c r="BJ159" s="77"/>
      <c r="BK159" s="77"/>
      <c r="BL159" s="77"/>
      <c r="BM159" s="77"/>
      <c r="BN159" s="77"/>
      <c r="BO159" s="77"/>
      <c r="BP159" s="77"/>
      <c r="BQ159" s="77"/>
      <c r="BR159" s="77"/>
      <c r="BS159" s="77"/>
      <c r="BT159" s="77"/>
      <c r="BU159" s="77"/>
      <c r="BV159" s="77"/>
      <c r="BW159" s="77"/>
      <c r="BX159" s="77"/>
      <c r="BY159" s="77"/>
      <c r="BZ159" s="77"/>
      <c r="CA159" s="77"/>
      <c r="CB159" s="77"/>
      <c r="CC159" s="77"/>
      <c r="CD159" s="77"/>
      <c r="CE159" s="77"/>
      <c r="CF159" s="77"/>
      <c r="CG159" s="77"/>
      <c r="CH159" s="77"/>
      <c r="CI159" s="77"/>
      <c r="CJ159" s="77"/>
      <c r="CK159" s="77"/>
      <c r="CL159" s="77"/>
      <c r="CM159" s="77"/>
      <c r="CN159" s="77"/>
      <c r="CO159" s="77"/>
      <c r="CP159" s="77"/>
      <c r="CQ159" s="77"/>
      <c r="CR159" s="77"/>
      <c r="CS159" s="77"/>
      <c r="CT159" s="77"/>
      <c r="CU159" s="77"/>
      <c r="CV159" s="77"/>
      <c r="CW159" s="77"/>
      <c r="CX159" s="77"/>
      <c r="CY159" s="77"/>
      <c r="CZ159" s="77"/>
      <c r="DA159" s="77"/>
      <c r="DB159" s="77"/>
      <c r="DC159" s="77"/>
      <c r="DD159" s="77"/>
      <c r="DE159" s="77"/>
      <c r="DF159" s="77"/>
      <c r="DG159" s="77"/>
      <c r="DH159" s="77"/>
      <c r="DI159" s="77"/>
      <c r="DJ159" s="77"/>
      <c r="DK159" s="77"/>
      <c r="DL159" s="77"/>
      <c r="DM159" s="77"/>
      <c r="DN159" s="77"/>
      <c r="DO159" s="77"/>
      <c r="DP159" s="77"/>
      <c r="DQ159" s="77"/>
      <c r="DR159" s="77"/>
      <c r="DS159" s="77"/>
      <c r="DT159" s="77"/>
      <c r="DU159" s="77"/>
      <c r="DV159" s="77"/>
      <c r="DW159" s="77"/>
      <c r="DX159" s="77"/>
      <c r="DY159" s="77"/>
      <c r="DZ159" s="77"/>
      <c r="EA159" s="77"/>
      <c r="EB159" s="77"/>
    </row>
    <row r="160" spans="1:132" ht="15.75" customHeight="1" x14ac:dyDescent="0.3">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c r="BF160" s="77"/>
      <c r="BG160" s="77"/>
      <c r="BH160" s="77"/>
      <c r="BI160" s="77"/>
      <c r="BJ160" s="77"/>
      <c r="BK160" s="77"/>
      <c r="BL160" s="77"/>
      <c r="BM160" s="77"/>
      <c r="BN160" s="77"/>
      <c r="BO160" s="77"/>
      <c r="BP160" s="77"/>
      <c r="BQ160" s="77"/>
      <c r="BR160" s="77"/>
      <c r="BS160" s="77"/>
      <c r="BT160" s="77"/>
      <c r="BU160" s="77"/>
      <c r="BV160" s="77"/>
      <c r="BW160" s="77"/>
      <c r="BX160" s="77"/>
      <c r="BY160" s="77"/>
      <c r="BZ160" s="77"/>
      <c r="CA160" s="77"/>
      <c r="CB160" s="77"/>
      <c r="CC160" s="77"/>
      <c r="CD160" s="77"/>
      <c r="CE160" s="77"/>
      <c r="CF160" s="77"/>
      <c r="CG160" s="77"/>
      <c r="CH160" s="77"/>
      <c r="CI160" s="77"/>
      <c r="CJ160" s="77"/>
      <c r="CK160" s="77"/>
      <c r="CL160" s="77"/>
      <c r="CM160" s="77"/>
      <c r="CN160" s="77"/>
      <c r="CO160" s="77"/>
      <c r="CP160" s="77"/>
      <c r="CQ160" s="77"/>
      <c r="CR160" s="77"/>
      <c r="CS160" s="77"/>
      <c r="CT160" s="77"/>
      <c r="CU160" s="77"/>
      <c r="CV160" s="77"/>
      <c r="CW160" s="77"/>
      <c r="CX160" s="77"/>
      <c r="CY160" s="77"/>
      <c r="CZ160" s="77"/>
      <c r="DA160" s="77"/>
      <c r="DB160" s="77"/>
      <c r="DC160" s="77"/>
      <c r="DD160" s="77"/>
      <c r="DE160" s="77"/>
      <c r="DF160" s="77"/>
      <c r="DG160" s="77"/>
      <c r="DH160" s="77"/>
      <c r="DI160" s="77"/>
      <c r="DJ160" s="77"/>
      <c r="DK160" s="77"/>
      <c r="DL160" s="77"/>
      <c r="DM160" s="77"/>
      <c r="DN160" s="77"/>
      <c r="DO160" s="77"/>
      <c r="DP160" s="77"/>
      <c r="DQ160" s="77"/>
      <c r="DR160" s="77"/>
      <c r="DS160" s="77"/>
      <c r="DT160" s="77"/>
      <c r="DU160" s="77"/>
      <c r="DV160" s="77"/>
      <c r="DW160" s="77"/>
      <c r="DX160" s="77"/>
      <c r="DY160" s="77"/>
      <c r="DZ160" s="77"/>
      <c r="EA160" s="77"/>
      <c r="EB160" s="77"/>
    </row>
    <row r="161" spans="1:132" ht="15.75" customHeight="1" x14ac:dyDescent="0.3">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c r="BF161" s="77"/>
      <c r="BG161" s="77"/>
      <c r="BH161" s="77"/>
      <c r="BI161" s="77"/>
      <c r="BJ161" s="77"/>
      <c r="BK161" s="77"/>
      <c r="BL161" s="77"/>
      <c r="BM161" s="77"/>
      <c r="BN161" s="77"/>
      <c r="BO161" s="77"/>
      <c r="BP161" s="77"/>
      <c r="BQ161" s="77"/>
      <c r="BR161" s="77"/>
      <c r="BS161" s="77"/>
      <c r="BT161" s="77"/>
      <c r="BU161" s="77"/>
      <c r="BV161" s="77"/>
      <c r="BW161" s="77"/>
      <c r="BX161" s="77"/>
      <c r="BY161" s="77"/>
      <c r="BZ161" s="77"/>
      <c r="CA161" s="77"/>
      <c r="CB161" s="77"/>
      <c r="CC161" s="77"/>
      <c r="CD161" s="77"/>
      <c r="CE161" s="77"/>
      <c r="CF161" s="77"/>
      <c r="CG161" s="77"/>
      <c r="CH161" s="77"/>
      <c r="CI161" s="77"/>
      <c r="CJ161" s="77"/>
      <c r="CK161" s="77"/>
      <c r="CL161" s="77"/>
      <c r="CM161" s="77"/>
      <c r="CN161" s="77"/>
      <c r="CO161" s="77"/>
      <c r="CP161" s="77"/>
      <c r="CQ161" s="77"/>
      <c r="CR161" s="77"/>
      <c r="CS161" s="77"/>
      <c r="CT161" s="77"/>
      <c r="CU161" s="77"/>
      <c r="CV161" s="77"/>
      <c r="CW161" s="77"/>
      <c r="CX161" s="77"/>
      <c r="CY161" s="77"/>
      <c r="CZ161" s="77"/>
      <c r="DA161" s="77"/>
      <c r="DB161" s="77"/>
      <c r="DC161" s="77"/>
      <c r="DD161" s="77"/>
      <c r="DE161" s="77"/>
      <c r="DF161" s="77"/>
      <c r="DG161" s="77"/>
      <c r="DH161" s="77"/>
      <c r="DI161" s="77"/>
      <c r="DJ161" s="77"/>
      <c r="DK161" s="77"/>
      <c r="DL161" s="77"/>
      <c r="DM161" s="77"/>
      <c r="DN161" s="77"/>
      <c r="DO161" s="77"/>
      <c r="DP161" s="77"/>
      <c r="DQ161" s="77"/>
      <c r="DR161" s="77"/>
      <c r="DS161" s="77"/>
      <c r="DT161" s="77"/>
      <c r="DU161" s="77"/>
      <c r="DV161" s="77"/>
      <c r="DW161" s="77"/>
      <c r="DX161" s="77"/>
      <c r="DY161" s="77"/>
      <c r="DZ161" s="77"/>
      <c r="EA161" s="77"/>
      <c r="EB161" s="77"/>
    </row>
    <row r="162" spans="1:132" ht="15.75" customHeight="1" x14ac:dyDescent="0.3">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c r="BF162" s="77"/>
      <c r="BG162" s="77"/>
      <c r="BH162" s="77"/>
      <c r="BI162" s="77"/>
      <c r="BJ162" s="77"/>
      <c r="BK162" s="77"/>
      <c r="BL162" s="77"/>
      <c r="BM162" s="77"/>
      <c r="BN162" s="77"/>
      <c r="BO162" s="77"/>
      <c r="BP162" s="77"/>
      <c r="BQ162" s="77"/>
      <c r="BR162" s="77"/>
      <c r="BS162" s="77"/>
      <c r="BT162" s="77"/>
      <c r="BU162" s="77"/>
      <c r="BV162" s="77"/>
      <c r="BW162" s="77"/>
      <c r="BX162" s="77"/>
      <c r="BY162" s="77"/>
      <c r="BZ162" s="77"/>
      <c r="CA162" s="77"/>
      <c r="CB162" s="77"/>
      <c r="CC162" s="77"/>
      <c r="CD162" s="77"/>
      <c r="CE162" s="77"/>
      <c r="CF162" s="77"/>
      <c r="CG162" s="77"/>
      <c r="CH162" s="77"/>
      <c r="CI162" s="77"/>
      <c r="CJ162" s="77"/>
      <c r="CK162" s="77"/>
      <c r="CL162" s="77"/>
      <c r="CM162" s="77"/>
      <c r="CN162" s="77"/>
      <c r="CO162" s="77"/>
      <c r="CP162" s="77"/>
      <c r="CQ162" s="77"/>
      <c r="CR162" s="77"/>
      <c r="CS162" s="77"/>
      <c r="CT162" s="77"/>
      <c r="CU162" s="77"/>
      <c r="CV162" s="77"/>
      <c r="CW162" s="77"/>
      <c r="CX162" s="77"/>
      <c r="CY162" s="77"/>
      <c r="CZ162" s="77"/>
      <c r="DA162" s="77"/>
      <c r="DB162" s="77"/>
      <c r="DC162" s="77"/>
      <c r="DD162" s="77"/>
      <c r="DE162" s="77"/>
      <c r="DF162" s="77"/>
      <c r="DG162" s="77"/>
      <c r="DH162" s="77"/>
      <c r="DI162" s="77"/>
      <c r="DJ162" s="77"/>
      <c r="DK162" s="77"/>
      <c r="DL162" s="77"/>
      <c r="DM162" s="77"/>
      <c r="DN162" s="77"/>
      <c r="DO162" s="77"/>
      <c r="DP162" s="77"/>
      <c r="DQ162" s="77"/>
      <c r="DR162" s="77"/>
      <c r="DS162" s="77"/>
      <c r="DT162" s="77"/>
      <c r="DU162" s="77"/>
      <c r="DV162" s="77"/>
      <c r="DW162" s="77"/>
      <c r="DX162" s="77"/>
      <c r="DY162" s="77"/>
      <c r="DZ162" s="77"/>
      <c r="EA162" s="77"/>
      <c r="EB162" s="77"/>
    </row>
    <row r="163" spans="1:132" ht="15.75" customHeight="1" x14ac:dyDescent="0.3">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c r="BF163" s="77"/>
      <c r="BG163" s="77"/>
      <c r="BH163" s="77"/>
      <c r="BI163" s="77"/>
      <c r="BJ163" s="77"/>
      <c r="BK163" s="77"/>
      <c r="BL163" s="77"/>
      <c r="BM163" s="77"/>
      <c r="BN163" s="77"/>
      <c r="BO163" s="77"/>
      <c r="BP163" s="77"/>
      <c r="BQ163" s="77"/>
      <c r="BR163" s="77"/>
      <c r="BS163" s="77"/>
      <c r="BT163" s="77"/>
      <c r="BU163" s="77"/>
      <c r="BV163" s="77"/>
      <c r="BW163" s="77"/>
      <c r="BX163" s="77"/>
      <c r="BY163" s="77"/>
      <c r="BZ163" s="77"/>
      <c r="CA163" s="77"/>
      <c r="CB163" s="77"/>
      <c r="CC163" s="77"/>
      <c r="CD163" s="77"/>
      <c r="CE163" s="77"/>
      <c r="CF163" s="77"/>
      <c r="CG163" s="77"/>
      <c r="CH163" s="77"/>
      <c r="CI163" s="77"/>
      <c r="CJ163" s="77"/>
      <c r="CK163" s="77"/>
      <c r="CL163" s="77"/>
      <c r="CM163" s="77"/>
      <c r="CN163" s="77"/>
      <c r="CO163" s="77"/>
      <c r="CP163" s="77"/>
      <c r="CQ163" s="77"/>
      <c r="CR163" s="77"/>
      <c r="CS163" s="77"/>
      <c r="CT163" s="77"/>
      <c r="CU163" s="77"/>
      <c r="CV163" s="77"/>
      <c r="CW163" s="77"/>
      <c r="CX163" s="77"/>
      <c r="CY163" s="77"/>
      <c r="CZ163" s="77"/>
      <c r="DA163" s="77"/>
      <c r="DB163" s="77"/>
      <c r="DC163" s="77"/>
      <c r="DD163" s="77"/>
      <c r="DE163" s="77"/>
      <c r="DF163" s="77"/>
      <c r="DG163" s="77"/>
      <c r="DH163" s="77"/>
      <c r="DI163" s="77"/>
      <c r="DJ163" s="77"/>
      <c r="DK163" s="77"/>
      <c r="DL163" s="77"/>
      <c r="DM163" s="77"/>
      <c r="DN163" s="77"/>
      <c r="DO163" s="77"/>
      <c r="DP163" s="77"/>
      <c r="DQ163" s="77"/>
      <c r="DR163" s="77"/>
      <c r="DS163" s="77"/>
      <c r="DT163" s="77"/>
      <c r="DU163" s="77"/>
      <c r="DV163" s="77"/>
      <c r="DW163" s="77"/>
      <c r="DX163" s="77"/>
      <c r="DY163" s="77"/>
      <c r="DZ163" s="77"/>
      <c r="EA163" s="77"/>
      <c r="EB163" s="77"/>
    </row>
    <row r="164" spans="1:132" ht="15.75" customHeight="1" x14ac:dyDescent="0.3">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c r="BF164" s="77"/>
      <c r="BG164" s="77"/>
      <c r="BH164" s="77"/>
      <c r="BI164" s="77"/>
      <c r="BJ164" s="77"/>
      <c r="BK164" s="77"/>
      <c r="BL164" s="77"/>
      <c r="BM164" s="77"/>
      <c r="BN164" s="77"/>
      <c r="BO164" s="77"/>
      <c r="BP164" s="77"/>
      <c r="BQ164" s="77"/>
      <c r="BR164" s="77"/>
      <c r="BS164" s="77"/>
      <c r="BT164" s="77"/>
      <c r="BU164" s="77"/>
      <c r="BV164" s="77"/>
      <c r="BW164" s="77"/>
      <c r="BX164" s="77"/>
      <c r="BY164" s="77"/>
      <c r="BZ164" s="77"/>
      <c r="CA164" s="77"/>
      <c r="CB164" s="77"/>
      <c r="CC164" s="77"/>
      <c r="CD164" s="77"/>
      <c r="CE164" s="77"/>
      <c r="CF164" s="77"/>
      <c r="CG164" s="77"/>
      <c r="CH164" s="77"/>
      <c r="CI164" s="77"/>
      <c r="CJ164" s="77"/>
      <c r="CK164" s="77"/>
      <c r="CL164" s="77"/>
      <c r="CM164" s="77"/>
      <c r="CN164" s="77"/>
      <c r="CO164" s="77"/>
      <c r="CP164" s="77"/>
      <c r="CQ164" s="77"/>
      <c r="CR164" s="77"/>
      <c r="CS164" s="77"/>
      <c r="CT164" s="77"/>
      <c r="CU164" s="77"/>
      <c r="CV164" s="77"/>
      <c r="CW164" s="77"/>
      <c r="CX164" s="77"/>
      <c r="CY164" s="77"/>
      <c r="CZ164" s="77"/>
      <c r="DA164" s="77"/>
      <c r="DB164" s="77"/>
      <c r="DC164" s="77"/>
      <c r="DD164" s="77"/>
      <c r="DE164" s="77"/>
      <c r="DF164" s="77"/>
      <c r="DG164" s="77"/>
      <c r="DH164" s="77"/>
      <c r="DI164" s="77"/>
      <c r="DJ164" s="77"/>
      <c r="DK164" s="77"/>
      <c r="DL164" s="77"/>
      <c r="DM164" s="77"/>
      <c r="DN164" s="77"/>
      <c r="DO164" s="77"/>
      <c r="DP164" s="77"/>
      <c r="DQ164" s="77"/>
      <c r="DR164" s="77"/>
      <c r="DS164" s="77"/>
      <c r="DT164" s="77"/>
      <c r="DU164" s="77"/>
      <c r="DV164" s="77"/>
      <c r="DW164" s="77"/>
      <c r="DX164" s="77"/>
      <c r="DY164" s="77"/>
      <c r="DZ164" s="77"/>
      <c r="EA164" s="77"/>
      <c r="EB164" s="77"/>
    </row>
    <row r="165" spans="1:132" ht="15.75" customHeight="1" x14ac:dyDescent="0.3">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c r="BF165" s="77"/>
      <c r="BG165" s="77"/>
      <c r="BH165" s="77"/>
      <c r="BI165" s="77"/>
      <c r="BJ165" s="77"/>
      <c r="BK165" s="77"/>
      <c r="BL165" s="77"/>
      <c r="BM165" s="77"/>
      <c r="BN165" s="77"/>
      <c r="BO165" s="77"/>
      <c r="BP165" s="77"/>
      <c r="BQ165" s="77"/>
      <c r="BR165" s="77"/>
      <c r="BS165" s="77"/>
      <c r="BT165" s="77"/>
      <c r="BU165" s="77"/>
      <c r="BV165" s="77"/>
      <c r="BW165" s="77"/>
      <c r="BX165" s="77"/>
      <c r="BY165" s="77"/>
      <c r="BZ165" s="77"/>
      <c r="CA165" s="77"/>
      <c r="CB165" s="77"/>
      <c r="CC165" s="77"/>
      <c r="CD165" s="77"/>
      <c r="CE165" s="77"/>
      <c r="CF165" s="77"/>
      <c r="CG165" s="77"/>
      <c r="CH165" s="77"/>
      <c r="CI165" s="77"/>
      <c r="CJ165" s="77"/>
      <c r="CK165" s="77"/>
      <c r="CL165" s="77"/>
      <c r="CM165" s="77"/>
      <c r="CN165" s="77"/>
      <c r="CO165" s="77"/>
      <c r="CP165" s="77"/>
      <c r="CQ165" s="77"/>
      <c r="CR165" s="77"/>
      <c r="CS165" s="77"/>
      <c r="CT165" s="77"/>
      <c r="CU165" s="77"/>
      <c r="CV165" s="77"/>
      <c r="CW165" s="77"/>
      <c r="CX165" s="77"/>
      <c r="CY165" s="77"/>
      <c r="CZ165" s="77"/>
      <c r="DA165" s="77"/>
      <c r="DB165" s="77"/>
      <c r="DC165" s="77"/>
      <c r="DD165" s="77"/>
      <c r="DE165" s="77"/>
      <c r="DF165" s="77"/>
      <c r="DG165" s="77"/>
      <c r="DH165" s="77"/>
      <c r="DI165" s="77"/>
      <c r="DJ165" s="77"/>
      <c r="DK165" s="77"/>
      <c r="DL165" s="77"/>
      <c r="DM165" s="77"/>
      <c r="DN165" s="77"/>
      <c r="DO165" s="77"/>
      <c r="DP165" s="77"/>
      <c r="DQ165" s="77"/>
      <c r="DR165" s="77"/>
      <c r="DS165" s="77"/>
      <c r="DT165" s="77"/>
      <c r="DU165" s="77"/>
      <c r="DV165" s="77"/>
      <c r="DW165" s="77"/>
      <c r="DX165" s="77"/>
      <c r="DY165" s="77"/>
      <c r="DZ165" s="77"/>
      <c r="EA165" s="77"/>
      <c r="EB165" s="77"/>
    </row>
    <row r="166" spans="1:132" ht="15.75" customHeight="1" x14ac:dyDescent="0.3">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c r="BF166" s="77"/>
      <c r="BG166" s="77"/>
      <c r="BH166" s="77"/>
      <c r="BI166" s="77"/>
      <c r="BJ166" s="77"/>
      <c r="BK166" s="77"/>
      <c r="BL166" s="77"/>
      <c r="BM166" s="77"/>
      <c r="BN166" s="77"/>
      <c r="BO166" s="77"/>
      <c r="BP166" s="77"/>
      <c r="BQ166" s="77"/>
      <c r="BR166" s="77"/>
      <c r="BS166" s="77"/>
      <c r="BT166" s="77"/>
      <c r="BU166" s="77"/>
      <c r="BV166" s="77"/>
      <c r="BW166" s="77"/>
      <c r="BX166" s="77"/>
      <c r="BY166" s="77"/>
      <c r="BZ166" s="77"/>
      <c r="CA166" s="77"/>
      <c r="CB166" s="77"/>
      <c r="CC166" s="77"/>
      <c r="CD166" s="77"/>
      <c r="CE166" s="77"/>
      <c r="CF166" s="77"/>
      <c r="CG166" s="77"/>
      <c r="CH166" s="77"/>
      <c r="CI166" s="77"/>
      <c r="CJ166" s="77"/>
      <c r="CK166" s="77"/>
      <c r="CL166" s="77"/>
      <c r="CM166" s="77"/>
      <c r="CN166" s="77"/>
      <c r="CO166" s="77"/>
      <c r="CP166" s="77"/>
      <c r="CQ166" s="77"/>
      <c r="CR166" s="77"/>
      <c r="CS166" s="77"/>
      <c r="CT166" s="77"/>
      <c r="CU166" s="77"/>
      <c r="CV166" s="77"/>
      <c r="CW166" s="77"/>
      <c r="CX166" s="77"/>
      <c r="CY166" s="77"/>
      <c r="CZ166" s="77"/>
      <c r="DA166" s="77"/>
      <c r="DB166" s="77"/>
      <c r="DC166" s="77"/>
      <c r="DD166" s="77"/>
      <c r="DE166" s="77"/>
      <c r="DF166" s="77"/>
      <c r="DG166" s="77"/>
      <c r="DH166" s="77"/>
      <c r="DI166" s="77"/>
      <c r="DJ166" s="77"/>
      <c r="DK166" s="77"/>
      <c r="DL166" s="77"/>
      <c r="DM166" s="77"/>
      <c r="DN166" s="77"/>
      <c r="DO166" s="77"/>
      <c r="DP166" s="77"/>
      <c r="DQ166" s="77"/>
      <c r="DR166" s="77"/>
      <c r="DS166" s="77"/>
      <c r="DT166" s="77"/>
      <c r="DU166" s="77"/>
      <c r="DV166" s="77"/>
      <c r="DW166" s="77"/>
      <c r="DX166" s="77"/>
      <c r="DY166" s="77"/>
      <c r="DZ166" s="77"/>
      <c r="EA166" s="77"/>
      <c r="EB166" s="77"/>
    </row>
    <row r="167" spans="1:132" ht="15.75" customHeight="1" x14ac:dyDescent="0.3">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c r="BF167" s="77"/>
      <c r="BG167" s="77"/>
      <c r="BH167" s="77"/>
      <c r="BI167" s="77"/>
      <c r="BJ167" s="77"/>
      <c r="BK167" s="77"/>
      <c r="BL167" s="77"/>
      <c r="BM167" s="77"/>
      <c r="BN167" s="77"/>
      <c r="BO167" s="77"/>
      <c r="BP167" s="77"/>
      <c r="BQ167" s="77"/>
      <c r="BR167" s="77"/>
      <c r="BS167" s="77"/>
      <c r="BT167" s="77"/>
      <c r="BU167" s="77"/>
      <c r="BV167" s="77"/>
      <c r="BW167" s="77"/>
      <c r="BX167" s="77"/>
      <c r="BY167" s="77"/>
      <c r="BZ167" s="77"/>
      <c r="CA167" s="77"/>
      <c r="CB167" s="77"/>
      <c r="CC167" s="77"/>
      <c r="CD167" s="77"/>
      <c r="CE167" s="77"/>
      <c r="CF167" s="77"/>
      <c r="CG167" s="77"/>
      <c r="CH167" s="77"/>
      <c r="CI167" s="77"/>
      <c r="CJ167" s="77"/>
      <c r="CK167" s="77"/>
      <c r="CL167" s="77"/>
      <c r="CM167" s="77"/>
      <c r="CN167" s="77"/>
      <c r="CO167" s="77"/>
      <c r="CP167" s="77"/>
      <c r="CQ167" s="77"/>
      <c r="CR167" s="77"/>
      <c r="CS167" s="77"/>
      <c r="CT167" s="77"/>
      <c r="CU167" s="77"/>
      <c r="CV167" s="77"/>
      <c r="CW167" s="77"/>
      <c r="CX167" s="77"/>
      <c r="CY167" s="77"/>
      <c r="CZ167" s="77"/>
      <c r="DA167" s="77"/>
      <c r="DB167" s="77"/>
      <c r="DC167" s="77"/>
      <c r="DD167" s="77"/>
      <c r="DE167" s="77"/>
      <c r="DF167" s="77"/>
      <c r="DG167" s="77"/>
      <c r="DH167" s="77"/>
      <c r="DI167" s="77"/>
      <c r="DJ167" s="77"/>
      <c r="DK167" s="77"/>
      <c r="DL167" s="77"/>
      <c r="DM167" s="77"/>
      <c r="DN167" s="77"/>
      <c r="DO167" s="77"/>
      <c r="DP167" s="77"/>
      <c r="DQ167" s="77"/>
      <c r="DR167" s="77"/>
      <c r="DS167" s="77"/>
      <c r="DT167" s="77"/>
      <c r="DU167" s="77"/>
      <c r="DV167" s="77"/>
      <c r="DW167" s="77"/>
      <c r="DX167" s="77"/>
      <c r="DY167" s="77"/>
      <c r="DZ167" s="77"/>
      <c r="EA167" s="77"/>
      <c r="EB167" s="77"/>
    </row>
    <row r="168" spans="1:132" ht="15.75" customHeight="1" x14ac:dyDescent="0.3">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c r="BF168" s="77"/>
      <c r="BG168" s="77"/>
      <c r="BH168" s="77"/>
      <c r="BI168" s="77"/>
      <c r="BJ168" s="77"/>
      <c r="BK168" s="77"/>
      <c r="BL168" s="77"/>
      <c r="BM168" s="77"/>
      <c r="BN168" s="77"/>
      <c r="BO168" s="77"/>
      <c r="BP168" s="77"/>
      <c r="BQ168" s="77"/>
      <c r="BR168" s="77"/>
      <c r="BS168" s="77"/>
      <c r="BT168" s="77"/>
      <c r="BU168" s="77"/>
      <c r="BV168" s="77"/>
      <c r="BW168" s="77"/>
      <c r="BX168" s="77"/>
      <c r="BY168" s="77"/>
      <c r="BZ168" s="77"/>
      <c r="CA168" s="77"/>
      <c r="CB168" s="77"/>
      <c r="CC168" s="77"/>
      <c r="CD168" s="77"/>
      <c r="CE168" s="77"/>
      <c r="CF168" s="77"/>
      <c r="CG168" s="77"/>
      <c r="CH168" s="77"/>
      <c r="CI168" s="77"/>
      <c r="CJ168" s="77"/>
      <c r="CK168" s="77"/>
      <c r="CL168" s="77"/>
      <c r="CM168" s="77"/>
      <c r="CN168" s="77"/>
      <c r="CO168" s="77"/>
      <c r="CP168" s="77"/>
      <c r="CQ168" s="77"/>
      <c r="CR168" s="77"/>
      <c r="CS168" s="77"/>
      <c r="CT168" s="77"/>
      <c r="CU168" s="77"/>
      <c r="CV168" s="77"/>
      <c r="CW168" s="77"/>
      <c r="CX168" s="77"/>
      <c r="CY168" s="77"/>
      <c r="CZ168" s="77"/>
      <c r="DA168" s="77"/>
      <c r="DB168" s="77"/>
      <c r="DC168" s="77"/>
      <c r="DD168" s="77"/>
      <c r="DE168" s="77"/>
      <c r="DF168" s="77"/>
      <c r="DG168" s="77"/>
      <c r="DH168" s="77"/>
      <c r="DI168" s="77"/>
      <c r="DJ168" s="77"/>
      <c r="DK168" s="77"/>
      <c r="DL168" s="77"/>
      <c r="DM168" s="77"/>
      <c r="DN168" s="77"/>
      <c r="DO168" s="77"/>
      <c r="DP168" s="77"/>
      <c r="DQ168" s="77"/>
      <c r="DR168" s="77"/>
      <c r="DS168" s="77"/>
      <c r="DT168" s="77"/>
      <c r="DU168" s="77"/>
      <c r="DV168" s="77"/>
      <c r="DW168" s="77"/>
      <c r="DX168" s="77"/>
      <c r="DY168" s="77"/>
      <c r="DZ168" s="77"/>
      <c r="EA168" s="77"/>
      <c r="EB168" s="77"/>
    </row>
    <row r="169" spans="1:132" ht="15.75" customHeight="1" x14ac:dyDescent="0.3">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c r="BF169" s="77"/>
      <c r="BG169" s="77"/>
      <c r="BH169" s="77"/>
      <c r="BI169" s="77"/>
      <c r="BJ169" s="77"/>
      <c r="BK169" s="77"/>
      <c r="BL169" s="77"/>
      <c r="BM169" s="77"/>
      <c r="BN169" s="77"/>
      <c r="BO169" s="77"/>
      <c r="BP169" s="77"/>
      <c r="BQ169" s="77"/>
      <c r="BR169" s="77"/>
      <c r="BS169" s="77"/>
      <c r="BT169" s="77"/>
      <c r="BU169" s="77"/>
      <c r="BV169" s="77"/>
      <c r="BW169" s="77"/>
      <c r="BX169" s="77"/>
      <c r="BY169" s="77"/>
      <c r="BZ169" s="77"/>
      <c r="CA169" s="77"/>
      <c r="CB169" s="77"/>
      <c r="CC169" s="77"/>
      <c r="CD169" s="77"/>
      <c r="CE169" s="77"/>
      <c r="CF169" s="77"/>
      <c r="CG169" s="77"/>
      <c r="CH169" s="77"/>
      <c r="CI169" s="77"/>
      <c r="CJ169" s="77"/>
      <c r="CK169" s="77"/>
      <c r="CL169" s="77"/>
      <c r="CM169" s="77"/>
      <c r="CN169" s="77"/>
      <c r="CO169" s="77"/>
      <c r="CP169" s="77"/>
      <c r="CQ169" s="77"/>
      <c r="CR169" s="77"/>
      <c r="CS169" s="77"/>
      <c r="CT169" s="77"/>
      <c r="CU169" s="77"/>
      <c r="CV169" s="77"/>
      <c r="CW169" s="77"/>
      <c r="CX169" s="77"/>
      <c r="CY169" s="77"/>
      <c r="CZ169" s="77"/>
      <c r="DA169" s="77"/>
      <c r="DB169" s="77"/>
      <c r="DC169" s="77"/>
      <c r="DD169" s="77"/>
      <c r="DE169" s="77"/>
      <c r="DF169" s="77"/>
      <c r="DG169" s="77"/>
      <c r="DH169" s="77"/>
      <c r="DI169" s="77"/>
      <c r="DJ169" s="77"/>
      <c r="DK169" s="77"/>
      <c r="DL169" s="77"/>
      <c r="DM169" s="77"/>
      <c r="DN169" s="77"/>
      <c r="DO169" s="77"/>
      <c r="DP169" s="77"/>
      <c r="DQ169" s="77"/>
      <c r="DR169" s="77"/>
      <c r="DS169" s="77"/>
      <c r="DT169" s="77"/>
      <c r="DU169" s="77"/>
      <c r="DV169" s="77"/>
      <c r="DW169" s="77"/>
      <c r="DX169" s="77"/>
      <c r="DY169" s="77"/>
      <c r="DZ169" s="77"/>
      <c r="EA169" s="77"/>
      <c r="EB169" s="77"/>
    </row>
    <row r="170" spans="1:132" ht="15.75" customHeight="1" x14ac:dyDescent="0.3">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7"/>
      <c r="BI170" s="77"/>
      <c r="BJ170" s="77"/>
      <c r="BK170" s="77"/>
      <c r="BL170" s="77"/>
      <c r="BM170" s="77"/>
      <c r="BN170" s="77"/>
      <c r="BO170" s="77"/>
      <c r="BP170" s="77"/>
      <c r="BQ170" s="77"/>
      <c r="BR170" s="77"/>
      <c r="BS170" s="77"/>
      <c r="BT170" s="77"/>
      <c r="BU170" s="77"/>
      <c r="BV170" s="77"/>
      <c r="BW170" s="77"/>
      <c r="BX170" s="77"/>
      <c r="BY170" s="77"/>
      <c r="BZ170" s="77"/>
      <c r="CA170" s="77"/>
      <c r="CB170" s="77"/>
      <c r="CC170" s="77"/>
      <c r="CD170" s="77"/>
      <c r="CE170" s="77"/>
      <c r="CF170" s="77"/>
      <c r="CG170" s="77"/>
      <c r="CH170" s="77"/>
      <c r="CI170" s="77"/>
      <c r="CJ170" s="77"/>
      <c r="CK170" s="77"/>
      <c r="CL170" s="77"/>
      <c r="CM170" s="77"/>
      <c r="CN170" s="77"/>
      <c r="CO170" s="77"/>
      <c r="CP170" s="77"/>
      <c r="CQ170" s="77"/>
      <c r="CR170" s="77"/>
      <c r="CS170" s="77"/>
      <c r="CT170" s="77"/>
      <c r="CU170" s="77"/>
      <c r="CV170" s="77"/>
      <c r="CW170" s="77"/>
      <c r="CX170" s="77"/>
      <c r="CY170" s="77"/>
      <c r="CZ170" s="77"/>
      <c r="DA170" s="77"/>
      <c r="DB170" s="77"/>
      <c r="DC170" s="77"/>
      <c r="DD170" s="77"/>
      <c r="DE170" s="77"/>
      <c r="DF170" s="77"/>
      <c r="DG170" s="77"/>
      <c r="DH170" s="77"/>
      <c r="DI170" s="77"/>
      <c r="DJ170" s="77"/>
      <c r="DK170" s="77"/>
      <c r="DL170" s="77"/>
      <c r="DM170" s="77"/>
      <c r="DN170" s="77"/>
      <c r="DO170" s="77"/>
      <c r="DP170" s="77"/>
      <c r="DQ170" s="77"/>
      <c r="DR170" s="77"/>
      <c r="DS170" s="77"/>
      <c r="DT170" s="77"/>
      <c r="DU170" s="77"/>
      <c r="DV170" s="77"/>
      <c r="DW170" s="77"/>
      <c r="DX170" s="77"/>
      <c r="DY170" s="77"/>
      <c r="DZ170" s="77"/>
      <c r="EA170" s="77"/>
      <c r="EB170" s="77"/>
    </row>
    <row r="171" spans="1:132" ht="15.75" customHeight="1" x14ac:dyDescent="0.3">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c r="BF171" s="77"/>
      <c r="BG171" s="77"/>
      <c r="BH171" s="77"/>
      <c r="BI171" s="77"/>
      <c r="BJ171" s="77"/>
      <c r="BK171" s="77"/>
      <c r="BL171" s="77"/>
      <c r="BM171" s="77"/>
      <c r="BN171" s="77"/>
      <c r="BO171" s="77"/>
      <c r="BP171" s="77"/>
      <c r="BQ171" s="77"/>
      <c r="BR171" s="77"/>
      <c r="BS171" s="77"/>
      <c r="BT171" s="77"/>
      <c r="BU171" s="77"/>
      <c r="BV171" s="77"/>
      <c r="BW171" s="77"/>
      <c r="BX171" s="77"/>
      <c r="BY171" s="77"/>
      <c r="BZ171" s="77"/>
      <c r="CA171" s="77"/>
      <c r="CB171" s="77"/>
      <c r="CC171" s="77"/>
      <c r="CD171" s="77"/>
      <c r="CE171" s="77"/>
      <c r="CF171" s="77"/>
      <c r="CG171" s="77"/>
      <c r="CH171" s="77"/>
      <c r="CI171" s="77"/>
      <c r="CJ171" s="77"/>
      <c r="CK171" s="77"/>
      <c r="CL171" s="77"/>
      <c r="CM171" s="77"/>
      <c r="CN171" s="77"/>
      <c r="CO171" s="77"/>
      <c r="CP171" s="77"/>
      <c r="CQ171" s="77"/>
      <c r="CR171" s="77"/>
      <c r="CS171" s="77"/>
      <c r="CT171" s="77"/>
      <c r="CU171" s="77"/>
      <c r="CV171" s="77"/>
      <c r="CW171" s="77"/>
      <c r="CX171" s="77"/>
      <c r="CY171" s="77"/>
      <c r="CZ171" s="77"/>
      <c r="DA171" s="77"/>
      <c r="DB171" s="77"/>
      <c r="DC171" s="77"/>
      <c r="DD171" s="77"/>
      <c r="DE171" s="77"/>
      <c r="DF171" s="77"/>
      <c r="DG171" s="77"/>
      <c r="DH171" s="77"/>
      <c r="DI171" s="77"/>
      <c r="DJ171" s="77"/>
      <c r="DK171" s="77"/>
      <c r="DL171" s="77"/>
      <c r="DM171" s="77"/>
      <c r="DN171" s="77"/>
      <c r="DO171" s="77"/>
      <c r="DP171" s="77"/>
      <c r="DQ171" s="77"/>
      <c r="DR171" s="77"/>
      <c r="DS171" s="77"/>
      <c r="DT171" s="77"/>
      <c r="DU171" s="77"/>
      <c r="DV171" s="77"/>
      <c r="DW171" s="77"/>
      <c r="DX171" s="77"/>
      <c r="DY171" s="77"/>
      <c r="DZ171" s="77"/>
      <c r="EA171" s="77"/>
      <c r="EB171" s="77"/>
    </row>
    <row r="172" spans="1:132" ht="15.75" customHeight="1" x14ac:dyDescent="0.3">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c r="BF172" s="77"/>
      <c r="BG172" s="77"/>
      <c r="BH172" s="77"/>
      <c r="BI172" s="77"/>
      <c r="BJ172" s="77"/>
      <c r="BK172" s="77"/>
      <c r="BL172" s="77"/>
      <c r="BM172" s="77"/>
      <c r="BN172" s="77"/>
      <c r="BO172" s="77"/>
      <c r="BP172" s="77"/>
      <c r="BQ172" s="77"/>
      <c r="BR172" s="77"/>
      <c r="BS172" s="77"/>
      <c r="BT172" s="77"/>
      <c r="BU172" s="77"/>
      <c r="BV172" s="77"/>
      <c r="BW172" s="77"/>
      <c r="BX172" s="77"/>
      <c r="BY172" s="77"/>
      <c r="BZ172" s="77"/>
      <c r="CA172" s="77"/>
      <c r="CB172" s="77"/>
      <c r="CC172" s="77"/>
      <c r="CD172" s="77"/>
      <c r="CE172" s="77"/>
      <c r="CF172" s="77"/>
      <c r="CG172" s="77"/>
      <c r="CH172" s="77"/>
      <c r="CI172" s="77"/>
      <c r="CJ172" s="77"/>
      <c r="CK172" s="77"/>
      <c r="CL172" s="77"/>
      <c r="CM172" s="77"/>
      <c r="CN172" s="77"/>
      <c r="CO172" s="77"/>
      <c r="CP172" s="77"/>
      <c r="CQ172" s="77"/>
      <c r="CR172" s="77"/>
      <c r="CS172" s="77"/>
      <c r="CT172" s="77"/>
      <c r="CU172" s="77"/>
      <c r="CV172" s="77"/>
      <c r="CW172" s="77"/>
      <c r="CX172" s="77"/>
      <c r="CY172" s="77"/>
      <c r="CZ172" s="77"/>
      <c r="DA172" s="77"/>
      <c r="DB172" s="77"/>
      <c r="DC172" s="77"/>
      <c r="DD172" s="77"/>
      <c r="DE172" s="77"/>
      <c r="DF172" s="77"/>
      <c r="DG172" s="77"/>
      <c r="DH172" s="77"/>
      <c r="DI172" s="77"/>
      <c r="DJ172" s="77"/>
      <c r="DK172" s="77"/>
      <c r="DL172" s="77"/>
      <c r="DM172" s="77"/>
      <c r="DN172" s="77"/>
      <c r="DO172" s="77"/>
      <c r="DP172" s="77"/>
      <c r="DQ172" s="77"/>
      <c r="DR172" s="77"/>
      <c r="DS172" s="77"/>
      <c r="DT172" s="77"/>
      <c r="DU172" s="77"/>
      <c r="DV172" s="77"/>
      <c r="DW172" s="77"/>
      <c r="DX172" s="77"/>
      <c r="DY172" s="77"/>
      <c r="DZ172" s="77"/>
      <c r="EA172" s="77"/>
      <c r="EB172" s="77"/>
    </row>
    <row r="173" spans="1:132" ht="15.75" customHeight="1" x14ac:dyDescent="0.3">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c r="BF173" s="77"/>
      <c r="BG173" s="77"/>
      <c r="BH173" s="77"/>
      <c r="BI173" s="77"/>
      <c r="BJ173" s="77"/>
      <c r="BK173" s="77"/>
      <c r="BL173" s="77"/>
      <c r="BM173" s="77"/>
      <c r="BN173" s="77"/>
      <c r="BO173" s="77"/>
      <c r="BP173" s="77"/>
      <c r="BQ173" s="77"/>
      <c r="BR173" s="77"/>
      <c r="BS173" s="77"/>
      <c r="BT173" s="77"/>
      <c r="BU173" s="77"/>
      <c r="BV173" s="77"/>
      <c r="BW173" s="77"/>
      <c r="BX173" s="77"/>
      <c r="BY173" s="77"/>
      <c r="BZ173" s="77"/>
      <c r="CA173" s="77"/>
      <c r="CB173" s="77"/>
      <c r="CC173" s="77"/>
      <c r="CD173" s="77"/>
      <c r="CE173" s="77"/>
      <c r="CF173" s="77"/>
      <c r="CG173" s="77"/>
      <c r="CH173" s="77"/>
      <c r="CI173" s="77"/>
      <c r="CJ173" s="77"/>
      <c r="CK173" s="77"/>
      <c r="CL173" s="77"/>
      <c r="CM173" s="77"/>
      <c r="CN173" s="77"/>
      <c r="CO173" s="77"/>
      <c r="CP173" s="77"/>
      <c r="CQ173" s="77"/>
      <c r="CR173" s="77"/>
      <c r="CS173" s="77"/>
      <c r="CT173" s="77"/>
      <c r="CU173" s="77"/>
      <c r="CV173" s="77"/>
      <c r="CW173" s="77"/>
      <c r="CX173" s="77"/>
      <c r="CY173" s="77"/>
      <c r="CZ173" s="77"/>
      <c r="DA173" s="77"/>
      <c r="DB173" s="77"/>
      <c r="DC173" s="77"/>
      <c r="DD173" s="77"/>
      <c r="DE173" s="77"/>
      <c r="DF173" s="77"/>
      <c r="DG173" s="77"/>
      <c r="DH173" s="77"/>
      <c r="DI173" s="77"/>
      <c r="DJ173" s="77"/>
      <c r="DK173" s="77"/>
      <c r="DL173" s="77"/>
      <c r="DM173" s="77"/>
      <c r="DN173" s="77"/>
      <c r="DO173" s="77"/>
      <c r="DP173" s="77"/>
      <c r="DQ173" s="77"/>
      <c r="DR173" s="77"/>
      <c r="DS173" s="77"/>
      <c r="DT173" s="77"/>
      <c r="DU173" s="77"/>
      <c r="DV173" s="77"/>
      <c r="DW173" s="77"/>
      <c r="DX173" s="77"/>
      <c r="DY173" s="77"/>
      <c r="DZ173" s="77"/>
      <c r="EA173" s="77"/>
      <c r="EB173" s="77"/>
    </row>
    <row r="174" spans="1:132" ht="15.75" customHeight="1" x14ac:dyDescent="0.3">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c r="BF174" s="77"/>
      <c r="BG174" s="77"/>
      <c r="BH174" s="77"/>
      <c r="BI174" s="77"/>
      <c r="BJ174" s="77"/>
      <c r="BK174" s="77"/>
      <c r="BL174" s="77"/>
      <c r="BM174" s="77"/>
      <c r="BN174" s="77"/>
      <c r="BO174" s="77"/>
      <c r="BP174" s="77"/>
      <c r="BQ174" s="77"/>
      <c r="BR174" s="77"/>
      <c r="BS174" s="77"/>
      <c r="BT174" s="77"/>
      <c r="BU174" s="77"/>
      <c r="BV174" s="77"/>
      <c r="BW174" s="77"/>
      <c r="BX174" s="77"/>
      <c r="BY174" s="77"/>
      <c r="BZ174" s="77"/>
      <c r="CA174" s="77"/>
      <c r="CB174" s="77"/>
      <c r="CC174" s="77"/>
      <c r="CD174" s="77"/>
      <c r="CE174" s="77"/>
      <c r="CF174" s="77"/>
      <c r="CG174" s="77"/>
      <c r="CH174" s="77"/>
      <c r="CI174" s="77"/>
      <c r="CJ174" s="77"/>
      <c r="CK174" s="77"/>
      <c r="CL174" s="77"/>
      <c r="CM174" s="77"/>
      <c r="CN174" s="77"/>
      <c r="CO174" s="77"/>
      <c r="CP174" s="77"/>
      <c r="CQ174" s="77"/>
      <c r="CR174" s="77"/>
      <c r="CS174" s="77"/>
      <c r="CT174" s="77"/>
      <c r="CU174" s="77"/>
      <c r="CV174" s="77"/>
      <c r="CW174" s="77"/>
      <c r="CX174" s="77"/>
      <c r="CY174" s="77"/>
      <c r="CZ174" s="77"/>
      <c r="DA174" s="77"/>
      <c r="DB174" s="77"/>
      <c r="DC174" s="77"/>
      <c r="DD174" s="77"/>
      <c r="DE174" s="77"/>
      <c r="DF174" s="77"/>
      <c r="DG174" s="77"/>
      <c r="DH174" s="77"/>
      <c r="DI174" s="77"/>
      <c r="DJ174" s="77"/>
      <c r="DK174" s="77"/>
      <c r="DL174" s="77"/>
      <c r="DM174" s="77"/>
      <c r="DN174" s="77"/>
      <c r="DO174" s="77"/>
      <c r="DP174" s="77"/>
      <c r="DQ174" s="77"/>
      <c r="DR174" s="77"/>
      <c r="DS174" s="77"/>
      <c r="DT174" s="77"/>
      <c r="DU174" s="77"/>
      <c r="DV174" s="77"/>
      <c r="DW174" s="77"/>
      <c r="DX174" s="77"/>
      <c r="DY174" s="77"/>
      <c r="DZ174" s="77"/>
      <c r="EA174" s="77"/>
      <c r="EB174" s="77"/>
    </row>
    <row r="175" spans="1:132" ht="15.75" customHeight="1" x14ac:dyDescent="0.3">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c r="BF175" s="77"/>
      <c r="BG175" s="77"/>
      <c r="BH175" s="77"/>
      <c r="BI175" s="77"/>
      <c r="BJ175" s="77"/>
      <c r="BK175" s="77"/>
      <c r="BL175" s="77"/>
      <c r="BM175" s="77"/>
      <c r="BN175" s="77"/>
      <c r="BO175" s="77"/>
      <c r="BP175" s="77"/>
      <c r="BQ175" s="77"/>
      <c r="BR175" s="77"/>
      <c r="BS175" s="77"/>
      <c r="BT175" s="77"/>
      <c r="BU175" s="77"/>
      <c r="BV175" s="77"/>
      <c r="BW175" s="77"/>
      <c r="BX175" s="77"/>
      <c r="BY175" s="77"/>
      <c r="BZ175" s="77"/>
      <c r="CA175" s="77"/>
      <c r="CB175" s="77"/>
      <c r="CC175" s="77"/>
      <c r="CD175" s="77"/>
      <c r="CE175" s="77"/>
      <c r="CF175" s="77"/>
      <c r="CG175" s="77"/>
      <c r="CH175" s="77"/>
      <c r="CI175" s="77"/>
      <c r="CJ175" s="77"/>
      <c r="CK175" s="77"/>
      <c r="CL175" s="77"/>
      <c r="CM175" s="77"/>
      <c r="CN175" s="77"/>
      <c r="CO175" s="77"/>
      <c r="CP175" s="77"/>
      <c r="CQ175" s="77"/>
      <c r="CR175" s="77"/>
      <c r="CS175" s="77"/>
      <c r="CT175" s="77"/>
      <c r="CU175" s="77"/>
      <c r="CV175" s="77"/>
      <c r="CW175" s="77"/>
      <c r="CX175" s="77"/>
      <c r="CY175" s="77"/>
      <c r="CZ175" s="77"/>
      <c r="DA175" s="77"/>
      <c r="DB175" s="77"/>
      <c r="DC175" s="77"/>
      <c r="DD175" s="77"/>
      <c r="DE175" s="77"/>
      <c r="DF175" s="77"/>
      <c r="DG175" s="77"/>
      <c r="DH175" s="77"/>
      <c r="DI175" s="77"/>
      <c r="DJ175" s="77"/>
      <c r="DK175" s="77"/>
      <c r="DL175" s="77"/>
      <c r="DM175" s="77"/>
      <c r="DN175" s="77"/>
      <c r="DO175" s="77"/>
      <c r="DP175" s="77"/>
      <c r="DQ175" s="77"/>
      <c r="DR175" s="77"/>
      <c r="DS175" s="77"/>
      <c r="DT175" s="77"/>
      <c r="DU175" s="77"/>
      <c r="DV175" s="77"/>
      <c r="DW175" s="77"/>
      <c r="DX175" s="77"/>
      <c r="DY175" s="77"/>
      <c r="DZ175" s="77"/>
      <c r="EA175" s="77"/>
      <c r="EB175" s="77"/>
    </row>
    <row r="176" spans="1:132" ht="15.75" customHeight="1" x14ac:dyDescent="0.3">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77"/>
      <c r="BE176" s="77"/>
      <c r="BF176" s="77"/>
      <c r="BG176" s="77"/>
      <c r="BH176" s="77"/>
      <c r="BI176" s="77"/>
      <c r="BJ176" s="77"/>
      <c r="BK176" s="77"/>
      <c r="BL176" s="77"/>
      <c r="BM176" s="77"/>
      <c r="BN176" s="77"/>
      <c r="BO176" s="77"/>
      <c r="BP176" s="77"/>
      <c r="BQ176" s="77"/>
      <c r="BR176" s="77"/>
      <c r="BS176" s="77"/>
      <c r="BT176" s="77"/>
      <c r="BU176" s="77"/>
      <c r="BV176" s="77"/>
      <c r="BW176" s="77"/>
      <c r="BX176" s="77"/>
      <c r="BY176" s="77"/>
      <c r="BZ176" s="77"/>
      <c r="CA176" s="77"/>
      <c r="CB176" s="77"/>
      <c r="CC176" s="77"/>
      <c r="CD176" s="77"/>
      <c r="CE176" s="77"/>
      <c r="CF176" s="77"/>
      <c r="CG176" s="77"/>
      <c r="CH176" s="77"/>
      <c r="CI176" s="77"/>
      <c r="CJ176" s="77"/>
      <c r="CK176" s="77"/>
      <c r="CL176" s="77"/>
      <c r="CM176" s="77"/>
      <c r="CN176" s="77"/>
      <c r="CO176" s="77"/>
      <c r="CP176" s="77"/>
      <c r="CQ176" s="77"/>
      <c r="CR176" s="77"/>
      <c r="CS176" s="77"/>
      <c r="CT176" s="77"/>
      <c r="CU176" s="77"/>
      <c r="CV176" s="77"/>
      <c r="CW176" s="77"/>
      <c r="CX176" s="77"/>
      <c r="CY176" s="77"/>
      <c r="CZ176" s="77"/>
      <c r="DA176" s="77"/>
      <c r="DB176" s="77"/>
      <c r="DC176" s="77"/>
      <c r="DD176" s="77"/>
      <c r="DE176" s="77"/>
      <c r="DF176" s="77"/>
      <c r="DG176" s="77"/>
      <c r="DH176" s="77"/>
      <c r="DI176" s="77"/>
      <c r="DJ176" s="77"/>
      <c r="DK176" s="77"/>
      <c r="DL176" s="77"/>
      <c r="DM176" s="77"/>
      <c r="DN176" s="77"/>
      <c r="DO176" s="77"/>
      <c r="DP176" s="77"/>
      <c r="DQ176" s="77"/>
      <c r="DR176" s="77"/>
      <c r="DS176" s="77"/>
      <c r="DT176" s="77"/>
      <c r="DU176" s="77"/>
      <c r="DV176" s="77"/>
      <c r="DW176" s="77"/>
      <c r="DX176" s="77"/>
      <c r="DY176" s="77"/>
      <c r="DZ176" s="77"/>
      <c r="EA176" s="77"/>
      <c r="EB176" s="77"/>
    </row>
    <row r="177" spans="1:132" ht="15.75" customHeight="1" x14ac:dyDescent="0.3">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77"/>
      <c r="BE177" s="77"/>
      <c r="BF177" s="77"/>
      <c r="BG177" s="77"/>
      <c r="BH177" s="77"/>
      <c r="BI177" s="77"/>
      <c r="BJ177" s="77"/>
      <c r="BK177" s="77"/>
      <c r="BL177" s="77"/>
      <c r="BM177" s="77"/>
      <c r="BN177" s="77"/>
      <c r="BO177" s="77"/>
      <c r="BP177" s="77"/>
      <c r="BQ177" s="77"/>
      <c r="BR177" s="77"/>
      <c r="BS177" s="77"/>
      <c r="BT177" s="77"/>
      <c r="BU177" s="77"/>
      <c r="BV177" s="77"/>
      <c r="BW177" s="77"/>
      <c r="BX177" s="77"/>
      <c r="BY177" s="77"/>
      <c r="BZ177" s="77"/>
      <c r="CA177" s="77"/>
      <c r="CB177" s="77"/>
      <c r="CC177" s="77"/>
      <c r="CD177" s="77"/>
      <c r="CE177" s="77"/>
      <c r="CF177" s="77"/>
      <c r="CG177" s="77"/>
      <c r="CH177" s="77"/>
      <c r="CI177" s="77"/>
      <c r="CJ177" s="77"/>
      <c r="CK177" s="77"/>
      <c r="CL177" s="77"/>
      <c r="CM177" s="77"/>
      <c r="CN177" s="77"/>
      <c r="CO177" s="77"/>
      <c r="CP177" s="77"/>
      <c r="CQ177" s="77"/>
      <c r="CR177" s="77"/>
      <c r="CS177" s="77"/>
      <c r="CT177" s="77"/>
      <c r="CU177" s="77"/>
      <c r="CV177" s="77"/>
      <c r="CW177" s="77"/>
      <c r="CX177" s="77"/>
      <c r="CY177" s="77"/>
      <c r="CZ177" s="77"/>
      <c r="DA177" s="77"/>
      <c r="DB177" s="77"/>
      <c r="DC177" s="77"/>
      <c r="DD177" s="77"/>
      <c r="DE177" s="77"/>
      <c r="DF177" s="77"/>
      <c r="DG177" s="77"/>
      <c r="DH177" s="77"/>
      <c r="DI177" s="77"/>
      <c r="DJ177" s="77"/>
      <c r="DK177" s="77"/>
      <c r="DL177" s="77"/>
      <c r="DM177" s="77"/>
      <c r="DN177" s="77"/>
      <c r="DO177" s="77"/>
      <c r="DP177" s="77"/>
      <c r="DQ177" s="77"/>
      <c r="DR177" s="77"/>
      <c r="DS177" s="77"/>
      <c r="DT177" s="77"/>
      <c r="DU177" s="77"/>
      <c r="DV177" s="77"/>
      <c r="DW177" s="77"/>
      <c r="DX177" s="77"/>
      <c r="DY177" s="77"/>
      <c r="DZ177" s="77"/>
      <c r="EA177" s="77"/>
      <c r="EB177" s="77"/>
    </row>
    <row r="178" spans="1:132" ht="15.75" customHeight="1" x14ac:dyDescent="0.3">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c r="BF178" s="77"/>
      <c r="BG178" s="77"/>
      <c r="BH178" s="77"/>
      <c r="BI178" s="77"/>
      <c r="BJ178" s="77"/>
      <c r="BK178" s="77"/>
      <c r="BL178" s="77"/>
      <c r="BM178" s="77"/>
      <c r="BN178" s="77"/>
      <c r="BO178" s="77"/>
      <c r="BP178" s="77"/>
      <c r="BQ178" s="77"/>
      <c r="BR178" s="77"/>
      <c r="BS178" s="77"/>
      <c r="BT178" s="77"/>
      <c r="BU178" s="77"/>
      <c r="BV178" s="77"/>
      <c r="BW178" s="77"/>
      <c r="BX178" s="77"/>
      <c r="BY178" s="77"/>
      <c r="BZ178" s="77"/>
      <c r="CA178" s="77"/>
      <c r="CB178" s="77"/>
      <c r="CC178" s="77"/>
      <c r="CD178" s="77"/>
      <c r="CE178" s="77"/>
      <c r="CF178" s="77"/>
      <c r="CG178" s="77"/>
      <c r="CH178" s="77"/>
      <c r="CI178" s="77"/>
      <c r="CJ178" s="77"/>
      <c r="CK178" s="77"/>
      <c r="CL178" s="77"/>
      <c r="CM178" s="77"/>
      <c r="CN178" s="77"/>
      <c r="CO178" s="77"/>
      <c r="CP178" s="77"/>
      <c r="CQ178" s="77"/>
      <c r="CR178" s="77"/>
      <c r="CS178" s="77"/>
      <c r="CT178" s="77"/>
      <c r="CU178" s="77"/>
      <c r="CV178" s="77"/>
      <c r="CW178" s="77"/>
      <c r="CX178" s="77"/>
      <c r="CY178" s="77"/>
      <c r="CZ178" s="77"/>
      <c r="DA178" s="77"/>
      <c r="DB178" s="77"/>
      <c r="DC178" s="77"/>
      <c r="DD178" s="77"/>
      <c r="DE178" s="77"/>
      <c r="DF178" s="77"/>
      <c r="DG178" s="77"/>
      <c r="DH178" s="77"/>
      <c r="DI178" s="77"/>
      <c r="DJ178" s="77"/>
      <c r="DK178" s="77"/>
      <c r="DL178" s="77"/>
      <c r="DM178" s="77"/>
      <c r="DN178" s="77"/>
      <c r="DO178" s="77"/>
      <c r="DP178" s="77"/>
      <c r="DQ178" s="77"/>
      <c r="DR178" s="77"/>
      <c r="DS178" s="77"/>
      <c r="DT178" s="77"/>
      <c r="DU178" s="77"/>
      <c r="DV178" s="77"/>
      <c r="DW178" s="77"/>
      <c r="DX178" s="77"/>
      <c r="DY178" s="77"/>
      <c r="DZ178" s="77"/>
      <c r="EA178" s="77"/>
      <c r="EB178" s="77"/>
    </row>
    <row r="179" spans="1:132" ht="15.75" customHeight="1" x14ac:dyDescent="0.3">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7"/>
      <c r="BB179" s="77"/>
      <c r="BC179" s="77"/>
      <c r="BD179" s="77"/>
      <c r="BE179" s="77"/>
      <c r="BF179" s="77"/>
      <c r="BG179" s="77"/>
      <c r="BH179" s="77"/>
      <c r="BI179" s="77"/>
      <c r="BJ179" s="77"/>
      <c r="BK179" s="77"/>
      <c r="BL179" s="77"/>
      <c r="BM179" s="77"/>
      <c r="BN179" s="77"/>
      <c r="BO179" s="77"/>
      <c r="BP179" s="77"/>
      <c r="BQ179" s="77"/>
      <c r="BR179" s="77"/>
      <c r="BS179" s="77"/>
      <c r="BT179" s="77"/>
      <c r="BU179" s="77"/>
      <c r="BV179" s="77"/>
      <c r="BW179" s="77"/>
      <c r="BX179" s="77"/>
      <c r="BY179" s="77"/>
      <c r="BZ179" s="77"/>
      <c r="CA179" s="77"/>
      <c r="CB179" s="77"/>
      <c r="CC179" s="77"/>
      <c r="CD179" s="77"/>
      <c r="CE179" s="77"/>
      <c r="CF179" s="77"/>
      <c r="CG179" s="77"/>
      <c r="CH179" s="77"/>
      <c r="CI179" s="77"/>
      <c r="CJ179" s="77"/>
      <c r="CK179" s="77"/>
      <c r="CL179" s="77"/>
      <c r="CM179" s="77"/>
      <c r="CN179" s="77"/>
      <c r="CO179" s="77"/>
      <c r="CP179" s="77"/>
      <c r="CQ179" s="77"/>
      <c r="CR179" s="77"/>
      <c r="CS179" s="77"/>
      <c r="CT179" s="77"/>
      <c r="CU179" s="77"/>
      <c r="CV179" s="77"/>
      <c r="CW179" s="77"/>
      <c r="CX179" s="77"/>
      <c r="CY179" s="77"/>
      <c r="CZ179" s="77"/>
      <c r="DA179" s="77"/>
      <c r="DB179" s="77"/>
      <c r="DC179" s="77"/>
      <c r="DD179" s="77"/>
      <c r="DE179" s="77"/>
      <c r="DF179" s="77"/>
      <c r="DG179" s="77"/>
      <c r="DH179" s="77"/>
      <c r="DI179" s="77"/>
      <c r="DJ179" s="77"/>
      <c r="DK179" s="77"/>
      <c r="DL179" s="77"/>
      <c r="DM179" s="77"/>
      <c r="DN179" s="77"/>
      <c r="DO179" s="77"/>
      <c r="DP179" s="77"/>
      <c r="DQ179" s="77"/>
      <c r="DR179" s="77"/>
      <c r="DS179" s="77"/>
      <c r="DT179" s="77"/>
      <c r="DU179" s="77"/>
      <c r="DV179" s="77"/>
      <c r="DW179" s="77"/>
      <c r="DX179" s="77"/>
      <c r="DY179" s="77"/>
      <c r="DZ179" s="77"/>
      <c r="EA179" s="77"/>
      <c r="EB179" s="77"/>
    </row>
    <row r="180" spans="1:132" ht="15.75" customHeight="1" x14ac:dyDescent="0.3">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7"/>
      <c r="BI180" s="77"/>
      <c r="BJ180" s="77"/>
      <c r="BK180" s="77"/>
      <c r="BL180" s="77"/>
      <c r="BM180" s="77"/>
      <c r="BN180" s="77"/>
      <c r="BO180" s="77"/>
      <c r="BP180" s="77"/>
      <c r="BQ180" s="77"/>
      <c r="BR180" s="77"/>
      <c r="BS180" s="77"/>
      <c r="BT180" s="77"/>
      <c r="BU180" s="77"/>
      <c r="BV180" s="77"/>
      <c r="BW180" s="77"/>
      <c r="BX180" s="77"/>
      <c r="BY180" s="77"/>
      <c r="BZ180" s="77"/>
      <c r="CA180" s="77"/>
      <c r="CB180" s="77"/>
      <c r="CC180" s="77"/>
      <c r="CD180" s="77"/>
      <c r="CE180" s="77"/>
      <c r="CF180" s="77"/>
      <c r="CG180" s="77"/>
      <c r="CH180" s="77"/>
      <c r="CI180" s="77"/>
      <c r="CJ180" s="77"/>
      <c r="CK180" s="77"/>
      <c r="CL180" s="77"/>
      <c r="CM180" s="77"/>
      <c r="CN180" s="77"/>
      <c r="CO180" s="77"/>
      <c r="CP180" s="77"/>
      <c r="CQ180" s="77"/>
      <c r="CR180" s="77"/>
      <c r="CS180" s="77"/>
      <c r="CT180" s="77"/>
      <c r="CU180" s="77"/>
      <c r="CV180" s="77"/>
      <c r="CW180" s="77"/>
      <c r="CX180" s="77"/>
      <c r="CY180" s="77"/>
      <c r="CZ180" s="77"/>
      <c r="DA180" s="77"/>
      <c r="DB180" s="77"/>
      <c r="DC180" s="77"/>
      <c r="DD180" s="77"/>
      <c r="DE180" s="77"/>
      <c r="DF180" s="77"/>
      <c r="DG180" s="77"/>
      <c r="DH180" s="77"/>
      <c r="DI180" s="77"/>
      <c r="DJ180" s="77"/>
      <c r="DK180" s="77"/>
      <c r="DL180" s="77"/>
      <c r="DM180" s="77"/>
      <c r="DN180" s="77"/>
      <c r="DO180" s="77"/>
      <c r="DP180" s="77"/>
      <c r="DQ180" s="77"/>
      <c r="DR180" s="77"/>
      <c r="DS180" s="77"/>
      <c r="DT180" s="77"/>
      <c r="DU180" s="77"/>
      <c r="DV180" s="77"/>
      <c r="DW180" s="77"/>
      <c r="DX180" s="77"/>
      <c r="DY180" s="77"/>
      <c r="DZ180" s="77"/>
      <c r="EA180" s="77"/>
      <c r="EB180" s="77"/>
    </row>
    <row r="181" spans="1:132" ht="15.75" customHeight="1" x14ac:dyDescent="0.3">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c r="BF181" s="77"/>
      <c r="BG181" s="77"/>
      <c r="BH181" s="77"/>
      <c r="BI181" s="77"/>
      <c r="BJ181" s="77"/>
      <c r="BK181" s="77"/>
      <c r="BL181" s="77"/>
      <c r="BM181" s="77"/>
      <c r="BN181" s="77"/>
      <c r="BO181" s="77"/>
      <c r="BP181" s="77"/>
      <c r="BQ181" s="77"/>
      <c r="BR181" s="77"/>
      <c r="BS181" s="77"/>
      <c r="BT181" s="77"/>
      <c r="BU181" s="77"/>
      <c r="BV181" s="77"/>
      <c r="BW181" s="77"/>
      <c r="BX181" s="77"/>
      <c r="BY181" s="77"/>
      <c r="BZ181" s="77"/>
      <c r="CA181" s="77"/>
      <c r="CB181" s="77"/>
      <c r="CC181" s="77"/>
      <c r="CD181" s="77"/>
      <c r="CE181" s="77"/>
      <c r="CF181" s="77"/>
      <c r="CG181" s="77"/>
      <c r="CH181" s="77"/>
      <c r="CI181" s="77"/>
      <c r="CJ181" s="77"/>
      <c r="CK181" s="77"/>
      <c r="CL181" s="77"/>
      <c r="CM181" s="77"/>
      <c r="CN181" s="77"/>
      <c r="CO181" s="77"/>
      <c r="CP181" s="77"/>
      <c r="CQ181" s="77"/>
      <c r="CR181" s="77"/>
      <c r="CS181" s="77"/>
      <c r="CT181" s="77"/>
      <c r="CU181" s="77"/>
      <c r="CV181" s="77"/>
      <c r="CW181" s="77"/>
      <c r="CX181" s="77"/>
      <c r="CY181" s="77"/>
      <c r="CZ181" s="77"/>
      <c r="DA181" s="77"/>
      <c r="DB181" s="77"/>
      <c r="DC181" s="77"/>
      <c r="DD181" s="77"/>
      <c r="DE181" s="77"/>
      <c r="DF181" s="77"/>
      <c r="DG181" s="77"/>
      <c r="DH181" s="77"/>
      <c r="DI181" s="77"/>
      <c r="DJ181" s="77"/>
      <c r="DK181" s="77"/>
      <c r="DL181" s="77"/>
      <c r="DM181" s="77"/>
      <c r="DN181" s="77"/>
      <c r="DO181" s="77"/>
      <c r="DP181" s="77"/>
      <c r="DQ181" s="77"/>
      <c r="DR181" s="77"/>
      <c r="DS181" s="77"/>
      <c r="DT181" s="77"/>
      <c r="DU181" s="77"/>
      <c r="DV181" s="77"/>
      <c r="DW181" s="77"/>
      <c r="DX181" s="77"/>
      <c r="DY181" s="77"/>
      <c r="DZ181" s="77"/>
      <c r="EA181" s="77"/>
      <c r="EB181" s="77"/>
    </row>
    <row r="182" spans="1:132" ht="15.75" customHeight="1" x14ac:dyDescent="0.3">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c r="BF182" s="77"/>
      <c r="BG182" s="77"/>
      <c r="BH182" s="77"/>
      <c r="BI182" s="77"/>
      <c r="BJ182" s="77"/>
      <c r="BK182" s="77"/>
      <c r="BL182" s="77"/>
      <c r="BM182" s="77"/>
      <c r="BN182" s="77"/>
      <c r="BO182" s="77"/>
      <c r="BP182" s="77"/>
      <c r="BQ182" s="77"/>
      <c r="BR182" s="77"/>
      <c r="BS182" s="77"/>
      <c r="BT182" s="77"/>
      <c r="BU182" s="77"/>
      <c r="BV182" s="77"/>
      <c r="BW182" s="77"/>
      <c r="BX182" s="77"/>
      <c r="BY182" s="77"/>
      <c r="BZ182" s="77"/>
      <c r="CA182" s="77"/>
      <c r="CB182" s="77"/>
      <c r="CC182" s="77"/>
      <c r="CD182" s="77"/>
      <c r="CE182" s="77"/>
      <c r="CF182" s="77"/>
      <c r="CG182" s="77"/>
      <c r="CH182" s="77"/>
      <c r="CI182" s="77"/>
      <c r="CJ182" s="77"/>
      <c r="CK182" s="77"/>
      <c r="CL182" s="77"/>
      <c r="CM182" s="77"/>
      <c r="CN182" s="77"/>
      <c r="CO182" s="77"/>
      <c r="CP182" s="77"/>
      <c r="CQ182" s="77"/>
      <c r="CR182" s="77"/>
      <c r="CS182" s="77"/>
      <c r="CT182" s="77"/>
      <c r="CU182" s="77"/>
      <c r="CV182" s="77"/>
      <c r="CW182" s="77"/>
      <c r="CX182" s="77"/>
      <c r="CY182" s="77"/>
      <c r="CZ182" s="77"/>
      <c r="DA182" s="77"/>
      <c r="DB182" s="77"/>
      <c r="DC182" s="77"/>
      <c r="DD182" s="77"/>
      <c r="DE182" s="77"/>
      <c r="DF182" s="77"/>
      <c r="DG182" s="77"/>
      <c r="DH182" s="77"/>
      <c r="DI182" s="77"/>
      <c r="DJ182" s="77"/>
      <c r="DK182" s="77"/>
      <c r="DL182" s="77"/>
      <c r="DM182" s="77"/>
      <c r="DN182" s="77"/>
      <c r="DO182" s="77"/>
      <c r="DP182" s="77"/>
      <c r="DQ182" s="77"/>
      <c r="DR182" s="77"/>
      <c r="DS182" s="77"/>
      <c r="DT182" s="77"/>
      <c r="DU182" s="77"/>
      <c r="DV182" s="77"/>
      <c r="DW182" s="77"/>
      <c r="DX182" s="77"/>
      <c r="DY182" s="77"/>
      <c r="DZ182" s="77"/>
      <c r="EA182" s="77"/>
      <c r="EB182" s="77"/>
    </row>
    <row r="183" spans="1:132" ht="15.75" customHeight="1" x14ac:dyDescent="0.3">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c r="BA183" s="77"/>
      <c r="BB183" s="77"/>
      <c r="BC183" s="77"/>
      <c r="BD183" s="77"/>
      <c r="BE183" s="77"/>
      <c r="BF183" s="77"/>
      <c r="BG183" s="77"/>
      <c r="BH183" s="77"/>
      <c r="BI183" s="77"/>
      <c r="BJ183" s="77"/>
      <c r="BK183" s="77"/>
      <c r="BL183" s="77"/>
      <c r="BM183" s="77"/>
      <c r="BN183" s="77"/>
      <c r="BO183" s="77"/>
      <c r="BP183" s="77"/>
      <c r="BQ183" s="77"/>
      <c r="BR183" s="77"/>
      <c r="BS183" s="77"/>
      <c r="BT183" s="77"/>
      <c r="BU183" s="77"/>
      <c r="BV183" s="77"/>
      <c r="BW183" s="77"/>
      <c r="BX183" s="77"/>
      <c r="BY183" s="77"/>
      <c r="BZ183" s="77"/>
      <c r="CA183" s="77"/>
      <c r="CB183" s="77"/>
      <c r="CC183" s="77"/>
      <c r="CD183" s="77"/>
      <c r="CE183" s="77"/>
      <c r="CF183" s="77"/>
      <c r="CG183" s="77"/>
      <c r="CH183" s="77"/>
      <c r="CI183" s="77"/>
      <c r="CJ183" s="77"/>
      <c r="CK183" s="77"/>
      <c r="CL183" s="77"/>
      <c r="CM183" s="77"/>
      <c r="CN183" s="77"/>
      <c r="CO183" s="77"/>
      <c r="CP183" s="77"/>
      <c r="CQ183" s="77"/>
      <c r="CR183" s="77"/>
      <c r="CS183" s="77"/>
      <c r="CT183" s="77"/>
      <c r="CU183" s="77"/>
      <c r="CV183" s="77"/>
      <c r="CW183" s="77"/>
      <c r="CX183" s="77"/>
      <c r="CY183" s="77"/>
      <c r="CZ183" s="77"/>
      <c r="DA183" s="77"/>
      <c r="DB183" s="77"/>
      <c r="DC183" s="77"/>
      <c r="DD183" s="77"/>
      <c r="DE183" s="77"/>
      <c r="DF183" s="77"/>
      <c r="DG183" s="77"/>
      <c r="DH183" s="77"/>
      <c r="DI183" s="77"/>
      <c r="DJ183" s="77"/>
      <c r="DK183" s="77"/>
      <c r="DL183" s="77"/>
      <c r="DM183" s="77"/>
      <c r="DN183" s="77"/>
      <c r="DO183" s="77"/>
      <c r="DP183" s="77"/>
      <c r="DQ183" s="77"/>
      <c r="DR183" s="77"/>
      <c r="DS183" s="77"/>
      <c r="DT183" s="77"/>
      <c r="DU183" s="77"/>
      <c r="DV183" s="77"/>
      <c r="DW183" s="77"/>
      <c r="DX183" s="77"/>
      <c r="DY183" s="77"/>
      <c r="DZ183" s="77"/>
      <c r="EA183" s="77"/>
      <c r="EB183" s="77"/>
    </row>
    <row r="184" spans="1:132" ht="15.75" customHeight="1" x14ac:dyDescent="0.3">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c r="BF184" s="77"/>
      <c r="BG184" s="77"/>
      <c r="BH184" s="77"/>
      <c r="BI184" s="77"/>
      <c r="BJ184" s="77"/>
      <c r="BK184" s="77"/>
      <c r="BL184" s="77"/>
      <c r="BM184" s="77"/>
      <c r="BN184" s="77"/>
      <c r="BO184" s="77"/>
      <c r="BP184" s="77"/>
      <c r="BQ184" s="77"/>
      <c r="BR184" s="77"/>
      <c r="BS184" s="77"/>
      <c r="BT184" s="77"/>
      <c r="BU184" s="77"/>
      <c r="BV184" s="77"/>
      <c r="BW184" s="77"/>
      <c r="BX184" s="77"/>
      <c r="BY184" s="77"/>
      <c r="BZ184" s="77"/>
      <c r="CA184" s="77"/>
      <c r="CB184" s="77"/>
      <c r="CC184" s="77"/>
      <c r="CD184" s="77"/>
      <c r="CE184" s="77"/>
      <c r="CF184" s="77"/>
      <c r="CG184" s="77"/>
      <c r="CH184" s="77"/>
      <c r="CI184" s="77"/>
      <c r="CJ184" s="77"/>
      <c r="CK184" s="77"/>
      <c r="CL184" s="77"/>
      <c r="CM184" s="77"/>
      <c r="CN184" s="77"/>
      <c r="CO184" s="77"/>
      <c r="CP184" s="77"/>
      <c r="CQ184" s="77"/>
      <c r="CR184" s="77"/>
      <c r="CS184" s="77"/>
      <c r="CT184" s="77"/>
      <c r="CU184" s="77"/>
      <c r="CV184" s="77"/>
      <c r="CW184" s="77"/>
      <c r="CX184" s="77"/>
      <c r="CY184" s="77"/>
      <c r="CZ184" s="77"/>
      <c r="DA184" s="77"/>
      <c r="DB184" s="77"/>
      <c r="DC184" s="77"/>
      <c r="DD184" s="77"/>
      <c r="DE184" s="77"/>
      <c r="DF184" s="77"/>
      <c r="DG184" s="77"/>
      <c r="DH184" s="77"/>
      <c r="DI184" s="77"/>
      <c r="DJ184" s="77"/>
      <c r="DK184" s="77"/>
      <c r="DL184" s="77"/>
      <c r="DM184" s="77"/>
      <c r="DN184" s="77"/>
      <c r="DO184" s="77"/>
      <c r="DP184" s="77"/>
      <c r="DQ184" s="77"/>
      <c r="DR184" s="77"/>
      <c r="DS184" s="77"/>
      <c r="DT184" s="77"/>
      <c r="DU184" s="77"/>
      <c r="DV184" s="77"/>
      <c r="DW184" s="77"/>
      <c r="DX184" s="77"/>
      <c r="DY184" s="77"/>
      <c r="DZ184" s="77"/>
      <c r="EA184" s="77"/>
      <c r="EB184" s="77"/>
    </row>
    <row r="185" spans="1:132" ht="15.75" customHeight="1" x14ac:dyDescent="0.3">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c r="BA185" s="77"/>
      <c r="BB185" s="77"/>
      <c r="BC185" s="77"/>
      <c r="BD185" s="77"/>
      <c r="BE185" s="77"/>
      <c r="BF185" s="77"/>
      <c r="BG185" s="77"/>
      <c r="BH185" s="77"/>
      <c r="BI185" s="77"/>
      <c r="BJ185" s="77"/>
      <c r="BK185" s="77"/>
      <c r="BL185" s="77"/>
      <c r="BM185" s="77"/>
      <c r="BN185" s="77"/>
      <c r="BO185" s="77"/>
      <c r="BP185" s="77"/>
      <c r="BQ185" s="77"/>
      <c r="BR185" s="77"/>
      <c r="BS185" s="77"/>
      <c r="BT185" s="77"/>
      <c r="BU185" s="77"/>
      <c r="BV185" s="77"/>
      <c r="BW185" s="77"/>
      <c r="BX185" s="77"/>
      <c r="BY185" s="77"/>
      <c r="BZ185" s="77"/>
      <c r="CA185" s="77"/>
      <c r="CB185" s="77"/>
      <c r="CC185" s="77"/>
      <c r="CD185" s="77"/>
      <c r="CE185" s="77"/>
      <c r="CF185" s="77"/>
      <c r="CG185" s="77"/>
      <c r="CH185" s="77"/>
      <c r="CI185" s="77"/>
      <c r="CJ185" s="77"/>
      <c r="CK185" s="77"/>
      <c r="CL185" s="77"/>
      <c r="CM185" s="77"/>
      <c r="CN185" s="77"/>
      <c r="CO185" s="77"/>
      <c r="CP185" s="77"/>
      <c r="CQ185" s="77"/>
      <c r="CR185" s="77"/>
      <c r="CS185" s="77"/>
      <c r="CT185" s="77"/>
      <c r="CU185" s="77"/>
      <c r="CV185" s="77"/>
      <c r="CW185" s="77"/>
      <c r="CX185" s="77"/>
      <c r="CY185" s="77"/>
      <c r="CZ185" s="77"/>
      <c r="DA185" s="77"/>
      <c r="DB185" s="77"/>
      <c r="DC185" s="77"/>
      <c r="DD185" s="77"/>
      <c r="DE185" s="77"/>
      <c r="DF185" s="77"/>
      <c r="DG185" s="77"/>
      <c r="DH185" s="77"/>
      <c r="DI185" s="77"/>
      <c r="DJ185" s="77"/>
      <c r="DK185" s="77"/>
      <c r="DL185" s="77"/>
      <c r="DM185" s="77"/>
      <c r="DN185" s="77"/>
      <c r="DO185" s="77"/>
      <c r="DP185" s="77"/>
      <c r="DQ185" s="77"/>
      <c r="DR185" s="77"/>
      <c r="DS185" s="77"/>
      <c r="DT185" s="77"/>
      <c r="DU185" s="77"/>
      <c r="DV185" s="77"/>
      <c r="DW185" s="77"/>
      <c r="DX185" s="77"/>
      <c r="DY185" s="77"/>
      <c r="DZ185" s="77"/>
      <c r="EA185" s="77"/>
      <c r="EB185" s="77"/>
    </row>
    <row r="186" spans="1:132" ht="15.75" customHeight="1" x14ac:dyDescent="0.3">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c r="AW186" s="77"/>
      <c r="AX186" s="77"/>
      <c r="AY186" s="77"/>
      <c r="AZ186" s="77"/>
      <c r="BA186" s="77"/>
      <c r="BB186" s="77"/>
      <c r="BC186" s="77"/>
      <c r="BD186" s="77"/>
      <c r="BE186" s="77"/>
      <c r="BF186" s="77"/>
      <c r="BG186" s="77"/>
      <c r="BH186" s="77"/>
      <c r="BI186" s="77"/>
      <c r="BJ186" s="77"/>
      <c r="BK186" s="77"/>
      <c r="BL186" s="77"/>
      <c r="BM186" s="77"/>
      <c r="BN186" s="77"/>
      <c r="BO186" s="77"/>
      <c r="BP186" s="77"/>
      <c r="BQ186" s="77"/>
      <c r="BR186" s="77"/>
      <c r="BS186" s="77"/>
      <c r="BT186" s="77"/>
      <c r="BU186" s="77"/>
      <c r="BV186" s="77"/>
      <c r="BW186" s="77"/>
      <c r="BX186" s="77"/>
      <c r="BY186" s="77"/>
      <c r="BZ186" s="77"/>
      <c r="CA186" s="77"/>
      <c r="CB186" s="77"/>
      <c r="CC186" s="77"/>
      <c r="CD186" s="77"/>
      <c r="CE186" s="77"/>
      <c r="CF186" s="77"/>
      <c r="CG186" s="77"/>
      <c r="CH186" s="77"/>
      <c r="CI186" s="77"/>
      <c r="CJ186" s="77"/>
      <c r="CK186" s="77"/>
      <c r="CL186" s="77"/>
      <c r="CM186" s="77"/>
      <c r="CN186" s="77"/>
      <c r="CO186" s="77"/>
      <c r="CP186" s="77"/>
      <c r="CQ186" s="77"/>
      <c r="CR186" s="77"/>
      <c r="CS186" s="77"/>
      <c r="CT186" s="77"/>
      <c r="CU186" s="77"/>
      <c r="CV186" s="77"/>
      <c r="CW186" s="77"/>
      <c r="CX186" s="77"/>
      <c r="CY186" s="77"/>
      <c r="CZ186" s="77"/>
      <c r="DA186" s="77"/>
      <c r="DB186" s="77"/>
      <c r="DC186" s="77"/>
      <c r="DD186" s="77"/>
      <c r="DE186" s="77"/>
      <c r="DF186" s="77"/>
      <c r="DG186" s="77"/>
      <c r="DH186" s="77"/>
      <c r="DI186" s="77"/>
      <c r="DJ186" s="77"/>
      <c r="DK186" s="77"/>
      <c r="DL186" s="77"/>
      <c r="DM186" s="77"/>
      <c r="DN186" s="77"/>
      <c r="DO186" s="77"/>
      <c r="DP186" s="77"/>
      <c r="DQ186" s="77"/>
      <c r="DR186" s="77"/>
      <c r="DS186" s="77"/>
      <c r="DT186" s="77"/>
      <c r="DU186" s="77"/>
      <c r="DV186" s="77"/>
      <c r="DW186" s="77"/>
      <c r="DX186" s="77"/>
      <c r="DY186" s="77"/>
      <c r="DZ186" s="77"/>
      <c r="EA186" s="77"/>
      <c r="EB186" s="77"/>
    </row>
    <row r="187" spans="1:132" ht="15.75" customHeight="1" x14ac:dyDescent="0.3">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c r="BA187" s="77"/>
      <c r="BB187" s="77"/>
      <c r="BC187" s="77"/>
      <c r="BD187" s="77"/>
      <c r="BE187" s="77"/>
      <c r="BF187" s="77"/>
      <c r="BG187" s="77"/>
      <c r="BH187" s="77"/>
      <c r="BI187" s="77"/>
      <c r="BJ187" s="77"/>
      <c r="BK187" s="77"/>
      <c r="BL187" s="77"/>
      <c r="BM187" s="77"/>
      <c r="BN187" s="77"/>
      <c r="BO187" s="77"/>
      <c r="BP187" s="77"/>
      <c r="BQ187" s="77"/>
      <c r="BR187" s="77"/>
      <c r="BS187" s="77"/>
      <c r="BT187" s="77"/>
      <c r="BU187" s="77"/>
      <c r="BV187" s="77"/>
      <c r="BW187" s="77"/>
      <c r="BX187" s="77"/>
      <c r="BY187" s="77"/>
      <c r="BZ187" s="77"/>
      <c r="CA187" s="77"/>
      <c r="CB187" s="77"/>
      <c r="CC187" s="77"/>
      <c r="CD187" s="77"/>
      <c r="CE187" s="77"/>
      <c r="CF187" s="77"/>
      <c r="CG187" s="77"/>
      <c r="CH187" s="77"/>
      <c r="CI187" s="77"/>
      <c r="CJ187" s="77"/>
      <c r="CK187" s="77"/>
      <c r="CL187" s="77"/>
      <c r="CM187" s="77"/>
      <c r="CN187" s="77"/>
      <c r="CO187" s="77"/>
      <c r="CP187" s="77"/>
      <c r="CQ187" s="77"/>
      <c r="CR187" s="77"/>
      <c r="CS187" s="77"/>
      <c r="CT187" s="77"/>
      <c r="CU187" s="77"/>
      <c r="CV187" s="77"/>
      <c r="CW187" s="77"/>
      <c r="CX187" s="77"/>
      <c r="CY187" s="77"/>
      <c r="CZ187" s="77"/>
      <c r="DA187" s="77"/>
      <c r="DB187" s="77"/>
      <c r="DC187" s="77"/>
      <c r="DD187" s="77"/>
      <c r="DE187" s="77"/>
      <c r="DF187" s="77"/>
      <c r="DG187" s="77"/>
      <c r="DH187" s="77"/>
      <c r="DI187" s="77"/>
      <c r="DJ187" s="77"/>
      <c r="DK187" s="77"/>
      <c r="DL187" s="77"/>
      <c r="DM187" s="77"/>
      <c r="DN187" s="77"/>
      <c r="DO187" s="77"/>
      <c r="DP187" s="77"/>
      <c r="DQ187" s="77"/>
      <c r="DR187" s="77"/>
      <c r="DS187" s="77"/>
      <c r="DT187" s="77"/>
      <c r="DU187" s="77"/>
      <c r="DV187" s="77"/>
      <c r="DW187" s="77"/>
      <c r="DX187" s="77"/>
      <c r="DY187" s="77"/>
      <c r="DZ187" s="77"/>
      <c r="EA187" s="77"/>
      <c r="EB187" s="77"/>
    </row>
    <row r="188" spans="1:132" ht="15.75" customHeight="1" x14ac:dyDescent="0.3">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c r="BF188" s="77"/>
      <c r="BG188" s="77"/>
      <c r="BH188" s="77"/>
      <c r="BI188" s="77"/>
      <c r="BJ188" s="77"/>
      <c r="BK188" s="77"/>
      <c r="BL188" s="77"/>
      <c r="BM188" s="77"/>
      <c r="BN188" s="77"/>
      <c r="BO188" s="77"/>
      <c r="BP188" s="77"/>
      <c r="BQ188" s="77"/>
      <c r="BR188" s="77"/>
      <c r="BS188" s="77"/>
      <c r="BT188" s="77"/>
      <c r="BU188" s="77"/>
      <c r="BV188" s="77"/>
      <c r="BW188" s="77"/>
      <c r="BX188" s="77"/>
      <c r="BY188" s="77"/>
      <c r="BZ188" s="77"/>
      <c r="CA188" s="77"/>
      <c r="CB188" s="77"/>
      <c r="CC188" s="77"/>
      <c r="CD188" s="77"/>
      <c r="CE188" s="77"/>
      <c r="CF188" s="77"/>
      <c r="CG188" s="77"/>
      <c r="CH188" s="77"/>
      <c r="CI188" s="77"/>
      <c r="CJ188" s="77"/>
      <c r="CK188" s="77"/>
      <c r="CL188" s="77"/>
      <c r="CM188" s="77"/>
      <c r="CN188" s="77"/>
      <c r="CO188" s="77"/>
      <c r="CP188" s="77"/>
      <c r="CQ188" s="77"/>
      <c r="CR188" s="77"/>
      <c r="CS188" s="77"/>
      <c r="CT188" s="77"/>
      <c r="CU188" s="77"/>
      <c r="CV188" s="77"/>
      <c r="CW188" s="77"/>
      <c r="CX188" s="77"/>
      <c r="CY188" s="77"/>
      <c r="CZ188" s="77"/>
      <c r="DA188" s="77"/>
      <c r="DB188" s="77"/>
      <c r="DC188" s="77"/>
      <c r="DD188" s="77"/>
      <c r="DE188" s="77"/>
      <c r="DF188" s="77"/>
      <c r="DG188" s="77"/>
      <c r="DH188" s="77"/>
      <c r="DI188" s="77"/>
      <c r="DJ188" s="77"/>
      <c r="DK188" s="77"/>
      <c r="DL188" s="77"/>
      <c r="DM188" s="77"/>
      <c r="DN188" s="77"/>
      <c r="DO188" s="77"/>
      <c r="DP188" s="77"/>
      <c r="DQ188" s="77"/>
      <c r="DR188" s="77"/>
      <c r="DS188" s="77"/>
      <c r="DT188" s="77"/>
      <c r="DU188" s="77"/>
      <c r="DV188" s="77"/>
      <c r="DW188" s="77"/>
      <c r="DX188" s="77"/>
      <c r="DY188" s="77"/>
      <c r="DZ188" s="77"/>
      <c r="EA188" s="77"/>
      <c r="EB188" s="77"/>
    </row>
    <row r="189" spans="1:132" ht="15.75" customHeight="1" x14ac:dyDescent="0.3">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c r="BW189" s="77"/>
      <c r="BX189" s="77"/>
      <c r="BY189" s="77"/>
      <c r="BZ189" s="77"/>
      <c r="CA189" s="77"/>
      <c r="CB189" s="77"/>
      <c r="CC189" s="77"/>
      <c r="CD189" s="77"/>
      <c r="CE189" s="77"/>
      <c r="CF189" s="77"/>
      <c r="CG189" s="77"/>
      <c r="CH189" s="77"/>
      <c r="CI189" s="77"/>
      <c r="CJ189" s="77"/>
      <c r="CK189" s="77"/>
      <c r="CL189" s="77"/>
      <c r="CM189" s="77"/>
      <c r="CN189" s="77"/>
      <c r="CO189" s="77"/>
      <c r="CP189" s="77"/>
      <c r="CQ189" s="77"/>
      <c r="CR189" s="77"/>
      <c r="CS189" s="77"/>
      <c r="CT189" s="77"/>
      <c r="CU189" s="77"/>
      <c r="CV189" s="77"/>
      <c r="CW189" s="77"/>
      <c r="CX189" s="77"/>
      <c r="CY189" s="77"/>
      <c r="CZ189" s="77"/>
      <c r="DA189" s="77"/>
      <c r="DB189" s="77"/>
      <c r="DC189" s="77"/>
      <c r="DD189" s="77"/>
      <c r="DE189" s="77"/>
      <c r="DF189" s="77"/>
      <c r="DG189" s="77"/>
      <c r="DH189" s="77"/>
      <c r="DI189" s="77"/>
      <c r="DJ189" s="77"/>
      <c r="DK189" s="77"/>
      <c r="DL189" s="77"/>
      <c r="DM189" s="77"/>
      <c r="DN189" s="77"/>
      <c r="DO189" s="77"/>
      <c r="DP189" s="77"/>
      <c r="DQ189" s="77"/>
      <c r="DR189" s="77"/>
      <c r="DS189" s="77"/>
      <c r="DT189" s="77"/>
      <c r="DU189" s="77"/>
      <c r="DV189" s="77"/>
      <c r="DW189" s="77"/>
      <c r="DX189" s="77"/>
      <c r="DY189" s="77"/>
      <c r="DZ189" s="77"/>
      <c r="EA189" s="77"/>
      <c r="EB189" s="77"/>
    </row>
    <row r="190" spans="1:132" ht="15.75" customHeight="1" x14ac:dyDescent="0.3">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c r="AN190" s="77"/>
      <c r="AO190" s="77"/>
      <c r="AP190" s="77"/>
      <c r="AQ190" s="77"/>
      <c r="AR190" s="77"/>
      <c r="AS190" s="77"/>
      <c r="AT190" s="77"/>
      <c r="AU190" s="77"/>
      <c r="AV190" s="77"/>
      <c r="AW190" s="77"/>
      <c r="AX190" s="77"/>
      <c r="AY190" s="77"/>
      <c r="AZ190" s="77"/>
      <c r="BA190" s="77"/>
      <c r="BB190" s="77"/>
      <c r="BC190" s="77"/>
      <c r="BD190" s="77"/>
      <c r="BE190" s="77"/>
      <c r="BF190" s="77"/>
      <c r="BG190" s="77"/>
      <c r="BH190" s="77"/>
      <c r="BI190" s="77"/>
      <c r="BJ190" s="77"/>
      <c r="BK190" s="77"/>
      <c r="BL190" s="77"/>
      <c r="BM190" s="77"/>
      <c r="BN190" s="77"/>
      <c r="BO190" s="77"/>
      <c r="BP190" s="77"/>
      <c r="BQ190" s="77"/>
      <c r="BR190" s="77"/>
      <c r="BS190" s="77"/>
      <c r="BT190" s="77"/>
      <c r="BU190" s="77"/>
      <c r="BV190" s="77"/>
      <c r="BW190" s="77"/>
      <c r="BX190" s="77"/>
      <c r="BY190" s="77"/>
      <c r="BZ190" s="77"/>
      <c r="CA190" s="77"/>
      <c r="CB190" s="77"/>
      <c r="CC190" s="77"/>
      <c r="CD190" s="77"/>
      <c r="CE190" s="77"/>
      <c r="CF190" s="77"/>
      <c r="CG190" s="77"/>
      <c r="CH190" s="77"/>
      <c r="CI190" s="77"/>
      <c r="CJ190" s="77"/>
      <c r="CK190" s="77"/>
      <c r="CL190" s="77"/>
      <c r="CM190" s="77"/>
      <c r="CN190" s="77"/>
      <c r="CO190" s="77"/>
      <c r="CP190" s="77"/>
      <c r="CQ190" s="77"/>
      <c r="CR190" s="77"/>
      <c r="CS190" s="77"/>
      <c r="CT190" s="77"/>
      <c r="CU190" s="77"/>
      <c r="CV190" s="77"/>
      <c r="CW190" s="77"/>
      <c r="CX190" s="77"/>
      <c r="CY190" s="77"/>
      <c r="CZ190" s="77"/>
      <c r="DA190" s="77"/>
      <c r="DB190" s="77"/>
      <c r="DC190" s="77"/>
      <c r="DD190" s="77"/>
      <c r="DE190" s="77"/>
      <c r="DF190" s="77"/>
      <c r="DG190" s="77"/>
      <c r="DH190" s="77"/>
      <c r="DI190" s="77"/>
      <c r="DJ190" s="77"/>
      <c r="DK190" s="77"/>
      <c r="DL190" s="77"/>
      <c r="DM190" s="77"/>
      <c r="DN190" s="77"/>
      <c r="DO190" s="77"/>
      <c r="DP190" s="77"/>
      <c r="DQ190" s="77"/>
      <c r="DR190" s="77"/>
      <c r="DS190" s="77"/>
      <c r="DT190" s="77"/>
      <c r="DU190" s="77"/>
      <c r="DV190" s="77"/>
      <c r="DW190" s="77"/>
      <c r="DX190" s="77"/>
      <c r="DY190" s="77"/>
      <c r="DZ190" s="77"/>
      <c r="EA190" s="77"/>
      <c r="EB190" s="77"/>
    </row>
    <row r="191" spans="1:132" ht="15.75" customHeight="1" x14ac:dyDescent="0.3">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c r="BA191" s="77"/>
      <c r="BB191" s="77"/>
      <c r="BC191" s="77"/>
      <c r="BD191" s="77"/>
      <c r="BE191" s="77"/>
      <c r="BF191" s="77"/>
      <c r="BG191" s="77"/>
      <c r="BH191" s="77"/>
      <c r="BI191" s="77"/>
      <c r="BJ191" s="77"/>
      <c r="BK191" s="77"/>
      <c r="BL191" s="77"/>
      <c r="BM191" s="77"/>
      <c r="BN191" s="77"/>
      <c r="BO191" s="77"/>
      <c r="BP191" s="77"/>
      <c r="BQ191" s="77"/>
      <c r="BR191" s="77"/>
      <c r="BS191" s="77"/>
      <c r="BT191" s="77"/>
      <c r="BU191" s="77"/>
      <c r="BV191" s="77"/>
      <c r="BW191" s="77"/>
      <c r="BX191" s="77"/>
      <c r="BY191" s="77"/>
      <c r="BZ191" s="77"/>
      <c r="CA191" s="77"/>
      <c r="CB191" s="77"/>
      <c r="CC191" s="77"/>
      <c r="CD191" s="77"/>
      <c r="CE191" s="77"/>
      <c r="CF191" s="77"/>
      <c r="CG191" s="77"/>
      <c r="CH191" s="77"/>
      <c r="CI191" s="77"/>
      <c r="CJ191" s="77"/>
      <c r="CK191" s="77"/>
      <c r="CL191" s="77"/>
      <c r="CM191" s="77"/>
      <c r="CN191" s="77"/>
      <c r="CO191" s="77"/>
      <c r="CP191" s="77"/>
      <c r="CQ191" s="77"/>
      <c r="CR191" s="77"/>
      <c r="CS191" s="77"/>
      <c r="CT191" s="77"/>
      <c r="CU191" s="77"/>
      <c r="CV191" s="77"/>
      <c r="CW191" s="77"/>
      <c r="CX191" s="77"/>
      <c r="CY191" s="77"/>
      <c r="CZ191" s="77"/>
      <c r="DA191" s="77"/>
      <c r="DB191" s="77"/>
      <c r="DC191" s="77"/>
      <c r="DD191" s="77"/>
      <c r="DE191" s="77"/>
      <c r="DF191" s="77"/>
      <c r="DG191" s="77"/>
      <c r="DH191" s="77"/>
      <c r="DI191" s="77"/>
      <c r="DJ191" s="77"/>
      <c r="DK191" s="77"/>
      <c r="DL191" s="77"/>
      <c r="DM191" s="77"/>
      <c r="DN191" s="77"/>
      <c r="DO191" s="77"/>
      <c r="DP191" s="77"/>
      <c r="DQ191" s="77"/>
      <c r="DR191" s="77"/>
      <c r="DS191" s="77"/>
      <c r="DT191" s="77"/>
      <c r="DU191" s="77"/>
      <c r="DV191" s="77"/>
      <c r="DW191" s="77"/>
      <c r="DX191" s="77"/>
      <c r="DY191" s="77"/>
      <c r="DZ191" s="77"/>
      <c r="EA191" s="77"/>
      <c r="EB191" s="77"/>
    </row>
    <row r="192" spans="1:132" ht="15.75" customHeight="1" x14ac:dyDescent="0.3">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c r="AN192" s="77"/>
      <c r="AO192" s="77"/>
      <c r="AP192" s="77"/>
      <c r="AQ192" s="77"/>
      <c r="AR192" s="77"/>
      <c r="AS192" s="77"/>
      <c r="AT192" s="77"/>
      <c r="AU192" s="77"/>
      <c r="AV192" s="77"/>
      <c r="AW192" s="77"/>
      <c r="AX192" s="77"/>
      <c r="AY192" s="77"/>
      <c r="AZ192" s="77"/>
      <c r="BA192" s="77"/>
      <c r="BB192" s="77"/>
      <c r="BC192" s="77"/>
      <c r="BD192" s="77"/>
      <c r="BE192" s="77"/>
      <c r="BF192" s="77"/>
      <c r="BG192" s="77"/>
      <c r="BH192" s="77"/>
      <c r="BI192" s="77"/>
      <c r="BJ192" s="77"/>
      <c r="BK192" s="77"/>
      <c r="BL192" s="77"/>
      <c r="BM192" s="77"/>
      <c r="BN192" s="77"/>
      <c r="BO192" s="77"/>
      <c r="BP192" s="77"/>
      <c r="BQ192" s="77"/>
      <c r="BR192" s="77"/>
      <c r="BS192" s="77"/>
      <c r="BT192" s="77"/>
      <c r="BU192" s="77"/>
      <c r="BV192" s="77"/>
      <c r="BW192" s="77"/>
      <c r="BX192" s="77"/>
      <c r="BY192" s="77"/>
      <c r="BZ192" s="77"/>
      <c r="CA192" s="77"/>
      <c r="CB192" s="77"/>
      <c r="CC192" s="77"/>
      <c r="CD192" s="77"/>
      <c r="CE192" s="77"/>
      <c r="CF192" s="77"/>
      <c r="CG192" s="77"/>
      <c r="CH192" s="77"/>
      <c r="CI192" s="77"/>
      <c r="CJ192" s="77"/>
      <c r="CK192" s="77"/>
      <c r="CL192" s="77"/>
      <c r="CM192" s="77"/>
      <c r="CN192" s="77"/>
      <c r="CO192" s="77"/>
      <c r="CP192" s="77"/>
      <c r="CQ192" s="77"/>
      <c r="CR192" s="77"/>
      <c r="CS192" s="77"/>
      <c r="CT192" s="77"/>
      <c r="CU192" s="77"/>
      <c r="CV192" s="77"/>
      <c r="CW192" s="77"/>
      <c r="CX192" s="77"/>
      <c r="CY192" s="77"/>
      <c r="CZ192" s="77"/>
      <c r="DA192" s="77"/>
      <c r="DB192" s="77"/>
      <c r="DC192" s="77"/>
      <c r="DD192" s="77"/>
      <c r="DE192" s="77"/>
      <c r="DF192" s="77"/>
      <c r="DG192" s="77"/>
      <c r="DH192" s="77"/>
      <c r="DI192" s="77"/>
      <c r="DJ192" s="77"/>
      <c r="DK192" s="77"/>
      <c r="DL192" s="77"/>
      <c r="DM192" s="77"/>
      <c r="DN192" s="77"/>
      <c r="DO192" s="77"/>
      <c r="DP192" s="77"/>
      <c r="DQ192" s="77"/>
      <c r="DR192" s="77"/>
      <c r="DS192" s="77"/>
      <c r="DT192" s="77"/>
      <c r="DU192" s="77"/>
      <c r="DV192" s="77"/>
      <c r="DW192" s="77"/>
      <c r="DX192" s="77"/>
      <c r="DY192" s="77"/>
      <c r="DZ192" s="77"/>
      <c r="EA192" s="77"/>
      <c r="EB192" s="77"/>
    </row>
    <row r="193" spans="1:132" ht="15.75" customHeight="1" x14ac:dyDescent="0.3">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c r="AN193" s="77"/>
      <c r="AO193" s="77"/>
      <c r="AP193" s="77"/>
      <c r="AQ193" s="77"/>
      <c r="AR193" s="77"/>
      <c r="AS193" s="77"/>
      <c r="AT193" s="77"/>
      <c r="AU193" s="77"/>
      <c r="AV193" s="77"/>
      <c r="AW193" s="77"/>
      <c r="AX193" s="77"/>
      <c r="AY193" s="77"/>
      <c r="AZ193" s="77"/>
      <c r="BA193" s="77"/>
      <c r="BB193" s="77"/>
      <c r="BC193" s="77"/>
      <c r="BD193" s="77"/>
      <c r="BE193" s="77"/>
      <c r="BF193" s="77"/>
      <c r="BG193" s="77"/>
      <c r="BH193" s="77"/>
      <c r="BI193" s="77"/>
      <c r="BJ193" s="77"/>
      <c r="BK193" s="77"/>
      <c r="BL193" s="77"/>
      <c r="BM193" s="77"/>
      <c r="BN193" s="77"/>
      <c r="BO193" s="77"/>
      <c r="BP193" s="77"/>
      <c r="BQ193" s="77"/>
      <c r="BR193" s="77"/>
      <c r="BS193" s="77"/>
      <c r="BT193" s="77"/>
      <c r="BU193" s="77"/>
      <c r="BV193" s="77"/>
      <c r="BW193" s="77"/>
      <c r="BX193" s="77"/>
      <c r="BY193" s="77"/>
      <c r="BZ193" s="77"/>
      <c r="CA193" s="77"/>
      <c r="CB193" s="77"/>
      <c r="CC193" s="77"/>
      <c r="CD193" s="77"/>
      <c r="CE193" s="77"/>
      <c r="CF193" s="77"/>
      <c r="CG193" s="77"/>
      <c r="CH193" s="77"/>
      <c r="CI193" s="77"/>
      <c r="CJ193" s="77"/>
      <c r="CK193" s="77"/>
      <c r="CL193" s="77"/>
      <c r="CM193" s="77"/>
      <c r="CN193" s="77"/>
      <c r="CO193" s="77"/>
      <c r="CP193" s="77"/>
      <c r="CQ193" s="77"/>
      <c r="CR193" s="77"/>
      <c r="CS193" s="77"/>
      <c r="CT193" s="77"/>
      <c r="CU193" s="77"/>
      <c r="CV193" s="77"/>
      <c r="CW193" s="77"/>
      <c r="CX193" s="77"/>
      <c r="CY193" s="77"/>
      <c r="CZ193" s="77"/>
      <c r="DA193" s="77"/>
      <c r="DB193" s="77"/>
      <c r="DC193" s="77"/>
      <c r="DD193" s="77"/>
      <c r="DE193" s="77"/>
      <c r="DF193" s="77"/>
      <c r="DG193" s="77"/>
      <c r="DH193" s="77"/>
      <c r="DI193" s="77"/>
      <c r="DJ193" s="77"/>
      <c r="DK193" s="77"/>
      <c r="DL193" s="77"/>
      <c r="DM193" s="77"/>
      <c r="DN193" s="77"/>
      <c r="DO193" s="77"/>
      <c r="DP193" s="77"/>
      <c r="DQ193" s="77"/>
      <c r="DR193" s="77"/>
      <c r="DS193" s="77"/>
      <c r="DT193" s="77"/>
      <c r="DU193" s="77"/>
      <c r="DV193" s="77"/>
      <c r="DW193" s="77"/>
      <c r="DX193" s="77"/>
      <c r="DY193" s="77"/>
      <c r="DZ193" s="77"/>
      <c r="EA193" s="77"/>
      <c r="EB193" s="77"/>
    </row>
    <row r="194" spans="1:132" ht="15.75" customHeight="1" x14ac:dyDescent="0.3">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c r="AN194" s="77"/>
      <c r="AO194" s="77"/>
      <c r="AP194" s="77"/>
      <c r="AQ194" s="77"/>
      <c r="AR194" s="77"/>
      <c r="AS194" s="77"/>
      <c r="AT194" s="77"/>
      <c r="AU194" s="77"/>
      <c r="AV194" s="77"/>
      <c r="AW194" s="77"/>
      <c r="AX194" s="77"/>
      <c r="AY194" s="77"/>
      <c r="AZ194" s="77"/>
      <c r="BA194" s="77"/>
      <c r="BB194" s="77"/>
      <c r="BC194" s="77"/>
      <c r="BD194" s="77"/>
      <c r="BE194" s="77"/>
      <c r="BF194" s="77"/>
      <c r="BG194" s="77"/>
      <c r="BH194" s="77"/>
      <c r="BI194" s="77"/>
      <c r="BJ194" s="77"/>
      <c r="BK194" s="77"/>
      <c r="BL194" s="77"/>
      <c r="BM194" s="77"/>
      <c r="BN194" s="77"/>
      <c r="BO194" s="77"/>
      <c r="BP194" s="77"/>
      <c r="BQ194" s="77"/>
      <c r="BR194" s="77"/>
      <c r="BS194" s="77"/>
      <c r="BT194" s="77"/>
      <c r="BU194" s="77"/>
      <c r="BV194" s="77"/>
      <c r="BW194" s="77"/>
      <c r="BX194" s="77"/>
      <c r="BY194" s="77"/>
      <c r="BZ194" s="77"/>
      <c r="CA194" s="77"/>
      <c r="CB194" s="77"/>
      <c r="CC194" s="77"/>
      <c r="CD194" s="77"/>
      <c r="CE194" s="77"/>
      <c r="CF194" s="77"/>
      <c r="CG194" s="77"/>
      <c r="CH194" s="77"/>
      <c r="CI194" s="77"/>
      <c r="CJ194" s="77"/>
      <c r="CK194" s="77"/>
      <c r="CL194" s="77"/>
      <c r="CM194" s="77"/>
      <c r="CN194" s="77"/>
      <c r="CO194" s="77"/>
      <c r="CP194" s="77"/>
      <c r="CQ194" s="77"/>
      <c r="CR194" s="77"/>
      <c r="CS194" s="77"/>
      <c r="CT194" s="77"/>
      <c r="CU194" s="77"/>
      <c r="CV194" s="77"/>
      <c r="CW194" s="77"/>
      <c r="CX194" s="77"/>
      <c r="CY194" s="77"/>
      <c r="CZ194" s="77"/>
      <c r="DA194" s="77"/>
      <c r="DB194" s="77"/>
      <c r="DC194" s="77"/>
      <c r="DD194" s="77"/>
      <c r="DE194" s="77"/>
      <c r="DF194" s="77"/>
      <c r="DG194" s="77"/>
      <c r="DH194" s="77"/>
      <c r="DI194" s="77"/>
      <c r="DJ194" s="77"/>
      <c r="DK194" s="77"/>
      <c r="DL194" s="77"/>
      <c r="DM194" s="77"/>
      <c r="DN194" s="77"/>
      <c r="DO194" s="77"/>
      <c r="DP194" s="77"/>
      <c r="DQ194" s="77"/>
      <c r="DR194" s="77"/>
      <c r="DS194" s="77"/>
      <c r="DT194" s="77"/>
      <c r="DU194" s="77"/>
      <c r="DV194" s="77"/>
      <c r="DW194" s="77"/>
      <c r="DX194" s="77"/>
      <c r="DY194" s="77"/>
      <c r="DZ194" s="77"/>
      <c r="EA194" s="77"/>
      <c r="EB194" s="77"/>
    </row>
    <row r="195" spans="1:132" ht="15.75" customHeight="1" x14ac:dyDescent="0.3">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c r="AN195" s="77"/>
      <c r="AO195" s="77"/>
      <c r="AP195" s="77"/>
      <c r="AQ195" s="77"/>
      <c r="AR195" s="77"/>
      <c r="AS195" s="77"/>
      <c r="AT195" s="77"/>
      <c r="AU195" s="77"/>
      <c r="AV195" s="77"/>
      <c r="AW195" s="77"/>
      <c r="AX195" s="77"/>
      <c r="AY195" s="77"/>
      <c r="AZ195" s="77"/>
      <c r="BA195" s="77"/>
      <c r="BB195" s="77"/>
      <c r="BC195" s="77"/>
      <c r="BD195" s="77"/>
      <c r="BE195" s="77"/>
      <c r="BF195" s="77"/>
      <c r="BG195" s="77"/>
      <c r="BH195" s="77"/>
      <c r="BI195" s="77"/>
      <c r="BJ195" s="77"/>
      <c r="BK195" s="77"/>
      <c r="BL195" s="77"/>
      <c r="BM195" s="77"/>
      <c r="BN195" s="77"/>
      <c r="BO195" s="77"/>
      <c r="BP195" s="77"/>
      <c r="BQ195" s="77"/>
      <c r="BR195" s="77"/>
      <c r="BS195" s="77"/>
      <c r="BT195" s="77"/>
      <c r="BU195" s="77"/>
      <c r="BV195" s="77"/>
      <c r="BW195" s="77"/>
      <c r="BX195" s="77"/>
      <c r="BY195" s="77"/>
      <c r="BZ195" s="77"/>
      <c r="CA195" s="77"/>
      <c r="CB195" s="77"/>
      <c r="CC195" s="77"/>
      <c r="CD195" s="77"/>
      <c r="CE195" s="77"/>
      <c r="CF195" s="77"/>
      <c r="CG195" s="77"/>
      <c r="CH195" s="77"/>
      <c r="CI195" s="77"/>
      <c r="CJ195" s="77"/>
      <c r="CK195" s="77"/>
      <c r="CL195" s="77"/>
      <c r="CM195" s="77"/>
      <c r="CN195" s="77"/>
      <c r="CO195" s="77"/>
      <c r="CP195" s="77"/>
      <c r="CQ195" s="77"/>
      <c r="CR195" s="77"/>
      <c r="CS195" s="77"/>
      <c r="CT195" s="77"/>
      <c r="CU195" s="77"/>
      <c r="CV195" s="77"/>
      <c r="CW195" s="77"/>
      <c r="CX195" s="77"/>
      <c r="CY195" s="77"/>
      <c r="CZ195" s="77"/>
      <c r="DA195" s="77"/>
      <c r="DB195" s="77"/>
      <c r="DC195" s="77"/>
      <c r="DD195" s="77"/>
      <c r="DE195" s="77"/>
      <c r="DF195" s="77"/>
      <c r="DG195" s="77"/>
      <c r="DH195" s="77"/>
      <c r="DI195" s="77"/>
      <c r="DJ195" s="77"/>
      <c r="DK195" s="77"/>
      <c r="DL195" s="77"/>
      <c r="DM195" s="77"/>
      <c r="DN195" s="77"/>
      <c r="DO195" s="77"/>
      <c r="DP195" s="77"/>
      <c r="DQ195" s="77"/>
      <c r="DR195" s="77"/>
      <c r="DS195" s="77"/>
      <c r="DT195" s="77"/>
      <c r="DU195" s="77"/>
      <c r="DV195" s="77"/>
      <c r="DW195" s="77"/>
      <c r="DX195" s="77"/>
      <c r="DY195" s="77"/>
      <c r="DZ195" s="77"/>
      <c r="EA195" s="77"/>
      <c r="EB195" s="77"/>
    </row>
    <row r="196" spans="1:132" ht="15.75" customHeight="1" x14ac:dyDescent="0.3">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c r="AN196" s="77"/>
      <c r="AO196" s="77"/>
      <c r="AP196" s="77"/>
      <c r="AQ196" s="77"/>
      <c r="AR196" s="77"/>
      <c r="AS196" s="77"/>
      <c r="AT196" s="77"/>
      <c r="AU196" s="77"/>
      <c r="AV196" s="77"/>
      <c r="AW196" s="77"/>
      <c r="AX196" s="77"/>
      <c r="AY196" s="77"/>
      <c r="AZ196" s="77"/>
      <c r="BA196" s="77"/>
      <c r="BB196" s="77"/>
      <c r="BC196" s="77"/>
      <c r="BD196" s="77"/>
      <c r="BE196" s="77"/>
      <c r="BF196" s="77"/>
      <c r="BG196" s="77"/>
      <c r="BH196" s="77"/>
      <c r="BI196" s="77"/>
      <c r="BJ196" s="77"/>
      <c r="BK196" s="77"/>
      <c r="BL196" s="77"/>
      <c r="BM196" s="77"/>
      <c r="BN196" s="77"/>
      <c r="BO196" s="77"/>
      <c r="BP196" s="77"/>
      <c r="BQ196" s="77"/>
      <c r="BR196" s="77"/>
      <c r="BS196" s="77"/>
      <c r="BT196" s="77"/>
      <c r="BU196" s="77"/>
      <c r="BV196" s="77"/>
      <c r="BW196" s="77"/>
      <c r="BX196" s="77"/>
      <c r="BY196" s="77"/>
      <c r="BZ196" s="77"/>
      <c r="CA196" s="77"/>
      <c r="CB196" s="77"/>
      <c r="CC196" s="77"/>
      <c r="CD196" s="77"/>
      <c r="CE196" s="77"/>
      <c r="CF196" s="77"/>
      <c r="CG196" s="77"/>
      <c r="CH196" s="77"/>
      <c r="CI196" s="77"/>
      <c r="CJ196" s="77"/>
      <c r="CK196" s="77"/>
      <c r="CL196" s="77"/>
      <c r="CM196" s="77"/>
      <c r="CN196" s="77"/>
      <c r="CO196" s="77"/>
      <c r="CP196" s="77"/>
      <c r="CQ196" s="77"/>
      <c r="CR196" s="77"/>
      <c r="CS196" s="77"/>
      <c r="CT196" s="77"/>
      <c r="CU196" s="77"/>
      <c r="CV196" s="77"/>
      <c r="CW196" s="77"/>
      <c r="CX196" s="77"/>
      <c r="CY196" s="77"/>
      <c r="CZ196" s="77"/>
      <c r="DA196" s="77"/>
      <c r="DB196" s="77"/>
      <c r="DC196" s="77"/>
      <c r="DD196" s="77"/>
      <c r="DE196" s="77"/>
      <c r="DF196" s="77"/>
      <c r="DG196" s="77"/>
      <c r="DH196" s="77"/>
      <c r="DI196" s="77"/>
      <c r="DJ196" s="77"/>
      <c r="DK196" s="77"/>
      <c r="DL196" s="77"/>
      <c r="DM196" s="77"/>
      <c r="DN196" s="77"/>
      <c r="DO196" s="77"/>
      <c r="DP196" s="77"/>
      <c r="DQ196" s="77"/>
      <c r="DR196" s="77"/>
      <c r="DS196" s="77"/>
      <c r="DT196" s="77"/>
      <c r="DU196" s="77"/>
      <c r="DV196" s="77"/>
      <c r="DW196" s="77"/>
      <c r="DX196" s="77"/>
      <c r="DY196" s="77"/>
      <c r="DZ196" s="77"/>
      <c r="EA196" s="77"/>
      <c r="EB196" s="77"/>
    </row>
    <row r="197" spans="1:132" ht="15.75" customHeight="1" x14ac:dyDescent="0.3">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c r="AN197" s="77"/>
      <c r="AO197" s="77"/>
      <c r="AP197" s="77"/>
      <c r="AQ197" s="77"/>
      <c r="AR197" s="77"/>
      <c r="AS197" s="77"/>
      <c r="AT197" s="77"/>
      <c r="AU197" s="77"/>
      <c r="AV197" s="77"/>
      <c r="AW197" s="77"/>
      <c r="AX197" s="77"/>
      <c r="AY197" s="77"/>
      <c r="AZ197" s="77"/>
      <c r="BA197" s="77"/>
      <c r="BB197" s="77"/>
      <c r="BC197" s="77"/>
      <c r="BD197" s="77"/>
      <c r="BE197" s="77"/>
      <c r="BF197" s="77"/>
      <c r="BG197" s="77"/>
      <c r="BH197" s="77"/>
      <c r="BI197" s="77"/>
      <c r="BJ197" s="77"/>
      <c r="BK197" s="77"/>
      <c r="BL197" s="77"/>
      <c r="BM197" s="77"/>
      <c r="BN197" s="77"/>
      <c r="BO197" s="77"/>
      <c r="BP197" s="77"/>
      <c r="BQ197" s="77"/>
      <c r="BR197" s="77"/>
      <c r="BS197" s="77"/>
      <c r="BT197" s="77"/>
      <c r="BU197" s="77"/>
      <c r="BV197" s="77"/>
      <c r="BW197" s="77"/>
      <c r="BX197" s="77"/>
      <c r="BY197" s="77"/>
      <c r="BZ197" s="77"/>
      <c r="CA197" s="77"/>
      <c r="CB197" s="77"/>
      <c r="CC197" s="77"/>
      <c r="CD197" s="77"/>
      <c r="CE197" s="77"/>
      <c r="CF197" s="77"/>
      <c r="CG197" s="77"/>
      <c r="CH197" s="77"/>
      <c r="CI197" s="77"/>
      <c r="CJ197" s="77"/>
      <c r="CK197" s="77"/>
      <c r="CL197" s="77"/>
      <c r="CM197" s="77"/>
      <c r="CN197" s="77"/>
      <c r="CO197" s="77"/>
      <c r="CP197" s="77"/>
      <c r="CQ197" s="77"/>
      <c r="CR197" s="77"/>
      <c r="CS197" s="77"/>
      <c r="CT197" s="77"/>
      <c r="CU197" s="77"/>
      <c r="CV197" s="77"/>
      <c r="CW197" s="77"/>
      <c r="CX197" s="77"/>
      <c r="CY197" s="77"/>
      <c r="CZ197" s="77"/>
      <c r="DA197" s="77"/>
      <c r="DB197" s="77"/>
      <c r="DC197" s="77"/>
      <c r="DD197" s="77"/>
      <c r="DE197" s="77"/>
      <c r="DF197" s="77"/>
      <c r="DG197" s="77"/>
      <c r="DH197" s="77"/>
      <c r="DI197" s="77"/>
      <c r="DJ197" s="77"/>
      <c r="DK197" s="77"/>
      <c r="DL197" s="77"/>
      <c r="DM197" s="77"/>
      <c r="DN197" s="77"/>
      <c r="DO197" s="77"/>
      <c r="DP197" s="77"/>
      <c r="DQ197" s="77"/>
      <c r="DR197" s="77"/>
      <c r="DS197" s="77"/>
      <c r="DT197" s="77"/>
      <c r="DU197" s="77"/>
      <c r="DV197" s="77"/>
      <c r="DW197" s="77"/>
      <c r="DX197" s="77"/>
      <c r="DY197" s="77"/>
      <c r="DZ197" s="77"/>
      <c r="EA197" s="77"/>
      <c r="EB197" s="77"/>
    </row>
    <row r="198" spans="1:132" ht="15.75" customHeight="1" x14ac:dyDescent="0.3">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c r="AN198" s="77"/>
      <c r="AO198" s="77"/>
      <c r="AP198" s="77"/>
      <c r="AQ198" s="77"/>
      <c r="AR198" s="77"/>
      <c r="AS198" s="77"/>
      <c r="AT198" s="77"/>
      <c r="AU198" s="77"/>
      <c r="AV198" s="77"/>
      <c r="AW198" s="77"/>
      <c r="AX198" s="77"/>
      <c r="AY198" s="77"/>
      <c r="AZ198" s="77"/>
      <c r="BA198" s="77"/>
      <c r="BB198" s="77"/>
      <c r="BC198" s="77"/>
      <c r="BD198" s="77"/>
      <c r="BE198" s="77"/>
      <c r="BF198" s="77"/>
      <c r="BG198" s="77"/>
      <c r="BH198" s="77"/>
      <c r="BI198" s="77"/>
      <c r="BJ198" s="77"/>
      <c r="BK198" s="77"/>
      <c r="BL198" s="77"/>
      <c r="BM198" s="77"/>
      <c r="BN198" s="77"/>
      <c r="BO198" s="77"/>
      <c r="BP198" s="77"/>
      <c r="BQ198" s="77"/>
      <c r="BR198" s="77"/>
      <c r="BS198" s="77"/>
      <c r="BT198" s="77"/>
      <c r="BU198" s="77"/>
      <c r="BV198" s="77"/>
      <c r="BW198" s="77"/>
      <c r="BX198" s="77"/>
      <c r="BY198" s="77"/>
      <c r="BZ198" s="77"/>
      <c r="CA198" s="77"/>
      <c r="CB198" s="77"/>
      <c r="CC198" s="77"/>
      <c r="CD198" s="77"/>
      <c r="CE198" s="77"/>
      <c r="CF198" s="77"/>
      <c r="CG198" s="77"/>
      <c r="CH198" s="77"/>
      <c r="CI198" s="77"/>
      <c r="CJ198" s="77"/>
      <c r="CK198" s="77"/>
      <c r="CL198" s="77"/>
      <c r="CM198" s="77"/>
      <c r="CN198" s="77"/>
      <c r="CO198" s="77"/>
      <c r="CP198" s="77"/>
      <c r="CQ198" s="77"/>
      <c r="CR198" s="77"/>
      <c r="CS198" s="77"/>
      <c r="CT198" s="77"/>
      <c r="CU198" s="77"/>
      <c r="CV198" s="77"/>
      <c r="CW198" s="77"/>
      <c r="CX198" s="77"/>
      <c r="CY198" s="77"/>
      <c r="CZ198" s="77"/>
      <c r="DA198" s="77"/>
      <c r="DB198" s="77"/>
      <c r="DC198" s="77"/>
      <c r="DD198" s="77"/>
      <c r="DE198" s="77"/>
      <c r="DF198" s="77"/>
      <c r="DG198" s="77"/>
      <c r="DH198" s="77"/>
      <c r="DI198" s="77"/>
      <c r="DJ198" s="77"/>
      <c r="DK198" s="77"/>
      <c r="DL198" s="77"/>
      <c r="DM198" s="77"/>
      <c r="DN198" s="77"/>
      <c r="DO198" s="77"/>
      <c r="DP198" s="77"/>
      <c r="DQ198" s="77"/>
      <c r="DR198" s="77"/>
      <c r="DS198" s="77"/>
      <c r="DT198" s="77"/>
      <c r="DU198" s="77"/>
      <c r="DV198" s="77"/>
      <c r="DW198" s="77"/>
      <c r="DX198" s="77"/>
      <c r="DY198" s="77"/>
      <c r="DZ198" s="77"/>
      <c r="EA198" s="77"/>
      <c r="EB198" s="77"/>
    </row>
    <row r="199" spans="1:132" ht="15.75" customHeight="1" x14ac:dyDescent="0.3">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c r="AN199" s="77"/>
      <c r="AO199" s="77"/>
      <c r="AP199" s="77"/>
      <c r="AQ199" s="77"/>
      <c r="AR199" s="77"/>
      <c r="AS199" s="77"/>
      <c r="AT199" s="77"/>
      <c r="AU199" s="77"/>
      <c r="AV199" s="77"/>
      <c r="AW199" s="77"/>
      <c r="AX199" s="77"/>
      <c r="AY199" s="77"/>
      <c r="AZ199" s="77"/>
      <c r="BA199" s="77"/>
      <c r="BB199" s="77"/>
      <c r="BC199" s="77"/>
      <c r="BD199" s="77"/>
      <c r="BE199" s="77"/>
      <c r="BF199" s="77"/>
      <c r="BG199" s="77"/>
      <c r="BH199" s="77"/>
      <c r="BI199" s="77"/>
      <c r="BJ199" s="77"/>
      <c r="BK199" s="77"/>
      <c r="BL199" s="77"/>
      <c r="BM199" s="77"/>
      <c r="BN199" s="77"/>
      <c r="BO199" s="77"/>
      <c r="BP199" s="77"/>
      <c r="BQ199" s="77"/>
      <c r="BR199" s="77"/>
      <c r="BS199" s="77"/>
      <c r="BT199" s="77"/>
      <c r="BU199" s="77"/>
      <c r="BV199" s="77"/>
      <c r="BW199" s="77"/>
      <c r="BX199" s="77"/>
      <c r="BY199" s="77"/>
      <c r="BZ199" s="77"/>
      <c r="CA199" s="77"/>
      <c r="CB199" s="77"/>
      <c r="CC199" s="77"/>
      <c r="CD199" s="77"/>
      <c r="CE199" s="77"/>
      <c r="CF199" s="77"/>
      <c r="CG199" s="77"/>
      <c r="CH199" s="77"/>
      <c r="CI199" s="77"/>
      <c r="CJ199" s="77"/>
      <c r="CK199" s="77"/>
      <c r="CL199" s="77"/>
      <c r="CM199" s="77"/>
      <c r="CN199" s="77"/>
      <c r="CO199" s="77"/>
      <c r="CP199" s="77"/>
      <c r="CQ199" s="77"/>
      <c r="CR199" s="77"/>
      <c r="CS199" s="77"/>
      <c r="CT199" s="77"/>
      <c r="CU199" s="77"/>
      <c r="CV199" s="77"/>
      <c r="CW199" s="77"/>
      <c r="CX199" s="77"/>
      <c r="CY199" s="77"/>
      <c r="CZ199" s="77"/>
      <c r="DA199" s="77"/>
      <c r="DB199" s="77"/>
      <c r="DC199" s="77"/>
      <c r="DD199" s="77"/>
      <c r="DE199" s="77"/>
      <c r="DF199" s="77"/>
      <c r="DG199" s="77"/>
      <c r="DH199" s="77"/>
      <c r="DI199" s="77"/>
      <c r="DJ199" s="77"/>
      <c r="DK199" s="77"/>
      <c r="DL199" s="77"/>
      <c r="DM199" s="77"/>
      <c r="DN199" s="77"/>
      <c r="DO199" s="77"/>
      <c r="DP199" s="77"/>
      <c r="DQ199" s="77"/>
      <c r="DR199" s="77"/>
      <c r="DS199" s="77"/>
      <c r="DT199" s="77"/>
      <c r="DU199" s="77"/>
      <c r="DV199" s="77"/>
      <c r="DW199" s="77"/>
      <c r="DX199" s="77"/>
      <c r="DY199" s="77"/>
      <c r="DZ199" s="77"/>
      <c r="EA199" s="77"/>
      <c r="EB199" s="77"/>
    </row>
    <row r="200" spans="1:132" ht="15.75" customHeight="1" x14ac:dyDescent="0.3">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c r="AN200" s="77"/>
      <c r="AO200" s="77"/>
      <c r="AP200" s="77"/>
      <c r="AQ200" s="77"/>
      <c r="AR200" s="77"/>
      <c r="AS200" s="77"/>
      <c r="AT200" s="77"/>
      <c r="AU200" s="77"/>
      <c r="AV200" s="77"/>
      <c r="AW200" s="77"/>
      <c r="AX200" s="77"/>
      <c r="AY200" s="77"/>
      <c r="AZ200" s="77"/>
      <c r="BA200" s="77"/>
      <c r="BB200" s="77"/>
      <c r="BC200" s="77"/>
      <c r="BD200" s="77"/>
      <c r="BE200" s="77"/>
      <c r="BF200" s="77"/>
      <c r="BG200" s="77"/>
      <c r="BH200" s="77"/>
      <c r="BI200" s="77"/>
      <c r="BJ200" s="77"/>
      <c r="BK200" s="77"/>
      <c r="BL200" s="77"/>
      <c r="BM200" s="77"/>
      <c r="BN200" s="77"/>
      <c r="BO200" s="77"/>
      <c r="BP200" s="77"/>
      <c r="BQ200" s="77"/>
      <c r="BR200" s="77"/>
      <c r="BS200" s="77"/>
      <c r="BT200" s="77"/>
      <c r="BU200" s="77"/>
      <c r="BV200" s="77"/>
      <c r="BW200" s="77"/>
      <c r="BX200" s="77"/>
      <c r="BY200" s="77"/>
      <c r="BZ200" s="77"/>
      <c r="CA200" s="77"/>
      <c r="CB200" s="77"/>
      <c r="CC200" s="77"/>
      <c r="CD200" s="77"/>
      <c r="CE200" s="77"/>
      <c r="CF200" s="77"/>
      <c r="CG200" s="77"/>
      <c r="CH200" s="77"/>
      <c r="CI200" s="77"/>
      <c r="CJ200" s="77"/>
      <c r="CK200" s="77"/>
      <c r="CL200" s="77"/>
      <c r="CM200" s="77"/>
      <c r="CN200" s="77"/>
      <c r="CO200" s="77"/>
      <c r="CP200" s="77"/>
      <c r="CQ200" s="77"/>
      <c r="CR200" s="77"/>
      <c r="CS200" s="77"/>
      <c r="CT200" s="77"/>
      <c r="CU200" s="77"/>
      <c r="CV200" s="77"/>
      <c r="CW200" s="77"/>
      <c r="CX200" s="77"/>
      <c r="CY200" s="77"/>
      <c r="CZ200" s="77"/>
      <c r="DA200" s="77"/>
      <c r="DB200" s="77"/>
      <c r="DC200" s="77"/>
      <c r="DD200" s="77"/>
      <c r="DE200" s="77"/>
      <c r="DF200" s="77"/>
      <c r="DG200" s="77"/>
      <c r="DH200" s="77"/>
      <c r="DI200" s="77"/>
      <c r="DJ200" s="77"/>
      <c r="DK200" s="77"/>
      <c r="DL200" s="77"/>
      <c r="DM200" s="77"/>
      <c r="DN200" s="77"/>
      <c r="DO200" s="77"/>
      <c r="DP200" s="77"/>
      <c r="DQ200" s="77"/>
      <c r="DR200" s="77"/>
      <c r="DS200" s="77"/>
      <c r="DT200" s="77"/>
      <c r="DU200" s="77"/>
      <c r="DV200" s="77"/>
      <c r="DW200" s="77"/>
      <c r="DX200" s="77"/>
      <c r="DY200" s="77"/>
      <c r="DZ200" s="77"/>
      <c r="EA200" s="77"/>
      <c r="EB200" s="77"/>
    </row>
    <row r="201" spans="1:132" ht="15.75" customHeight="1" x14ac:dyDescent="0.3">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c r="AN201" s="77"/>
      <c r="AO201" s="77"/>
      <c r="AP201" s="77"/>
      <c r="AQ201" s="77"/>
      <c r="AR201" s="77"/>
      <c r="AS201" s="77"/>
      <c r="AT201" s="77"/>
      <c r="AU201" s="77"/>
      <c r="AV201" s="77"/>
      <c r="AW201" s="77"/>
      <c r="AX201" s="77"/>
      <c r="AY201" s="77"/>
      <c r="AZ201" s="77"/>
      <c r="BA201" s="77"/>
      <c r="BB201" s="77"/>
      <c r="BC201" s="77"/>
      <c r="BD201" s="77"/>
      <c r="BE201" s="77"/>
      <c r="BF201" s="77"/>
      <c r="BG201" s="77"/>
      <c r="BH201" s="77"/>
      <c r="BI201" s="77"/>
      <c r="BJ201" s="77"/>
      <c r="BK201" s="77"/>
      <c r="BL201" s="77"/>
      <c r="BM201" s="77"/>
      <c r="BN201" s="77"/>
      <c r="BO201" s="77"/>
      <c r="BP201" s="77"/>
      <c r="BQ201" s="77"/>
      <c r="BR201" s="77"/>
      <c r="BS201" s="77"/>
      <c r="BT201" s="77"/>
      <c r="BU201" s="77"/>
      <c r="BV201" s="77"/>
      <c r="BW201" s="77"/>
      <c r="BX201" s="77"/>
      <c r="BY201" s="77"/>
      <c r="BZ201" s="77"/>
      <c r="CA201" s="77"/>
      <c r="CB201" s="77"/>
      <c r="CC201" s="77"/>
      <c r="CD201" s="77"/>
      <c r="CE201" s="77"/>
      <c r="CF201" s="77"/>
      <c r="CG201" s="77"/>
      <c r="CH201" s="77"/>
      <c r="CI201" s="77"/>
      <c r="CJ201" s="77"/>
      <c r="CK201" s="77"/>
      <c r="CL201" s="77"/>
      <c r="CM201" s="77"/>
      <c r="CN201" s="77"/>
      <c r="CO201" s="77"/>
      <c r="CP201" s="77"/>
      <c r="CQ201" s="77"/>
      <c r="CR201" s="77"/>
      <c r="CS201" s="77"/>
      <c r="CT201" s="77"/>
      <c r="CU201" s="77"/>
      <c r="CV201" s="77"/>
      <c r="CW201" s="77"/>
      <c r="CX201" s="77"/>
      <c r="CY201" s="77"/>
      <c r="CZ201" s="77"/>
      <c r="DA201" s="77"/>
      <c r="DB201" s="77"/>
      <c r="DC201" s="77"/>
      <c r="DD201" s="77"/>
      <c r="DE201" s="77"/>
      <c r="DF201" s="77"/>
      <c r="DG201" s="77"/>
      <c r="DH201" s="77"/>
      <c r="DI201" s="77"/>
      <c r="DJ201" s="77"/>
      <c r="DK201" s="77"/>
      <c r="DL201" s="77"/>
      <c r="DM201" s="77"/>
      <c r="DN201" s="77"/>
      <c r="DO201" s="77"/>
      <c r="DP201" s="77"/>
      <c r="DQ201" s="77"/>
      <c r="DR201" s="77"/>
      <c r="DS201" s="77"/>
      <c r="DT201" s="77"/>
      <c r="DU201" s="77"/>
      <c r="DV201" s="77"/>
      <c r="DW201" s="77"/>
      <c r="DX201" s="77"/>
      <c r="DY201" s="77"/>
      <c r="DZ201" s="77"/>
      <c r="EA201" s="77"/>
      <c r="EB201" s="77"/>
    </row>
    <row r="202" spans="1:132" ht="15.75" customHeight="1" x14ac:dyDescent="0.3">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c r="AN202" s="77"/>
      <c r="AO202" s="77"/>
      <c r="AP202" s="77"/>
      <c r="AQ202" s="77"/>
      <c r="AR202" s="77"/>
      <c r="AS202" s="77"/>
      <c r="AT202" s="77"/>
      <c r="AU202" s="77"/>
      <c r="AV202" s="77"/>
      <c r="AW202" s="77"/>
      <c r="AX202" s="77"/>
      <c r="AY202" s="77"/>
      <c r="AZ202" s="77"/>
      <c r="BA202" s="77"/>
      <c r="BB202" s="77"/>
      <c r="BC202" s="77"/>
      <c r="BD202" s="77"/>
      <c r="BE202" s="77"/>
      <c r="BF202" s="77"/>
      <c r="BG202" s="77"/>
      <c r="BH202" s="77"/>
      <c r="BI202" s="77"/>
      <c r="BJ202" s="77"/>
      <c r="BK202" s="77"/>
      <c r="BL202" s="77"/>
      <c r="BM202" s="77"/>
      <c r="BN202" s="77"/>
      <c r="BO202" s="77"/>
      <c r="BP202" s="77"/>
      <c r="BQ202" s="77"/>
      <c r="BR202" s="77"/>
      <c r="BS202" s="77"/>
      <c r="BT202" s="77"/>
      <c r="BU202" s="77"/>
      <c r="BV202" s="77"/>
      <c r="BW202" s="77"/>
      <c r="BX202" s="77"/>
      <c r="BY202" s="77"/>
      <c r="BZ202" s="77"/>
      <c r="CA202" s="77"/>
      <c r="CB202" s="77"/>
      <c r="CC202" s="77"/>
      <c r="CD202" s="77"/>
      <c r="CE202" s="77"/>
      <c r="CF202" s="77"/>
      <c r="CG202" s="77"/>
      <c r="CH202" s="77"/>
      <c r="CI202" s="77"/>
      <c r="CJ202" s="77"/>
      <c r="CK202" s="77"/>
      <c r="CL202" s="77"/>
      <c r="CM202" s="77"/>
      <c r="CN202" s="77"/>
      <c r="CO202" s="77"/>
      <c r="CP202" s="77"/>
      <c r="CQ202" s="77"/>
      <c r="CR202" s="77"/>
      <c r="CS202" s="77"/>
      <c r="CT202" s="77"/>
      <c r="CU202" s="77"/>
      <c r="CV202" s="77"/>
      <c r="CW202" s="77"/>
      <c r="CX202" s="77"/>
      <c r="CY202" s="77"/>
      <c r="CZ202" s="77"/>
      <c r="DA202" s="77"/>
      <c r="DB202" s="77"/>
      <c r="DC202" s="77"/>
      <c r="DD202" s="77"/>
      <c r="DE202" s="77"/>
      <c r="DF202" s="77"/>
      <c r="DG202" s="77"/>
      <c r="DH202" s="77"/>
      <c r="DI202" s="77"/>
      <c r="DJ202" s="77"/>
      <c r="DK202" s="77"/>
      <c r="DL202" s="77"/>
      <c r="DM202" s="77"/>
      <c r="DN202" s="77"/>
      <c r="DO202" s="77"/>
      <c r="DP202" s="77"/>
      <c r="DQ202" s="77"/>
      <c r="DR202" s="77"/>
      <c r="DS202" s="77"/>
      <c r="DT202" s="77"/>
      <c r="DU202" s="77"/>
      <c r="DV202" s="77"/>
      <c r="DW202" s="77"/>
      <c r="DX202" s="77"/>
      <c r="DY202" s="77"/>
      <c r="DZ202" s="77"/>
      <c r="EA202" s="77"/>
      <c r="EB202" s="77"/>
    </row>
    <row r="203" spans="1:132" ht="15.75" customHeight="1" x14ac:dyDescent="0.3">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c r="AN203" s="77"/>
      <c r="AO203" s="77"/>
      <c r="AP203" s="77"/>
      <c r="AQ203" s="77"/>
      <c r="AR203" s="77"/>
      <c r="AS203" s="77"/>
      <c r="AT203" s="77"/>
      <c r="AU203" s="77"/>
      <c r="AV203" s="77"/>
      <c r="AW203" s="77"/>
      <c r="AX203" s="77"/>
      <c r="AY203" s="77"/>
      <c r="AZ203" s="77"/>
      <c r="BA203" s="77"/>
      <c r="BB203" s="77"/>
      <c r="BC203" s="77"/>
      <c r="BD203" s="77"/>
      <c r="BE203" s="77"/>
      <c r="BF203" s="77"/>
      <c r="BG203" s="77"/>
      <c r="BH203" s="77"/>
      <c r="BI203" s="77"/>
      <c r="BJ203" s="77"/>
      <c r="BK203" s="77"/>
      <c r="BL203" s="77"/>
      <c r="BM203" s="77"/>
      <c r="BN203" s="77"/>
      <c r="BO203" s="77"/>
      <c r="BP203" s="77"/>
      <c r="BQ203" s="77"/>
      <c r="BR203" s="77"/>
      <c r="BS203" s="77"/>
      <c r="BT203" s="77"/>
      <c r="BU203" s="77"/>
      <c r="BV203" s="77"/>
      <c r="BW203" s="77"/>
      <c r="BX203" s="77"/>
      <c r="BY203" s="77"/>
      <c r="BZ203" s="77"/>
      <c r="CA203" s="77"/>
      <c r="CB203" s="77"/>
      <c r="CC203" s="77"/>
      <c r="CD203" s="77"/>
      <c r="CE203" s="77"/>
      <c r="CF203" s="77"/>
      <c r="CG203" s="77"/>
      <c r="CH203" s="77"/>
      <c r="CI203" s="77"/>
      <c r="CJ203" s="77"/>
      <c r="CK203" s="77"/>
      <c r="CL203" s="77"/>
      <c r="CM203" s="77"/>
      <c r="CN203" s="77"/>
      <c r="CO203" s="77"/>
      <c r="CP203" s="77"/>
      <c r="CQ203" s="77"/>
      <c r="CR203" s="77"/>
      <c r="CS203" s="77"/>
      <c r="CT203" s="77"/>
      <c r="CU203" s="77"/>
      <c r="CV203" s="77"/>
      <c r="CW203" s="77"/>
      <c r="CX203" s="77"/>
      <c r="CY203" s="77"/>
      <c r="CZ203" s="77"/>
      <c r="DA203" s="77"/>
      <c r="DB203" s="77"/>
      <c r="DC203" s="77"/>
      <c r="DD203" s="77"/>
      <c r="DE203" s="77"/>
      <c r="DF203" s="77"/>
      <c r="DG203" s="77"/>
      <c r="DH203" s="77"/>
      <c r="DI203" s="77"/>
      <c r="DJ203" s="77"/>
      <c r="DK203" s="77"/>
      <c r="DL203" s="77"/>
      <c r="DM203" s="77"/>
      <c r="DN203" s="77"/>
      <c r="DO203" s="77"/>
      <c r="DP203" s="77"/>
      <c r="DQ203" s="77"/>
      <c r="DR203" s="77"/>
      <c r="DS203" s="77"/>
      <c r="DT203" s="77"/>
      <c r="DU203" s="77"/>
      <c r="DV203" s="77"/>
      <c r="DW203" s="77"/>
      <c r="DX203" s="77"/>
      <c r="DY203" s="77"/>
      <c r="DZ203" s="77"/>
      <c r="EA203" s="77"/>
      <c r="EB203" s="77"/>
    </row>
    <row r="204" spans="1:132" ht="15.75" customHeight="1" x14ac:dyDescent="0.3">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c r="AN204" s="77"/>
      <c r="AO204" s="77"/>
      <c r="AP204" s="77"/>
      <c r="AQ204" s="77"/>
      <c r="AR204" s="77"/>
      <c r="AS204" s="77"/>
      <c r="AT204" s="77"/>
      <c r="AU204" s="77"/>
      <c r="AV204" s="77"/>
      <c r="AW204" s="77"/>
      <c r="AX204" s="77"/>
      <c r="AY204" s="77"/>
      <c r="AZ204" s="77"/>
      <c r="BA204" s="77"/>
      <c r="BB204" s="77"/>
      <c r="BC204" s="77"/>
      <c r="BD204" s="77"/>
      <c r="BE204" s="77"/>
      <c r="BF204" s="77"/>
      <c r="BG204" s="77"/>
      <c r="BH204" s="77"/>
      <c r="BI204" s="77"/>
      <c r="BJ204" s="77"/>
      <c r="BK204" s="77"/>
      <c r="BL204" s="77"/>
      <c r="BM204" s="77"/>
      <c r="BN204" s="77"/>
      <c r="BO204" s="77"/>
      <c r="BP204" s="77"/>
      <c r="BQ204" s="77"/>
      <c r="BR204" s="77"/>
      <c r="BS204" s="77"/>
      <c r="BT204" s="77"/>
      <c r="BU204" s="77"/>
      <c r="BV204" s="77"/>
      <c r="BW204" s="77"/>
      <c r="BX204" s="77"/>
      <c r="BY204" s="77"/>
      <c r="BZ204" s="77"/>
      <c r="CA204" s="77"/>
      <c r="CB204" s="77"/>
      <c r="CC204" s="77"/>
      <c r="CD204" s="77"/>
      <c r="CE204" s="77"/>
      <c r="CF204" s="77"/>
      <c r="CG204" s="77"/>
      <c r="CH204" s="77"/>
      <c r="CI204" s="77"/>
      <c r="CJ204" s="77"/>
      <c r="CK204" s="77"/>
      <c r="CL204" s="77"/>
      <c r="CM204" s="77"/>
      <c r="CN204" s="77"/>
      <c r="CO204" s="77"/>
      <c r="CP204" s="77"/>
      <c r="CQ204" s="77"/>
      <c r="CR204" s="77"/>
      <c r="CS204" s="77"/>
      <c r="CT204" s="77"/>
      <c r="CU204" s="77"/>
      <c r="CV204" s="77"/>
      <c r="CW204" s="77"/>
      <c r="CX204" s="77"/>
      <c r="CY204" s="77"/>
      <c r="CZ204" s="77"/>
      <c r="DA204" s="77"/>
      <c r="DB204" s="77"/>
      <c r="DC204" s="77"/>
      <c r="DD204" s="77"/>
      <c r="DE204" s="77"/>
      <c r="DF204" s="77"/>
      <c r="DG204" s="77"/>
      <c r="DH204" s="77"/>
      <c r="DI204" s="77"/>
      <c r="DJ204" s="77"/>
      <c r="DK204" s="77"/>
      <c r="DL204" s="77"/>
      <c r="DM204" s="77"/>
      <c r="DN204" s="77"/>
      <c r="DO204" s="77"/>
      <c r="DP204" s="77"/>
      <c r="DQ204" s="77"/>
      <c r="DR204" s="77"/>
      <c r="DS204" s="77"/>
      <c r="DT204" s="77"/>
      <c r="DU204" s="77"/>
      <c r="DV204" s="77"/>
      <c r="DW204" s="77"/>
      <c r="DX204" s="77"/>
      <c r="DY204" s="77"/>
      <c r="DZ204" s="77"/>
      <c r="EA204" s="77"/>
      <c r="EB204" s="77"/>
    </row>
    <row r="205" spans="1:132" ht="15.75" customHeight="1" x14ac:dyDescent="0.3">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c r="AN205" s="77"/>
      <c r="AO205" s="77"/>
      <c r="AP205" s="77"/>
      <c r="AQ205" s="77"/>
      <c r="AR205" s="77"/>
      <c r="AS205" s="77"/>
      <c r="AT205" s="77"/>
      <c r="AU205" s="77"/>
      <c r="AV205" s="77"/>
      <c r="AW205" s="77"/>
      <c r="AX205" s="77"/>
      <c r="AY205" s="77"/>
      <c r="AZ205" s="77"/>
      <c r="BA205" s="77"/>
      <c r="BB205" s="77"/>
      <c r="BC205" s="77"/>
      <c r="BD205" s="77"/>
      <c r="BE205" s="77"/>
      <c r="BF205" s="77"/>
      <c r="BG205" s="77"/>
      <c r="BH205" s="77"/>
      <c r="BI205" s="77"/>
      <c r="BJ205" s="77"/>
      <c r="BK205" s="77"/>
      <c r="BL205" s="77"/>
      <c r="BM205" s="77"/>
      <c r="BN205" s="77"/>
      <c r="BO205" s="77"/>
      <c r="BP205" s="77"/>
      <c r="BQ205" s="77"/>
      <c r="BR205" s="77"/>
      <c r="BS205" s="77"/>
      <c r="BT205" s="77"/>
      <c r="BU205" s="77"/>
      <c r="BV205" s="77"/>
      <c r="BW205" s="77"/>
      <c r="BX205" s="77"/>
      <c r="BY205" s="77"/>
      <c r="BZ205" s="77"/>
      <c r="CA205" s="77"/>
      <c r="CB205" s="77"/>
      <c r="CC205" s="77"/>
      <c r="CD205" s="77"/>
      <c r="CE205" s="77"/>
      <c r="CF205" s="77"/>
      <c r="CG205" s="77"/>
      <c r="CH205" s="77"/>
      <c r="CI205" s="77"/>
      <c r="CJ205" s="77"/>
      <c r="CK205" s="77"/>
      <c r="CL205" s="77"/>
      <c r="CM205" s="77"/>
      <c r="CN205" s="77"/>
      <c r="CO205" s="77"/>
      <c r="CP205" s="77"/>
      <c r="CQ205" s="77"/>
      <c r="CR205" s="77"/>
      <c r="CS205" s="77"/>
      <c r="CT205" s="77"/>
      <c r="CU205" s="77"/>
      <c r="CV205" s="77"/>
      <c r="CW205" s="77"/>
      <c r="CX205" s="77"/>
      <c r="CY205" s="77"/>
      <c r="CZ205" s="77"/>
      <c r="DA205" s="77"/>
      <c r="DB205" s="77"/>
      <c r="DC205" s="77"/>
      <c r="DD205" s="77"/>
      <c r="DE205" s="77"/>
      <c r="DF205" s="77"/>
      <c r="DG205" s="77"/>
      <c r="DH205" s="77"/>
      <c r="DI205" s="77"/>
      <c r="DJ205" s="77"/>
      <c r="DK205" s="77"/>
      <c r="DL205" s="77"/>
      <c r="DM205" s="77"/>
      <c r="DN205" s="77"/>
      <c r="DO205" s="77"/>
      <c r="DP205" s="77"/>
      <c r="DQ205" s="77"/>
      <c r="DR205" s="77"/>
      <c r="DS205" s="77"/>
      <c r="DT205" s="77"/>
      <c r="DU205" s="77"/>
      <c r="DV205" s="77"/>
      <c r="DW205" s="77"/>
      <c r="DX205" s="77"/>
      <c r="DY205" s="77"/>
      <c r="DZ205" s="77"/>
      <c r="EA205" s="77"/>
      <c r="EB205" s="77"/>
    </row>
    <row r="206" spans="1:132" ht="15.75" customHeight="1" x14ac:dyDescent="0.3">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c r="BI206" s="77"/>
      <c r="BJ206" s="77"/>
      <c r="BK206" s="77"/>
      <c r="BL206" s="77"/>
      <c r="BM206" s="77"/>
      <c r="BN206" s="77"/>
      <c r="BO206" s="77"/>
      <c r="BP206" s="77"/>
      <c r="BQ206" s="77"/>
      <c r="BR206" s="77"/>
      <c r="BS206" s="77"/>
      <c r="BT206" s="77"/>
      <c r="BU206" s="77"/>
      <c r="BV206" s="77"/>
      <c r="BW206" s="77"/>
      <c r="BX206" s="77"/>
      <c r="BY206" s="77"/>
      <c r="BZ206" s="77"/>
      <c r="CA206" s="77"/>
      <c r="CB206" s="77"/>
      <c r="CC206" s="77"/>
      <c r="CD206" s="77"/>
      <c r="CE206" s="77"/>
      <c r="CF206" s="77"/>
      <c r="CG206" s="77"/>
      <c r="CH206" s="77"/>
      <c r="CI206" s="77"/>
      <c r="CJ206" s="77"/>
      <c r="CK206" s="77"/>
      <c r="CL206" s="77"/>
      <c r="CM206" s="77"/>
      <c r="CN206" s="77"/>
      <c r="CO206" s="77"/>
      <c r="CP206" s="77"/>
      <c r="CQ206" s="77"/>
      <c r="CR206" s="77"/>
      <c r="CS206" s="77"/>
      <c r="CT206" s="77"/>
      <c r="CU206" s="77"/>
      <c r="CV206" s="77"/>
      <c r="CW206" s="77"/>
      <c r="CX206" s="77"/>
      <c r="CY206" s="77"/>
      <c r="CZ206" s="77"/>
      <c r="DA206" s="77"/>
      <c r="DB206" s="77"/>
      <c r="DC206" s="77"/>
      <c r="DD206" s="77"/>
      <c r="DE206" s="77"/>
      <c r="DF206" s="77"/>
      <c r="DG206" s="77"/>
      <c r="DH206" s="77"/>
      <c r="DI206" s="77"/>
      <c r="DJ206" s="77"/>
      <c r="DK206" s="77"/>
      <c r="DL206" s="77"/>
      <c r="DM206" s="77"/>
      <c r="DN206" s="77"/>
      <c r="DO206" s="77"/>
      <c r="DP206" s="77"/>
      <c r="DQ206" s="77"/>
      <c r="DR206" s="77"/>
      <c r="DS206" s="77"/>
      <c r="DT206" s="77"/>
      <c r="DU206" s="77"/>
      <c r="DV206" s="77"/>
      <c r="DW206" s="77"/>
      <c r="DX206" s="77"/>
      <c r="DY206" s="77"/>
      <c r="DZ206" s="77"/>
      <c r="EA206" s="77"/>
      <c r="EB206" s="77"/>
    </row>
    <row r="207" spans="1:132" ht="15.75" customHeight="1" x14ac:dyDescent="0.3">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c r="AN207" s="77"/>
      <c r="AO207" s="77"/>
      <c r="AP207" s="77"/>
      <c r="AQ207" s="77"/>
      <c r="AR207" s="77"/>
      <c r="AS207" s="77"/>
      <c r="AT207" s="77"/>
      <c r="AU207" s="77"/>
      <c r="AV207" s="77"/>
      <c r="AW207" s="77"/>
      <c r="AX207" s="77"/>
      <c r="AY207" s="77"/>
      <c r="AZ207" s="77"/>
      <c r="BA207" s="77"/>
      <c r="BB207" s="77"/>
      <c r="BC207" s="77"/>
      <c r="BD207" s="77"/>
      <c r="BE207" s="77"/>
      <c r="BF207" s="77"/>
      <c r="BG207" s="77"/>
      <c r="BH207" s="77"/>
      <c r="BI207" s="77"/>
      <c r="BJ207" s="77"/>
      <c r="BK207" s="77"/>
      <c r="BL207" s="77"/>
      <c r="BM207" s="77"/>
      <c r="BN207" s="77"/>
      <c r="BO207" s="77"/>
      <c r="BP207" s="77"/>
      <c r="BQ207" s="77"/>
      <c r="BR207" s="77"/>
      <c r="BS207" s="77"/>
      <c r="BT207" s="77"/>
      <c r="BU207" s="77"/>
      <c r="BV207" s="77"/>
      <c r="BW207" s="77"/>
      <c r="BX207" s="77"/>
      <c r="BY207" s="77"/>
      <c r="BZ207" s="77"/>
      <c r="CA207" s="77"/>
      <c r="CB207" s="77"/>
      <c r="CC207" s="77"/>
      <c r="CD207" s="77"/>
      <c r="CE207" s="77"/>
      <c r="CF207" s="77"/>
      <c r="CG207" s="77"/>
      <c r="CH207" s="77"/>
      <c r="CI207" s="77"/>
      <c r="CJ207" s="77"/>
      <c r="CK207" s="77"/>
      <c r="CL207" s="77"/>
      <c r="CM207" s="77"/>
      <c r="CN207" s="77"/>
      <c r="CO207" s="77"/>
      <c r="CP207" s="77"/>
      <c r="CQ207" s="77"/>
      <c r="CR207" s="77"/>
      <c r="CS207" s="77"/>
      <c r="CT207" s="77"/>
      <c r="CU207" s="77"/>
      <c r="CV207" s="77"/>
      <c r="CW207" s="77"/>
      <c r="CX207" s="77"/>
      <c r="CY207" s="77"/>
      <c r="CZ207" s="77"/>
      <c r="DA207" s="77"/>
      <c r="DB207" s="77"/>
      <c r="DC207" s="77"/>
      <c r="DD207" s="77"/>
      <c r="DE207" s="77"/>
      <c r="DF207" s="77"/>
      <c r="DG207" s="77"/>
      <c r="DH207" s="77"/>
      <c r="DI207" s="77"/>
      <c r="DJ207" s="77"/>
      <c r="DK207" s="77"/>
      <c r="DL207" s="77"/>
      <c r="DM207" s="77"/>
      <c r="DN207" s="77"/>
      <c r="DO207" s="77"/>
      <c r="DP207" s="77"/>
      <c r="DQ207" s="77"/>
      <c r="DR207" s="77"/>
      <c r="DS207" s="77"/>
      <c r="DT207" s="77"/>
      <c r="DU207" s="77"/>
      <c r="DV207" s="77"/>
      <c r="DW207" s="77"/>
      <c r="DX207" s="77"/>
      <c r="DY207" s="77"/>
      <c r="DZ207" s="77"/>
      <c r="EA207" s="77"/>
      <c r="EB207" s="77"/>
    </row>
    <row r="208" spans="1:132" ht="15.75" customHeight="1" x14ac:dyDescent="0.3">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c r="CD208" s="77"/>
      <c r="CE208" s="77"/>
      <c r="CF208" s="77"/>
      <c r="CG208" s="77"/>
      <c r="CH208" s="77"/>
      <c r="CI208" s="77"/>
      <c r="CJ208" s="77"/>
      <c r="CK208" s="77"/>
      <c r="CL208" s="77"/>
      <c r="CM208" s="77"/>
      <c r="CN208" s="77"/>
      <c r="CO208" s="77"/>
      <c r="CP208" s="77"/>
      <c r="CQ208" s="77"/>
      <c r="CR208" s="77"/>
      <c r="CS208" s="77"/>
      <c r="CT208" s="77"/>
      <c r="CU208" s="77"/>
      <c r="CV208" s="77"/>
      <c r="CW208" s="77"/>
      <c r="CX208" s="77"/>
      <c r="CY208" s="77"/>
      <c r="CZ208" s="77"/>
      <c r="DA208" s="77"/>
      <c r="DB208" s="77"/>
      <c r="DC208" s="77"/>
      <c r="DD208" s="77"/>
      <c r="DE208" s="77"/>
      <c r="DF208" s="77"/>
      <c r="DG208" s="77"/>
      <c r="DH208" s="77"/>
      <c r="DI208" s="77"/>
      <c r="DJ208" s="77"/>
      <c r="DK208" s="77"/>
      <c r="DL208" s="77"/>
      <c r="DM208" s="77"/>
      <c r="DN208" s="77"/>
      <c r="DO208" s="77"/>
      <c r="DP208" s="77"/>
      <c r="DQ208" s="77"/>
      <c r="DR208" s="77"/>
      <c r="DS208" s="77"/>
      <c r="DT208" s="77"/>
      <c r="DU208" s="77"/>
      <c r="DV208" s="77"/>
      <c r="DW208" s="77"/>
      <c r="DX208" s="77"/>
      <c r="DY208" s="77"/>
      <c r="DZ208" s="77"/>
      <c r="EA208" s="77"/>
      <c r="EB208" s="77"/>
    </row>
    <row r="209" spans="1:132" ht="15.75" customHeight="1" x14ac:dyDescent="0.3">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c r="AN209" s="77"/>
      <c r="AO209" s="77"/>
      <c r="AP209" s="77"/>
      <c r="AQ209" s="77"/>
      <c r="AR209" s="77"/>
      <c r="AS209" s="77"/>
      <c r="AT209" s="77"/>
      <c r="AU209" s="77"/>
      <c r="AV209" s="77"/>
      <c r="AW209" s="77"/>
      <c r="AX209" s="77"/>
      <c r="AY209" s="77"/>
      <c r="AZ209" s="77"/>
      <c r="BA209" s="77"/>
      <c r="BB209" s="77"/>
      <c r="BC209" s="77"/>
      <c r="BD209" s="77"/>
      <c r="BE209" s="77"/>
      <c r="BF209" s="77"/>
      <c r="BG209" s="77"/>
      <c r="BH209" s="77"/>
      <c r="BI209" s="77"/>
      <c r="BJ209" s="77"/>
      <c r="BK209" s="77"/>
      <c r="BL209" s="77"/>
      <c r="BM209" s="77"/>
      <c r="BN209" s="77"/>
      <c r="BO209" s="77"/>
      <c r="BP209" s="77"/>
      <c r="BQ209" s="77"/>
      <c r="BR209" s="77"/>
      <c r="BS209" s="77"/>
      <c r="BT209" s="77"/>
      <c r="BU209" s="77"/>
      <c r="BV209" s="77"/>
      <c r="BW209" s="77"/>
      <c r="BX209" s="77"/>
      <c r="BY209" s="77"/>
      <c r="BZ209" s="77"/>
      <c r="CA209" s="77"/>
      <c r="CB209" s="77"/>
      <c r="CC209" s="77"/>
      <c r="CD209" s="77"/>
      <c r="CE209" s="77"/>
      <c r="CF209" s="77"/>
      <c r="CG209" s="77"/>
      <c r="CH209" s="77"/>
      <c r="CI209" s="77"/>
      <c r="CJ209" s="77"/>
      <c r="CK209" s="77"/>
      <c r="CL209" s="77"/>
      <c r="CM209" s="77"/>
      <c r="CN209" s="77"/>
      <c r="CO209" s="77"/>
      <c r="CP209" s="77"/>
      <c r="CQ209" s="77"/>
      <c r="CR209" s="77"/>
      <c r="CS209" s="77"/>
      <c r="CT209" s="77"/>
      <c r="CU209" s="77"/>
      <c r="CV209" s="77"/>
      <c r="CW209" s="77"/>
      <c r="CX209" s="77"/>
      <c r="CY209" s="77"/>
      <c r="CZ209" s="77"/>
      <c r="DA209" s="77"/>
      <c r="DB209" s="77"/>
      <c r="DC209" s="77"/>
      <c r="DD209" s="77"/>
      <c r="DE209" s="77"/>
      <c r="DF209" s="77"/>
      <c r="DG209" s="77"/>
      <c r="DH209" s="77"/>
      <c r="DI209" s="77"/>
      <c r="DJ209" s="77"/>
      <c r="DK209" s="77"/>
      <c r="DL209" s="77"/>
      <c r="DM209" s="77"/>
      <c r="DN209" s="77"/>
      <c r="DO209" s="77"/>
      <c r="DP209" s="77"/>
      <c r="DQ209" s="77"/>
      <c r="DR209" s="77"/>
      <c r="DS209" s="77"/>
      <c r="DT209" s="77"/>
      <c r="DU209" s="77"/>
      <c r="DV209" s="77"/>
      <c r="DW209" s="77"/>
      <c r="DX209" s="77"/>
      <c r="DY209" s="77"/>
      <c r="DZ209" s="77"/>
      <c r="EA209" s="77"/>
      <c r="EB209" s="77"/>
    </row>
    <row r="210" spans="1:132" ht="15.75" customHeight="1" x14ac:dyDescent="0.3">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c r="AN210" s="77"/>
      <c r="AO210" s="77"/>
      <c r="AP210" s="77"/>
      <c r="AQ210" s="77"/>
      <c r="AR210" s="77"/>
      <c r="AS210" s="77"/>
      <c r="AT210" s="77"/>
      <c r="AU210" s="77"/>
      <c r="AV210" s="77"/>
      <c r="AW210" s="77"/>
      <c r="AX210" s="77"/>
      <c r="AY210" s="77"/>
      <c r="AZ210" s="77"/>
      <c r="BA210" s="77"/>
      <c r="BB210" s="77"/>
      <c r="BC210" s="77"/>
      <c r="BD210" s="77"/>
      <c r="BE210" s="77"/>
      <c r="BF210" s="77"/>
      <c r="BG210" s="77"/>
      <c r="BH210" s="77"/>
      <c r="BI210" s="77"/>
      <c r="BJ210" s="77"/>
      <c r="BK210" s="77"/>
      <c r="BL210" s="77"/>
      <c r="BM210" s="77"/>
      <c r="BN210" s="77"/>
      <c r="BO210" s="77"/>
      <c r="BP210" s="77"/>
      <c r="BQ210" s="77"/>
      <c r="BR210" s="77"/>
      <c r="BS210" s="77"/>
      <c r="BT210" s="77"/>
      <c r="BU210" s="77"/>
      <c r="BV210" s="77"/>
      <c r="BW210" s="77"/>
      <c r="BX210" s="77"/>
      <c r="BY210" s="77"/>
      <c r="BZ210" s="77"/>
      <c r="CA210" s="77"/>
      <c r="CB210" s="77"/>
      <c r="CC210" s="77"/>
      <c r="CD210" s="77"/>
      <c r="CE210" s="77"/>
      <c r="CF210" s="77"/>
      <c r="CG210" s="77"/>
      <c r="CH210" s="77"/>
      <c r="CI210" s="77"/>
      <c r="CJ210" s="77"/>
      <c r="CK210" s="77"/>
      <c r="CL210" s="77"/>
      <c r="CM210" s="77"/>
      <c r="CN210" s="77"/>
      <c r="CO210" s="77"/>
      <c r="CP210" s="77"/>
      <c r="CQ210" s="77"/>
      <c r="CR210" s="77"/>
      <c r="CS210" s="77"/>
      <c r="CT210" s="77"/>
      <c r="CU210" s="77"/>
      <c r="CV210" s="77"/>
      <c r="CW210" s="77"/>
      <c r="CX210" s="77"/>
      <c r="CY210" s="77"/>
      <c r="CZ210" s="77"/>
      <c r="DA210" s="77"/>
      <c r="DB210" s="77"/>
      <c r="DC210" s="77"/>
      <c r="DD210" s="77"/>
      <c r="DE210" s="77"/>
      <c r="DF210" s="77"/>
      <c r="DG210" s="77"/>
      <c r="DH210" s="77"/>
      <c r="DI210" s="77"/>
      <c r="DJ210" s="77"/>
      <c r="DK210" s="77"/>
      <c r="DL210" s="77"/>
      <c r="DM210" s="77"/>
      <c r="DN210" s="77"/>
      <c r="DO210" s="77"/>
      <c r="DP210" s="77"/>
      <c r="DQ210" s="77"/>
      <c r="DR210" s="77"/>
      <c r="DS210" s="77"/>
      <c r="DT210" s="77"/>
      <c r="DU210" s="77"/>
      <c r="DV210" s="77"/>
      <c r="DW210" s="77"/>
      <c r="DX210" s="77"/>
      <c r="DY210" s="77"/>
      <c r="DZ210" s="77"/>
      <c r="EA210" s="77"/>
      <c r="EB210" s="77"/>
    </row>
    <row r="211" spans="1:132" ht="15.75" customHeight="1" x14ac:dyDescent="0.3">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77"/>
      <c r="BX211" s="77"/>
      <c r="BY211" s="77"/>
      <c r="BZ211" s="77"/>
      <c r="CA211" s="77"/>
      <c r="CB211" s="77"/>
      <c r="CC211" s="77"/>
      <c r="CD211" s="77"/>
      <c r="CE211" s="77"/>
      <c r="CF211" s="77"/>
      <c r="CG211" s="77"/>
      <c r="CH211" s="77"/>
      <c r="CI211" s="77"/>
      <c r="CJ211" s="77"/>
      <c r="CK211" s="77"/>
      <c r="CL211" s="77"/>
      <c r="CM211" s="77"/>
      <c r="CN211" s="77"/>
      <c r="CO211" s="77"/>
      <c r="CP211" s="77"/>
      <c r="CQ211" s="77"/>
      <c r="CR211" s="77"/>
      <c r="CS211" s="77"/>
      <c r="CT211" s="77"/>
      <c r="CU211" s="77"/>
      <c r="CV211" s="77"/>
      <c r="CW211" s="77"/>
      <c r="CX211" s="77"/>
      <c r="CY211" s="77"/>
      <c r="CZ211" s="77"/>
      <c r="DA211" s="77"/>
      <c r="DB211" s="77"/>
      <c r="DC211" s="77"/>
      <c r="DD211" s="77"/>
      <c r="DE211" s="77"/>
      <c r="DF211" s="77"/>
      <c r="DG211" s="77"/>
      <c r="DH211" s="77"/>
      <c r="DI211" s="77"/>
      <c r="DJ211" s="77"/>
      <c r="DK211" s="77"/>
      <c r="DL211" s="77"/>
      <c r="DM211" s="77"/>
      <c r="DN211" s="77"/>
      <c r="DO211" s="77"/>
      <c r="DP211" s="77"/>
      <c r="DQ211" s="77"/>
      <c r="DR211" s="77"/>
      <c r="DS211" s="77"/>
      <c r="DT211" s="77"/>
      <c r="DU211" s="77"/>
      <c r="DV211" s="77"/>
      <c r="DW211" s="77"/>
      <c r="DX211" s="77"/>
      <c r="DY211" s="77"/>
      <c r="DZ211" s="77"/>
      <c r="EA211" s="77"/>
      <c r="EB211" s="77"/>
    </row>
    <row r="212" spans="1:132" ht="15.75" customHeight="1" x14ac:dyDescent="0.3">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c r="AN212" s="77"/>
      <c r="AO212" s="77"/>
      <c r="AP212" s="77"/>
      <c r="AQ212" s="77"/>
      <c r="AR212" s="77"/>
      <c r="AS212" s="77"/>
      <c r="AT212" s="77"/>
      <c r="AU212" s="77"/>
      <c r="AV212" s="77"/>
      <c r="AW212" s="77"/>
      <c r="AX212" s="77"/>
      <c r="AY212" s="77"/>
      <c r="AZ212" s="77"/>
      <c r="BA212" s="77"/>
      <c r="BB212" s="77"/>
      <c r="BC212" s="77"/>
      <c r="BD212" s="77"/>
      <c r="BE212" s="77"/>
      <c r="BF212" s="77"/>
      <c r="BG212" s="77"/>
      <c r="BH212" s="77"/>
      <c r="BI212" s="77"/>
      <c r="BJ212" s="77"/>
      <c r="BK212" s="77"/>
      <c r="BL212" s="77"/>
      <c r="BM212" s="77"/>
      <c r="BN212" s="77"/>
      <c r="BO212" s="77"/>
      <c r="BP212" s="77"/>
      <c r="BQ212" s="77"/>
      <c r="BR212" s="77"/>
      <c r="BS212" s="77"/>
      <c r="BT212" s="77"/>
      <c r="BU212" s="77"/>
      <c r="BV212" s="77"/>
      <c r="BW212" s="77"/>
      <c r="BX212" s="77"/>
      <c r="BY212" s="77"/>
      <c r="BZ212" s="77"/>
      <c r="CA212" s="77"/>
      <c r="CB212" s="77"/>
      <c r="CC212" s="77"/>
      <c r="CD212" s="77"/>
      <c r="CE212" s="77"/>
      <c r="CF212" s="77"/>
      <c r="CG212" s="77"/>
      <c r="CH212" s="77"/>
      <c r="CI212" s="77"/>
      <c r="CJ212" s="77"/>
      <c r="CK212" s="77"/>
      <c r="CL212" s="77"/>
      <c r="CM212" s="77"/>
      <c r="CN212" s="77"/>
      <c r="CO212" s="77"/>
      <c r="CP212" s="77"/>
      <c r="CQ212" s="77"/>
      <c r="CR212" s="77"/>
      <c r="CS212" s="77"/>
      <c r="CT212" s="77"/>
      <c r="CU212" s="77"/>
      <c r="CV212" s="77"/>
      <c r="CW212" s="77"/>
      <c r="CX212" s="77"/>
      <c r="CY212" s="77"/>
      <c r="CZ212" s="77"/>
      <c r="DA212" s="77"/>
      <c r="DB212" s="77"/>
      <c r="DC212" s="77"/>
      <c r="DD212" s="77"/>
      <c r="DE212" s="77"/>
      <c r="DF212" s="77"/>
      <c r="DG212" s="77"/>
      <c r="DH212" s="77"/>
      <c r="DI212" s="77"/>
      <c r="DJ212" s="77"/>
      <c r="DK212" s="77"/>
      <c r="DL212" s="77"/>
      <c r="DM212" s="77"/>
      <c r="DN212" s="77"/>
      <c r="DO212" s="77"/>
      <c r="DP212" s="77"/>
      <c r="DQ212" s="77"/>
      <c r="DR212" s="77"/>
      <c r="DS212" s="77"/>
      <c r="DT212" s="77"/>
      <c r="DU212" s="77"/>
      <c r="DV212" s="77"/>
      <c r="DW212" s="77"/>
      <c r="DX212" s="77"/>
      <c r="DY212" s="77"/>
      <c r="DZ212" s="77"/>
      <c r="EA212" s="77"/>
      <c r="EB212" s="77"/>
    </row>
    <row r="213" spans="1:132" ht="15.75" customHeight="1" x14ac:dyDescent="0.3">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7"/>
      <c r="AP213" s="77"/>
      <c r="AQ213" s="77"/>
      <c r="AR213" s="77"/>
      <c r="AS213" s="77"/>
      <c r="AT213" s="77"/>
      <c r="AU213" s="77"/>
      <c r="AV213" s="77"/>
      <c r="AW213" s="77"/>
      <c r="AX213" s="77"/>
      <c r="AY213" s="77"/>
      <c r="AZ213" s="77"/>
      <c r="BA213" s="77"/>
      <c r="BB213" s="77"/>
      <c r="BC213" s="77"/>
      <c r="BD213" s="77"/>
      <c r="BE213" s="77"/>
      <c r="BF213" s="77"/>
      <c r="BG213" s="77"/>
      <c r="BH213" s="77"/>
      <c r="BI213" s="77"/>
      <c r="BJ213" s="77"/>
      <c r="BK213" s="77"/>
      <c r="BL213" s="77"/>
      <c r="BM213" s="77"/>
      <c r="BN213" s="77"/>
      <c r="BO213" s="77"/>
      <c r="BP213" s="77"/>
      <c r="BQ213" s="77"/>
      <c r="BR213" s="77"/>
      <c r="BS213" s="77"/>
      <c r="BT213" s="77"/>
      <c r="BU213" s="77"/>
      <c r="BV213" s="77"/>
      <c r="BW213" s="77"/>
      <c r="BX213" s="77"/>
      <c r="BY213" s="77"/>
      <c r="BZ213" s="77"/>
      <c r="CA213" s="77"/>
      <c r="CB213" s="77"/>
      <c r="CC213" s="77"/>
      <c r="CD213" s="77"/>
      <c r="CE213" s="77"/>
      <c r="CF213" s="77"/>
      <c r="CG213" s="77"/>
      <c r="CH213" s="77"/>
      <c r="CI213" s="77"/>
      <c r="CJ213" s="77"/>
      <c r="CK213" s="77"/>
      <c r="CL213" s="77"/>
      <c r="CM213" s="77"/>
      <c r="CN213" s="77"/>
      <c r="CO213" s="77"/>
      <c r="CP213" s="77"/>
      <c r="CQ213" s="77"/>
      <c r="CR213" s="77"/>
      <c r="CS213" s="77"/>
      <c r="CT213" s="77"/>
      <c r="CU213" s="77"/>
      <c r="CV213" s="77"/>
      <c r="CW213" s="77"/>
      <c r="CX213" s="77"/>
      <c r="CY213" s="77"/>
      <c r="CZ213" s="77"/>
      <c r="DA213" s="77"/>
      <c r="DB213" s="77"/>
      <c r="DC213" s="77"/>
      <c r="DD213" s="77"/>
      <c r="DE213" s="77"/>
      <c r="DF213" s="77"/>
      <c r="DG213" s="77"/>
      <c r="DH213" s="77"/>
      <c r="DI213" s="77"/>
      <c r="DJ213" s="77"/>
      <c r="DK213" s="77"/>
      <c r="DL213" s="77"/>
      <c r="DM213" s="77"/>
      <c r="DN213" s="77"/>
      <c r="DO213" s="77"/>
      <c r="DP213" s="77"/>
      <c r="DQ213" s="77"/>
      <c r="DR213" s="77"/>
      <c r="DS213" s="77"/>
      <c r="DT213" s="77"/>
      <c r="DU213" s="77"/>
      <c r="DV213" s="77"/>
      <c r="DW213" s="77"/>
      <c r="DX213" s="77"/>
      <c r="DY213" s="77"/>
      <c r="DZ213" s="77"/>
      <c r="EA213" s="77"/>
      <c r="EB213" s="77"/>
    </row>
    <row r="214" spans="1:132" ht="15.75" customHeight="1" x14ac:dyDescent="0.3">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c r="AN214" s="77"/>
      <c r="AO214" s="77"/>
      <c r="AP214" s="77"/>
      <c r="AQ214" s="77"/>
      <c r="AR214" s="77"/>
      <c r="AS214" s="77"/>
      <c r="AT214" s="77"/>
      <c r="AU214" s="77"/>
      <c r="AV214" s="77"/>
      <c r="AW214" s="77"/>
      <c r="AX214" s="77"/>
      <c r="AY214" s="77"/>
      <c r="AZ214" s="77"/>
      <c r="BA214" s="77"/>
      <c r="BB214" s="77"/>
      <c r="BC214" s="77"/>
      <c r="BD214" s="77"/>
      <c r="BE214" s="77"/>
      <c r="BF214" s="77"/>
      <c r="BG214" s="77"/>
      <c r="BH214" s="77"/>
      <c r="BI214" s="77"/>
      <c r="BJ214" s="77"/>
      <c r="BK214" s="77"/>
      <c r="BL214" s="77"/>
      <c r="BM214" s="77"/>
      <c r="BN214" s="77"/>
      <c r="BO214" s="77"/>
      <c r="BP214" s="77"/>
      <c r="BQ214" s="77"/>
      <c r="BR214" s="77"/>
      <c r="BS214" s="77"/>
      <c r="BT214" s="77"/>
      <c r="BU214" s="77"/>
      <c r="BV214" s="77"/>
      <c r="BW214" s="77"/>
      <c r="BX214" s="77"/>
      <c r="BY214" s="77"/>
      <c r="BZ214" s="77"/>
      <c r="CA214" s="77"/>
      <c r="CB214" s="77"/>
      <c r="CC214" s="77"/>
      <c r="CD214" s="77"/>
      <c r="CE214" s="77"/>
      <c r="CF214" s="77"/>
      <c r="CG214" s="77"/>
      <c r="CH214" s="77"/>
      <c r="CI214" s="77"/>
      <c r="CJ214" s="77"/>
      <c r="CK214" s="77"/>
      <c r="CL214" s="77"/>
      <c r="CM214" s="77"/>
      <c r="CN214" s="77"/>
      <c r="CO214" s="77"/>
      <c r="CP214" s="77"/>
      <c r="CQ214" s="77"/>
      <c r="CR214" s="77"/>
      <c r="CS214" s="77"/>
      <c r="CT214" s="77"/>
      <c r="CU214" s="77"/>
      <c r="CV214" s="77"/>
      <c r="CW214" s="77"/>
      <c r="CX214" s="77"/>
      <c r="CY214" s="77"/>
      <c r="CZ214" s="77"/>
      <c r="DA214" s="77"/>
      <c r="DB214" s="77"/>
      <c r="DC214" s="77"/>
      <c r="DD214" s="77"/>
      <c r="DE214" s="77"/>
      <c r="DF214" s="77"/>
      <c r="DG214" s="77"/>
      <c r="DH214" s="77"/>
      <c r="DI214" s="77"/>
      <c r="DJ214" s="77"/>
      <c r="DK214" s="77"/>
      <c r="DL214" s="77"/>
      <c r="DM214" s="77"/>
      <c r="DN214" s="77"/>
      <c r="DO214" s="77"/>
      <c r="DP214" s="77"/>
      <c r="DQ214" s="77"/>
      <c r="DR214" s="77"/>
      <c r="DS214" s="77"/>
      <c r="DT214" s="77"/>
      <c r="DU214" s="77"/>
      <c r="DV214" s="77"/>
      <c r="DW214" s="77"/>
      <c r="DX214" s="77"/>
      <c r="DY214" s="77"/>
      <c r="DZ214" s="77"/>
      <c r="EA214" s="77"/>
      <c r="EB214" s="77"/>
    </row>
    <row r="215" spans="1:132" ht="15.75" customHeight="1" x14ac:dyDescent="0.3">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c r="AN215" s="77"/>
      <c r="AO215" s="77"/>
      <c r="AP215" s="77"/>
      <c r="AQ215" s="77"/>
      <c r="AR215" s="77"/>
      <c r="AS215" s="77"/>
      <c r="AT215" s="77"/>
      <c r="AU215" s="77"/>
      <c r="AV215" s="77"/>
      <c r="AW215" s="77"/>
      <c r="AX215" s="77"/>
      <c r="AY215" s="77"/>
      <c r="AZ215" s="77"/>
      <c r="BA215" s="77"/>
      <c r="BB215" s="77"/>
      <c r="BC215" s="77"/>
      <c r="BD215" s="77"/>
      <c r="BE215" s="77"/>
      <c r="BF215" s="77"/>
      <c r="BG215" s="77"/>
      <c r="BH215" s="77"/>
      <c r="BI215" s="77"/>
      <c r="BJ215" s="77"/>
      <c r="BK215" s="77"/>
      <c r="BL215" s="77"/>
      <c r="BM215" s="77"/>
      <c r="BN215" s="77"/>
      <c r="BO215" s="77"/>
      <c r="BP215" s="77"/>
      <c r="BQ215" s="77"/>
      <c r="BR215" s="77"/>
      <c r="BS215" s="77"/>
      <c r="BT215" s="77"/>
      <c r="BU215" s="77"/>
      <c r="BV215" s="77"/>
      <c r="BW215" s="77"/>
      <c r="BX215" s="77"/>
      <c r="BY215" s="77"/>
      <c r="BZ215" s="77"/>
      <c r="CA215" s="77"/>
      <c r="CB215" s="77"/>
      <c r="CC215" s="77"/>
      <c r="CD215" s="77"/>
      <c r="CE215" s="77"/>
      <c r="CF215" s="77"/>
      <c r="CG215" s="77"/>
      <c r="CH215" s="77"/>
      <c r="CI215" s="77"/>
      <c r="CJ215" s="77"/>
      <c r="CK215" s="77"/>
      <c r="CL215" s="77"/>
      <c r="CM215" s="77"/>
      <c r="CN215" s="77"/>
      <c r="CO215" s="77"/>
      <c r="CP215" s="77"/>
      <c r="CQ215" s="77"/>
      <c r="CR215" s="77"/>
      <c r="CS215" s="77"/>
      <c r="CT215" s="77"/>
      <c r="CU215" s="77"/>
      <c r="CV215" s="77"/>
      <c r="CW215" s="77"/>
      <c r="CX215" s="77"/>
      <c r="CY215" s="77"/>
      <c r="CZ215" s="77"/>
      <c r="DA215" s="77"/>
      <c r="DB215" s="77"/>
      <c r="DC215" s="77"/>
      <c r="DD215" s="77"/>
      <c r="DE215" s="77"/>
      <c r="DF215" s="77"/>
      <c r="DG215" s="77"/>
      <c r="DH215" s="77"/>
      <c r="DI215" s="77"/>
      <c r="DJ215" s="77"/>
      <c r="DK215" s="77"/>
      <c r="DL215" s="77"/>
      <c r="DM215" s="77"/>
      <c r="DN215" s="77"/>
      <c r="DO215" s="77"/>
      <c r="DP215" s="77"/>
      <c r="DQ215" s="77"/>
      <c r="DR215" s="77"/>
      <c r="DS215" s="77"/>
      <c r="DT215" s="77"/>
      <c r="DU215" s="77"/>
      <c r="DV215" s="77"/>
      <c r="DW215" s="77"/>
      <c r="DX215" s="77"/>
      <c r="DY215" s="77"/>
      <c r="DZ215" s="77"/>
      <c r="EA215" s="77"/>
      <c r="EB215" s="77"/>
    </row>
    <row r="216" spans="1:132" ht="15.75" customHeight="1" x14ac:dyDescent="0.3">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7"/>
      <c r="BG216" s="77"/>
      <c r="BH216" s="77"/>
      <c r="BI216" s="77"/>
      <c r="BJ216" s="77"/>
      <c r="BK216" s="77"/>
      <c r="BL216" s="77"/>
      <c r="BM216" s="77"/>
      <c r="BN216" s="77"/>
      <c r="BO216" s="77"/>
      <c r="BP216" s="77"/>
      <c r="BQ216" s="77"/>
      <c r="BR216" s="77"/>
      <c r="BS216" s="77"/>
      <c r="BT216" s="77"/>
      <c r="BU216" s="77"/>
      <c r="BV216" s="77"/>
      <c r="BW216" s="77"/>
      <c r="BX216" s="77"/>
      <c r="BY216" s="77"/>
      <c r="BZ216" s="77"/>
      <c r="CA216" s="77"/>
      <c r="CB216" s="77"/>
      <c r="CC216" s="77"/>
      <c r="CD216" s="77"/>
      <c r="CE216" s="77"/>
      <c r="CF216" s="77"/>
      <c r="CG216" s="77"/>
      <c r="CH216" s="77"/>
      <c r="CI216" s="77"/>
      <c r="CJ216" s="77"/>
      <c r="CK216" s="77"/>
      <c r="CL216" s="77"/>
      <c r="CM216" s="77"/>
      <c r="CN216" s="77"/>
      <c r="CO216" s="77"/>
      <c r="CP216" s="77"/>
      <c r="CQ216" s="77"/>
      <c r="CR216" s="77"/>
      <c r="CS216" s="77"/>
      <c r="CT216" s="77"/>
      <c r="CU216" s="77"/>
      <c r="CV216" s="77"/>
      <c r="CW216" s="77"/>
      <c r="CX216" s="77"/>
      <c r="CY216" s="77"/>
      <c r="CZ216" s="77"/>
      <c r="DA216" s="77"/>
      <c r="DB216" s="77"/>
      <c r="DC216" s="77"/>
      <c r="DD216" s="77"/>
      <c r="DE216" s="77"/>
      <c r="DF216" s="77"/>
      <c r="DG216" s="77"/>
      <c r="DH216" s="77"/>
      <c r="DI216" s="77"/>
      <c r="DJ216" s="77"/>
      <c r="DK216" s="77"/>
      <c r="DL216" s="77"/>
      <c r="DM216" s="77"/>
      <c r="DN216" s="77"/>
      <c r="DO216" s="77"/>
      <c r="DP216" s="77"/>
      <c r="DQ216" s="77"/>
      <c r="DR216" s="77"/>
      <c r="DS216" s="77"/>
      <c r="DT216" s="77"/>
      <c r="DU216" s="77"/>
      <c r="DV216" s="77"/>
      <c r="DW216" s="77"/>
      <c r="DX216" s="77"/>
      <c r="DY216" s="77"/>
      <c r="DZ216" s="77"/>
      <c r="EA216" s="77"/>
      <c r="EB216" s="77"/>
    </row>
    <row r="217" spans="1:132" ht="15.75" customHeight="1" x14ac:dyDescent="0.3">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c r="AN217" s="77"/>
      <c r="AO217" s="77"/>
      <c r="AP217" s="77"/>
      <c r="AQ217" s="77"/>
      <c r="AR217" s="77"/>
      <c r="AS217" s="77"/>
      <c r="AT217" s="77"/>
      <c r="AU217" s="77"/>
      <c r="AV217" s="77"/>
      <c r="AW217" s="77"/>
      <c r="AX217" s="77"/>
      <c r="AY217" s="77"/>
      <c r="AZ217" s="77"/>
      <c r="BA217" s="77"/>
      <c r="BB217" s="77"/>
      <c r="BC217" s="77"/>
      <c r="BD217" s="77"/>
      <c r="BE217" s="77"/>
      <c r="BF217" s="77"/>
      <c r="BG217" s="77"/>
      <c r="BH217" s="77"/>
      <c r="BI217" s="77"/>
      <c r="BJ217" s="77"/>
      <c r="BK217" s="77"/>
      <c r="BL217" s="77"/>
      <c r="BM217" s="77"/>
      <c r="BN217" s="77"/>
      <c r="BO217" s="77"/>
      <c r="BP217" s="77"/>
      <c r="BQ217" s="77"/>
      <c r="BR217" s="77"/>
      <c r="BS217" s="77"/>
      <c r="BT217" s="77"/>
      <c r="BU217" s="77"/>
      <c r="BV217" s="77"/>
      <c r="BW217" s="77"/>
      <c r="BX217" s="77"/>
      <c r="BY217" s="77"/>
      <c r="BZ217" s="77"/>
      <c r="CA217" s="77"/>
      <c r="CB217" s="77"/>
      <c r="CC217" s="77"/>
      <c r="CD217" s="77"/>
      <c r="CE217" s="77"/>
      <c r="CF217" s="77"/>
      <c r="CG217" s="77"/>
      <c r="CH217" s="77"/>
      <c r="CI217" s="77"/>
      <c r="CJ217" s="77"/>
      <c r="CK217" s="77"/>
      <c r="CL217" s="77"/>
      <c r="CM217" s="77"/>
      <c r="CN217" s="77"/>
      <c r="CO217" s="77"/>
      <c r="CP217" s="77"/>
      <c r="CQ217" s="77"/>
      <c r="CR217" s="77"/>
      <c r="CS217" s="77"/>
      <c r="CT217" s="77"/>
      <c r="CU217" s="77"/>
      <c r="CV217" s="77"/>
      <c r="CW217" s="77"/>
      <c r="CX217" s="77"/>
      <c r="CY217" s="77"/>
      <c r="CZ217" s="77"/>
      <c r="DA217" s="77"/>
      <c r="DB217" s="77"/>
      <c r="DC217" s="77"/>
      <c r="DD217" s="77"/>
      <c r="DE217" s="77"/>
      <c r="DF217" s="77"/>
      <c r="DG217" s="77"/>
      <c r="DH217" s="77"/>
      <c r="DI217" s="77"/>
      <c r="DJ217" s="77"/>
      <c r="DK217" s="77"/>
      <c r="DL217" s="77"/>
      <c r="DM217" s="77"/>
      <c r="DN217" s="77"/>
      <c r="DO217" s="77"/>
      <c r="DP217" s="77"/>
      <c r="DQ217" s="77"/>
      <c r="DR217" s="77"/>
      <c r="DS217" s="77"/>
      <c r="DT217" s="77"/>
      <c r="DU217" s="77"/>
      <c r="DV217" s="77"/>
      <c r="DW217" s="77"/>
      <c r="DX217" s="77"/>
      <c r="DY217" s="77"/>
      <c r="DZ217" s="77"/>
      <c r="EA217" s="77"/>
      <c r="EB217" s="77"/>
    </row>
    <row r="218" spans="1:132" ht="15.75" customHeight="1" x14ac:dyDescent="0.3">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c r="AN218" s="77"/>
      <c r="AO218" s="77"/>
      <c r="AP218" s="77"/>
      <c r="AQ218" s="77"/>
      <c r="AR218" s="77"/>
      <c r="AS218" s="77"/>
      <c r="AT218" s="77"/>
      <c r="AU218" s="77"/>
      <c r="AV218" s="77"/>
      <c r="AW218" s="77"/>
      <c r="AX218" s="77"/>
      <c r="AY218" s="77"/>
      <c r="AZ218" s="77"/>
      <c r="BA218" s="77"/>
      <c r="BB218" s="77"/>
      <c r="BC218" s="77"/>
      <c r="BD218" s="77"/>
      <c r="BE218" s="77"/>
      <c r="BF218" s="77"/>
      <c r="BG218" s="77"/>
      <c r="BH218" s="77"/>
      <c r="BI218" s="77"/>
      <c r="BJ218" s="77"/>
      <c r="BK218" s="77"/>
      <c r="BL218" s="77"/>
      <c r="BM218" s="77"/>
      <c r="BN218" s="77"/>
      <c r="BO218" s="77"/>
      <c r="BP218" s="77"/>
      <c r="BQ218" s="77"/>
      <c r="BR218" s="77"/>
      <c r="BS218" s="77"/>
      <c r="BT218" s="77"/>
      <c r="BU218" s="77"/>
      <c r="BV218" s="77"/>
      <c r="BW218" s="77"/>
      <c r="BX218" s="77"/>
      <c r="BY218" s="77"/>
      <c r="BZ218" s="77"/>
      <c r="CA218" s="77"/>
      <c r="CB218" s="77"/>
      <c r="CC218" s="77"/>
      <c r="CD218" s="77"/>
      <c r="CE218" s="77"/>
      <c r="CF218" s="77"/>
      <c r="CG218" s="77"/>
      <c r="CH218" s="77"/>
      <c r="CI218" s="77"/>
      <c r="CJ218" s="77"/>
      <c r="CK218" s="77"/>
      <c r="CL218" s="77"/>
      <c r="CM218" s="77"/>
      <c r="CN218" s="77"/>
      <c r="CO218" s="77"/>
      <c r="CP218" s="77"/>
      <c r="CQ218" s="77"/>
      <c r="CR218" s="77"/>
      <c r="CS218" s="77"/>
      <c r="CT218" s="77"/>
      <c r="CU218" s="77"/>
      <c r="CV218" s="77"/>
      <c r="CW218" s="77"/>
      <c r="CX218" s="77"/>
      <c r="CY218" s="77"/>
      <c r="CZ218" s="77"/>
      <c r="DA218" s="77"/>
      <c r="DB218" s="77"/>
      <c r="DC218" s="77"/>
      <c r="DD218" s="77"/>
      <c r="DE218" s="77"/>
      <c r="DF218" s="77"/>
      <c r="DG218" s="77"/>
      <c r="DH218" s="77"/>
      <c r="DI218" s="77"/>
      <c r="DJ218" s="77"/>
      <c r="DK218" s="77"/>
      <c r="DL218" s="77"/>
      <c r="DM218" s="77"/>
      <c r="DN218" s="77"/>
      <c r="DO218" s="77"/>
      <c r="DP218" s="77"/>
      <c r="DQ218" s="77"/>
      <c r="DR218" s="77"/>
      <c r="DS218" s="77"/>
      <c r="DT218" s="77"/>
      <c r="DU218" s="77"/>
      <c r="DV218" s="77"/>
      <c r="DW218" s="77"/>
      <c r="DX218" s="77"/>
      <c r="DY218" s="77"/>
      <c r="DZ218" s="77"/>
      <c r="EA218" s="77"/>
      <c r="EB218" s="77"/>
    </row>
    <row r="219" spans="1:132" ht="15.75" customHeight="1" x14ac:dyDescent="0.3">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c r="AN219" s="77"/>
      <c r="AO219" s="77"/>
      <c r="AP219" s="77"/>
      <c r="AQ219" s="77"/>
      <c r="AR219" s="77"/>
      <c r="AS219" s="77"/>
      <c r="AT219" s="77"/>
      <c r="AU219" s="77"/>
      <c r="AV219" s="77"/>
      <c r="AW219" s="77"/>
      <c r="AX219" s="77"/>
      <c r="AY219" s="77"/>
      <c r="AZ219" s="77"/>
      <c r="BA219" s="77"/>
      <c r="BB219" s="77"/>
      <c r="BC219" s="77"/>
      <c r="BD219" s="77"/>
      <c r="BE219" s="77"/>
      <c r="BF219" s="77"/>
      <c r="BG219" s="77"/>
      <c r="BH219" s="77"/>
      <c r="BI219" s="77"/>
      <c r="BJ219" s="77"/>
      <c r="BK219" s="77"/>
      <c r="BL219" s="77"/>
      <c r="BM219" s="77"/>
      <c r="BN219" s="77"/>
      <c r="BO219" s="77"/>
      <c r="BP219" s="77"/>
      <c r="BQ219" s="77"/>
      <c r="BR219" s="77"/>
      <c r="BS219" s="77"/>
      <c r="BT219" s="77"/>
      <c r="BU219" s="77"/>
      <c r="BV219" s="77"/>
      <c r="BW219" s="77"/>
      <c r="BX219" s="77"/>
      <c r="BY219" s="77"/>
      <c r="BZ219" s="77"/>
      <c r="CA219" s="77"/>
      <c r="CB219" s="77"/>
      <c r="CC219" s="77"/>
      <c r="CD219" s="77"/>
      <c r="CE219" s="77"/>
      <c r="CF219" s="77"/>
      <c r="CG219" s="77"/>
      <c r="CH219" s="77"/>
      <c r="CI219" s="77"/>
      <c r="CJ219" s="77"/>
      <c r="CK219" s="77"/>
      <c r="CL219" s="77"/>
      <c r="CM219" s="77"/>
      <c r="CN219" s="77"/>
      <c r="CO219" s="77"/>
      <c r="CP219" s="77"/>
      <c r="CQ219" s="77"/>
      <c r="CR219" s="77"/>
      <c r="CS219" s="77"/>
      <c r="CT219" s="77"/>
      <c r="CU219" s="77"/>
      <c r="CV219" s="77"/>
      <c r="CW219" s="77"/>
      <c r="CX219" s="77"/>
      <c r="CY219" s="77"/>
      <c r="CZ219" s="77"/>
      <c r="DA219" s="77"/>
      <c r="DB219" s="77"/>
      <c r="DC219" s="77"/>
      <c r="DD219" s="77"/>
      <c r="DE219" s="77"/>
      <c r="DF219" s="77"/>
      <c r="DG219" s="77"/>
      <c r="DH219" s="77"/>
      <c r="DI219" s="77"/>
      <c r="DJ219" s="77"/>
      <c r="DK219" s="77"/>
      <c r="DL219" s="77"/>
      <c r="DM219" s="77"/>
      <c r="DN219" s="77"/>
      <c r="DO219" s="77"/>
      <c r="DP219" s="77"/>
      <c r="DQ219" s="77"/>
      <c r="DR219" s="77"/>
      <c r="DS219" s="77"/>
      <c r="DT219" s="77"/>
      <c r="DU219" s="77"/>
      <c r="DV219" s="77"/>
      <c r="DW219" s="77"/>
      <c r="DX219" s="77"/>
      <c r="DY219" s="77"/>
      <c r="DZ219" s="77"/>
      <c r="EA219" s="77"/>
      <c r="EB219" s="77"/>
    </row>
    <row r="220" spans="1:132" ht="15.75" customHeight="1" x14ac:dyDescent="0.3">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c r="AN220" s="77"/>
      <c r="AO220" s="77"/>
      <c r="AP220" s="77"/>
      <c r="AQ220" s="77"/>
      <c r="AR220" s="77"/>
      <c r="AS220" s="77"/>
      <c r="AT220" s="77"/>
      <c r="AU220" s="77"/>
      <c r="AV220" s="77"/>
      <c r="AW220" s="77"/>
      <c r="AX220" s="77"/>
      <c r="AY220" s="77"/>
      <c r="AZ220" s="77"/>
      <c r="BA220" s="77"/>
      <c r="BB220" s="77"/>
      <c r="BC220" s="77"/>
      <c r="BD220" s="77"/>
      <c r="BE220" s="77"/>
      <c r="BF220" s="77"/>
      <c r="BG220" s="77"/>
      <c r="BH220" s="77"/>
      <c r="BI220" s="77"/>
      <c r="BJ220" s="77"/>
      <c r="BK220" s="77"/>
      <c r="BL220" s="77"/>
      <c r="BM220" s="77"/>
      <c r="BN220" s="77"/>
      <c r="BO220" s="77"/>
      <c r="BP220" s="77"/>
      <c r="BQ220" s="77"/>
      <c r="BR220" s="77"/>
      <c r="BS220" s="77"/>
      <c r="BT220" s="77"/>
      <c r="BU220" s="77"/>
      <c r="BV220" s="77"/>
      <c r="BW220" s="77"/>
      <c r="BX220" s="77"/>
      <c r="BY220" s="77"/>
      <c r="BZ220" s="77"/>
      <c r="CA220" s="77"/>
      <c r="CB220" s="77"/>
      <c r="CC220" s="77"/>
      <c r="CD220" s="77"/>
      <c r="CE220" s="77"/>
      <c r="CF220" s="77"/>
      <c r="CG220" s="77"/>
      <c r="CH220" s="77"/>
      <c r="CI220" s="77"/>
      <c r="CJ220" s="77"/>
      <c r="CK220" s="77"/>
      <c r="CL220" s="77"/>
      <c r="CM220" s="77"/>
      <c r="CN220" s="77"/>
      <c r="CO220" s="77"/>
      <c r="CP220" s="77"/>
      <c r="CQ220" s="77"/>
      <c r="CR220" s="77"/>
      <c r="CS220" s="77"/>
      <c r="CT220" s="77"/>
      <c r="CU220" s="77"/>
      <c r="CV220" s="77"/>
      <c r="CW220" s="77"/>
      <c r="CX220" s="77"/>
      <c r="CY220" s="77"/>
      <c r="CZ220" s="77"/>
      <c r="DA220" s="77"/>
      <c r="DB220" s="77"/>
      <c r="DC220" s="77"/>
      <c r="DD220" s="77"/>
      <c r="DE220" s="77"/>
      <c r="DF220" s="77"/>
      <c r="DG220" s="77"/>
      <c r="DH220" s="77"/>
      <c r="DI220" s="77"/>
      <c r="DJ220" s="77"/>
      <c r="DK220" s="77"/>
      <c r="DL220" s="77"/>
      <c r="DM220" s="77"/>
      <c r="DN220" s="77"/>
      <c r="DO220" s="77"/>
      <c r="DP220" s="77"/>
      <c r="DQ220" s="77"/>
      <c r="DR220" s="77"/>
      <c r="DS220" s="77"/>
      <c r="DT220" s="77"/>
      <c r="DU220" s="77"/>
      <c r="DV220" s="77"/>
      <c r="DW220" s="77"/>
      <c r="DX220" s="77"/>
      <c r="DY220" s="77"/>
      <c r="DZ220" s="77"/>
      <c r="EA220" s="77"/>
      <c r="EB220" s="77"/>
    </row>
    <row r="221" spans="1:132" ht="15.75" customHeight="1" x14ac:dyDescent="0.3">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c r="AJ221" s="77"/>
      <c r="AK221" s="77"/>
      <c r="AL221" s="77"/>
      <c r="AM221" s="77"/>
      <c r="AN221" s="77"/>
      <c r="AO221" s="77"/>
      <c r="AP221" s="77"/>
      <c r="AQ221" s="77"/>
      <c r="AR221" s="77"/>
      <c r="AS221" s="77"/>
      <c r="AT221" s="77"/>
      <c r="AU221" s="77"/>
      <c r="AV221" s="77"/>
      <c r="AW221" s="77"/>
      <c r="AX221" s="77"/>
      <c r="AY221" s="77"/>
      <c r="AZ221" s="77"/>
      <c r="BA221" s="77"/>
      <c r="BB221" s="77"/>
      <c r="BC221" s="77"/>
      <c r="BD221" s="77"/>
      <c r="BE221" s="77"/>
      <c r="BF221" s="77"/>
      <c r="BG221" s="77"/>
      <c r="BH221" s="77"/>
      <c r="BI221" s="77"/>
      <c r="BJ221" s="77"/>
      <c r="BK221" s="77"/>
      <c r="BL221" s="77"/>
      <c r="BM221" s="77"/>
      <c r="BN221" s="77"/>
      <c r="BO221" s="77"/>
      <c r="BP221" s="77"/>
      <c r="BQ221" s="77"/>
      <c r="BR221" s="77"/>
      <c r="BS221" s="77"/>
      <c r="BT221" s="77"/>
      <c r="BU221" s="77"/>
      <c r="BV221" s="77"/>
      <c r="BW221" s="77"/>
      <c r="BX221" s="77"/>
      <c r="BY221" s="77"/>
      <c r="BZ221" s="77"/>
      <c r="CA221" s="77"/>
      <c r="CB221" s="77"/>
      <c r="CC221" s="77"/>
      <c r="CD221" s="77"/>
      <c r="CE221" s="77"/>
      <c r="CF221" s="77"/>
      <c r="CG221" s="77"/>
      <c r="CH221" s="77"/>
      <c r="CI221" s="77"/>
      <c r="CJ221" s="77"/>
      <c r="CK221" s="77"/>
      <c r="CL221" s="77"/>
      <c r="CM221" s="77"/>
      <c r="CN221" s="77"/>
      <c r="CO221" s="77"/>
      <c r="CP221" s="77"/>
      <c r="CQ221" s="77"/>
      <c r="CR221" s="77"/>
      <c r="CS221" s="77"/>
      <c r="CT221" s="77"/>
      <c r="CU221" s="77"/>
      <c r="CV221" s="77"/>
      <c r="CW221" s="77"/>
      <c r="CX221" s="77"/>
      <c r="CY221" s="77"/>
      <c r="CZ221" s="77"/>
      <c r="DA221" s="77"/>
      <c r="DB221" s="77"/>
      <c r="DC221" s="77"/>
      <c r="DD221" s="77"/>
      <c r="DE221" s="77"/>
      <c r="DF221" s="77"/>
      <c r="DG221" s="77"/>
      <c r="DH221" s="77"/>
      <c r="DI221" s="77"/>
      <c r="DJ221" s="77"/>
      <c r="DK221" s="77"/>
      <c r="DL221" s="77"/>
      <c r="DM221" s="77"/>
      <c r="DN221" s="77"/>
      <c r="DO221" s="77"/>
      <c r="DP221" s="77"/>
      <c r="DQ221" s="77"/>
      <c r="DR221" s="77"/>
      <c r="DS221" s="77"/>
      <c r="DT221" s="77"/>
      <c r="DU221" s="77"/>
      <c r="DV221" s="77"/>
      <c r="DW221" s="77"/>
      <c r="DX221" s="77"/>
      <c r="DY221" s="77"/>
      <c r="DZ221" s="77"/>
      <c r="EA221" s="77"/>
      <c r="EB221" s="77"/>
    </row>
    <row r="222" spans="1:132" ht="15.75" customHeight="1" x14ac:dyDescent="0.3">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c r="AJ222" s="77"/>
      <c r="AK222" s="77"/>
      <c r="AL222" s="77"/>
      <c r="AM222" s="77"/>
      <c r="AN222" s="77"/>
      <c r="AO222" s="77"/>
      <c r="AP222" s="77"/>
      <c r="AQ222" s="77"/>
      <c r="AR222" s="77"/>
      <c r="AS222" s="77"/>
      <c r="AT222" s="77"/>
      <c r="AU222" s="77"/>
      <c r="AV222" s="77"/>
      <c r="AW222" s="77"/>
      <c r="AX222" s="77"/>
      <c r="AY222" s="77"/>
      <c r="AZ222" s="77"/>
      <c r="BA222" s="77"/>
      <c r="BB222" s="77"/>
      <c r="BC222" s="77"/>
      <c r="BD222" s="77"/>
      <c r="BE222" s="77"/>
      <c r="BF222" s="77"/>
      <c r="BG222" s="77"/>
      <c r="BH222" s="77"/>
      <c r="BI222" s="77"/>
      <c r="BJ222" s="77"/>
      <c r="BK222" s="77"/>
      <c r="BL222" s="77"/>
      <c r="BM222" s="77"/>
      <c r="BN222" s="77"/>
      <c r="BO222" s="77"/>
      <c r="BP222" s="77"/>
      <c r="BQ222" s="77"/>
      <c r="BR222" s="77"/>
      <c r="BS222" s="77"/>
      <c r="BT222" s="77"/>
      <c r="BU222" s="77"/>
      <c r="BV222" s="77"/>
      <c r="BW222" s="77"/>
      <c r="BX222" s="77"/>
      <c r="BY222" s="77"/>
      <c r="BZ222" s="77"/>
      <c r="CA222" s="77"/>
      <c r="CB222" s="77"/>
      <c r="CC222" s="77"/>
      <c r="CD222" s="77"/>
      <c r="CE222" s="77"/>
      <c r="CF222" s="77"/>
      <c r="CG222" s="77"/>
      <c r="CH222" s="77"/>
      <c r="CI222" s="77"/>
      <c r="CJ222" s="77"/>
      <c r="CK222" s="77"/>
      <c r="CL222" s="77"/>
      <c r="CM222" s="77"/>
      <c r="CN222" s="77"/>
      <c r="CO222" s="77"/>
      <c r="CP222" s="77"/>
      <c r="CQ222" s="77"/>
      <c r="CR222" s="77"/>
      <c r="CS222" s="77"/>
      <c r="CT222" s="77"/>
      <c r="CU222" s="77"/>
      <c r="CV222" s="77"/>
      <c r="CW222" s="77"/>
      <c r="CX222" s="77"/>
      <c r="CY222" s="77"/>
      <c r="CZ222" s="77"/>
      <c r="DA222" s="77"/>
      <c r="DB222" s="77"/>
      <c r="DC222" s="77"/>
      <c r="DD222" s="77"/>
      <c r="DE222" s="77"/>
      <c r="DF222" s="77"/>
      <c r="DG222" s="77"/>
      <c r="DH222" s="77"/>
      <c r="DI222" s="77"/>
      <c r="DJ222" s="77"/>
      <c r="DK222" s="77"/>
      <c r="DL222" s="77"/>
      <c r="DM222" s="77"/>
      <c r="DN222" s="77"/>
      <c r="DO222" s="77"/>
      <c r="DP222" s="77"/>
      <c r="DQ222" s="77"/>
      <c r="DR222" s="77"/>
      <c r="DS222" s="77"/>
      <c r="DT222" s="77"/>
      <c r="DU222" s="77"/>
      <c r="DV222" s="77"/>
      <c r="DW222" s="77"/>
      <c r="DX222" s="77"/>
      <c r="DY222" s="77"/>
      <c r="DZ222" s="77"/>
      <c r="EA222" s="77"/>
      <c r="EB222" s="77"/>
    </row>
    <row r="223" spans="1:132" ht="15.75" customHeight="1" x14ac:dyDescent="0.3">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c r="AJ223" s="77"/>
      <c r="AK223" s="77"/>
      <c r="AL223" s="77"/>
      <c r="AM223" s="77"/>
      <c r="AN223" s="77"/>
      <c r="AO223" s="77"/>
      <c r="AP223" s="77"/>
      <c r="AQ223" s="77"/>
      <c r="AR223" s="77"/>
      <c r="AS223" s="77"/>
      <c r="AT223" s="77"/>
      <c r="AU223" s="77"/>
      <c r="AV223" s="77"/>
      <c r="AW223" s="77"/>
      <c r="AX223" s="77"/>
      <c r="AY223" s="77"/>
      <c r="AZ223" s="77"/>
      <c r="BA223" s="77"/>
      <c r="BB223" s="77"/>
      <c r="BC223" s="77"/>
      <c r="BD223" s="77"/>
      <c r="BE223" s="77"/>
      <c r="BF223" s="77"/>
      <c r="BG223" s="77"/>
      <c r="BH223" s="77"/>
      <c r="BI223" s="77"/>
      <c r="BJ223" s="77"/>
      <c r="BK223" s="77"/>
      <c r="BL223" s="77"/>
      <c r="BM223" s="77"/>
      <c r="BN223" s="77"/>
      <c r="BO223" s="77"/>
      <c r="BP223" s="77"/>
      <c r="BQ223" s="77"/>
      <c r="BR223" s="77"/>
      <c r="BS223" s="77"/>
      <c r="BT223" s="77"/>
      <c r="BU223" s="77"/>
      <c r="BV223" s="77"/>
      <c r="BW223" s="77"/>
      <c r="BX223" s="77"/>
      <c r="BY223" s="77"/>
      <c r="BZ223" s="77"/>
      <c r="CA223" s="77"/>
      <c r="CB223" s="77"/>
      <c r="CC223" s="77"/>
      <c r="CD223" s="77"/>
      <c r="CE223" s="77"/>
      <c r="CF223" s="77"/>
      <c r="CG223" s="77"/>
      <c r="CH223" s="77"/>
      <c r="CI223" s="77"/>
      <c r="CJ223" s="77"/>
      <c r="CK223" s="77"/>
      <c r="CL223" s="77"/>
      <c r="CM223" s="77"/>
      <c r="CN223" s="77"/>
      <c r="CO223" s="77"/>
      <c r="CP223" s="77"/>
      <c r="CQ223" s="77"/>
      <c r="CR223" s="77"/>
      <c r="CS223" s="77"/>
      <c r="CT223" s="77"/>
      <c r="CU223" s="77"/>
      <c r="CV223" s="77"/>
      <c r="CW223" s="77"/>
      <c r="CX223" s="77"/>
      <c r="CY223" s="77"/>
      <c r="CZ223" s="77"/>
      <c r="DA223" s="77"/>
      <c r="DB223" s="77"/>
      <c r="DC223" s="77"/>
      <c r="DD223" s="77"/>
      <c r="DE223" s="77"/>
      <c r="DF223" s="77"/>
      <c r="DG223" s="77"/>
      <c r="DH223" s="77"/>
      <c r="DI223" s="77"/>
      <c r="DJ223" s="77"/>
      <c r="DK223" s="77"/>
      <c r="DL223" s="77"/>
      <c r="DM223" s="77"/>
      <c r="DN223" s="77"/>
      <c r="DO223" s="77"/>
      <c r="DP223" s="77"/>
      <c r="DQ223" s="77"/>
      <c r="DR223" s="77"/>
      <c r="DS223" s="77"/>
      <c r="DT223" s="77"/>
      <c r="DU223" s="77"/>
      <c r="DV223" s="77"/>
      <c r="DW223" s="77"/>
      <c r="DX223" s="77"/>
      <c r="DY223" s="77"/>
      <c r="DZ223" s="77"/>
      <c r="EA223" s="77"/>
      <c r="EB223" s="77"/>
    </row>
    <row r="224" spans="1:132" ht="15.75" customHeight="1" x14ac:dyDescent="0.3">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c r="AJ224" s="77"/>
      <c r="AK224" s="77"/>
      <c r="AL224" s="77"/>
      <c r="AM224" s="77"/>
      <c r="AN224" s="77"/>
      <c r="AO224" s="77"/>
      <c r="AP224" s="77"/>
      <c r="AQ224" s="77"/>
      <c r="AR224" s="77"/>
      <c r="AS224" s="77"/>
      <c r="AT224" s="77"/>
      <c r="AU224" s="77"/>
      <c r="AV224" s="77"/>
      <c r="AW224" s="77"/>
      <c r="AX224" s="77"/>
      <c r="AY224" s="77"/>
      <c r="AZ224" s="77"/>
      <c r="BA224" s="77"/>
      <c r="BB224" s="77"/>
      <c r="BC224" s="77"/>
      <c r="BD224" s="77"/>
      <c r="BE224" s="77"/>
      <c r="BF224" s="77"/>
      <c r="BG224" s="77"/>
      <c r="BH224" s="77"/>
      <c r="BI224" s="77"/>
      <c r="BJ224" s="77"/>
      <c r="BK224" s="77"/>
      <c r="BL224" s="77"/>
      <c r="BM224" s="77"/>
      <c r="BN224" s="77"/>
      <c r="BO224" s="77"/>
      <c r="BP224" s="77"/>
      <c r="BQ224" s="77"/>
      <c r="BR224" s="77"/>
      <c r="BS224" s="77"/>
      <c r="BT224" s="77"/>
      <c r="BU224" s="77"/>
      <c r="BV224" s="77"/>
      <c r="BW224" s="77"/>
      <c r="BX224" s="77"/>
      <c r="BY224" s="77"/>
      <c r="BZ224" s="77"/>
      <c r="CA224" s="77"/>
      <c r="CB224" s="77"/>
      <c r="CC224" s="77"/>
      <c r="CD224" s="77"/>
      <c r="CE224" s="77"/>
      <c r="CF224" s="77"/>
      <c r="CG224" s="77"/>
      <c r="CH224" s="77"/>
      <c r="CI224" s="77"/>
      <c r="CJ224" s="77"/>
      <c r="CK224" s="77"/>
      <c r="CL224" s="77"/>
      <c r="CM224" s="77"/>
      <c r="CN224" s="77"/>
      <c r="CO224" s="77"/>
      <c r="CP224" s="77"/>
      <c r="CQ224" s="77"/>
      <c r="CR224" s="77"/>
      <c r="CS224" s="77"/>
      <c r="CT224" s="77"/>
      <c r="CU224" s="77"/>
      <c r="CV224" s="77"/>
      <c r="CW224" s="77"/>
      <c r="CX224" s="77"/>
      <c r="CY224" s="77"/>
      <c r="CZ224" s="77"/>
      <c r="DA224" s="77"/>
      <c r="DB224" s="77"/>
      <c r="DC224" s="77"/>
      <c r="DD224" s="77"/>
      <c r="DE224" s="77"/>
      <c r="DF224" s="77"/>
      <c r="DG224" s="77"/>
      <c r="DH224" s="77"/>
      <c r="DI224" s="77"/>
      <c r="DJ224" s="77"/>
      <c r="DK224" s="77"/>
      <c r="DL224" s="77"/>
      <c r="DM224" s="77"/>
      <c r="DN224" s="77"/>
      <c r="DO224" s="77"/>
      <c r="DP224" s="77"/>
      <c r="DQ224" s="77"/>
      <c r="DR224" s="77"/>
      <c r="DS224" s="77"/>
      <c r="DT224" s="77"/>
      <c r="DU224" s="77"/>
      <c r="DV224" s="77"/>
      <c r="DW224" s="77"/>
      <c r="DX224" s="77"/>
      <c r="DY224" s="77"/>
      <c r="DZ224" s="77"/>
      <c r="EA224" s="77"/>
      <c r="EB224" s="77"/>
    </row>
    <row r="225" spans="1:132" ht="15.75" customHeight="1" x14ac:dyDescent="0.3">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c r="AJ225" s="77"/>
      <c r="AK225" s="77"/>
      <c r="AL225" s="77"/>
      <c r="AM225" s="77"/>
      <c r="AN225" s="77"/>
      <c r="AO225" s="77"/>
      <c r="AP225" s="77"/>
      <c r="AQ225" s="77"/>
      <c r="AR225" s="77"/>
      <c r="AS225" s="77"/>
      <c r="AT225" s="77"/>
      <c r="AU225" s="77"/>
      <c r="AV225" s="77"/>
      <c r="AW225" s="77"/>
      <c r="AX225" s="77"/>
      <c r="AY225" s="77"/>
      <c r="AZ225" s="77"/>
      <c r="BA225" s="77"/>
      <c r="BB225" s="77"/>
      <c r="BC225" s="77"/>
      <c r="BD225" s="77"/>
      <c r="BE225" s="77"/>
      <c r="BF225" s="77"/>
      <c r="BG225" s="77"/>
      <c r="BH225" s="77"/>
      <c r="BI225" s="77"/>
      <c r="BJ225" s="77"/>
      <c r="BK225" s="77"/>
      <c r="BL225" s="77"/>
      <c r="BM225" s="77"/>
      <c r="BN225" s="77"/>
      <c r="BO225" s="77"/>
      <c r="BP225" s="77"/>
      <c r="BQ225" s="77"/>
      <c r="BR225" s="77"/>
      <c r="BS225" s="77"/>
      <c r="BT225" s="77"/>
      <c r="BU225" s="77"/>
      <c r="BV225" s="77"/>
      <c r="BW225" s="77"/>
      <c r="BX225" s="77"/>
      <c r="BY225" s="77"/>
      <c r="BZ225" s="77"/>
      <c r="CA225" s="77"/>
      <c r="CB225" s="77"/>
      <c r="CC225" s="77"/>
      <c r="CD225" s="77"/>
      <c r="CE225" s="77"/>
      <c r="CF225" s="77"/>
      <c r="CG225" s="77"/>
      <c r="CH225" s="77"/>
      <c r="CI225" s="77"/>
      <c r="CJ225" s="77"/>
      <c r="CK225" s="77"/>
      <c r="CL225" s="77"/>
      <c r="CM225" s="77"/>
      <c r="CN225" s="77"/>
      <c r="CO225" s="77"/>
      <c r="CP225" s="77"/>
      <c r="CQ225" s="77"/>
      <c r="CR225" s="77"/>
      <c r="CS225" s="77"/>
      <c r="CT225" s="77"/>
      <c r="CU225" s="77"/>
      <c r="CV225" s="77"/>
      <c r="CW225" s="77"/>
      <c r="CX225" s="77"/>
      <c r="CY225" s="77"/>
      <c r="CZ225" s="77"/>
      <c r="DA225" s="77"/>
      <c r="DB225" s="77"/>
      <c r="DC225" s="77"/>
      <c r="DD225" s="77"/>
      <c r="DE225" s="77"/>
      <c r="DF225" s="77"/>
      <c r="DG225" s="77"/>
      <c r="DH225" s="77"/>
      <c r="DI225" s="77"/>
      <c r="DJ225" s="77"/>
      <c r="DK225" s="77"/>
      <c r="DL225" s="77"/>
      <c r="DM225" s="77"/>
      <c r="DN225" s="77"/>
      <c r="DO225" s="77"/>
      <c r="DP225" s="77"/>
      <c r="DQ225" s="77"/>
      <c r="DR225" s="77"/>
      <c r="DS225" s="77"/>
      <c r="DT225" s="77"/>
      <c r="DU225" s="77"/>
      <c r="DV225" s="77"/>
      <c r="DW225" s="77"/>
      <c r="DX225" s="77"/>
      <c r="DY225" s="77"/>
      <c r="DZ225" s="77"/>
      <c r="EA225" s="77"/>
      <c r="EB225" s="77"/>
    </row>
    <row r="226" spans="1:132" ht="15.75" customHeight="1" x14ac:dyDescent="0.3">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c r="AJ226" s="77"/>
      <c r="AK226" s="77"/>
      <c r="AL226" s="77"/>
      <c r="AM226" s="77"/>
      <c r="AN226" s="77"/>
      <c r="AO226" s="77"/>
      <c r="AP226" s="77"/>
      <c r="AQ226" s="77"/>
      <c r="AR226" s="77"/>
      <c r="AS226" s="77"/>
      <c r="AT226" s="77"/>
      <c r="AU226" s="77"/>
      <c r="AV226" s="77"/>
      <c r="AW226" s="77"/>
      <c r="AX226" s="77"/>
      <c r="AY226" s="77"/>
      <c r="AZ226" s="77"/>
      <c r="BA226" s="77"/>
      <c r="BB226" s="77"/>
      <c r="BC226" s="77"/>
      <c r="BD226" s="77"/>
      <c r="BE226" s="77"/>
      <c r="BF226" s="77"/>
      <c r="BG226" s="77"/>
      <c r="BH226" s="77"/>
      <c r="BI226" s="77"/>
      <c r="BJ226" s="77"/>
      <c r="BK226" s="77"/>
      <c r="BL226" s="77"/>
      <c r="BM226" s="77"/>
      <c r="BN226" s="77"/>
      <c r="BO226" s="77"/>
      <c r="BP226" s="77"/>
      <c r="BQ226" s="77"/>
      <c r="BR226" s="77"/>
      <c r="BS226" s="77"/>
      <c r="BT226" s="77"/>
      <c r="BU226" s="77"/>
      <c r="BV226" s="77"/>
      <c r="BW226" s="77"/>
      <c r="BX226" s="77"/>
      <c r="BY226" s="77"/>
      <c r="BZ226" s="77"/>
      <c r="CA226" s="77"/>
      <c r="CB226" s="77"/>
      <c r="CC226" s="77"/>
      <c r="CD226" s="77"/>
      <c r="CE226" s="77"/>
      <c r="CF226" s="77"/>
      <c r="CG226" s="77"/>
      <c r="CH226" s="77"/>
      <c r="CI226" s="77"/>
      <c r="CJ226" s="77"/>
      <c r="CK226" s="77"/>
      <c r="CL226" s="77"/>
      <c r="CM226" s="77"/>
      <c r="CN226" s="77"/>
      <c r="CO226" s="77"/>
      <c r="CP226" s="77"/>
      <c r="CQ226" s="77"/>
      <c r="CR226" s="77"/>
      <c r="CS226" s="77"/>
      <c r="CT226" s="77"/>
      <c r="CU226" s="77"/>
      <c r="CV226" s="77"/>
      <c r="CW226" s="77"/>
      <c r="CX226" s="77"/>
      <c r="CY226" s="77"/>
      <c r="CZ226" s="77"/>
      <c r="DA226" s="77"/>
      <c r="DB226" s="77"/>
      <c r="DC226" s="77"/>
      <c r="DD226" s="77"/>
      <c r="DE226" s="77"/>
      <c r="DF226" s="77"/>
      <c r="DG226" s="77"/>
      <c r="DH226" s="77"/>
      <c r="DI226" s="77"/>
      <c r="DJ226" s="77"/>
      <c r="DK226" s="77"/>
      <c r="DL226" s="77"/>
      <c r="DM226" s="77"/>
      <c r="DN226" s="77"/>
      <c r="DO226" s="77"/>
      <c r="DP226" s="77"/>
      <c r="DQ226" s="77"/>
      <c r="DR226" s="77"/>
      <c r="DS226" s="77"/>
      <c r="DT226" s="77"/>
      <c r="DU226" s="77"/>
      <c r="DV226" s="77"/>
      <c r="DW226" s="77"/>
      <c r="DX226" s="77"/>
      <c r="DY226" s="77"/>
      <c r="DZ226" s="77"/>
      <c r="EA226" s="77"/>
      <c r="EB226" s="77"/>
    </row>
    <row r="227" spans="1:132" ht="15.75" customHeight="1" x14ac:dyDescent="0.3">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c r="CE227" s="77"/>
      <c r="CF227" s="77"/>
      <c r="CG227" s="77"/>
      <c r="CH227" s="77"/>
      <c r="CI227" s="77"/>
      <c r="CJ227" s="77"/>
      <c r="CK227" s="77"/>
      <c r="CL227" s="77"/>
      <c r="CM227" s="77"/>
      <c r="CN227" s="77"/>
      <c r="CO227" s="77"/>
      <c r="CP227" s="77"/>
      <c r="CQ227" s="77"/>
      <c r="CR227" s="77"/>
      <c r="CS227" s="77"/>
      <c r="CT227" s="77"/>
      <c r="CU227" s="77"/>
      <c r="CV227" s="77"/>
      <c r="CW227" s="77"/>
      <c r="CX227" s="77"/>
      <c r="CY227" s="77"/>
      <c r="CZ227" s="77"/>
      <c r="DA227" s="77"/>
      <c r="DB227" s="77"/>
      <c r="DC227" s="77"/>
      <c r="DD227" s="77"/>
      <c r="DE227" s="77"/>
      <c r="DF227" s="77"/>
      <c r="DG227" s="77"/>
      <c r="DH227" s="77"/>
      <c r="DI227" s="77"/>
      <c r="DJ227" s="77"/>
      <c r="DK227" s="77"/>
      <c r="DL227" s="77"/>
      <c r="DM227" s="77"/>
      <c r="DN227" s="77"/>
      <c r="DO227" s="77"/>
      <c r="DP227" s="77"/>
      <c r="DQ227" s="77"/>
      <c r="DR227" s="77"/>
      <c r="DS227" s="77"/>
      <c r="DT227" s="77"/>
      <c r="DU227" s="77"/>
      <c r="DV227" s="77"/>
      <c r="DW227" s="77"/>
      <c r="DX227" s="77"/>
      <c r="DY227" s="77"/>
      <c r="DZ227" s="77"/>
      <c r="EA227" s="77"/>
      <c r="EB227" s="77"/>
    </row>
    <row r="228" spans="1:132" ht="15.75" customHeight="1" x14ac:dyDescent="0.3">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c r="CE228" s="77"/>
      <c r="CF228" s="77"/>
      <c r="CG228" s="77"/>
      <c r="CH228" s="77"/>
      <c r="CI228" s="77"/>
      <c r="CJ228" s="77"/>
      <c r="CK228" s="77"/>
      <c r="CL228" s="77"/>
      <c r="CM228" s="77"/>
      <c r="CN228" s="77"/>
      <c r="CO228" s="77"/>
      <c r="CP228" s="77"/>
      <c r="CQ228" s="77"/>
      <c r="CR228" s="77"/>
      <c r="CS228" s="77"/>
      <c r="CT228" s="77"/>
      <c r="CU228" s="77"/>
      <c r="CV228" s="77"/>
      <c r="CW228" s="77"/>
      <c r="CX228" s="77"/>
      <c r="CY228" s="77"/>
      <c r="CZ228" s="77"/>
      <c r="DA228" s="77"/>
      <c r="DB228" s="77"/>
      <c r="DC228" s="77"/>
      <c r="DD228" s="77"/>
      <c r="DE228" s="77"/>
      <c r="DF228" s="77"/>
      <c r="DG228" s="77"/>
      <c r="DH228" s="77"/>
      <c r="DI228" s="77"/>
      <c r="DJ228" s="77"/>
      <c r="DK228" s="77"/>
      <c r="DL228" s="77"/>
      <c r="DM228" s="77"/>
      <c r="DN228" s="77"/>
      <c r="DO228" s="77"/>
      <c r="DP228" s="77"/>
      <c r="DQ228" s="77"/>
      <c r="DR228" s="77"/>
      <c r="DS228" s="77"/>
      <c r="DT228" s="77"/>
      <c r="DU228" s="77"/>
      <c r="DV228" s="77"/>
      <c r="DW228" s="77"/>
      <c r="DX228" s="77"/>
      <c r="DY228" s="77"/>
      <c r="DZ228" s="77"/>
      <c r="EA228" s="77"/>
      <c r="EB228" s="77"/>
    </row>
    <row r="229" spans="1:132" ht="15.75" customHeight="1" x14ac:dyDescent="0.3">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c r="BJ229" s="77"/>
      <c r="BK229" s="77"/>
      <c r="BL229" s="77"/>
      <c r="BM229" s="77"/>
      <c r="BN229" s="77"/>
      <c r="BO229" s="77"/>
      <c r="BP229" s="77"/>
      <c r="BQ229" s="77"/>
      <c r="BR229" s="77"/>
      <c r="BS229" s="77"/>
      <c r="BT229" s="77"/>
      <c r="BU229" s="77"/>
      <c r="BV229" s="77"/>
      <c r="BW229" s="77"/>
      <c r="BX229" s="77"/>
      <c r="BY229" s="77"/>
      <c r="BZ229" s="77"/>
      <c r="CA229" s="77"/>
      <c r="CB229" s="77"/>
      <c r="CC229" s="77"/>
      <c r="CD229" s="77"/>
      <c r="CE229" s="77"/>
      <c r="CF229" s="77"/>
      <c r="CG229" s="77"/>
      <c r="CH229" s="77"/>
      <c r="CI229" s="77"/>
      <c r="CJ229" s="77"/>
      <c r="CK229" s="77"/>
      <c r="CL229" s="77"/>
      <c r="CM229" s="77"/>
      <c r="CN229" s="77"/>
      <c r="CO229" s="77"/>
      <c r="CP229" s="77"/>
      <c r="CQ229" s="77"/>
      <c r="CR229" s="77"/>
      <c r="CS229" s="77"/>
      <c r="CT229" s="77"/>
      <c r="CU229" s="77"/>
      <c r="CV229" s="77"/>
      <c r="CW229" s="77"/>
      <c r="CX229" s="77"/>
      <c r="CY229" s="77"/>
      <c r="CZ229" s="77"/>
      <c r="DA229" s="77"/>
      <c r="DB229" s="77"/>
      <c r="DC229" s="77"/>
      <c r="DD229" s="77"/>
      <c r="DE229" s="77"/>
      <c r="DF229" s="77"/>
      <c r="DG229" s="77"/>
      <c r="DH229" s="77"/>
      <c r="DI229" s="77"/>
      <c r="DJ229" s="77"/>
      <c r="DK229" s="77"/>
      <c r="DL229" s="77"/>
      <c r="DM229" s="77"/>
      <c r="DN229" s="77"/>
      <c r="DO229" s="77"/>
      <c r="DP229" s="77"/>
      <c r="DQ229" s="77"/>
      <c r="DR229" s="77"/>
      <c r="DS229" s="77"/>
      <c r="DT229" s="77"/>
      <c r="DU229" s="77"/>
      <c r="DV229" s="77"/>
      <c r="DW229" s="77"/>
      <c r="DX229" s="77"/>
      <c r="DY229" s="77"/>
      <c r="DZ229" s="77"/>
      <c r="EA229" s="77"/>
      <c r="EB229" s="77"/>
    </row>
    <row r="230" spans="1:132" ht="15.75" customHeight="1" x14ac:dyDescent="0.3">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c r="AJ230" s="77"/>
      <c r="AK230" s="77"/>
      <c r="AL230" s="77"/>
      <c r="AM230" s="77"/>
      <c r="AN230" s="77"/>
      <c r="AO230" s="77"/>
      <c r="AP230" s="77"/>
      <c r="AQ230" s="77"/>
      <c r="AR230" s="77"/>
      <c r="AS230" s="77"/>
      <c r="AT230" s="77"/>
      <c r="AU230" s="77"/>
      <c r="AV230" s="77"/>
      <c r="AW230" s="77"/>
      <c r="AX230" s="77"/>
      <c r="AY230" s="77"/>
      <c r="AZ230" s="77"/>
      <c r="BA230" s="77"/>
      <c r="BB230" s="77"/>
      <c r="BC230" s="77"/>
      <c r="BD230" s="77"/>
      <c r="BE230" s="77"/>
      <c r="BF230" s="77"/>
      <c r="BG230" s="77"/>
      <c r="BH230" s="77"/>
      <c r="BI230" s="77"/>
      <c r="BJ230" s="77"/>
      <c r="BK230" s="77"/>
      <c r="BL230" s="77"/>
      <c r="BM230" s="77"/>
      <c r="BN230" s="77"/>
      <c r="BO230" s="77"/>
      <c r="BP230" s="77"/>
      <c r="BQ230" s="77"/>
      <c r="BR230" s="77"/>
      <c r="BS230" s="77"/>
      <c r="BT230" s="77"/>
      <c r="BU230" s="77"/>
      <c r="BV230" s="77"/>
      <c r="BW230" s="77"/>
      <c r="BX230" s="77"/>
      <c r="BY230" s="77"/>
      <c r="BZ230" s="77"/>
      <c r="CA230" s="77"/>
      <c r="CB230" s="77"/>
      <c r="CC230" s="77"/>
      <c r="CD230" s="77"/>
      <c r="CE230" s="77"/>
      <c r="CF230" s="77"/>
      <c r="CG230" s="77"/>
      <c r="CH230" s="77"/>
      <c r="CI230" s="77"/>
      <c r="CJ230" s="77"/>
      <c r="CK230" s="77"/>
      <c r="CL230" s="77"/>
      <c r="CM230" s="77"/>
      <c r="CN230" s="77"/>
      <c r="CO230" s="77"/>
      <c r="CP230" s="77"/>
      <c r="CQ230" s="77"/>
      <c r="CR230" s="77"/>
      <c r="CS230" s="77"/>
      <c r="CT230" s="77"/>
      <c r="CU230" s="77"/>
      <c r="CV230" s="77"/>
      <c r="CW230" s="77"/>
      <c r="CX230" s="77"/>
      <c r="CY230" s="77"/>
      <c r="CZ230" s="77"/>
      <c r="DA230" s="77"/>
      <c r="DB230" s="77"/>
      <c r="DC230" s="77"/>
      <c r="DD230" s="77"/>
      <c r="DE230" s="77"/>
      <c r="DF230" s="77"/>
      <c r="DG230" s="77"/>
      <c r="DH230" s="77"/>
      <c r="DI230" s="77"/>
      <c r="DJ230" s="77"/>
      <c r="DK230" s="77"/>
      <c r="DL230" s="77"/>
      <c r="DM230" s="77"/>
      <c r="DN230" s="77"/>
      <c r="DO230" s="77"/>
      <c r="DP230" s="77"/>
      <c r="DQ230" s="77"/>
      <c r="DR230" s="77"/>
      <c r="DS230" s="77"/>
      <c r="DT230" s="77"/>
      <c r="DU230" s="77"/>
      <c r="DV230" s="77"/>
      <c r="DW230" s="77"/>
      <c r="DX230" s="77"/>
      <c r="DY230" s="77"/>
      <c r="DZ230" s="77"/>
      <c r="EA230" s="77"/>
      <c r="EB230" s="77"/>
    </row>
    <row r="231" spans="1:132" ht="15.75" customHeight="1" x14ac:dyDescent="0.3">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c r="AJ231" s="77"/>
      <c r="AK231" s="77"/>
      <c r="AL231" s="77"/>
      <c r="AM231" s="77"/>
      <c r="AN231" s="77"/>
      <c r="AO231" s="77"/>
      <c r="AP231" s="77"/>
      <c r="AQ231" s="77"/>
      <c r="AR231" s="77"/>
      <c r="AS231" s="77"/>
      <c r="AT231" s="77"/>
      <c r="AU231" s="77"/>
      <c r="AV231" s="77"/>
      <c r="AW231" s="77"/>
      <c r="AX231" s="77"/>
      <c r="AY231" s="77"/>
      <c r="AZ231" s="77"/>
      <c r="BA231" s="77"/>
      <c r="BB231" s="77"/>
      <c r="BC231" s="77"/>
      <c r="BD231" s="77"/>
      <c r="BE231" s="77"/>
      <c r="BF231" s="77"/>
      <c r="BG231" s="77"/>
      <c r="BH231" s="77"/>
      <c r="BI231" s="77"/>
      <c r="BJ231" s="77"/>
      <c r="BK231" s="77"/>
      <c r="BL231" s="77"/>
      <c r="BM231" s="77"/>
      <c r="BN231" s="77"/>
      <c r="BO231" s="77"/>
      <c r="BP231" s="77"/>
      <c r="BQ231" s="77"/>
      <c r="BR231" s="77"/>
      <c r="BS231" s="77"/>
      <c r="BT231" s="77"/>
      <c r="BU231" s="77"/>
      <c r="BV231" s="77"/>
      <c r="BW231" s="77"/>
      <c r="BX231" s="77"/>
      <c r="BY231" s="77"/>
      <c r="BZ231" s="77"/>
      <c r="CA231" s="77"/>
      <c r="CB231" s="77"/>
      <c r="CC231" s="77"/>
      <c r="CD231" s="77"/>
      <c r="CE231" s="77"/>
      <c r="CF231" s="77"/>
      <c r="CG231" s="77"/>
      <c r="CH231" s="77"/>
      <c r="CI231" s="77"/>
      <c r="CJ231" s="77"/>
      <c r="CK231" s="77"/>
      <c r="CL231" s="77"/>
      <c r="CM231" s="77"/>
      <c r="CN231" s="77"/>
      <c r="CO231" s="77"/>
      <c r="CP231" s="77"/>
      <c r="CQ231" s="77"/>
      <c r="CR231" s="77"/>
      <c r="CS231" s="77"/>
      <c r="CT231" s="77"/>
      <c r="CU231" s="77"/>
      <c r="CV231" s="77"/>
      <c r="CW231" s="77"/>
      <c r="CX231" s="77"/>
      <c r="CY231" s="77"/>
      <c r="CZ231" s="77"/>
      <c r="DA231" s="77"/>
      <c r="DB231" s="77"/>
      <c r="DC231" s="77"/>
      <c r="DD231" s="77"/>
      <c r="DE231" s="77"/>
      <c r="DF231" s="77"/>
      <c r="DG231" s="77"/>
      <c r="DH231" s="77"/>
      <c r="DI231" s="77"/>
      <c r="DJ231" s="77"/>
      <c r="DK231" s="77"/>
      <c r="DL231" s="77"/>
      <c r="DM231" s="77"/>
      <c r="DN231" s="77"/>
      <c r="DO231" s="77"/>
      <c r="DP231" s="77"/>
      <c r="DQ231" s="77"/>
      <c r="DR231" s="77"/>
      <c r="DS231" s="77"/>
      <c r="DT231" s="77"/>
      <c r="DU231" s="77"/>
      <c r="DV231" s="77"/>
      <c r="DW231" s="77"/>
      <c r="DX231" s="77"/>
      <c r="DY231" s="77"/>
      <c r="DZ231" s="77"/>
      <c r="EA231" s="77"/>
      <c r="EB231" s="77"/>
    </row>
    <row r="232" spans="1:132" ht="15.75" customHeight="1" x14ac:dyDescent="0.3">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c r="BF232" s="77"/>
      <c r="BG232" s="77"/>
      <c r="BH232" s="77"/>
      <c r="BI232" s="77"/>
      <c r="BJ232" s="77"/>
      <c r="BK232" s="77"/>
      <c r="BL232" s="77"/>
      <c r="BM232" s="77"/>
      <c r="BN232" s="77"/>
      <c r="BO232" s="77"/>
      <c r="BP232" s="77"/>
      <c r="BQ232" s="77"/>
      <c r="BR232" s="77"/>
      <c r="BS232" s="77"/>
      <c r="BT232" s="77"/>
      <c r="BU232" s="77"/>
      <c r="BV232" s="77"/>
      <c r="BW232" s="77"/>
      <c r="BX232" s="77"/>
      <c r="BY232" s="77"/>
      <c r="BZ232" s="77"/>
      <c r="CA232" s="77"/>
      <c r="CB232" s="77"/>
      <c r="CC232" s="77"/>
      <c r="CD232" s="77"/>
      <c r="CE232" s="77"/>
      <c r="CF232" s="77"/>
      <c r="CG232" s="77"/>
      <c r="CH232" s="77"/>
      <c r="CI232" s="77"/>
      <c r="CJ232" s="77"/>
      <c r="CK232" s="77"/>
      <c r="CL232" s="77"/>
      <c r="CM232" s="77"/>
      <c r="CN232" s="77"/>
      <c r="CO232" s="77"/>
      <c r="CP232" s="77"/>
      <c r="CQ232" s="77"/>
      <c r="CR232" s="77"/>
      <c r="CS232" s="77"/>
      <c r="CT232" s="77"/>
      <c r="CU232" s="77"/>
      <c r="CV232" s="77"/>
      <c r="CW232" s="77"/>
      <c r="CX232" s="77"/>
      <c r="CY232" s="77"/>
      <c r="CZ232" s="77"/>
      <c r="DA232" s="77"/>
      <c r="DB232" s="77"/>
      <c r="DC232" s="77"/>
      <c r="DD232" s="77"/>
      <c r="DE232" s="77"/>
      <c r="DF232" s="77"/>
      <c r="DG232" s="77"/>
      <c r="DH232" s="77"/>
      <c r="DI232" s="77"/>
      <c r="DJ232" s="77"/>
      <c r="DK232" s="77"/>
      <c r="DL232" s="77"/>
      <c r="DM232" s="77"/>
      <c r="DN232" s="77"/>
      <c r="DO232" s="77"/>
      <c r="DP232" s="77"/>
      <c r="DQ232" s="77"/>
      <c r="DR232" s="77"/>
      <c r="DS232" s="77"/>
      <c r="DT232" s="77"/>
      <c r="DU232" s="77"/>
      <c r="DV232" s="77"/>
      <c r="DW232" s="77"/>
      <c r="DX232" s="77"/>
      <c r="DY232" s="77"/>
      <c r="DZ232" s="77"/>
      <c r="EA232" s="77"/>
      <c r="EB232" s="77"/>
    </row>
    <row r="233" spans="1:132" ht="15.75" customHeight="1" x14ac:dyDescent="0.3">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c r="CE233" s="77"/>
      <c r="CF233" s="77"/>
      <c r="CG233" s="77"/>
      <c r="CH233" s="77"/>
      <c r="CI233" s="77"/>
      <c r="CJ233" s="77"/>
      <c r="CK233" s="77"/>
      <c r="CL233" s="77"/>
      <c r="CM233" s="77"/>
      <c r="CN233" s="77"/>
      <c r="CO233" s="77"/>
      <c r="CP233" s="77"/>
      <c r="CQ233" s="77"/>
      <c r="CR233" s="77"/>
      <c r="CS233" s="77"/>
      <c r="CT233" s="77"/>
      <c r="CU233" s="77"/>
      <c r="CV233" s="77"/>
      <c r="CW233" s="77"/>
      <c r="CX233" s="77"/>
      <c r="CY233" s="77"/>
      <c r="CZ233" s="77"/>
      <c r="DA233" s="77"/>
      <c r="DB233" s="77"/>
      <c r="DC233" s="77"/>
      <c r="DD233" s="77"/>
      <c r="DE233" s="77"/>
      <c r="DF233" s="77"/>
      <c r="DG233" s="77"/>
      <c r="DH233" s="77"/>
      <c r="DI233" s="77"/>
      <c r="DJ233" s="77"/>
      <c r="DK233" s="77"/>
      <c r="DL233" s="77"/>
      <c r="DM233" s="77"/>
      <c r="DN233" s="77"/>
      <c r="DO233" s="77"/>
      <c r="DP233" s="77"/>
      <c r="DQ233" s="77"/>
      <c r="DR233" s="77"/>
      <c r="DS233" s="77"/>
      <c r="DT233" s="77"/>
      <c r="DU233" s="77"/>
      <c r="DV233" s="77"/>
      <c r="DW233" s="77"/>
      <c r="DX233" s="77"/>
      <c r="DY233" s="77"/>
      <c r="DZ233" s="77"/>
      <c r="EA233" s="77"/>
      <c r="EB233" s="77"/>
    </row>
    <row r="234" spans="1:132" ht="15.75" customHeight="1" x14ac:dyDescent="0.3">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c r="CV234" s="77"/>
      <c r="CW234" s="77"/>
      <c r="CX234" s="77"/>
      <c r="CY234" s="77"/>
      <c r="CZ234" s="77"/>
      <c r="DA234" s="77"/>
      <c r="DB234" s="77"/>
      <c r="DC234" s="77"/>
      <c r="DD234" s="77"/>
      <c r="DE234" s="77"/>
      <c r="DF234" s="77"/>
      <c r="DG234" s="77"/>
      <c r="DH234" s="77"/>
      <c r="DI234" s="77"/>
      <c r="DJ234" s="77"/>
      <c r="DK234" s="77"/>
      <c r="DL234" s="77"/>
      <c r="DM234" s="77"/>
      <c r="DN234" s="77"/>
      <c r="DO234" s="77"/>
      <c r="DP234" s="77"/>
      <c r="DQ234" s="77"/>
      <c r="DR234" s="77"/>
      <c r="DS234" s="77"/>
      <c r="DT234" s="77"/>
      <c r="DU234" s="77"/>
      <c r="DV234" s="77"/>
      <c r="DW234" s="77"/>
      <c r="DX234" s="77"/>
      <c r="DY234" s="77"/>
      <c r="DZ234" s="77"/>
      <c r="EA234" s="77"/>
      <c r="EB234" s="77"/>
    </row>
    <row r="235" spans="1:132" ht="15.75" customHeight="1" x14ac:dyDescent="0.3">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c r="CV235" s="77"/>
      <c r="CW235" s="77"/>
      <c r="CX235" s="77"/>
      <c r="CY235" s="77"/>
      <c r="CZ235" s="77"/>
      <c r="DA235" s="77"/>
      <c r="DB235" s="77"/>
      <c r="DC235" s="77"/>
      <c r="DD235" s="77"/>
      <c r="DE235" s="77"/>
      <c r="DF235" s="77"/>
      <c r="DG235" s="77"/>
      <c r="DH235" s="77"/>
      <c r="DI235" s="77"/>
      <c r="DJ235" s="77"/>
      <c r="DK235" s="77"/>
      <c r="DL235" s="77"/>
      <c r="DM235" s="77"/>
      <c r="DN235" s="77"/>
      <c r="DO235" s="77"/>
      <c r="DP235" s="77"/>
      <c r="DQ235" s="77"/>
      <c r="DR235" s="77"/>
      <c r="DS235" s="77"/>
      <c r="DT235" s="77"/>
      <c r="DU235" s="77"/>
      <c r="DV235" s="77"/>
      <c r="DW235" s="77"/>
      <c r="DX235" s="77"/>
      <c r="DY235" s="77"/>
      <c r="DZ235" s="77"/>
      <c r="EA235" s="77"/>
      <c r="EB235" s="77"/>
    </row>
    <row r="236" spans="1:132" ht="15.75" customHeight="1" x14ac:dyDescent="0.3">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c r="CE236" s="77"/>
      <c r="CF236" s="77"/>
      <c r="CG236" s="77"/>
      <c r="CH236" s="77"/>
      <c r="CI236" s="77"/>
      <c r="CJ236" s="77"/>
      <c r="CK236" s="77"/>
      <c r="CL236" s="77"/>
      <c r="CM236" s="77"/>
      <c r="CN236" s="77"/>
      <c r="CO236" s="77"/>
      <c r="CP236" s="77"/>
      <c r="CQ236" s="77"/>
      <c r="CR236" s="77"/>
      <c r="CS236" s="77"/>
      <c r="CT236" s="77"/>
      <c r="CU236" s="77"/>
      <c r="CV236" s="77"/>
      <c r="CW236" s="77"/>
      <c r="CX236" s="77"/>
      <c r="CY236" s="77"/>
      <c r="CZ236" s="77"/>
      <c r="DA236" s="77"/>
      <c r="DB236" s="77"/>
      <c r="DC236" s="77"/>
      <c r="DD236" s="77"/>
      <c r="DE236" s="77"/>
      <c r="DF236" s="77"/>
      <c r="DG236" s="77"/>
      <c r="DH236" s="77"/>
      <c r="DI236" s="77"/>
      <c r="DJ236" s="77"/>
      <c r="DK236" s="77"/>
      <c r="DL236" s="77"/>
      <c r="DM236" s="77"/>
      <c r="DN236" s="77"/>
      <c r="DO236" s="77"/>
      <c r="DP236" s="77"/>
      <c r="DQ236" s="77"/>
      <c r="DR236" s="77"/>
      <c r="DS236" s="77"/>
      <c r="DT236" s="77"/>
      <c r="DU236" s="77"/>
      <c r="DV236" s="77"/>
      <c r="DW236" s="77"/>
      <c r="DX236" s="77"/>
      <c r="DY236" s="77"/>
      <c r="DZ236" s="77"/>
      <c r="EA236" s="77"/>
      <c r="EB236" s="77"/>
    </row>
    <row r="237" spans="1:132" ht="15.75" customHeight="1" x14ac:dyDescent="0.3">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c r="AJ237" s="77"/>
      <c r="AK237" s="77"/>
      <c r="AL237" s="77"/>
      <c r="AM237" s="77"/>
      <c r="AN237" s="77"/>
      <c r="AO237" s="77"/>
      <c r="AP237" s="77"/>
      <c r="AQ237" s="77"/>
      <c r="AR237" s="77"/>
      <c r="AS237" s="77"/>
      <c r="AT237" s="77"/>
      <c r="AU237" s="77"/>
      <c r="AV237" s="77"/>
      <c r="AW237" s="77"/>
      <c r="AX237" s="77"/>
      <c r="AY237" s="77"/>
      <c r="AZ237" s="77"/>
      <c r="BA237" s="77"/>
      <c r="BB237" s="77"/>
      <c r="BC237" s="77"/>
      <c r="BD237" s="77"/>
      <c r="BE237" s="77"/>
      <c r="BF237" s="77"/>
      <c r="BG237" s="77"/>
      <c r="BH237" s="77"/>
      <c r="BI237" s="77"/>
      <c r="BJ237" s="77"/>
      <c r="BK237" s="77"/>
      <c r="BL237" s="77"/>
      <c r="BM237" s="77"/>
      <c r="BN237" s="77"/>
      <c r="BO237" s="77"/>
      <c r="BP237" s="77"/>
      <c r="BQ237" s="77"/>
      <c r="BR237" s="77"/>
      <c r="BS237" s="77"/>
      <c r="BT237" s="77"/>
      <c r="BU237" s="77"/>
      <c r="BV237" s="77"/>
      <c r="BW237" s="77"/>
      <c r="BX237" s="77"/>
      <c r="BY237" s="77"/>
      <c r="BZ237" s="77"/>
      <c r="CA237" s="77"/>
      <c r="CB237" s="77"/>
      <c r="CC237" s="77"/>
      <c r="CD237" s="77"/>
      <c r="CE237" s="77"/>
      <c r="CF237" s="77"/>
      <c r="CG237" s="77"/>
      <c r="CH237" s="77"/>
      <c r="CI237" s="77"/>
      <c r="CJ237" s="77"/>
      <c r="CK237" s="77"/>
      <c r="CL237" s="77"/>
      <c r="CM237" s="77"/>
      <c r="CN237" s="77"/>
      <c r="CO237" s="77"/>
      <c r="CP237" s="77"/>
      <c r="CQ237" s="77"/>
      <c r="CR237" s="77"/>
      <c r="CS237" s="77"/>
      <c r="CT237" s="77"/>
      <c r="CU237" s="77"/>
      <c r="CV237" s="77"/>
      <c r="CW237" s="77"/>
      <c r="CX237" s="77"/>
      <c r="CY237" s="77"/>
      <c r="CZ237" s="77"/>
      <c r="DA237" s="77"/>
      <c r="DB237" s="77"/>
      <c r="DC237" s="77"/>
      <c r="DD237" s="77"/>
      <c r="DE237" s="77"/>
      <c r="DF237" s="77"/>
      <c r="DG237" s="77"/>
      <c r="DH237" s="77"/>
      <c r="DI237" s="77"/>
      <c r="DJ237" s="77"/>
      <c r="DK237" s="77"/>
      <c r="DL237" s="77"/>
      <c r="DM237" s="77"/>
      <c r="DN237" s="77"/>
      <c r="DO237" s="77"/>
      <c r="DP237" s="77"/>
      <c r="DQ237" s="77"/>
      <c r="DR237" s="77"/>
      <c r="DS237" s="77"/>
      <c r="DT237" s="77"/>
      <c r="DU237" s="77"/>
      <c r="DV237" s="77"/>
      <c r="DW237" s="77"/>
      <c r="DX237" s="77"/>
      <c r="DY237" s="77"/>
      <c r="DZ237" s="77"/>
      <c r="EA237" s="77"/>
      <c r="EB237" s="77"/>
    </row>
    <row r="238" spans="1:132" ht="15.75" customHeight="1" x14ac:dyDescent="0.3">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c r="AJ238" s="77"/>
      <c r="AK238" s="77"/>
      <c r="AL238" s="77"/>
      <c r="AM238" s="77"/>
      <c r="AN238" s="77"/>
      <c r="AO238" s="77"/>
      <c r="AP238" s="77"/>
      <c r="AQ238" s="77"/>
      <c r="AR238" s="77"/>
      <c r="AS238" s="77"/>
      <c r="AT238" s="77"/>
      <c r="AU238" s="77"/>
      <c r="AV238" s="77"/>
      <c r="AW238" s="77"/>
      <c r="AX238" s="77"/>
      <c r="AY238" s="77"/>
      <c r="AZ238" s="77"/>
      <c r="BA238" s="77"/>
      <c r="BB238" s="77"/>
      <c r="BC238" s="77"/>
      <c r="BD238" s="77"/>
      <c r="BE238" s="77"/>
      <c r="BF238" s="77"/>
      <c r="BG238" s="77"/>
      <c r="BH238" s="77"/>
      <c r="BI238" s="77"/>
      <c r="BJ238" s="77"/>
      <c r="BK238" s="77"/>
      <c r="BL238" s="77"/>
      <c r="BM238" s="77"/>
      <c r="BN238" s="77"/>
      <c r="BO238" s="77"/>
      <c r="BP238" s="77"/>
      <c r="BQ238" s="77"/>
      <c r="BR238" s="77"/>
      <c r="BS238" s="77"/>
      <c r="BT238" s="77"/>
      <c r="BU238" s="77"/>
      <c r="BV238" s="77"/>
      <c r="BW238" s="77"/>
      <c r="BX238" s="77"/>
      <c r="BY238" s="77"/>
      <c r="BZ238" s="77"/>
      <c r="CA238" s="77"/>
      <c r="CB238" s="77"/>
      <c r="CC238" s="77"/>
      <c r="CD238" s="77"/>
      <c r="CE238" s="77"/>
      <c r="CF238" s="77"/>
      <c r="CG238" s="77"/>
      <c r="CH238" s="77"/>
      <c r="CI238" s="77"/>
      <c r="CJ238" s="77"/>
      <c r="CK238" s="77"/>
      <c r="CL238" s="77"/>
      <c r="CM238" s="77"/>
      <c r="CN238" s="77"/>
      <c r="CO238" s="77"/>
      <c r="CP238" s="77"/>
      <c r="CQ238" s="77"/>
      <c r="CR238" s="77"/>
      <c r="CS238" s="77"/>
      <c r="CT238" s="77"/>
      <c r="CU238" s="77"/>
      <c r="CV238" s="77"/>
      <c r="CW238" s="77"/>
      <c r="CX238" s="77"/>
      <c r="CY238" s="77"/>
      <c r="CZ238" s="77"/>
      <c r="DA238" s="77"/>
      <c r="DB238" s="77"/>
      <c r="DC238" s="77"/>
      <c r="DD238" s="77"/>
      <c r="DE238" s="77"/>
      <c r="DF238" s="77"/>
      <c r="DG238" s="77"/>
      <c r="DH238" s="77"/>
      <c r="DI238" s="77"/>
      <c r="DJ238" s="77"/>
      <c r="DK238" s="77"/>
      <c r="DL238" s="77"/>
      <c r="DM238" s="77"/>
      <c r="DN238" s="77"/>
      <c r="DO238" s="77"/>
      <c r="DP238" s="77"/>
      <c r="DQ238" s="77"/>
      <c r="DR238" s="77"/>
      <c r="DS238" s="77"/>
      <c r="DT238" s="77"/>
      <c r="DU238" s="77"/>
      <c r="DV238" s="77"/>
      <c r="DW238" s="77"/>
      <c r="DX238" s="77"/>
      <c r="DY238" s="77"/>
      <c r="DZ238" s="77"/>
      <c r="EA238" s="77"/>
      <c r="EB238" s="77"/>
    </row>
    <row r="239" spans="1:132" ht="15.75" customHeight="1" x14ac:dyDescent="0.3">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c r="AJ239" s="77"/>
      <c r="AK239" s="77"/>
      <c r="AL239" s="77"/>
      <c r="AM239" s="77"/>
      <c r="AN239" s="77"/>
      <c r="AO239" s="77"/>
      <c r="AP239" s="77"/>
      <c r="AQ239" s="77"/>
      <c r="AR239" s="77"/>
      <c r="AS239" s="77"/>
      <c r="AT239" s="77"/>
      <c r="AU239" s="77"/>
      <c r="AV239" s="77"/>
      <c r="AW239" s="77"/>
      <c r="AX239" s="77"/>
      <c r="AY239" s="77"/>
      <c r="AZ239" s="77"/>
      <c r="BA239" s="77"/>
      <c r="BB239" s="77"/>
      <c r="BC239" s="77"/>
      <c r="BD239" s="77"/>
      <c r="BE239" s="77"/>
      <c r="BF239" s="77"/>
      <c r="BG239" s="77"/>
      <c r="BH239" s="77"/>
      <c r="BI239" s="77"/>
      <c r="BJ239" s="77"/>
      <c r="BK239" s="77"/>
      <c r="BL239" s="77"/>
      <c r="BM239" s="77"/>
      <c r="BN239" s="77"/>
      <c r="BO239" s="77"/>
      <c r="BP239" s="77"/>
      <c r="BQ239" s="77"/>
      <c r="BR239" s="77"/>
      <c r="BS239" s="77"/>
      <c r="BT239" s="77"/>
      <c r="BU239" s="77"/>
      <c r="BV239" s="77"/>
      <c r="BW239" s="77"/>
      <c r="BX239" s="77"/>
      <c r="BY239" s="77"/>
      <c r="BZ239" s="77"/>
      <c r="CA239" s="77"/>
      <c r="CB239" s="77"/>
      <c r="CC239" s="77"/>
      <c r="CD239" s="77"/>
      <c r="CE239" s="77"/>
      <c r="CF239" s="77"/>
      <c r="CG239" s="77"/>
      <c r="CH239" s="77"/>
      <c r="CI239" s="77"/>
      <c r="CJ239" s="77"/>
      <c r="CK239" s="77"/>
      <c r="CL239" s="77"/>
      <c r="CM239" s="77"/>
      <c r="CN239" s="77"/>
      <c r="CO239" s="77"/>
      <c r="CP239" s="77"/>
      <c r="CQ239" s="77"/>
      <c r="CR239" s="77"/>
      <c r="CS239" s="77"/>
      <c r="CT239" s="77"/>
      <c r="CU239" s="77"/>
      <c r="CV239" s="77"/>
      <c r="CW239" s="77"/>
      <c r="CX239" s="77"/>
      <c r="CY239" s="77"/>
      <c r="CZ239" s="77"/>
      <c r="DA239" s="77"/>
      <c r="DB239" s="77"/>
      <c r="DC239" s="77"/>
      <c r="DD239" s="77"/>
      <c r="DE239" s="77"/>
      <c r="DF239" s="77"/>
      <c r="DG239" s="77"/>
      <c r="DH239" s="77"/>
      <c r="DI239" s="77"/>
      <c r="DJ239" s="77"/>
      <c r="DK239" s="77"/>
      <c r="DL239" s="77"/>
      <c r="DM239" s="77"/>
      <c r="DN239" s="77"/>
      <c r="DO239" s="77"/>
      <c r="DP239" s="77"/>
      <c r="DQ239" s="77"/>
      <c r="DR239" s="77"/>
      <c r="DS239" s="77"/>
      <c r="DT239" s="77"/>
      <c r="DU239" s="77"/>
      <c r="DV239" s="77"/>
      <c r="DW239" s="77"/>
      <c r="DX239" s="77"/>
      <c r="DY239" s="77"/>
      <c r="DZ239" s="77"/>
      <c r="EA239" s="77"/>
      <c r="EB239" s="77"/>
    </row>
    <row r="240" spans="1:132" ht="15.75" customHeight="1" x14ac:dyDescent="0.3">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c r="AJ240" s="77"/>
      <c r="AK240" s="77"/>
      <c r="AL240" s="77"/>
      <c r="AM240" s="77"/>
      <c r="AN240" s="77"/>
      <c r="AO240" s="77"/>
      <c r="AP240" s="77"/>
      <c r="AQ240" s="77"/>
      <c r="AR240" s="77"/>
      <c r="AS240" s="77"/>
      <c r="AT240" s="77"/>
      <c r="AU240" s="77"/>
      <c r="AV240" s="77"/>
      <c r="AW240" s="77"/>
      <c r="AX240" s="77"/>
      <c r="AY240" s="77"/>
      <c r="AZ240" s="77"/>
      <c r="BA240" s="77"/>
      <c r="BB240" s="77"/>
      <c r="BC240" s="77"/>
      <c r="BD240" s="77"/>
      <c r="BE240" s="77"/>
      <c r="BF240" s="77"/>
      <c r="BG240" s="77"/>
      <c r="BH240" s="77"/>
      <c r="BI240" s="77"/>
      <c r="BJ240" s="77"/>
      <c r="BK240" s="77"/>
      <c r="BL240" s="77"/>
      <c r="BM240" s="77"/>
      <c r="BN240" s="77"/>
      <c r="BO240" s="77"/>
      <c r="BP240" s="77"/>
      <c r="BQ240" s="77"/>
      <c r="BR240" s="77"/>
      <c r="BS240" s="77"/>
      <c r="BT240" s="77"/>
      <c r="BU240" s="77"/>
      <c r="BV240" s="77"/>
      <c r="BW240" s="77"/>
      <c r="BX240" s="77"/>
      <c r="BY240" s="77"/>
      <c r="BZ240" s="77"/>
      <c r="CA240" s="77"/>
      <c r="CB240" s="77"/>
      <c r="CC240" s="77"/>
      <c r="CD240" s="77"/>
      <c r="CE240" s="77"/>
      <c r="CF240" s="77"/>
      <c r="CG240" s="77"/>
      <c r="CH240" s="77"/>
      <c r="CI240" s="77"/>
      <c r="CJ240" s="77"/>
      <c r="CK240" s="77"/>
      <c r="CL240" s="77"/>
      <c r="CM240" s="77"/>
      <c r="CN240" s="77"/>
      <c r="CO240" s="77"/>
      <c r="CP240" s="77"/>
      <c r="CQ240" s="77"/>
      <c r="CR240" s="77"/>
      <c r="CS240" s="77"/>
      <c r="CT240" s="77"/>
      <c r="CU240" s="77"/>
      <c r="CV240" s="77"/>
      <c r="CW240" s="77"/>
      <c r="CX240" s="77"/>
      <c r="CY240" s="77"/>
      <c r="CZ240" s="77"/>
      <c r="DA240" s="77"/>
      <c r="DB240" s="77"/>
      <c r="DC240" s="77"/>
      <c r="DD240" s="77"/>
      <c r="DE240" s="77"/>
      <c r="DF240" s="77"/>
      <c r="DG240" s="77"/>
      <c r="DH240" s="77"/>
      <c r="DI240" s="77"/>
      <c r="DJ240" s="77"/>
      <c r="DK240" s="77"/>
      <c r="DL240" s="77"/>
      <c r="DM240" s="77"/>
      <c r="DN240" s="77"/>
      <c r="DO240" s="77"/>
      <c r="DP240" s="77"/>
      <c r="DQ240" s="77"/>
      <c r="DR240" s="77"/>
      <c r="DS240" s="77"/>
      <c r="DT240" s="77"/>
      <c r="DU240" s="77"/>
      <c r="DV240" s="77"/>
      <c r="DW240" s="77"/>
      <c r="DX240" s="77"/>
      <c r="DY240" s="77"/>
      <c r="DZ240" s="77"/>
      <c r="EA240" s="77"/>
      <c r="EB240" s="77"/>
    </row>
    <row r="241" spans="1:132" ht="15.75" customHeight="1" x14ac:dyDescent="0.3">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c r="AJ241" s="77"/>
      <c r="AK241" s="77"/>
      <c r="AL241" s="77"/>
      <c r="AM241" s="77"/>
      <c r="AN241" s="77"/>
      <c r="AO241" s="77"/>
      <c r="AP241" s="77"/>
      <c r="AQ241" s="77"/>
      <c r="AR241" s="77"/>
      <c r="AS241" s="77"/>
      <c r="AT241" s="77"/>
      <c r="AU241" s="77"/>
      <c r="AV241" s="77"/>
      <c r="AW241" s="77"/>
      <c r="AX241" s="77"/>
      <c r="AY241" s="77"/>
      <c r="AZ241" s="77"/>
      <c r="BA241" s="77"/>
      <c r="BB241" s="77"/>
      <c r="BC241" s="77"/>
      <c r="BD241" s="77"/>
      <c r="BE241" s="77"/>
      <c r="BF241" s="77"/>
      <c r="BG241" s="77"/>
      <c r="BH241" s="77"/>
      <c r="BI241" s="77"/>
      <c r="BJ241" s="77"/>
      <c r="BK241" s="77"/>
      <c r="BL241" s="77"/>
      <c r="BM241" s="77"/>
      <c r="BN241" s="77"/>
      <c r="BO241" s="77"/>
      <c r="BP241" s="77"/>
      <c r="BQ241" s="77"/>
      <c r="BR241" s="77"/>
      <c r="BS241" s="77"/>
      <c r="BT241" s="77"/>
      <c r="BU241" s="77"/>
      <c r="BV241" s="77"/>
      <c r="BW241" s="77"/>
      <c r="BX241" s="77"/>
      <c r="BY241" s="77"/>
      <c r="BZ241" s="77"/>
      <c r="CA241" s="77"/>
      <c r="CB241" s="77"/>
      <c r="CC241" s="77"/>
      <c r="CD241" s="77"/>
      <c r="CE241" s="77"/>
      <c r="CF241" s="77"/>
      <c r="CG241" s="77"/>
      <c r="CH241" s="77"/>
      <c r="CI241" s="77"/>
      <c r="CJ241" s="77"/>
      <c r="CK241" s="77"/>
      <c r="CL241" s="77"/>
      <c r="CM241" s="77"/>
      <c r="CN241" s="77"/>
      <c r="CO241" s="77"/>
      <c r="CP241" s="77"/>
      <c r="CQ241" s="77"/>
      <c r="CR241" s="77"/>
      <c r="CS241" s="77"/>
      <c r="CT241" s="77"/>
      <c r="CU241" s="77"/>
      <c r="CV241" s="77"/>
      <c r="CW241" s="77"/>
      <c r="CX241" s="77"/>
      <c r="CY241" s="77"/>
      <c r="CZ241" s="77"/>
      <c r="DA241" s="77"/>
      <c r="DB241" s="77"/>
      <c r="DC241" s="77"/>
      <c r="DD241" s="77"/>
      <c r="DE241" s="77"/>
      <c r="DF241" s="77"/>
      <c r="DG241" s="77"/>
      <c r="DH241" s="77"/>
      <c r="DI241" s="77"/>
      <c r="DJ241" s="77"/>
      <c r="DK241" s="77"/>
      <c r="DL241" s="77"/>
      <c r="DM241" s="77"/>
      <c r="DN241" s="77"/>
      <c r="DO241" s="77"/>
      <c r="DP241" s="77"/>
      <c r="DQ241" s="77"/>
      <c r="DR241" s="77"/>
      <c r="DS241" s="77"/>
      <c r="DT241" s="77"/>
      <c r="DU241" s="77"/>
      <c r="DV241" s="77"/>
      <c r="DW241" s="77"/>
      <c r="DX241" s="77"/>
      <c r="DY241" s="77"/>
      <c r="DZ241" s="77"/>
      <c r="EA241" s="77"/>
      <c r="EB241" s="77"/>
    </row>
    <row r="242" spans="1:132" ht="15.75" customHeight="1" x14ac:dyDescent="0.3">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c r="AJ242" s="77"/>
      <c r="AK242" s="77"/>
      <c r="AL242" s="77"/>
      <c r="AM242" s="77"/>
      <c r="AN242" s="77"/>
      <c r="AO242" s="77"/>
      <c r="AP242" s="77"/>
      <c r="AQ242" s="77"/>
      <c r="AR242" s="77"/>
      <c r="AS242" s="77"/>
      <c r="AT242" s="77"/>
      <c r="AU242" s="77"/>
      <c r="AV242" s="77"/>
      <c r="AW242" s="77"/>
      <c r="AX242" s="77"/>
      <c r="AY242" s="77"/>
      <c r="AZ242" s="77"/>
      <c r="BA242" s="77"/>
      <c r="BB242" s="77"/>
      <c r="BC242" s="77"/>
      <c r="BD242" s="77"/>
      <c r="BE242" s="77"/>
      <c r="BF242" s="77"/>
      <c r="BG242" s="77"/>
      <c r="BH242" s="77"/>
      <c r="BI242" s="77"/>
      <c r="BJ242" s="77"/>
      <c r="BK242" s="77"/>
      <c r="BL242" s="77"/>
      <c r="BM242" s="77"/>
      <c r="BN242" s="77"/>
      <c r="BO242" s="77"/>
      <c r="BP242" s="77"/>
      <c r="BQ242" s="77"/>
      <c r="BR242" s="77"/>
      <c r="BS242" s="77"/>
      <c r="BT242" s="77"/>
      <c r="BU242" s="77"/>
      <c r="BV242" s="77"/>
      <c r="BW242" s="77"/>
      <c r="BX242" s="77"/>
      <c r="BY242" s="77"/>
      <c r="BZ242" s="77"/>
      <c r="CA242" s="77"/>
      <c r="CB242" s="77"/>
      <c r="CC242" s="77"/>
      <c r="CD242" s="77"/>
      <c r="CE242" s="77"/>
      <c r="CF242" s="77"/>
      <c r="CG242" s="77"/>
      <c r="CH242" s="77"/>
      <c r="CI242" s="77"/>
      <c r="CJ242" s="77"/>
      <c r="CK242" s="77"/>
      <c r="CL242" s="77"/>
      <c r="CM242" s="77"/>
      <c r="CN242" s="77"/>
      <c r="CO242" s="77"/>
      <c r="CP242" s="77"/>
      <c r="CQ242" s="77"/>
      <c r="CR242" s="77"/>
      <c r="CS242" s="77"/>
      <c r="CT242" s="77"/>
      <c r="CU242" s="77"/>
      <c r="CV242" s="77"/>
      <c r="CW242" s="77"/>
      <c r="CX242" s="77"/>
      <c r="CY242" s="77"/>
      <c r="CZ242" s="77"/>
      <c r="DA242" s="77"/>
      <c r="DB242" s="77"/>
      <c r="DC242" s="77"/>
      <c r="DD242" s="77"/>
      <c r="DE242" s="77"/>
      <c r="DF242" s="77"/>
      <c r="DG242" s="77"/>
      <c r="DH242" s="77"/>
      <c r="DI242" s="77"/>
      <c r="DJ242" s="77"/>
      <c r="DK242" s="77"/>
      <c r="DL242" s="77"/>
      <c r="DM242" s="77"/>
      <c r="DN242" s="77"/>
      <c r="DO242" s="77"/>
      <c r="DP242" s="77"/>
      <c r="DQ242" s="77"/>
      <c r="DR242" s="77"/>
      <c r="DS242" s="77"/>
      <c r="DT242" s="77"/>
      <c r="DU242" s="77"/>
      <c r="DV242" s="77"/>
      <c r="DW242" s="77"/>
      <c r="DX242" s="77"/>
      <c r="DY242" s="77"/>
      <c r="DZ242" s="77"/>
      <c r="EA242" s="77"/>
      <c r="EB242" s="77"/>
    </row>
    <row r="243" spans="1:132" ht="15.75" customHeight="1" x14ac:dyDescent="0.3">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7"/>
      <c r="AL243" s="77"/>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c r="BJ243" s="77"/>
      <c r="BK243" s="77"/>
      <c r="BL243" s="77"/>
      <c r="BM243" s="77"/>
      <c r="BN243" s="77"/>
      <c r="BO243" s="77"/>
      <c r="BP243" s="77"/>
      <c r="BQ243" s="77"/>
      <c r="BR243" s="77"/>
      <c r="BS243" s="77"/>
      <c r="BT243" s="77"/>
      <c r="BU243" s="77"/>
      <c r="BV243" s="77"/>
      <c r="BW243" s="77"/>
      <c r="BX243" s="77"/>
      <c r="BY243" s="77"/>
      <c r="BZ243" s="77"/>
      <c r="CA243" s="77"/>
      <c r="CB243" s="77"/>
      <c r="CC243" s="77"/>
      <c r="CD243" s="77"/>
      <c r="CE243" s="77"/>
      <c r="CF243" s="77"/>
      <c r="CG243" s="77"/>
      <c r="CH243" s="77"/>
      <c r="CI243" s="77"/>
      <c r="CJ243" s="77"/>
      <c r="CK243" s="77"/>
      <c r="CL243" s="77"/>
      <c r="CM243" s="77"/>
      <c r="CN243" s="77"/>
      <c r="CO243" s="77"/>
      <c r="CP243" s="77"/>
      <c r="CQ243" s="77"/>
      <c r="CR243" s="77"/>
      <c r="CS243" s="77"/>
      <c r="CT243" s="77"/>
      <c r="CU243" s="77"/>
      <c r="CV243" s="77"/>
      <c r="CW243" s="77"/>
      <c r="CX243" s="77"/>
      <c r="CY243" s="77"/>
      <c r="CZ243" s="77"/>
      <c r="DA243" s="77"/>
      <c r="DB243" s="77"/>
      <c r="DC243" s="77"/>
      <c r="DD243" s="77"/>
      <c r="DE243" s="77"/>
      <c r="DF243" s="77"/>
      <c r="DG243" s="77"/>
      <c r="DH243" s="77"/>
      <c r="DI243" s="77"/>
      <c r="DJ243" s="77"/>
      <c r="DK243" s="77"/>
      <c r="DL243" s="77"/>
      <c r="DM243" s="77"/>
      <c r="DN243" s="77"/>
      <c r="DO243" s="77"/>
      <c r="DP243" s="77"/>
      <c r="DQ243" s="77"/>
      <c r="DR243" s="77"/>
      <c r="DS243" s="77"/>
      <c r="DT243" s="77"/>
      <c r="DU243" s="77"/>
      <c r="DV243" s="77"/>
      <c r="DW243" s="77"/>
      <c r="DX243" s="77"/>
      <c r="DY243" s="77"/>
      <c r="DZ243" s="77"/>
      <c r="EA243" s="77"/>
      <c r="EB243" s="77"/>
    </row>
    <row r="244" spans="1:132" ht="15.75" customHeight="1" x14ac:dyDescent="0.3">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c r="AJ244" s="77"/>
      <c r="AK244" s="77"/>
      <c r="AL244" s="77"/>
      <c r="AM244" s="77"/>
      <c r="AN244" s="77"/>
      <c r="AO244" s="77"/>
      <c r="AP244" s="77"/>
      <c r="AQ244" s="77"/>
      <c r="AR244" s="77"/>
      <c r="AS244" s="77"/>
      <c r="AT244" s="77"/>
      <c r="AU244" s="77"/>
      <c r="AV244" s="77"/>
      <c r="AW244" s="77"/>
      <c r="AX244" s="77"/>
      <c r="AY244" s="77"/>
      <c r="AZ244" s="77"/>
      <c r="BA244" s="77"/>
      <c r="BB244" s="77"/>
      <c r="BC244" s="77"/>
      <c r="BD244" s="77"/>
      <c r="BE244" s="77"/>
      <c r="BF244" s="77"/>
      <c r="BG244" s="77"/>
      <c r="BH244" s="77"/>
      <c r="BI244" s="77"/>
      <c r="BJ244" s="77"/>
      <c r="BK244" s="77"/>
      <c r="BL244" s="77"/>
      <c r="BM244" s="77"/>
      <c r="BN244" s="77"/>
      <c r="BO244" s="77"/>
      <c r="BP244" s="77"/>
      <c r="BQ244" s="77"/>
      <c r="BR244" s="77"/>
      <c r="BS244" s="77"/>
      <c r="BT244" s="77"/>
      <c r="BU244" s="77"/>
      <c r="BV244" s="77"/>
      <c r="BW244" s="77"/>
      <c r="BX244" s="77"/>
      <c r="BY244" s="77"/>
      <c r="BZ244" s="77"/>
      <c r="CA244" s="77"/>
      <c r="CB244" s="77"/>
      <c r="CC244" s="77"/>
      <c r="CD244" s="77"/>
      <c r="CE244" s="77"/>
      <c r="CF244" s="77"/>
      <c r="CG244" s="77"/>
      <c r="CH244" s="77"/>
      <c r="CI244" s="77"/>
      <c r="CJ244" s="77"/>
      <c r="CK244" s="77"/>
      <c r="CL244" s="77"/>
      <c r="CM244" s="77"/>
      <c r="CN244" s="77"/>
      <c r="CO244" s="77"/>
      <c r="CP244" s="77"/>
      <c r="CQ244" s="77"/>
      <c r="CR244" s="77"/>
      <c r="CS244" s="77"/>
      <c r="CT244" s="77"/>
      <c r="CU244" s="77"/>
      <c r="CV244" s="77"/>
      <c r="CW244" s="77"/>
      <c r="CX244" s="77"/>
      <c r="CY244" s="77"/>
      <c r="CZ244" s="77"/>
      <c r="DA244" s="77"/>
      <c r="DB244" s="77"/>
      <c r="DC244" s="77"/>
      <c r="DD244" s="77"/>
      <c r="DE244" s="77"/>
      <c r="DF244" s="77"/>
      <c r="DG244" s="77"/>
      <c r="DH244" s="77"/>
      <c r="DI244" s="77"/>
      <c r="DJ244" s="77"/>
      <c r="DK244" s="77"/>
      <c r="DL244" s="77"/>
      <c r="DM244" s="77"/>
      <c r="DN244" s="77"/>
      <c r="DO244" s="77"/>
      <c r="DP244" s="77"/>
      <c r="DQ244" s="77"/>
      <c r="DR244" s="77"/>
      <c r="DS244" s="77"/>
      <c r="DT244" s="77"/>
      <c r="DU244" s="77"/>
      <c r="DV244" s="77"/>
      <c r="DW244" s="77"/>
      <c r="DX244" s="77"/>
      <c r="DY244" s="77"/>
      <c r="DZ244" s="77"/>
      <c r="EA244" s="77"/>
      <c r="EB244" s="77"/>
    </row>
    <row r="245" spans="1:132" ht="15.75" customHeight="1" x14ac:dyDescent="0.3">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c r="AJ245" s="77"/>
      <c r="AK245" s="77"/>
      <c r="AL245" s="77"/>
      <c r="AM245" s="77"/>
      <c r="AN245" s="77"/>
      <c r="AO245" s="77"/>
      <c r="AP245" s="77"/>
      <c r="AQ245" s="77"/>
      <c r="AR245" s="77"/>
      <c r="AS245" s="77"/>
      <c r="AT245" s="77"/>
      <c r="AU245" s="77"/>
      <c r="AV245" s="77"/>
      <c r="AW245" s="77"/>
      <c r="AX245" s="77"/>
      <c r="AY245" s="77"/>
      <c r="AZ245" s="77"/>
      <c r="BA245" s="77"/>
      <c r="BB245" s="77"/>
      <c r="BC245" s="77"/>
      <c r="BD245" s="77"/>
      <c r="BE245" s="77"/>
      <c r="BF245" s="77"/>
      <c r="BG245" s="77"/>
      <c r="BH245" s="77"/>
      <c r="BI245" s="77"/>
      <c r="BJ245" s="77"/>
      <c r="BK245" s="77"/>
      <c r="BL245" s="77"/>
      <c r="BM245" s="77"/>
      <c r="BN245" s="77"/>
      <c r="BO245" s="77"/>
      <c r="BP245" s="77"/>
      <c r="BQ245" s="77"/>
      <c r="BR245" s="77"/>
      <c r="BS245" s="77"/>
      <c r="BT245" s="77"/>
      <c r="BU245" s="77"/>
      <c r="BV245" s="77"/>
      <c r="BW245" s="77"/>
      <c r="BX245" s="77"/>
      <c r="BY245" s="77"/>
      <c r="BZ245" s="77"/>
      <c r="CA245" s="77"/>
      <c r="CB245" s="77"/>
      <c r="CC245" s="77"/>
      <c r="CD245" s="77"/>
      <c r="CE245" s="77"/>
      <c r="CF245" s="77"/>
      <c r="CG245" s="77"/>
      <c r="CH245" s="77"/>
      <c r="CI245" s="77"/>
      <c r="CJ245" s="77"/>
      <c r="CK245" s="77"/>
      <c r="CL245" s="77"/>
      <c r="CM245" s="77"/>
      <c r="CN245" s="77"/>
      <c r="CO245" s="77"/>
      <c r="CP245" s="77"/>
      <c r="CQ245" s="77"/>
      <c r="CR245" s="77"/>
      <c r="CS245" s="77"/>
      <c r="CT245" s="77"/>
      <c r="CU245" s="77"/>
      <c r="CV245" s="77"/>
      <c r="CW245" s="77"/>
      <c r="CX245" s="77"/>
      <c r="CY245" s="77"/>
      <c r="CZ245" s="77"/>
      <c r="DA245" s="77"/>
      <c r="DB245" s="77"/>
      <c r="DC245" s="77"/>
      <c r="DD245" s="77"/>
      <c r="DE245" s="77"/>
      <c r="DF245" s="77"/>
      <c r="DG245" s="77"/>
      <c r="DH245" s="77"/>
      <c r="DI245" s="77"/>
      <c r="DJ245" s="77"/>
      <c r="DK245" s="77"/>
      <c r="DL245" s="77"/>
      <c r="DM245" s="77"/>
      <c r="DN245" s="77"/>
      <c r="DO245" s="77"/>
      <c r="DP245" s="77"/>
      <c r="DQ245" s="77"/>
      <c r="DR245" s="77"/>
      <c r="DS245" s="77"/>
      <c r="DT245" s="77"/>
      <c r="DU245" s="77"/>
      <c r="DV245" s="77"/>
      <c r="DW245" s="77"/>
      <c r="DX245" s="77"/>
      <c r="DY245" s="77"/>
      <c r="DZ245" s="77"/>
      <c r="EA245" s="77"/>
      <c r="EB245" s="77"/>
    </row>
    <row r="246" spans="1:132" ht="15.75" customHeight="1" x14ac:dyDescent="0.3">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c r="AJ246" s="77"/>
      <c r="AK246" s="77"/>
      <c r="AL246" s="77"/>
      <c r="AM246" s="77"/>
      <c r="AN246" s="77"/>
      <c r="AO246" s="77"/>
      <c r="AP246" s="77"/>
      <c r="AQ246" s="77"/>
      <c r="AR246" s="77"/>
      <c r="AS246" s="77"/>
      <c r="AT246" s="77"/>
      <c r="AU246" s="77"/>
      <c r="AV246" s="77"/>
      <c r="AW246" s="77"/>
      <c r="AX246" s="77"/>
      <c r="AY246" s="77"/>
      <c r="AZ246" s="77"/>
      <c r="BA246" s="77"/>
      <c r="BB246" s="77"/>
      <c r="BC246" s="77"/>
      <c r="BD246" s="77"/>
      <c r="BE246" s="77"/>
      <c r="BF246" s="77"/>
      <c r="BG246" s="77"/>
      <c r="BH246" s="77"/>
      <c r="BI246" s="77"/>
      <c r="BJ246" s="77"/>
      <c r="BK246" s="77"/>
      <c r="BL246" s="77"/>
      <c r="BM246" s="77"/>
      <c r="BN246" s="77"/>
      <c r="BO246" s="77"/>
      <c r="BP246" s="77"/>
      <c r="BQ246" s="77"/>
      <c r="BR246" s="77"/>
      <c r="BS246" s="77"/>
      <c r="BT246" s="77"/>
      <c r="BU246" s="77"/>
      <c r="BV246" s="77"/>
      <c r="BW246" s="77"/>
      <c r="BX246" s="77"/>
      <c r="BY246" s="77"/>
      <c r="BZ246" s="77"/>
      <c r="CA246" s="77"/>
      <c r="CB246" s="77"/>
      <c r="CC246" s="77"/>
      <c r="CD246" s="77"/>
      <c r="CE246" s="77"/>
      <c r="CF246" s="77"/>
      <c r="CG246" s="77"/>
      <c r="CH246" s="77"/>
      <c r="CI246" s="77"/>
      <c r="CJ246" s="77"/>
      <c r="CK246" s="77"/>
      <c r="CL246" s="77"/>
      <c r="CM246" s="77"/>
      <c r="CN246" s="77"/>
      <c r="CO246" s="77"/>
      <c r="CP246" s="77"/>
      <c r="CQ246" s="77"/>
      <c r="CR246" s="77"/>
      <c r="CS246" s="77"/>
      <c r="CT246" s="77"/>
      <c r="CU246" s="77"/>
      <c r="CV246" s="77"/>
      <c r="CW246" s="77"/>
      <c r="CX246" s="77"/>
      <c r="CY246" s="77"/>
      <c r="CZ246" s="77"/>
      <c r="DA246" s="77"/>
      <c r="DB246" s="77"/>
      <c r="DC246" s="77"/>
      <c r="DD246" s="77"/>
      <c r="DE246" s="77"/>
      <c r="DF246" s="77"/>
      <c r="DG246" s="77"/>
      <c r="DH246" s="77"/>
      <c r="DI246" s="77"/>
      <c r="DJ246" s="77"/>
      <c r="DK246" s="77"/>
      <c r="DL246" s="77"/>
      <c r="DM246" s="77"/>
      <c r="DN246" s="77"/>
      <c r="DO246" s="77"/>
      <c r="DP246" s="77"/>
      <c r="DQ246" s="77"/>
      <c r="DR246" s="77"/>
      <c r="DS246" s="77"/>
      <c r="DT246" s="77"/>
      <c r="DU246" s="77"/>
      <c r="DV246" s="77"/>
      <c r="DW246" s="77"/>
      <c r="DX246" s="77"/>
      <c r="DY246" s="77"/>
      <c r="DZ246" s="77"/>
      <c r="EA246" s="77"/>
      <c r="EB246" s="77"/>
    </row>
    <row r="247" spans="1:132" ht="15.75" customHeight="1" x14ac:dyDescent="0.3">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c r="AJ247" s="77"/>
      <c r="AK247" s="77"/>
      <c r="AL247" s="77"/>
      <c r="AM247" s="77"/>
      <c r="AN247" s="77"/>
      <c r="AO247" s="77"/>
      <c r="AP247" s="77"/>
      <c r="AQ247" s="77"/>
      <c r="AR247" s="77"/>
      <c r="AS247" s="77"/>
      <c r="AT247" s="77"/>
      <c r="AU247" s="77"/>
      <c r="AV247" s="77"/>
      <c r="AW247" s="77"/>
      <c r="AX247" s="77"/>
      <c r="AY247" s="77"/>
      <c r="AZ247" s="77"/>
      <c r="BA247" s="77"/>
      <c r="BB247" s="77"/>
      <c r="BC247" s="77"/>
      <c r="BD247" s="77"/>
      <c r="BE247" s="77"/>
      <c r="BF247" s="77"/>
      <c r="BG247" s="77"/>
      <c r="BH247" s="77"/>
      <c r="BI247" s="77"/>
      <c r="BJ247" s="77"/>
      <c r="BK247" s="77"/>
      <c r="BL247" s="77"/>
      <c r="BM247" s="77"/>
      <c r="BN247" s="77"/>
      <c r="BO247" s="77"/>
      <c r="BP247" s="77"/>
      <c r="BQ247" s="77"/>
      <c r="BR247" s="77"/>
      <c r="BS247" s="77"/>
      <c r="BT247" s="77"/>
      <c r="BU247" s="77"/>
      <c r="BV247" s="77"/>
      <c r="BW247" s="77"/>
      <c r="BX247" s="77"/>
      <c r="BY247" s="77"/>
      <c r="BZ247" s="77"/>
      <c r="CA247" s="77"/>
      <c r="CB247" s="77"/>
      <c r="CC247" s="77"/>
      <c r="CD247" s="77"/>
      <c r="CE247" s="77"/>
      <c r="CF247" s="77"/>
      <c r="CG247" s="77"/>
      <c r="CH247" s="77"/>
      <c r="CI247" s="77"/>
      <c r="CJ247" s="77"/>
      <c r="CK247" s="77"/>
      <c r="CL247" s="77"/>
      <c r="CM247" s="77"/>
      <c r="CN247" s="77"/>
      <c r="CO247" s="77"/>
      <c r="CP247" s="77"/>
      <c r="CQ247" s="77"/>
      <c r="CR247" s="77"/>
      <c r="CS247" s="77"/>
      <c r="CT247" s="77"/>
      <c r="CU247" s="77"/>
      <c r="CV247" s="77"/>
      <c r="CW247" s="77"/>
      <c r="CX247" s="77"/>
      <c r="CY247" s="77"/>
      <c r="CZ247" s="77"/>
      <c r="DA247" s="77"/>
      <c r="DB247" s="77"/>
      <c r="DC247" s="77"/>
      <c r="DD247" s="77"/>
      <c r="DE247" s="77"/>
      <c r="DF247" s="77"/>
      <c r="DG247" s="77"/>
      <c r="DH247" s="77"/>
      <c r="DI247" s="77"/>
      <c r="DJ247" s="77"/>
      <c r="DK247" s="77"/>
      <c r="DL247" s="77"/>
      <c r="DM247" s="77"/>
      <c r="DN247" s="77"/>
      <c r="DO247" s="77"/>
      <c r="DP247" s="77"/>
      <c r="DQ247" s="77"/>
      <c r="DR247" s="77"/>
      <c r="DS247" s="77"/>
      <c r="DT247" s="77"/>
      <c r="DU247" s="77"/>
      <c r="DV247" s="77"/>
      <c r="DW247" s="77"/>
      <c r="DX247" s="77"/>
      <c r="DY247" s="77"/>
      <c r="DZ247" s="77"/>
      <c r="EA247" s="77"/>
      <c r="EB247" s="77"/>
    </row>
    <row r="248" spans="1:132" ht="15.75" customHeight="1" x14ac:dyDescent="0.3">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c r="AJ248" s="77"/>
      <c r="AK248" s="77"/>
      <c r="AL248" s="77"/>
      <c r="AM248" s="77"/>
      <c r="AN248" s="77"/>
      <c r="AO248" s="77"/>
      <c r="AP248" s="77"/>
      <c r="AQ248" s="77"/>
      <c r="AR248" s="77"/>
      <c r="AS248" s="77"/>
      <c r="AT248" s="77"/>
      <c r="AU248" s="77"/>
      <c r="AV248" s="77"/>
      <c r="AW248" s="77"/>
      <c r="AX248" s="77"/>
      <c r="AY248" s="77"/>
      <c r="AZ248" s="77"/>
      <c r="BA248" s="77"/>
      <c r="BB248" s="77"/>
      <c r="BC248" s="77"/>
      <c r="BD248" s="77"/>
      <c r="BE248" s="77"/>
      <c r="BF248" s="77"/>
      <c r="BG248" s="77"/>
      <c r="BH248" s="77"/>
      <c r="BI248" s="77"/>
      <c r="BJ248" s="77"/>
      <c r="BK248" s="77"/>
      <c r="BL248" s="77"/>
      <c r="BM248" s="77"/>
      <c r="BN248" s="77"/>
      <c r="BO248" s="77"/>
      <c r="BP248" s="77"/>
      <c r="BQ248" s="77"/>
      <c r="BR248" s="77"/>
      <c r="BS248" s="77"/>
      <c r="BT248" s="77"/>
      <c r="BU248" s="77"/>
      <c r="BV248" s="77"/>
      <c r="BW248" s="77"/>
      <c r="BX248" s="77"/>
      <c r="BY248" s="77"/>
      <c r="BZ248" s="77"/>
      <c r="CA248" s="77"/>
      <c r="CB248" s="77"/>
      <c r="CC248" s="77"/>
      <c r="CD248" s="77"/>
      <c r="CE248" s="77"/>
      <c r="CF248" s="77"/>
      <c r="CG248" s="77"/>
      <c r="CH248" s="77"/>
      <c r="CI248" s="77"/>
      <c r="CJ248" s="77"/>
      <c r="CK248" s="77"/>
      <c r="CL248" s="77"/>
      <c r="CM248" s="77"/>
      <c r="CN248" s="77"/>
      <c r="CO248" s="77"/>
      <c r="CP248" s="77"/>
      <c r="CQ248" s="77"/>
      <c r="CR248" s="77"/>
      <c r="CS248" s="77"/>
      <c r="CT248" s="77"/>
      <c r="CU248" s="77"/>
      <c r="CV248" s="77"/>
      <c r="CW248" s="77"/>
      <c r="CX248" s="77"/>
      <c r="CY248" s="77"/>
      <c r="CZ248" s="77"/>
      <c r="DA248" s="77"/>
      <c r="DB248" s="77"/>
      <c r="DC248" s="77"/>
      <c r="DD248" s="77"/>
      <c r="DE248" s="77"/>
      <c r="DF248" s="77"/>
      <c r="DG248" s="77"/>
      <c r="DH248" s="77"/>
      <c r="DI248" s="77"/>
      <c r="DJ248" s="77"/>
      <c r="DK248" s="77"/>
      <c r="DL248" s="77"/>
      <c r="DM248" s="77"/>
      <c r="DN248" s="77"/>
      <c r="DO248" s="77"/>
      <c r="DP248" s="77"/>
      <c r="DQ248" s="77"/>
      <c r="DR248" s="77"/>
      <c r="DS248" s="77"/>
      <c r="DT248" s="77"/>
      <c r="DU248" s="77"/>
      <c r="DV248" s="77"/>
      <c r="DW248" s="77"/>
      <c r="DX248" s="77"/>
      <c r="DY248" s="77"/>
      <c r="DZ248" s="77"/>
      <c r="EA248" s="77"/>
      <c r="EB248" s="77"/>
    </row>
    <row r="249" spans="1:132" ht="15.75" customHeight="1" x14ac:dyDescent="0.3">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c r="AJ249" s="77"/>
      <c r="AK249" s="77"/>
      <c r="AL249" s="77"/>
      <c r="AM249" s="77"/>
      <c r="AN249" s="77"/>
      <c r="AO249" s="77"/>
      <c r="AP249" s="77"/>
      <c r="AQ249" s="77"/>
      <c r="AR249" s="77"/>
      <c r="AS249" s="77"/>
      <c r="AT249" s="77"/>
      <c r="AU249" s="77"/>
      <c r="AV249" s="77"/>
      <c r="AW249" s="77"/>
      <c r="AX249" s="77"/>
      <c r="AY249" s="77"/>
      <c r="AZ249" s="77"/>
      <c r="BA249" s="77"/>
      <c r="BB249" s="77"/>
      <c r="BC249" s="77"/>
      <c r="BD249" s="77"/>
      <c r="BE249" s="77"/>
      <c r="BF249" s="77"/>
      <c r="BG249" s="77"/>
      <c r="BH249" s="77"/>
      <c r="BI249" s="77"/>
      <c r="BJ249" s="77"/>
      <c r="BK249" s="77"/>
      <c r="BL249" s="77"/>
      <c r="BM249" s="77"/>
      <c r="BN249" s="77"/>
      <c r="BO249" s="77"/>
      <c r="BP249" s="77"/>
      <c r="BQ249" s="77"/>
      <c r="BR249" s="77"/>
      <c r="BS249" s="77"/>
      <c r="BT249" s="77"/>
      <c r="BU249" s="77"/>
      <c r="BV249" s="77"/>
      <c r="BW249" s="77"/>
      <c r="BX249" s="77"/>
      <c r="BY249" s="77"/>
      <c r="BZ249" s="77"/>
      <c r="CA249" s="77"/>
      <c r="CB249" s="77"/>
      <c r="CC249" s="77"/>
      <c r="CD249" s="77"/>
      <c r="CE249" s="77"/>
      <c r="CF249" s="77"/>
      <c r="CG249" s="77"/>
      <c r="CH249" s="77"/>
      <c r="CI249" s="77"/>
      <c r="CJ249" s="77"/>
      <c r="CK249" s="77"/>
      <c r="CL249" s="77"/>
      <c r="CM249" s="77"/>
      <c r="CN249" s="77"/>
      <c r="CO249" s="77"/>
      <c r="CP249" s="77"/>
      <c r="CQ249" s="77"/>
      <c r="CR249" s="77"/>
      <c r="CS249" s="77"/>
      <c r="CT249" s="77"/>
      <c r="CU249" s="77"/>
      <c r="CV249" s="77"/>
      <c r="CW249" s="77"/>
      <c r="CX249" s="77"/>
      <c r="CY249" s="77"/>
      <c r="CZ249" s="77"/>
      <c r="DA249" s="77"/>
      <c r="DB249" s="77"/>
      <c r="DC249" s="77"/>
      <c r="DD249" s="77"/>
      <c r="DE249" s="77"/>
      <c r="DF249" s="77"/>
      <c r="DG249" s="77"/>
      <c r="DH249" s="77"/>
      <c r="DI249" s="77"/>
      <c r="DJ249" s="77"/>
      <c r="DK249" s="77"/>
      <c r="DL249" s="77"/>
      <c r="DM249" s="77"/>
      <c r="DN249" s="77"/>
      <c r="DO249" s="77"/>
      <c r="DP249" s="77"/>
      <c r="DQ249" s="77"/>
      <c r="DR249" s="77"/>
      <c r="DS249" s="77"/>
      <c r="DT249" s="77"/>
      <c r="DU249" s="77"/>
      <c r="DV249" s="77"/>
      <c r="DW249" s="77"/>
      <c r="DX249" s="77"/>
      <c r="DY249" s="77"/>
      <c r="DZ249" s="77"/>
      <c r="EA249" s="77"/>
      <c r="EB249" s="77"/>
    </row>
    <row r="250" spans="1:132" ht="15.75" customHeight="1" x14ac:dyDescent="0.3">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c r="AJ250" s="77"/>
      <c r="AK250" s="77"/>
      <c r="AL250" s="77"/>
      <c r="AM250" s="77"/>
      <c r="AN250" s="77"/>
      <c r="AO250" s="77"/>
      <c r="AP250" s="77"/>
      <c r="AQ250" s="77"/>
      <c r="AR250" s="77"/>
      <c r="AS250" s="77"/>
      <c r="AT250" s="77"/>
      <c r="AU250" s="77"/>
      <c r="AV250" s="77"/>
      <c r="AW250" s="77"/>
      <c r="AX250" s="77"/>
      <c r="AY250" s="77"/>
      <c r="AZ250" s="77"/>
      <c r="BA250" s="77"/>
      <c r="BB250" s="77"/>
      <c r="BC250" s="77"/>
      <c r="BD250" s="77"/>
      <c r="BE250" s="77"/>
      <c r="BF250" s="77"/>
      <c r="BG250" s="77"/>
      <c r="BH250" s="77"/>
      <c r="BI250" s="77"/>
      <c r="BJ250" s="77"/>
      <c r="BK250" s="77"/>
      <c r="BL250" s="77"/>
      <c r="BM250" s="77"/>
      <c r="BN250" s="77"/>
      <c r="BO250" s="77"/>
      <c r="BP250" s="77"/>
      <c r="BQ250" s="77"/>
      <c r="BR250" s="77"/>
      <c r="BS250" s="77"/>
      <c r="BT250" s="77"/>
      <c r="BU250" s="77"/>
      <c r="BV250" s="77"/>
      <c r="BW250" s="77"/>
      <c r="BX250" s="77"/>
      <c r="BY250" s="77"/>
      <c r="BZ250" s="77"/>
      <c r="CA250" s="77"/>
      <c r="CB250" s="77"/>
      <c r="CC250" s="77"/>
      <c r="CD250" s="77"/>
      <c r="CE250" s="77"/>
      <c r="CF250" s="77"/>
      <c r="CG250" s="77"/>
      <c r="CH250" s="77"/>
      <c r="CI250" s="77"/>
      <c r="CJ250" s="77"/>
      <c r="CK250" s="77"/>
      <c r="CL250" s="77"/>
      <c r="CM250" s="77"/>
      <c r="CN250" s="77"/>
      <c r="CO250" s="77"/>
      <c r="CP250" s="77"/>
      <c r="CQ250" s="77"/>
      <c r="CR250" s="77"/>
      <c r="CS250" s="77"/>
      <c r="CT250" s="77"/>
      <c r="CU250" s="77"/>
      <c r="CV250" s="77"/>
      <c r="CW250" s="77"/>
      <c r="CX250" s="77"/>
      <c r="CY250" s="77"/>
      <c r="CZ250" s="77"/>
      <c r="DA250" s="77"/>
      <c r="DB250" s="77"/>
      <c r="DC250" s="77"/>
      <c r="DD250" s="77"/>
      <c r="DE250" s="77"/>
      <c r="DF250" s="77"/>
      <c r="DG250" s="77"/>
      <c r="DH250" s="77"/>
      <c r="DI250" s="77"/>
      <c r="DJ250" s="77"/>
      <c r="DK250" s="77"/>
      <c r="DL250" s="77"/>
      <c r="DM250" s="77"/>
      <c r="DN250" s="77"/>
      <c r="DO250" s="77"/>
      <c r="DP250" s="77"/>
      <c r="DQ250" s="77"/>
      <c r="DR250" s="77"/>
      <c r="DS250" s="77"/>
      <c r="DT250" s="77"/>
      <c r="DU250" s="77"/>
      <c r="DV250" s="77"/>
      <c r="DW250" s="77"/>
      <c r="DX250" s="77"/>
      <c r="DY250" s="77"/>
      <c r="DZ250" s="77"/>
      <c r="EA250" s="77"/>
      <c r="EB250" s="77"/>
    </row>
  </sheetData>
  <autoFilter ref="A1:CX5">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8"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filterColumn colId="99" showButton="0"/>
    <filterColumn colId="100" showButton="0"/>
  </autoFilter>
  <mergeCells count="38">
    <mergeCell ref="I3:I4"/>
    <mergeCell ref="A1:CX1"/>
    <mergeCell ref="A2:P2"/>
    <mergeCell ref="Q2:AZ2"/>
    <mergeCell ref="BA2:CA2"/>
    <mergeCell ref="CB2:CM3"/>
    <mergeCell ref="CN2:CT3"/>
    <mergeCell ref="CU2:CX3"/>
    <mergeCell ref="A3:A4"/>
    <mergeCell ref="B3:B4"/>
    <mergeCell ref="C3:C4"/>
    <mergeCell ref="D3:D4"/>
    <mergeCell ref="E3:E4"/>
    <mergeCell ref="F3:F4"/>
    <mergeCell ref="G3:G4"/>
    <mergeCell ref="H3:H4"/>
    <mergeCell ref="AE3:AI3"/>
    <mergeCell ref="J3:J4"/>
    <mergeCell ref="K3:K4"/>
    <mergeCell ref="L3:L4"/>
    <mergeCell ref="M3:M4"/>
    <mergeCell ref="N3:N4"/>
    <mergeCell ref="O3:O4"/>
    <mergeCell ref="P3:P4"/>
    <mergeCell ref="Q3:S3"/>
    <mergeCell ref="T3:V3"/>
    <mergeCell ref="W3:Z3"/>
    <mergeCell ref="AA3:AD3"/>
    <mergeCell ref="BD3:BR3"/>
    <mergeCell ref="BS3:CA3"/>
    <mergeCell ref="CX5"/>
    <mergeCell ref="CU5:CW5"/>
    <mergeCell ref="AJ3:AL3"/>
    <mergeCell ref="AM3:AO3"/>
    <mergeCell ref="AP3:AS3"/>
    <mergeCell ref="AT3:AW3"/>
    <mergeCell ref="AX3:AZ3"/>
    <mergeCell ref="BB3:BC3"/>
  </mergeCells>
  <conditionalFormatting sqref="CS5">
    <cfRule type="cellIs" dxfId="17" priority="1" operator="greaterThanOrEqual">
      <formula>12</formula>
    </cfRule>
  </conditionalFormatting>
  <conditionalFormatting sqref="CS5">
    <cfRule type="cellIs" dxfId="16" priority="2" operator="between">
      <formula>9</formula>
      <formula>11</formula>
    </cfRule>
  </conditionalFormatting>
  <conditionalFormatting sqref="CS5">
    <cfRule type="cellIs" dxfId="15" priority="3" operator="lessThanOrEqual">
      <formula>8</formula>
    </cfRule>
  </conditionalFormatting>
  <conditionalFormatting sqref="CT5">
    <cfRule type="cellIs" dxfId="14" priority="4" operator="greaterThanOrEqual">
      <formula>0.81</formula>
    </cfRule>
  </conditionalFormatting>
  <conditionalFormatting sqref="CT5">
    <cfRule type="cellIs" dxfId="13" priority="5" operator="between">
      <formula>0.54</formula>
      <formula>0.8</formula>
    </cfRule>
  </conditionalFormatting>
  <conditionalFormatting sqref="CT5">
    <cfRule type="cellIs" dxfId="12" priority="6" operator="lessThanOrEqual">
      <formula>0.53</formula>
    </cfRule>
  </conditionalFormatting>
  <dataValidations count="2">
    <dataValidation type="list" allowBlank="1" showErrorMessage="1" sqref="BF5:BV5 AM5:AO5">
      <formula1>$EA$48:$EA$50</formula1>
    </dataValidation>
    <dataValidation type="list" allowBlank="1" showErrorMessage="1" sqref="Q5:AL5 AP5:BE5 BW5:CA5">
      <formula1>$EA$48:$EA$49</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72"/>
  <sheetViews>
    <sheetView topLeftCell="A2" workbookViewId="0">
      <selection activeCell="F5" sqref="F5"/>
    </sheetView>
  </sheetViews>
  <sheetFormatPr baseColWidth="10" defaultColWidth="10.6640625" defaultRowHeight="14.4" x14ac:dyDescent="0.3"/>
  <cols>
    <col min="1" max="1" width="10.6640625" style="3"/>
    <col min="2" max="2" width="19.6640625" style="26" customWidth="1"/>
    <col min="3" max="3" width="33.44140625" style="4" customWidth="1"/>
    <col min="4" max="4" width="23.109375" style="4" customWidth="1"/>
    <col min="5" max="6" width="18.6640625" style="4" customWidth="1"/>
    <col min="7" max="7" width="18.6640625" style="27" customWidth="1"/>
    <col min="8" max="9" width="18.6640625" style="27" hidden="1" customWidth="1"/>
    <col min="10" max="10" width="18.6640625" style="1" customWidth="1"/>
    <col min="11" max="12" width="18.6640625" style="27" hidden="1" customWidth="1"/>
    <col min="13" max="13" width="18.6640625" style="27" customWidth="1"/>
    <col min="14" max="15" width="18.6640625" style="27" hidden="1" customWidth="1"/>
    <col min="16" max="16" width="18.6640625" style="27" customWidth="1"/>
    <col min="17" max="18" width="18.6640625" style="27" hidden="1" customWidth="1"/>
    <col min="19" max="19" width="18.6640625" style="27" customWidth="1"/>
    <col min="20" max="21" width="18.6640625" style="27" hidden="1" customWidth="1"/>
    <col min="22" max="22" width="18.6640625" style="27" customWidth="1"/>
    <col min="23" max="23" width="52" style="1" customWidth="1"/>
    <col min="24" max="25" width="31.44140625" style="1" customWidth="1"/>
    <col min="26" max="16384" width="10.6640625" style="1"/>
  </cols>
  <sheetData>
    <row r="2" spans="1:23" x14ac:dyDescent="0.3">
      <c r="C2" s="4" t="s">
        <v>0</v>
      </c>
      <c r="E2" s="170" t="s">
        <v>246</v>
      </c>
      <c r="F2" s="170"/>
      <c r="G2" s="170"/>
      <c r="H2" s="170"/>
      <c r="I2" s="170"/>
      <c r="J2" s="170"/>
      <c r="K2" s="170"/>
      <c r="L2" s="170"/>
      <c r="M2" s="170"/>
      <c r="N2" s="170"/>
      <c r="O2" s="170"/>
      <c r="P2" s="170"/>
      <c r="Q2" s="170"/>
      <c r="R2" s="170"/>
      <c r="S2" s="170"/>
      <c r="T2" s="170"/>
      <c r="U2" s="170"/>
      <c r="V2" s="171"/>
    </row>
    <row r="3" spans="1:23" ht="13.95" customHeight="1" x14ac:dyDescent="0.3">
      <c r="B3" s="46" t="s">
        <v>0</v>
      </c>
      <c r="C3" s="46" t="s">
        <v>0</v>
      </c>
      <c r="D3" s="48" t="s">
        <v>247</v>
      </c>
      <c r="E3" s="49" t="s">
        <v>1</v>
      </c>
      <c r="F3" s="49" t="s">
        <v>1</v>
      </c>
      <c r="G3" s="49" t="s">
        <v>1</v>
      </c>
      <c r="H3" s="50" t="s">
        <v>2</v>
      </c>
      <c r="I3" s="50" t="s">
        <v>2</v>
      </c>
      <c r="J3" s="50" t="s">
        <v>2</v>
      </c>
      <c r="K3" s="51" t="s">
        <v>3</v>
      </c>
      <c r="L3" s="51" t="s">
        <v>3</v>
      </c>
      <c r="M3" s="51" t="s">
        <v>3</v>
      </c>
      <c r="N3" s="52" t="s">
        <v>4</v>
      </c>
      <c r="O3" s="52" t="s">
        <v>4</v>
      </c>
      <c r="P3" s="52" t="s">
        <v>4</v>
      </c>
      <c r="Q3" s="53" t="s">
        <v>5</v>
      </c>
      <c r="R3" s="53" t="s">
        <v>5</v>
      </c>
      <c r="S3" s="53" t="s">
        <v>5</v>
      </c>
      <c r="T3" s="54" t="s">
        <v>6</v>
      </c>
      <c r="U3" s="54" t="s">
        <v>6</v>
      </c>
      <c r="V3" s="55" t="s">
        <v>6</v>
      </c>
      <c r="W3" s="58" t="s">
        <v>248</v>
      </c>
    </row>
    <row r="4" spans="1:23" ht="36" x14ac:dyDescent="0.3">
      <c r="B4" s="19" t="s">
        <v>7</v>
      </c>
      <c r="C4" s="18" t="s">
        <v>8</v>
      </c>
      <c r="D4" s="47" t="s">
        <v>11</v>
      </c>
      <c r="E4" s="5" t="s">
        <v>10</v>
      </c>
      <c r="F4" s="5" t="s">
        <v>12</v>
      </c>
      <c r="G4" s="5" t="s">
        <v>11</v>
      </c>
      <c r="H4" s="6" t="s">
        <v>10</v>
      </c>
      <c r="I4" s="6" t="s">
        <v>12</v>
      </c>
      <c r="J4" s="7" t="s">
        <v>11</v>
      </c>
      <c r="K4" s="8" t="s">
        <v>10</v>
      </c>
      <c r="L4" s="8" t="s">
        <v>12</v>
      </c>
      <c r="M4" s="8" t="s">
        <v>11</v>
      </c>
      <c r="N4" s="9" t="s">
        <v>10</v>
      </c>
      <c r="O4" s="9" t="s">
        <v>12</v>
      </c>
      <c r="P4" s="9" t="s">
        <v>11</v>
      </c>
      <c r="Q4" s="11" t="s">
        <v>10</v>
      </c>
      <c r="R4" s="11" t="s">
        <v>12</v>
      </c>
      <c r="S4" s="11" t="s">
        <v>11</v>
      </c>
      <c r="T4" s="12" t="s">
        <v>10</v>
      </c>
      <c r="U4" s="12" t="s">
        <v>12</v>
      </c>
      <c r="V4" s="12" t="s">
        <v>11</v>
      </c>
      <c r="W4" s="56" t="s">
        <v>249</v>
      </c>
    </row>
    <row r="5" spans="1:23" s="2" customFormat="1" ht="138.75" customHeight="1" x14ac:dyDescent="0.3">
      <c r="A5" s="3"/>
      <c r="B5" s="20" t="s">
        <v>13</v>
      </c>
      <c r="C5" s="13" t="s">
        <v>14</v>
      </c>
      <c r="D5" s="13" t="s">
        <v>15</v>
      </c>
      <c r="E5" s="13" t="s">
        <v>15</v>
      </c>
      <c r="F5" s="13" t="s">
        <v>15</v>
      </c>
      <c r="G5" s="13" t="s">
        <v>15</v>
      </c>
      <c r="H5" s="13" t="s">
        <v>15</v>
      </c>
      <c r="I5" s="13" t="s">
        <v>15</v>
      </c>
      <c r="J5" s="13" t="s">
        <v>15</v>
      </c>
      <c r="K5" s="13" t="s">
        <v>15</v>
      </c>
      <c r="L5" s="13" t="s">
        <v>15</v>
      </c>
      <c r="M5" s="13" t="s">
        <v>15</v>
      </c>
      <c r="N5" s="13" t="s">
        <v>15</v>
      </c>
      <c r="O5" s="13" t="s">
        <v>15</v>
      </c>
      <c r="P5" s="13" t="s">
        <v>15</v>
      </c>
      <c r="Q5" s="13" t="s">
        <v>15</v>
      </c>
      <c r="R5" s="13" t="s">
        <v>15</v>
      </c>
      <c r="S5" s="13" t="s">
        <v>15</v>
      </c>
      <c r="T5" s="13" t="s">
        <v>15</v>
      </c>
      <c r="U5" s="13" t="s">
        <v>15</v>
      </c>
      <c r="V5" s="13" t="s">
        <v>15</v>
      </c>
      <c r="W5" s="57"/>
    </row>
    <row r="6" spans="1:23" s="2" customFormat="1" ht="162" customHeight="1" x14ac:dyDescent="0.3">
      <c r="A6" s="3"/>
      <c r="B6" s="28" t="s">
        <v>16</v>
      </c>
      <c r="C6" s="29" t="s">
        <v>17</v>
      </c>
      <c r="D6" s="29" t="s">
        <v>18</v>
      </c>
      <c r="E6" s="29" t="s">
        <v>19</v>
      </c>
      <c r="F6" s="29" t="s">
        <v>20</v>
      </c>
      <c r="G6" s="31" t="s">
        <v>21</v>
      </c>
      <c r="H6" s="31" t="s">
        <v>22</v>
      </c>
      <c r="I6" s="31" t="s">
        <v>23</v>
      </c>
      <c r="J6" s="30" t="s">
        <v>15</v>
      </c>
      <c r="K6" s="31" t="s">
        <v>24</v>
      </c>
      <c r="L6" s="31" t="s">
        <v>25</v>
      </c>
      <c r="M6" s="31" t="s">
        <v>26</v>
      </c>
      <c r="N6" s="30" t="s">
        <v>15</v>
      </c>
      <c r="O6" s="30" t="s">
        <v>15</v>
      </c>
      <c r="P6" s="30" t="s">
        <v>15</v>
      </c>
      <c r="Q6" s="31" t="s">
        <v>27</v>
      </c>
      <c r="R6" s="31" t="s">
        <v>28</v>
      </c>
      <c r="S6" s="31" t="s">
        <v>29</v>
      </c>
      <c r="T6" s="29" t="s">
        <v>30</v>
      </c>
      <c r="U6" s="29" t="s">
        <v>31</v>
      </c>
      <c r="V6" s="29" t="s">
        <v>32</v>
      </c>
      <c r="W6" s="169" t="s">
        <v>250</v>
      </c>
    </row>
    <row r="7" spans="1:23" s="2" customFormat="1" ht="162" customHeight="1" x14ac:dyDescent="0.3">
      <c r="A7" s="3"/>
      <c r="B7" s="28" t="s">
        <v>16</v>
      </c>
      <c r="C7" s="29" t="s">
        <v>17</v>
      </c>
      <c r="D7" s="29" t="s">
        <v>33</v>
      </c>
      <c r="E7" s="29" t="s">
        <v>19</v>
      </c>
      <c r="F7" s="29" t="s">
        <v>20</v>
      </c>
      <c r="G7" s="31" t="s">
        <v>34</v>
      </c>
      <c r="H7" s="31" t="s">
        <v>35</v>
      </c>
      <c r="I7" s="31" t="s">
        <v>36</v>
      </c>
      <c r="J7" s="30" t="s">
        <v>15</v>
      </c>
      <c r="K7" s="31" t="s">
        <v>37</v>
      </c>
      <c r="L7" s="31" t="s">
        <v>38</v>
      </c>
      <c r="M7" s="31" t="s">
        <v>39</v>
      </c>
      <c r="N7" s="30" t="s">
        <v>15</v>
      </c>
      <c r="O7" s="30" t="s">
        <v>15</v>
      </c>
      <c r="P7" s="30" t="s">
        <v>15</v>
      </c>
      <c r="Q7" s="31" t="s">
        <v>27</v>
      </c>
      <c r="R7" s="31" t="s">
        <v>40</v>
      </c>
      <c r="S7" s="31" t="s">
        <v>41</v>
      </c>
      <c r="T7" s="29" t="s">
        <v>30</v>
      </c>
      <c r="U7" s="29" t="s">
        <v>42</v>
      </c>
      <c r="V7" s="29" t="s">
        <v>43</v>
      </c>
      <c r="W7" s="169"/>
    </row>
    <row r="8" spans="1:23" s="2" customFormat="1" ht="162" customHeight="1" x14ac:dyDescent="0.3">
      <c r="A8" s="3"/>
      <c r="B8" s="28" t="s">
        <v>16</v>
      </c>
      <c r="C8" s="29" t="s">
        <v>17</v>
      </c>
      <c r="D8" s="29" t="s">
        <v>44</v>
      </c>
      <c r="E8" s="29" t="s">
        <v>19</v>
      </c>
      <c r="F8" s="29" t="s">
        <v>20</v>
      </c>
      <c r="G8" s="31" t="s">
        <v>45</v>
      </c>
      <c r="H8" s="31" t="s">
        <v>15</v>
      </c>
      <c r="I8" s="31" t="s">
        <v>15</v>
      </c>
      <c r="J8" s="30" t="s">
        <v>15</v>
      </c>
      <c r="K8" s="31" t="s">
        <v>46</v>
      </c>
      <c r="L8" s="31" t="s">
        <v>47</v>
      </c>
      <c r="M8" s="31" t="s">
        <v>48</v>
      </c>
      <c r="N8" s="30" t="s">
        <v>15</v>
      </c>
      <c r="O8" s="30" t="s">
        <v>15</v>
      </c>
      <c r="P8" s="30" t="s">
        <v>15</v>
      </c>
      <c r="Q8" s="30" t="s">
        <v>15</v>
      </c>
      <c r="R8" s="30" t="s">
        <v>15</v>
      </c>
      <c r="S8" s="30" t="s">
        <v>15</v>
      </c>
      <c r="T8" s="29" t="s">
        <v>49</v>
      </c>
      <c r="U8" s="29" t="s">
        <v>50</v>
      </c>
      <c r="V8" s="29" t="s">
        <v>51</v>
      </c>
      <c r="W8" s="169"/>
    </row>
    <row r="9" spans="1:23" s="2" customFormat="1" ht="162" customHeight="1" x14ac:dyDescent="0.3">
      <c r="A9" s="3"/>
      <c r="B9" s="28" t="s">
        <v>16</v>
      </c>
      <c r="C9" s="29" t="s">
        <v>17</v>
      </c>
      <c r="D9" s="29" t="s">
        <v>15</v>
      </c>
      <c r="E9" s="29" t="s">
        <v>19</v>
      </c>
      <c r="F9" s="29" t="s">
        <v>20</v>
      </c>
      <c r="G9" s="31" t="s">
        <v>52</v>
      </c>
      <c r="H9" s="31" t="s">
        <v>15</v>
      </c>
      <c r="I9" s="31" t="s">
        <v>15</v>
      </c>
      <c r="J9" s="30" t="s">
        <v>15</v>
      </c>
      <c r="K9" s="31" t="s">
        <v>53</v>
      </c>
      <c r="L9" s="31" t="s">
        <v>54</v>
      </c>
      <c r="M9" s="31" t="s">
        <v>55</v>
      </c>
      <c r="N9" s="30" t="s">
        <v>15</v>
      </c>
      <c r="O9" s="30" t="s">
        <v>15</v>
      </c>
      <c r="P9" s="30" t="s">
        <v>15</v>
      </c>
      <c r="Q9" s="30" t="s">
        <v>15</v>
      </c>
      <c r="R9" s="30" t="s">
        <v>15</v>
      </c>
      <c r="S9" s="30" t="s">
        <v>15</v>
      </c>
      <c r="T9" s="29" t="s">
        <v>56</v>
      </c>
      <c r="U9" s="29" t="s">
        <v>57</v>
      </c>
      <c r="V9" s="29" t="s">
        <v>58</v>
      </c>
      <c r="W9" s="169"/>
    </row>
    <row r="10" spans="1:23" s="2" customFormat="1" ht="162" customHeight="1" x14ac:dyDescent="0.3">
      <c r="A10" s="3"/>
      <c r="B10" s="28" t="s">
        <v>16</v>
      </c>
      <c r="C10" s="29" t="s">
        <v>17</v>
      </c>
      <c r="D10" s="29" t="s">
        <v>15</v>
      </c>
      <c r="E10" s="29" t="s">
        <v>19</v>
      </c>
      <c r="F10" s="29" t="s">
        <v>59</v>
      </c>
      <c r="G10" s="31" t="s">
        <v>60</v>
      </c>
      <c r="H10" s="31" t="s">
        <v>15</v>
      </c>
      <c r="I10" s="31" t="s">
        <v>15</v>
      </c>
      <c r="J10" s="30" t="s">
        <v>15</v>
      </c>
      <c r="K10" s="31" t="s">
        <v>53</v>
      </c>
      <c r="L10" s="31" t="s">
        <v>61</v>
      </c>
      <c r="M10" s="31" t="s">
        <v>62</v>
      </c>
      <c r="N10" s="30" t="s">
        <v>15</v>
      </c>
      <c r="O10" s="30" t="s">
        <v>15</v>
      </c>
      <c r="P10" s="30" t="s">
        <v>15</v>
      </c>
      <c r="Q10" s="30" t="s">
        <v>15</v>
      </c>
      <c r="R10" s="30" t="s">
        <v>15</v>
      </c>
      <c r="S10" s="30" t="s">
        <v>15</v>
      </c>
      <c r="T10" s="29" t="s">
        <v>15</v>
      </c>
      <c r="U10" s="29" t="s">
        <v>15</v>
      </c>
      <c r="V10" s="29" t="s">
        <v>15</v>
      </c>
      <c r="W10" s="169"/>
    </row>
    <row r="11" spans="1:23" s="2" customFormat="1" ht="162" customHeight="1" x14ac:dyDescent="0.3">
      <c r="A11" s="3"/>
      <c r="B11" s="28" t="s">
        <v>16</v>
      </c>
      <c r="C11" s="29" t="s">
        <v>17</v>
      </c>
      <c r="D11" s="29" t="s">
        <v>15</v>
      </c>
      <c r="E11" s="29" t="s">
        <v>63</v>
      </c>
      <c r="F11" s="29" t="s">
        <v>63</v>
      </c>
      <c r="G11" s="31" t="s">
        <v>64</v>
      </c>
      <c r="H11" s="31" t="s">
        <v>15</v>
      </c>
      <c r="I11" s="31" t="s">
        <v>15</v>
      </c>
      <c r="J11" s="30" t="s">
        <v>15</v>
      </c>
      <c r="K11" s="31" t="s">
        <v>53</v>
      </c>
      <c r="L11" s="31" t="s">
        <v>65</v>
      </c>
      <c r="M11" s="31" t="s">
        <v>62</v>
      </c>
      <c r="N11" s="30" t="s">
        <v>15</v>
      </c>
      <c r="O11" s="30" t="s">
        <v>15</v>
      </c>
      <c r="P11" s="30" t="s">
        <v>15</v>
      </c>
      <c r="Q11" s="30" t="s">
        <v>15</v>
      </c>
      <c r="R11" s="30" t="s">
        <v>15</v>
      </c>
      <c r="S11" s="30" t="s">
        <v>15</v>
      </c>
      <c r="T11" s="29" t="s">
        <v>15</v>
      </c>
      <c r="U11" s="29" t="s">
        <v>15</v>
      </c>
      <c r="V11" s="29" t="s">
        <v>15</v>
      </c>
      <c r="W11" s="169"/>
    </row>
    <row r="12" spans="1:23" s="2" customFormat="1" ht="162" customHeight="1" x14ac:dyDescent="0.3">
      <c r="A12" s="3"/>
      <c r="B12" s="28" t="s">
        <v>16</v>
      </c>
      <c r="C12" s="29" t="s">
        <v>17</v>
      </c>
      <c r="D12" s="29" t="s">
        <v>15</v>
      </c>
      <c r="E12" s="30" t="s">
        <v>15</v>
      </c>
      <c r="F12" s="30" t="s">
        <v>15</v>
      </c>
      <c r="G12" s="30" t="s">
        <v>15</v>
      </c>
      <c r="H12" s="31" t="s">
        <v>15</v>
      </c>
      <c r="I12" s="31" t="s">
        <v>15</v>
      </c>
      <c r="J12" s="30" t="s">
        <v>15</v>
      </c>
      <c r="K12" s="31" t="s">
        <v>66</v>
      </c>
      <c r="L12" s="31" t="s">
        <v>67</v>
      </c>
      <c r="M12" s="31" t="s">
        <v>68</v>
      </c>
      <c r="N12" s="30" t="s">
        <v>15</v>
      </c>
      <c r="O12" s="30" t="s">
        <v>15</v>
      </c>
      <c r="P12" s="30" t="s">
        <v>15</v>
      </c>
      <c r="Q12" s="30" t="s">
        <v>15</v>
      </c>
      <c r="R12" s="30" t="s">
        <v>15</v>
      </c>
      <c r="S12" s="30" t="s">
        <v>15</v>
      </c>
      <c r="T12" s="29" t="s">
        <v>15</v>
      </c>
      <c r="U12" s="29" t="s">
        <v>15</v>
      </c>
      <c r="V12" s="29" t="s">
        <v>15</v>
      </c>
      <c r="W12" s="169"/>
    </row>
    <row r="13" spans="1:23" s="2" customFormat="1" ht="162" customHeight="1" x14ac:dyDescent="0.3">
      <c r="A13" s="3"/>
      <c r="B13" s="28" t="s">
        <v>16</v>
      </c>
      <c r="C13" s="29" t="s">
        <v>17</v>
      </c>
      <c r="D13" s="29" t="s">
        <v>15</v>
      </c>
      <c r="E13" s="30" t="s">
        <v>15</v>
      </c>
      <c r="F13" s="30" t="s">
        <v>15</v>
      </c>
      <c r="G13" s="30" t="s">
        <v>15</v>
      </c>
      <c r="H13" s="31" t="s">
        <v>15</v>
      </c>
      <c r="I13" s="31" t="s">
        <v>15</v>
      </c>
      <c r="J13" s="30" t="s">
        <v>15</v>
      </c>
      <c r="K13" s="31" t="s">
        <v>69</v>
      </c>
      <c r="L13" s="31" t="s">
        <v>70</v>
      </c>
      <c r="M13" s="31" t="s">
        <v>71</v>
      </c>
      <c r="N13" s="30" t="s">
        <v>15</v>
      </c>
      <c r="O13" s="30" t="s">
        <v>15</v>
      </c>
      <c r="P13" s="30" t="s">
        <v>15</v>
      </c>
      <c r="Q13" s="30" t="s">
        <v>15</v>
      </c>
      <c r="R13" s="30" t="s">
        <v>15</v>
      </c>
      <c r="S13" s="30" t="s">
        <v>15</v>
      </c>
      <c r="T13" s="29" t="s">
        <v>15</v>
      </c>
      <c r="U13" s="29" t="s">
        <v>15</v>
      </c>
      <c r="V13" s="29" t="s">
        <v>15</v>
      </c>
      <c r="W13" s="169"/>
    </row>
    <row r="14" spans="1:23" s="2" customFormat="1" ht="162" customHeight="1" x14ac:dyDescent="0.3">
      <c r="A14" s="3"/>
      <c r="B14" s="28" t="s">
        <v>16</v>
      </c>
      <c r="C14" s="29" t="s">
        <v>17</v>
      </c>
      <c r="D14" s="29" t="s">
        <v>15</v>
      </c>
      <c r="E14" s="30" t="s">
        <v>15</v>
      </c>
      <c r="F14" s="30" t="s">
        <v>15</v>
      </c>
      <c r="G14" s="30" t="s">
        <v>15</v>
      </c>
      <c r="H14" s="31" t="s">
        <v>15</v>
      </c>
      <c r="I14" s="31" t="s">
        <v>15</v>
      </c>
      <c r="J14" s="30" t="s">
        <v>15</v>
      </c>
      <c r="K14" s="31" t="s">
        <v>69</v>
      </c>
      <c r="L14" s="31" t="s">
        <v>70</v>
      </c>
      <c r="M14" s="31" t="s">
        <v>72</v>
      </c>
      <c r="N14" s="30" t="s">
        <v>15</v>
      </c>
      <c r="O14" s="30" t="s">
        <v>15</v>
      </c>
      <c r="P14" s="30" t="s">
        <v>15</v>
      </c>
      <c r="Q14" s="30" t="s">
        <v>15</v>
      </c>
      <c r="R14" s="30" t="s">
        <v>15</v>
      </c>
      <c r="S14" s="30" t="s">
        <v>15</v>
      </c>
      <c r="T14" s="29" t="s">
        <v>15</v>
      </c>
      <c r="U14" s="29" t="s">
        <v>15</v>
      </c>
      <c r="V14" s="29" t="s">
        <v>15</v>
      </c>
      <c r="W14" s="169"/>
    </row>
    <row r="15" spans="1:23" s="2" customFormat="1" ht="171.75" customHeight="1" x14ac:dyDescent="0.3">
      <c r="A15" s="3"/>
      <c r="B15" s="36" t="s">
        <v>16</v>
      </c>
      <c r="C15" s="37" t="s">
        <v>73</v>
      </c>
      <c r="D15" s="37" t="s">
        <v>74</v>
      </c>
      <c r="E15" s="37" t="s">
        <v>15</v>
      </c>
      <c r="F15" s="37" t="s">
        <v>15</v>
      </c>
      <c r="G15" s="39" t="s">
        <v>15</v>
      </c>
      <c r="H15" s="39" t="s">
        <v>15</v>
      </c>
      <c r="I15" s="39" t="s">
        <v>15</v>
      </c>
      <c r="J15" s="38" t="s">
        <v>15</v>
      </c>
      <c r="K15" s="39" t="s">
        <v>15</v>
      </c>
      <c r="L15" s="39" t="s">
        <v>15</v>
      </c>
      <c r="M15" s="39" t="s">
        <v>15</v>
      </c>
      <c r="N15" s="39" t="s">
        <v>75</v>
      </c>
      <c r="O15" s="39" t="s">
        <v>76</v>
      </c>
      <c r="P15" s="39" t="s">
        <v>77</v>
      </c>
      <c r="Q15" s="39" t="s">
        <v>15</v>
      </c>
      <c r="R15" s="39" t="s">
        <v>15</v>
      </c>
      <c r="S15" s="39" t="s">
        <v>15</v>
      </c>
      <c r="T15" s="37" t="s">
        <v>56</v>
      </c>
      <c r="U15" s="37" t="s">
        <v>78</v>
      </c>
      <c r="V15" s="37" t="s">
        <v>79</v>
      </c>
      <c r="W15" s="169" t="s">
        <v>251</v>
      </c>
    </row>
    <row r="16" spans="1:23" s="2" customFormat="1" ht="171.75" customHeight="1" x14ac:dyDescent="0.3">
      <c r="A16" s="3"/>
      <c r="B16" s="36" t="s">
        <v>16</v>
      </c>
      <c r="C16" s="37" t="s">
        <v>73</v>
      </c>
      <c r="D16" s="37" t="s">
        <v>15</v>
      </c>
      <c r="E16" s="37" t="s">
        <v>15</v>
      </c>
      <c r="F16" s="37" t="s">
        <v>15</v>
      </c>
      <c r="G16" s="39" t="s">
        <v>15</v>
      </c>
      <c r="H16" s="39" t="s">
        <v>15</v>
      </c>
      <c r="I16" s="39" t="s">
        <v>15</v>
      </c>
      <c r="J16" s="38" t="s">
        <v>15</v>
      </c>
      <c r="K16" s="39" t="s">
        <v>15</v>
      </c>
      <c r="L16" s="39" t="s">
        <v>15</v>
      </c>
      <c r="M16" s="39" t="s">
        <v>15</v>
      </c>
      <c r="N16" s="39" t="s">
        <v>75</v>
      </c>
      <c r="O16" s="39" t="s">
        <v>80</v>
      </c>
      <c r="P16" s="39" t="s">
        <v>81</v>
      </c>
      <c r="Q16" s="39" t="s">
        <v>15</v>
      </c>
      <c r="R16" s="39" t="s">
        <v>15</v>
      </c>
      <c r="S16" s="39" t="s">
        <v>15</v>
      </c>
      <c r="T16" s="37" t="s">
        <v>15</v>
      </c>
      <c r="U16" s="37" t="s">
        <v>15</v>
      </c>
      <c r="V16" s="37" t="s">
        <v>15</v>
      </c>
      <c r="W16" s="169"/>
    </row>
    <row r="17" spans="1:23" s="2" customFormat="1" ht="171.75" customHeight="1" x14ac:dyDescent="0.3">
      <c r="A17" s="3"/>
      <c r="B17" s="36" t="s">
        <v>16</v>
      </c>
      <c r="C17" s="37" t="s">
        <v>73</v>
      </c>
      <c r="D17" s="37" t="s">
        <v>15</v>
      </c>
      <c r="E17" s="37" t="s">
        <v>15</v>
      </c>
      <c r="F17" s="37" t="s">
        <v>15</v>
      </c>
      <c r="G17" s="39" t="s">
        <v>15</v>
      </c>
      <c r="H17" s="39" t="s">
        <v>15</v>
      </c>
      <c r="I17" s="39" t="s">
        <v>15</v>
      </c>
      <c r="J17" s="38" t="s">
        <v>15</v>
      </c>
      <c r="K17" s="39" t="s">
        <v>15</v>
      </c>
      <c r="L17" s="39" t="s">
        <v>15</v>
      </c>
      <c r="M17" s="39" t="s">
        <v>15</v>
      </c>
      <c r="N17" s="39" t="s">
        <v>82</v>
      </c>
      <c r="O17" s="39" t="s">
        <v>83</v>
      </c>
      <c r="P17" s="39" t="s">
        <v>84</v>
      </c>
      <c r="Q17" s="39" t="s">
        <v>15</v>
      </c>
      <c r="R17" s="39" t="s">
        <v>15</v>
      </c>
      <c r="S17" s="39" t="s">
        <v>15</v>
      </c>
      <c r="T17" s="37" t="s">
        <v>15</v>
      </c>
      <c r="U17" s="37" t="s">
        <v>15</v>
      </c>
      <c r="V17" s="37" t="s">
        <v>15</v>
      </c>
      <c r="W17" s="169"/>
    </row>
    <row r="18" spans="1:23" s="2" customFormat="1" ht="171.75" customHeight="1" x14ac:dyDescent="0.3">
      <c r="A18" s="3"/>
      <c r="B18" s="36" t="s">
        <v>16</v>
      </c>
      <c r="C18" s="37" t="s">
        <v>73</v>
      </c>
      <c r="D18" s="37" t="s">
        <v>15</v>
      </c>
      <c r="E18" s="37" t="s">
        <v>15</v>
      </c>
      <c r="F18" s="37" t="s">
        <v>15</v>
      </c>
      <c r="G18" s="39" t="s">
        <v>15</v>
      </c>
      <c r="H18" s="39" t="s">
        <v>15</v>
      </c>
      <c r="I18" s="39" t="s">
        <v>15</v>
      </c>
      <c r="J18" s="38" t="s">
        <v>15</v>
      </c>
      <c r="K18" s="39" t="s">
        <v>15</v>
      </c>
      <c r="L18" s="39" t="s">
        <v>15</v>
      </c>
      <c r="M18" s="39" t="s">
        <v>15</v>
      </c>
      <c r="N18" s="39" t="s">
        <v>85</v>
      </c>
      <c r="O18" s="39" t="s">
        <v>86</v>
      </c>
      <c r="P18" s="39" t="s">
        <v>87</v>
      </c>
      <c r="Q18" s="39" t="s">
        <v>15</v>
      </c>
      <c r="R18" s="39" t="s">
        <v>15</v>
      </c>
      <c r="S18" s="39" t="s">
        <v>15</v>
      </c>
      <c r="T18" s="37" t="s">
        <v>15</v>
      </c>
      <c r="U18" s="37" t="s">
        <v>15</v>
      </c>
      <c r="V18" s="37" t="s">
        <v>15</v>
      </c>
      <c r="W18" s="169"/>
    </row>
    <row r="19" spans="1:23" s="2" customFormat="1" ht="171.75" customHeight="1" x14ac:dyDescent="0.3">
      <c r="A19" s="3"/>
      <c r="B19" s="36" t="s">
        <v>16</v>
      </c>
      <c r="C19" s="37" t="s">
        <v>73</v>
      </c>
      <c r="D19" s="37" t="s">
        <v>15</v>
      </c>
      <c r="E19" s="37" t="s">
        <v>15</v>
      </c>
      <c r="F19" s="37" t="s">
        <v>15</v>
      </c>
      <c r="G19" s="39" t="s">
        <v>15</v>
      </c>
      <c r="H19" s="39" t="s">
        <v>15</v>
      </c>
      <c r="I19" s="39" t="s">
        <v>15</v>
      </c>
      <c r="J19" s="38" t="s">
        <v>15</v>
      </c>
      <c r="K19" s="39" t="s">
        <v>15</v>
      </c>
      <c r="L19" s="39" t="s">
        <v>15</v>
      </c>
      <c r="M19" s="39" t="s">
        <v>15</v>
      </c>
      <c r="N19" s="39" t="s">
        <v>85</v>
      </c>
      <c r="O19" s="39" t="s">
        <v>88</v>
      </c>
      <c r="P19" s="39" t="s">
        <v>89</v>
      </c>
      <c r="Q19" s="39" t="s">
        <v>15</v>
      </c>
      <c r="R19" s="39" t="s">
        <v>15</v>
      </c>
      <c r="S19" s="39" t="s">
        <v>15</v>
      </c>
      <c r="T19" s="37" t="s">
        <v>15</v>
      </c>
      <c r="U19" s="37" t="s">
        <v>15</v>
      </c>
      <c r="V19" s="37" t="s">
        <v>15</v>
      </c>
      <c r="W19" s="169"/>
    </row>
    <row r="20" spans="1:23" s="2" customFormat="1" ht="171.75" customHeight="1" x14ac:dyDescent="0.3">
      <c r="A20" s="3"/>
      <c r="B20" s="36" t="s">
        <v>16</v>
      </c>
      <c r="C20" s="37" t="s">
        <v>73</v>
      </c>
      <c r="D20" s="37" t="s">
        <v>15</v>
      </c>
      <c r="E20" s="37" t="s">
        <v>15</v>
      </c>
      <c r="F20" s="37" t="s">
        <v>15</v>
      </c>
      <c r="G20" s="39" t="s">
        <v>15</v>
      </c>
      <c r="H20" s="39" t="s">
        <v>15</v>
      </c>
      <c r="I20" s="39" t="s">
        <v>15</v>
      </c>
      <c r="J20" s="38" t="s">
        <v>15</v>
      </c>
      <c r="K20" s="39" t="s">
        <v>15</v>
      </c>
      <c r="L20" s="39" t="s">
        <v>15</v>
      </c>
      <c r="M20" s="39" t="s">
        <v>15</v>
      </c>
      <c r="N20" s="39" t="s">
        <v>90</v>
      </c>
      <c r="O20" s="39" t="s">
        <v>91</v>
      </c>
      <c r="P20" s="39" t="s">
        <v>92</v>
      </c>
      <c r="Q20" s="39" t="s">
        <v>15</v>
      </c>
      <c r="R20" s="39" t="s">
        <v>15</v>
      </c>
      <c r="S20" s="39" t="s">
        <v>15</v>
      </c>
      <c r="T20" s="37" t="s">
        <v>15</v>
      </c>
      <c r="U20" s="37" t="s">
        <v>15</v>
      </c>
      <c r="V20" s="37" t="s">
        <v>15</v>
      </c>
      <c r="W20" s="169"/>
    </row>
    <row r="21" spans="1:23" s="2" customFormat="1" ht="171.75" customHeight="1" x14ac:dyDescent="0.3">
      <c r="A21" s="3"/>
      <c r="B21" s="36" t="s">
        <v>16</v>
      </c>
      <c r="C21" s="37" t="s">
        <v>73</v>
      </c>
      <c r="D21" s="37" t="s">
        <v>15</v>
      </c>
      <c r="E21" s="37" t="s">
        <v>15</v>
      </c>
      <c r="F21" s="37" t="s">
        <v>15</v>
      </c>
      <c r="G21" s="39" t="s">
        <v>15</v>
      </c>
      <c r="H21" s="39" t="s">
        <v>15</v>
      </c>
      <c r="I21" s="39" t="s">
        <v>15</v>
      </c>
      <c r="J21" s="38" t="s">
        <v>15</v>
      </c>
      <c r="K21" s="39" t="s">
        <v>15</v>
      </c>
      <c r="L21" s="39" t="s">
        <v>15</v>
      </c>
      <c r="M21" s="39" t="s">
        <v>15</v>
      </c>
      <c r="N21" s="39" t="s">
        <v>93</v>
      </c>
      <c r="O21" s="39" t="s">
        <v>94</v>
      </c>
      <c r="P21" s="39" t="s">
        <v>95</v>
      </c>
      <c r="Q21" s="39" t="s">
        <v>15</v>
      </c>
      <c r="R21" s="39" t="s">
        <v>15</v>
      </c>
      <c r="S21" s="39" t="s">
        <v>15</v>
      </c>
      <c r="T21" s="37" t="s">
        <v>15</v>
      </c>
      <c r="U21" s="37" t="s">
        <v>15</v>
      </c>
      <c r="V21" s="37" t="s">
        <v>15</v>
      </c>
      <c r="W21" s="169"/>
    </row>
    <row r="22" spans="1:23" s="2" customFormat="1" ht="171.75" customHeight="1" x14ac:dyDescent="0.3">
      <c r="A22" s="3"/>
      <c r="B22" s="36" t="s">
        <v>16</v>
      </c>
      <c r="C22" s="37" t="s">
        <v>73</v>
      </c>
      <c r="D22" s="37" t="s">
        <v>15</v>
      </c>
      <c r="E22" s="37" t="s">
        <v>15</v>
      </c>
      <c r="F22" s="37" t="s">
        <v>15</v>
      </c>
      <c r="G22" s="39" t="s">
        <v>15</v>
      </c>
      <c r="H22" s="39" t="s">
        <v>15</v>
      </c>
      <c r="I22" s="39" t="s">
        <v>15</v>
      </c>
      <c r="J22" s="38" t="s">
        <v>15</v>
      </c>
      <c r="K22" s="39" t="s">
        <v>15</v>
      </c>
      <c r="L22" s="39" t="s">
        <v>15</v>
      </c>
      <c r="M22" s="39" t="s">
        <v>15</v>
      </c>
      <c r="N22" s="39" t="s">
        <v>96</v>
      </c>
      <c r="O22" s="39" t="s">
        <v>97</v>
      </c>
      <c r="P22" s="39" t="s">
        <v>98</v>
      </c>
      <c r="Q22" s="39" t="s">
        <v>15</v>
      </c>
      <c r="R22" s="39" t="s">
        <v>15</v>
      </c>
      <c r="S22" s="39" t="s">
        <v>15</v>
      </c>
      <c r="T22" s="37" t="s">
        <v>15</v>
      </c>
      <c r="U22" s="37" t="s">
        <v>15</v>
      </c>
      <c r="V22" s="37" t="s">
        <v>15</v>
      </c>
      <c r="W22" s="169"/>
    </row>
    <row r="23" spans="1:23" s="2" customFormat="1" ht="171.75" customHeight="1" x14ac:dyDescent="0.3">
      <c r="A23" s="3"/>
      <c r="B23" s="36" t="s">
        <v>16</v>
      </c>
      <c r="C23" s="37" t="s">
        <v>73</v>
      </c>
      <c r="D23" s="37" t="s">
        <v>15</v>
      </c>
      <c r="E23" s="37" t="s">
        <v>15</v>
      </c>
      <c r="F23" s="37" t="s">
        <v>15</v>
      </c>
      <c r="G23" s="39" t="s">
        <v>15</v>
      </c>
      <c r="H23" s="39" t="s">
        <v>15</v>
      </c>
      <c r="I23" s="39" t="s">
        <v>15</v>
      </c>
      <c r="J23" s="38" t="s">
        <v>15</v>
      </c>
      <c r="K23" s="39" t="s">
        <v>15</v>
      </c>
      <c r="L23" s="39" t="s">
        <v>15</v>
      </c>
      <c r="M23" s="39" t="s">
        <v>15</v>
      </c>
      <c r="N23" s="39" t="s">
        <v>96</v>
      </c>
      <c r="O23" s="39" t="s">
        <v>99</v>
      </c>
      <c r="P23" s="39" t="s">
        <v>100</v>
      </c>
      <c r="Q23" s="39" t="s">
        <v>15</v>
      </c>
      <c r="R23" s="39" t="s">
        <v>15</v>
      </c>
      <c r="S23" s="39" t="s">
        <v>15</v>
      </c>
      <c r="T23" s="37" t="s">
        <v>15</v>
      </c>
      <c r="U23" s="37" t="s">
        <v>15</v>
      </c>
      <c r="V23" s="37" t="s">
        <v>15</v>
      </c>
      <c r="W23" s="169"/>
    </row>
    <row r="24" spans="1:23" s="2" customFormat="1" ht="171.75" customHeight="1" x14ac:dyDescent="0.3">
      <c r="A24" s="3"/>
      <c r="B24" s="36" t="s">
        <v>16</v>
      </c>
      <c r="C24" s="37" t="s">
        <v>73</v>
      </c>
      <c r="D24" s="37" t="s">
        <v>15</v>
      </c>
      <c r="E24" s="37" t="s">
        <v>15</v>
      </c>
      <c r="F24" s="37" t="s">
        <v>15</v>
      </c>
      <c r="G24" s="39" t="s">
        <v>15</v>
      </c>
      <c r="H24" s="39" t="s">
        <v>15</v>
      </c>
      <c r="I24" s="39" t="s">
        <v>15</v>
      </c>
      <c r="J24" s="38" t="s">
        <v>15</v>
      </c>
      <c r="K24" s="39" t="s">
        <v>15</v>
      </c>
      <c r="L24" s="39" t="s">
        <v>15</v>
      </c>
      <c r="M24" s="39" t="s">
        <v>15</v>
      </c>
      <c r="N24" s="39" t="s">
        <v>96</v>
      </c>
      <c r="O24" s="39" t="s">
        <v>101</v>
      </c>
      <c r="P24" s="39" t="s">
        <v>102</v>
      </c>
      <c r="Q24" s="39" t="s">
        <v>15</v>
      </c>
      <c r="R24" s="39" t="s">
        <v>15</v>
      </c>
      <c r="S24" s="39" t="s">
        <v>15</v>
      </c>
      <c r="T24" s="37" t="s">
        <v>15</v>
      </c>
      <c r="U24" s="37" t="s">
        <v>15</v>
      </c>
      <c r="V24" s="37" t="s">
        <v>15</v>
      </c>
      <c r="W24" s="169"/>
    </row>
    <row r="25" spans="1:23" s="2" customFormat="1" ht="171.75" customHeight="1" x14ac:dyDescent="0.3">
      <c r="A25" s="3"/>
      <c r="B25" s="36" t="s">
        <v>16</v>
      </c>
      <c r="C25" s="37" t="s">
        <v>73</v>
      </c>
      <c r="D25" s="37" t="s">
        <v>15</v>
      </c>
      <c r="E25" s="37" t="s">
        <v>15</v>
      </c>
      <c r="F25" s="37" t="s">
        <v>15</v>
      </c>
      <c r="G25" s="39" t="s">
        <v>15</v>
      </c>
      <c r="H25" s="39" t="s">
        <v>15</v>
      </c>
      <c r="I25" s="39" t="s">
        <v>15</v>
      </c>
      <c r="J25" s="38" t="s">
        <v>15</v>
      </c>
      <c r="K25" s="39" t="s">
        <v>15</v>
      </c>
      <c r="L25" s="39" t="s">
        <v>15</v>
      </c>
      <c r="M25" s="39" t="s">
        <v>15</v>
      </c>
      <c r="N25" s="39" t="s">
        <v>96</v>
      </c>
      <c r="O25" s="39" t="s">
        <v>103</v>
      </c>
      <c r="P25" s="39" t="s">
        <v>104</v>
      </c>
      <c r="Q25" s="39" t="s">
        <v>15</v>
      </c>
      <c r="R25" s="39" t="s">
        <v>15</v>
      </c>
      <c r="S25" s="39" t="s">
        <v>15</v>
      </c>
      <c r="T25" s="37" t="s">
        <v>15</v>
      </c>
      <c r="U25" s="37" t="s">
        <v>15</v>
      </c>
      <c r="V25" s="37" t="s">
        <v>15</v>
      </c>
      <c r="W25" s="169"/>
    </row>
    <row r="26" spans="1:23" s="2" customFormat="1" ht="171.75" customHeight="1" x14ac:dyDescent="0.3">
      <c r="A26" s="3"/>
      <c r="B26" s="36" t="s">
        <v>16</v>
      </c>
      <c r="C26" s="37" t="s">
        <v>73</v>
      </c>
      <c r="D26" s="37" t="s">
        <v>15</v>
      </c>
      <c r="E26" s="37" t="s">
        <v>15</v>
      </c>
      <c r="F26" s="37" t="s">
        <v>15</v>
      </c>
      <c r="G26" s="39" t="s">
        <v>15</v>
      </c>
      <c r="H26" s="39" t="s">
        <v>15</v>
      </c>
      <c r="I26" s="39" t="s">
        <v>15</v>
      </c>
      <c r="J26" s="38" t="s">
        <v>15</v>
      </c>
      <c r="K26" s="39" t="s">
        <v>15</v>
      </c>
      <c r="L26" s="39" t="s">
        <v>15</v>
      </c>
      <c r="M26" s="39" t="s">
        <v>15</v>
      </c>
      <c r="N26" s="39" t="s">
        <v>105</v>
      </c>
      <c r="O26" s="39" t="s">
        <v>106</v>
      </c>
      <c r="P26" s="39" t="s">
        <v>107</v>
      </c>
      <c r="Q26" s="39" t="s">
        <v>15</v>
      </c>
      <c r="R26" s="39" t="s">
        <v>15</v>
      </c>
      <c r="S26" s="39" t="s">
        <v>15</v>
      </c>
      <c r="T26" s="37" t="s">
        <v>15</v>
      </c>
      <c r="U26" s="37" t="s">
        <v>15</v>
      </c>
      <c r="V26" s="37" t="s">
        <v>15</v>
      </c>
      <c r="W26" s="169"/>
    </row>
    <row r="27" spans="1:23" s="2" customFormat="1" ht="171.75" customHeight="1" x14ac:dyDescent="0.3">
      <c r="A27" s="3"/>
      <c r="B27" s="36" t="s">
        <v>16</v>
      </c>
      <c r="C27" s="37" t="s">
        <v>73</v>
      </c>
      <c r="D27" s="37" t="s">
        <v>15</v>
      </c>
      <c r="E27" s="37" t="s">
        <v>15</v>
      </c>
      <c r="F27" s="37" t="s">
        <v>15</v>
      </c>
      <c r="G27" s="39" t="s">
        <v>15</v>
      </c>
      <c r="H27" s="39" t="s">
        <v>15</v>
      </c>
      <c r="I27" s="39" t="s">
        <v>15</v>
      </c>
      <c r="J27" s="38" t="s">
        <v>15</v>
      </c>
      <c r="K27" s="39" t="s">
        <v>15</v>
      </c>
      <c r="L27" s="39" t="s">
        <v>15</v>
      </c>
      <c r="M27" s="39" t="s">
        <v>15</v>
      </c>
      <c r="N27" s="39"/>
      <c r="O27" s="39" t="s">
        <v>108</v>
      </c>
      <c r="P27" s="39" t="s">
        <v>109</v>
      </c>
      <c r="Q27" s="39" t="s">
        <v>15</v>
      </c>
      <c r="R27" s="39" t="s">
        <v>15</v>
      </c>
      <c r="S27" s="39" t="s">
        <v>15</v>
      </c>
      <c r="T27" s="37" t="s">
        <v>15</v>
      </c>
      <c r="U27" s="37" t="s">
        <v>15</v>
      </c>
      <c r="V27" s="37" t="s">
        <v>15</v>
      </c>
      <c r="W27" s="169"/>
    </row>
    <row r="28" spans="1:23" s="2" customFormat="1" ht="171.75" customHeight="1" x14ac:dyDescent="0.3">
      <c r="A28" s="3"/>
      <c r="B28" s="36" t="s">
        <v>16</v>
      </c>
      <c r="C28" s="37" t="s">
        <v>73</v>
      </c>
      <c r="D28" s="37" t="s">
        <v>15</v>
      </c>
      <c r="E28" s="37" t="s">
        <v>15</v>
      </c>
      <c r="F28" s="37" t="s">
        <v>15</v>
      </c>
      <c r="G28" s="39" t="s">
        <v>15</v>
      </c>
      <c r="H28" s="39" t="s">
        <v>15</v>
      </c>
      <c r="I28" s="39" t="s">
        <v>15</v>
      </c>
      <c r="J28" s="38" t="s">
        <v>15</v>
      </c>
      <c r="K28" s="39" t="s">
        <v>15</v>
      </c>
      <c r="L28" s="39" t="s">
        <v>15</v>
      </c>
      <c r="M28" s="39" t="s">
        <v>15</v>
      </c>
      <c r="N28" s="39" t="s">
        <v>110</v>
      </c>
      <c r="O28" s="39" t="s">
        <v>111</v>
      </c>
      <c r="P28" s="39" t="s">
        <v>112</v>
      </c>
      <c r="Q28" s="39" t="s">
        <v>15</v>
      </c>
      <c r="R28" s="39" t="s">
        <v>15</v>
      </c>
      <c r="S28" s="39" t="s">
        <v>15</v>
      </c>
      <c r="T28" s="37" t="s">
        <v>15</v>
      </c>
      <c r="U28" s="37" t="s">
        <v>15</v>
      </c>
      <c r="V28" s="37" t="s">
        <v>15</v>
      </c>
      <c r="W28" s="169"/>
    </row>
    <row r="29" spans="1:23" s="2" customFormat="1" ht="171.75" customHeight="1" x14ac:dyDescent="0.3">
      <c r="A29" s="3"/>
      <c r="B29" s="36" t="s">
        <v>16</v>
      </c>
      <c r="C29" s="37" t="s">
        <v>73</v>
      </c>
      <c r="D29" s="37" t="s">
        <v>15</v>
      </c>
      <c r="E29" s="37" t="s">
        <v>15</v>
      </c>
      <c r="F29" s="37" t="s">
        <v>15</v>
      </c>
      <c r="G29" s="39" t="s">
        <v>15</v>
      </c>
      <c r="H29" s="39" t="s">
        <v>15</v>
      </c>
      <c r="I29" s="39" t="s">
        <v>15</v>
      </c>
      <c r="J29" s="38" t="s">
        <v>15</v>
      </c>
      <c r="K29" s="39" t="s">
        <v>15</v>
      </c>
      <c r="L29" s="39" t="s">
        <v>15</v>
      </c>
      <c r="M29" s="39" t="s">
        <v>15</v>
      </c>
      <c r="N29" s="39" t="s">
        <v>113</v>
      </c>
      <c r="O29" s="39" t="s">
        <v>111</v>
      </c>
      <c r="P29" s="39" t="s">
        <v>112</v>
      </c>
      <c r="Q29" s="39" t="s">
        <v>15</v>
      </c>
      <c r="R29" s="39" t="s">
        <v>15</v>
      </c>
      <c r="S29" s="39" t="s">
        <v>15</v>
      </c>
      <c r="T29" s="37" t="s">
        <v>15</v>
      </c>
      <c r="U29" s="37" t="s">
        <v>15</v>
      </c>
      <c r="V29" s="37" t="s">
        <v>15</v>
      </c>
      <c r="W29" s="169"/>
    </row>
    <row r="30" spans="1:23" s="2" customFormat="1" ht="171.75" customHeight="1" x14ac:dyDescent="0.3">
      <c r="A30" s="3"/>
      <c r="B30" s="36" t="s">
        <v>16</v>
      </c>
      <c r="C30" s="37" t="s">
        <v>73</v>
      </c>
      <c r="D30" s="37" t="s">
        <v>15</v>
      </c>
      <c r="E30" s="37" t="s">
        <v>15</v>
      </c>
      <c r="F30" s="37" t="s">
        <v>15</v>
      </c>
      <c r="G30" s="39" t="s">
        <v>15</v>
      </c>
      <c r="H30" s="39" t="s">
        <v>15</v>
      </c>
      <c r="I30" s="39" t="s">
        <v>15</v>
      </c>
      <c r="J30" s="38" t="s">
        <v>15</v>
      </c>
      <c r="K30" s="39" t="s">
        <v>15</v>
      </c>
      <c r="L30" s="39" t="s">
        <v>15</v>
      </c>
      <c r="M30" s="39" t="s">
        <v>15</v>
      </c>
      <c r="N30" s="39" t="s">
        <v>114</v>
      </c>
      <c r="O30" s="39" t="s">
        <v>115</v>
      </c>
      <c r="P30" s="39" t="s">
        <v>116</v>
      </c>
      <c r="Q30" s="39" t="s">
        <v>15</v>
      </c>
      <c r="R30" s="39" t="s">
        <v>15</v>
      </c>
      <c r="S30" s="39" t="s">
        <v>15</v>
      </c>
      <c r="T30" s="37" t="s">
        <v>15</v>
      </c>
      <c r="U30" s="37" t="s">
        <v>15</v>
      </c>
      <c r="V30" s="37" t="s">
        <v>15</v>
      </c>
      <c r="W30" s="169"/>
    </row>
    <row r="31" spans="1:23" s="2" customFormat="1" ht="171.75" customHeight="1" x14ac:dyDescent="0.3">
      <c r="A31" s="3"/>
      <c r="B31" s="36" t="s">
        <v>16</v>
      </c>
      <c r="C31" s="37" t="s">
        <v>73</v>
      </c>
      <c r="D31" s="37" t="s">
        <v>15</v>
      </c>
      <c r="E31" s="37" t="s">
        <v>15</v>
      </c>
      <c r="F31" s="37" t="s">
        <v>15</v>
      </c>
      <c r="G31" s="39" t="s">
        <v>15</v>
      </c>
      <c r="H31" s="39" t="s">
        <v>15</v>
      </c>
      <c r="I31" s="39" t="s">
        <v>15</v>
      </c>
      <c r="J31" s="38" t="s">
        <v>15</v>
      </c>
      <c r="K31" s="39" t="s">
        <v>15</v>
      </c>
      <c r="L31" s="39" t="s">
        <v>15</v>
      </c>
      <c r="M31" s="39" t="s">
        <v>15</v>
      </c>
      <c r="N31" s="39" t="s">
        <v>114</v>
      </c>
      <c r="O31" s="39" t="s">
        <v>117</v>
      </c>
      <c r="P31" s="39" t="s">
        <v>118</v>
      </c>
      <c r="Q31" s="39" t="s">
        <v>15</v>
      </c>
      <c r="R31" s="39" t="s">
        <v>15</v>
      </c>
      <c r="S31" s="39" t="s">
        <v>15</v>
      </c>
      <c r="T31" s="37" t="s">
        <v>15</v>
      </c>
      <c r="U31" s="37" t="s">
        <v>15</v>
      </c>
      <c r="V31" s="37" t="s">
        <v>15</v>
      </c>
      <c r="W31" s="169"/>
    </row>
    <row r="32" spans="1:23" s="2" customFormat="1" ht="171.75" customHeight="1" x14ac:dyDescent="0.3">
      <c r="A32" s="3"/>
      <c r="B32" s="36" t="s">
        <v>16</v>
      </c>
      <c r="C32" s="37" t="s">
        <v>73</v>
      </c>
      <c r="D32" s="37" t="s">
        <v>15</v>
      </c>
      <c r="E32" s="37" t="s">
        <v>15</v>
      </c>
      <c r="F32" s="37" t="s">
        <v>15</v>
      </c>
      <c r="G32" s="39" t="s">
        <v>15</v>
      </c>
      <c r="H32" s="39" t="s">
        <v>15</v>
      </c>
      <c r="I32" s="39" t="s">
        <v>15</v>
      </c>
      <c r="J32" s="38" t="s">
        <v>15</v>
      </c>
      <c r="K32" s="39" t="s">
        <v>15</v>
      </c>
      <c r="L32" s="39" t="s">
        <v>15</v>
      </c>
      <c r="M32" s="39" t="s">
        <v>15</v>
      </c>
      <c r="N32" s="39" t="s">
        <v>114</v>
      </c>
      <c r="O32" s="39" t="s">
        <v>119</v>
      </c>
      <c r="P32" s="39" t="s">
        <v>120</v>
      </c>
      <c r="Q32" s="39" t="s">
        <v>15</v>
      </c>
      <c r="R32" s="39" t="s">
        <v>15</v>
      </c>
      <c r="S32" s="39" t="s">
        <v>15</v>
      </c>
      <c r="T32" s="37" t="s">
        <v>15</v>
      </c>
      <c r="U32" s="37" t="s">
        <v>15</v>
      </c>
      <c r="V32" s="37" t="s">
        <v>15</v>
      </c>
      <c r="W32" s="169"/>
    </row>
    <row r="33" spans="1:23" s="2" customFormat="1" ht="99" customHeight="1" x14ac:dyDescent="0.3">
      <c r="A33" s="3"/>
      <c r="B33" s="40" t="s">
        <v>16</v>
      </c>
      <c r="C33" s="41" t="s">
        <v>121</v>
      </c>
      <c r="D33" s="41" t="s">
        <v>122</v>
      </c>
      <c r="E33" s="41" t="s">
        <v>19</v>
      </c>
      <c r="F33" s="41" t="s">
        <v>59</v>
      </c>
      <c r="G33" s="9" t="s">
        <v>123</v>
      </c>
      <c r="H33" s="9" t="s">
        <v>124</v>
      </c>
      <c r="I33" s="9" t="s">
        <v>125</v>
      </c>
      <c r="J33" s="10" t="s">
        <v>15</v>
      </c>
      <c r="K33" s="9" t="s">
        <v>15</v>
      </c>
      <c r="L33" s="9" t="s">
        <v>15</v>
      </c>
      <c r="M33" s="9" t="s">
        <v>15</v>
      </c>
      <c r="N33" s="9" t="s">
        <v>126</v>
      </c>
      <c r="O33" s="9" t="s">
        <v>127</v>
      </c>
      <c r="P33" s="9" t="s">
        <v>128</v>
      </c>
      <c r="Q33" s="9" t="s">
        <v>129</v>
      </c>
      <c r="R33" s="9" t="s">
        <v>130</v>
      </c>
      <c r="S33" s="9" t="s">
        <v>131</v>
      </c>
      <c r="T33" s="41" t="s">
        <v>132</v>
      </c>
      <c r="U33" s="41" t="s">
        <v>133</v>
      </c>
      <c r="V33" s="41" t="s">
        <v>134</v>
      </c>
      <c r="W33" s="169" t="s">
        <v>252</v>
      </c>
    </row>
    <row r="34" spans="1:23" s="2" customFormat="1" ht="99" customHeight="1" x14ac:dyDescent="0.3">
      <c r="A34" s="3"/>
      <c r="B34" s="40" t="s">
        <v>16</v>
      </c>
      <c r="C34" s="41" t="s">
        <v>121</v>
      </c>
      <c r="D34" s="41" t="s">
        <v>135</v>
      </c>
      <c r="E34" s="41" t="s">
        <v>136</v>
      </c>
      <c r="F34" s="41" t="s">
        <v>137</v>
      </c>
      <c r="G34" s="9" t="s">
        <v>138</v>
      </c>
      <c r="H34" s="9" t="s">
        <v>15</v>
      </c>
      <c r="I34" s="9" t="s">
        <v>15</v>
      </c>
      <c r="J34" s="10" t="s">
        <v>15</v>
      </c>
      <c r="K34" s="9" t="s">
        <v>15</v>
      </c>
      <c r="L34" s="9" t="s">
        <v>15</v>
      </c>
      <c r="M34" s="9" t="s">
        <v>15</v>
      </c>
      <c r="N34" s="9" t="s">
        <v>15</v>
      </c>
      <c r="O34" s="9" t="s">
        <v>15</v>
      </c>
      <c r="P34" s="9" t="s">
        <v>15</v>
      </c>
      <c r="Q34" s="9" t="s">
        <v>129</v>
      </c>
      <c r="R34" s="9" t="s">
        <v>130</v>
      </c>
      <c r="S34" s="9" t="s">
        <v>139</v>
      </c>
      <c r="T34" s="41" t="s">
        <v>132</v>
      </c>
      <c r="U34" s="41" t="s">
        <v>140</v>
      </c>
      <c r="V34" s="41" t="s">
        <v>141</v>
      </c>
      <c r="W34" s="169"/>
    </row>
    <row r="35" spans="1:23" s="2" customFormat="1" ht="99" customHeight="1" x14ac:dyDescent="0.3">
      <c r="A35" s="3"/>
      <c r="B35" s="40" t="s">
        <v>16</v>
      </c>
      <c r="C35" s="41" t="s">
        <v>121</v>
      </c>
      <c r="D35" s="41" t="s">
        <v>15</v>
      </c>
      <c r="E35" s="41" t="s">
        <v>136</v>
      </c>
      <c r="F35" s="41" t="s">
        <v>137</v>
      </c>
      <c r="G35" s="9" t="s">
        <v>142</v>
      </c>
      <c r="H35" s="9" t="s">
        <v>15</v>
      </c>
      <c r="I35" s="9" t="s">
        <v>15</v>
      </c>
      <c r="J35" s="10" t="s">
        <v>15</v>
      </c>
      <c r="K35" s="9" t="s">
        <v>15</v>
      </c>
      <c r="L35" s="9" t="s">
        <v>15</v>
      </c>
      <c r="M35" s="9" t="s">
        <v>15</v>
      </c>
      <c r="N35" s="9" t="s">
        <v>15</v>
      </c>
      <c r="O35" s="9" t="s">
        <v>15</v>
      </c>
      <c r="P35" s="9" t="s">
        <v>15</v>
      </c>
      <c r="Q35" s="9" t="s">
        <v>129</v>
      </c>
      <c r="R35" s="9" t="s">
        <v>143</v>
      </c>
      <c r="S35" s="9" t="s">
        <v>144</v>
      </c>
      <c r="T35" s="41" t="s">
        <v>145</v>
      </c>
      <c r="U35" s="41" t="s">
        <v>133</v>
      </c>
      <c r="V35" s="41" t="s">
        <v>134</v>
      </c>
      <c r="W35" s="169"/>
    </row>
    <row r="36" spans="1:23" s="2" customFormat="1" ht="99" customHeight="1" x14ac:dyDescent="0.3">
      <c r="A36" s="3"/>
      <c r="B36" s="40" t="s">
        <v>16</v>
      </c>
      <c r="C36" s="41" t="s">
        <v>121</v>
      </c>
      <c r="D36" s="41" t="s">
        <v>15</v>
      </c>
      <c r="E36" s="41" t="s">
        <v>136</v>
      </c>
      <c r="F36" s="41" t="s">
        <v>137</v>
      </c>
      <c r="G36" s="9" t="s">
        <v>146</v>
      </c>
      <c r="H36" s="9" t="s">
        <v>15</v>
      </c>
      <c r="I36" s="9" t="s">
        <v>15</v>
      </c>
      <c r="J36" s="10" t="s">
        <v>15</v>
      </c>
      <c r="K36" s="9" t="s">
        <v>15</v>
      </c>
      <c r="L36" s="9" t="s">
        <v>15</v>
      </c>
      <c r="M36" s="9" t="s">
        <v>15</v>
      </c>
      <c r="N36" s="9" t="s">
        <v>15</v>
      </c>
      <c r="O36" s="9" t="s">
        <v>15</v>
      </c>
      <c r="P36" s="9" t="s">
        <v>15</v>
      </c>
      <c r="Q36" s="9" t="s">
        <v>129</v>
      </c>
      <c r="R36" s="9" t="s">
        <v>143</v>
      </c>
      <c r="S36" s="9" t="s">
        <v>147</v>
      </c>
      <c r="T36" s="41" t="s">
        <v>145</v>
      </c>
      <c r="U36" s="41" t="s">
        <v>140</v>
      </c>
      <c r="V36" s="41" t="s">
        <v>141</v>
      </c>
      <c r="W36" s="169"/>
    </row>
    <row r="37" spans="1:23" s="2" customFormat="1" ht="99" customHeight="1" x14ac:dyDescent="0.3">
      <c r="A37" s="3"/>
      <c r="B37" s="40" t="s">
        <v>16</v>
      </c>
      <c r="C37" s="41" t="s">
        <v>121</v>
      </c>
      <c r="D37" s="41" t="s">
        <v>15</v>
      </c>
      <c r="E37" s="41" t="s">
        <v>15</v>
      </c>
      <c r="F37" s="41" t="s">
        <v>15</v>
      </c>
      <c r="G37" s="9" t="s">
        <v>15</v>
      </c>
      <c r="H37" s="9" t="s">
        <v>15</v>
      </c>
      <c r="I37" s="9" t="s">
        <v>15</v>
      </c>
      <c r="J37" s="10" t="s">
        <v>15</v>
      </c>
      <c r="K37" s="9" t="s">
        <v>15</v>
      </c>
      <c r="L37" s="9" t="s">
        <v>15</v>
      </c>
      <c r="M37" s="9" t="s">
        <v>15</v>
      </c>
      <c r="N37" s="9" t="s">
        <v>15</v>
      </c>
      <c r="O37" s="9" t="s">
        <v>15</v>
      </c>
      <c r="P37" s="9" t="s">
        <v>15</v>
      </c>
      <c r="Q37" s="9" t="s">
        <v>129</v>
      </c>
      <c r="R37" s="9" t="s">
        <v>143</v>
      </c>
      <c r="S37" s="9" t="s">
        <v>148</v>
      </c>
      <c r="T37" s="41" t="s">
        <v>15</v>
      </c>
      <c r="U37" s="41" t="s">
        <v>15</v>
      </c>
      <c r="V37" s="41" t="s">
        <v>15</v>
      </c>
      <c r="W37" s="169"/>
    </row>
    <row r="38" spans="1:23" s="2" customFormat="1" ht="99" customHeight="1" x14ac:dyDescent="0.3">
      <c r="A38" s="3"/>
      <c r="B38" s="40" t="s">
        <v>16</v>
      </c>
      <c r="C38" s="41" t="s">
        <v>121</v>
      </c>
      <c r="D38" s="41" t="s">
        <v>15</v>
      </c>
      <c r="E38" s="41" t="s">
        <v>15</v>
      </c>
      <c r="F38" s="41" t="s">
        <v>15</v>
      </c>
      <c r="G38" s="9" t="s">
        <v>15</v>
      </c>
      <c r="H38" s="9" t="s">
        <v>15</v>
      </c>
      <c r="I38" s="9" t="s">
        <v>15</v>
      </c>
      <c r="J38" s="10" t="s">
        <v>15</v>
      </c>
      <c r="K38" s="9" t="s">
        <v>15</v>
      </c>
      <c r="L38" s="9" t="s">
        <v>15</v>
      </c>
      <c r="M38" s="9" t="s">
        <v>15</v>
      </c>
      <c r="N38" s="9" t="s">
        <v>15</v>
      </c>
      <c r="O38" s="9" t="s">
        <v>15</v>
      </c>
      <c r="P38" s="9" t="s">
        <v>15</v>
      </c>
      <c r="Q38" s="9" t="s">
        <v>129</v>
      </c>
      <c r="R38" s="9" t="s">
        <v>149</v>
      </c>
      <c r="S38" s="9" t="s">
        <v>150</v>
      </c>
      <c r="T38" s="41" t="s">
        <v>15</v>
      </c>
      <c r="U38" s="41" t="s">
        <v>15</v>
      </c>
      <c r="V38" s="41" t="s">
        <v>15</v>
      </c>
      <c r="W38" s="169"/>
    </row>
    <row r="39" spans="1:23" s="2" customFormat="1" ht="99" customHeight="1" x14ac:dyDescent="0.3">
      <c r="A39" s="3"/>
      <c r="B39" s="40" t="s">
        <v>16</v>
      </c>
      <c r="C39" s="41" t="s">
        <v>121</v>
      </c>
      <c r="D39" s="41" t="s">
        <v>15</v>
      </c>
      <c r="E39" s="41" t="s">
        <v>15</v>
      </c>
      <c r="F39" s="41" t="s">
        <v>15</v>
      </c>
      <c r="G39" s="9" t="s">
        <v>15</v>
      </c>
      <c r="H39" s="9" t="s">
        <v>15</v>
      </c>
      <c r="I39" s="9" t="s">
        <v>15</v>
      </c>
      <c r="J39" s="10" t="s">
        <v>15</v>
      </c>
      <c r="K39" s="9" t="s">
        <v>15</v>
      </c>
      <c r="L39" s="9" t="s">
        <v>15</v>
      </c>
      <c r="M39" s="9" t="s">
        <v>15</v>
      </c>
      <c r="N39" s="9" t="s">
        <v>15</v>
      </c>
      <c r="O39" s="9" t="s">
        <v>15</v>
      </c>
      <c r="P39" s="9" t="s">
        <v>15</v>
      </c>
      <c r="Q39" s="9" t="s">
        <v>129</v>
      </c>
      <c r="R39" s="9" t="s">
        <v>149</v>
      </c>
      <c r="S39" s="9" t="s">
        <v>151</v>
      </c>
      <c r="T39" s="41" t="s">
        <v>15</v>
      </c>
      <c r="U39" s="41" t="s">
        <v>15</v>
      </c>
      <c r="V39" s="41" t="s">
        <v>15</v>
      </c>
      <c r="W39" s="169"/>
    </row>
    <row r="40" spans="1:23" s="2" customFormat="1" ht="99" customHeight="1" x14ac:dyDescent="0.3">
      <c r="A40" s="3"/>
      <c r="B40" s="40" t="s">
        <v>16</v>
      </c>
      <c r="C40" s="41" t="s">
        <v>121</v>
      </c>
      <c r="D40" s="41" t="s">
        <v>15</v>
      </c>
      <c r="E40" s="41" t="s">
        <v>15</v>
      </c>
      <c r="F40" s="41" t="s">
        <v>15</v>
      </c>
      <c r="G40" s="9" t="s">
        <v>15</v>
      </c>
      <c r="H40" s="9" t="s">
        <v>15</v>
      </c>
      <c r="I40" s="9" t="s">
        <v>15</v>
      </c>
      <c r="J40" s="10" t="s">
        <v>15</v>
      </c>
      <c r="K40" s="9" t="s">
        <v>15</v>
      </c>
      <c r="L40" s="9" t="s">
        <v>15</v>
      </c>
      <c r="M40" s="9" t="s">
        <v>15</v>
      </c>
      <c r="N40" s="9" t="s">
        <v>15</v>
      </c>
      <c r="O40" s="9" t="s">
        <v>15</v>
      </c>
      <c r="P40" s="9" t="s">
        <v>15</v>
      </c>
      <c r="Q40" s="9" t="s">
        <v>129</v>
      </c>
      <c r="R40" s="9" t="s">
        <v>149</v>
      </c>
      <c r="S40" s="9" t="s">
        <v>152</v>
      </c>
      <c r="T40" s="41" t="s">
        <v>15</v>
      </c>
      <c r="U40" s="41" t="s">
        <v>15</v>
      </c>
      <c r="V40" s="41" t="s">
        <v>15</v>
      </c>
      <c r="W40" s="169"/>
    </row>
    <row r="41" spans="1:23" s="2" customFormat="1" ht="99" customHeight="1" x14ac:dyDescent="0.3">
      <c r="A41" s="3"/>
      <c r="B41" s="40" t="s">
        <v>16</v>
      </c>
      <c r="C41" s="41" t="s">
        <v>121</v>
      </c>
      <c r="D41" s="41" t="s">
        <v>15</v>
      </c>
      <c r="E41" s="41" t="s">
        <v>15</v>
      </c>
      <c r="F41" s="41" t="s">
        <v>15</v>
      </c>
      <c r="G41" s="9" t="s">
        <v>15</v>
      </c>
      <c r="H41" s="9" t="s">
        <v>15</v>
      </c>
      <c r="I41" s="9" t="s">
        <v>15</v>
      </c>
      <c r="J41" s="10" t="s">
        <v>15</v>
      </c>
      <c r="K41" s="9" t="s">
        <v>15</v>
      </c>
      <c r="L41" s="9" t="s">
        <v>15</v>
      </c>
      <c r="M41" s="9" t="s">
        <v>15</v>
      </c>
      <c r="N41" s="9" t="s">
        <v>15</v>
      </c>
      <c r="O41" s="9" t="s">
        <v>15</v>
      </c>
      <c r="P41" s="9" t="s">
        <v>15</v>
      </c>
      <c r="Q41" s="9" t="s">
        <v>27</v>
      </c>
      <c r="R41" s="9" t="s">
        <v>40</v>
      </c>
      <c r="S41" s="9" t="s">
        <v>153</v>
      </c>
      <c r="T41" s="41" t="s">
        <v>15</v>
      </c>
      <c r="U41" s="41" t="s">
        <v>15</v>
      </c>
      <c r="V41" s="41" t="s">
        <v>15</v>
      </c>
      <c r="W41" s="169"/>
    </row>
    <row r="42" spans="1:23" s="2" customFormat="1" ht="99" customHeight="1" x14ac:dyDescent="0.3">
      <c r="A42" s="3"/>
      <c r="B42" s="40" t="s">
        <v>16</v>
      </c>
      <c r="C42" s="41" t="s">
        <v>121</v>
      </c>
      <c r="D42" s="41" t="s">
        <v>15</v>
      </c>
      <c r="E42" s="41" t="s">
        <v>15</v>
      </c>
      <c r="F42" s="41" t="s">
        <v>15</v>
      </c>
      <c r="G42" s="9" t="s">
        <v>15</v>
      </c>
      <c r="H42" s="9" t="s">
        <v>15</v>
      </c>
      <c r="I42" s="9" t="s">
        <v>15</v>
      </c>
      <c r="J42" s="10" t="s">
        <v>15</v>
      </c>
      <c r="K42" s="9" t="s">
        <v>15</v>
      </c>
      <c r="L42" s="9" t="s">
        <v>15</v>
      </c>
      <c r="M42" s="9" t="s">
        <v>15</v>
      </c>
      <c r="N42" s="9" t="s">
        <v>15</v>
      </c>
      <c r="O42" s="9" t="s">
        <v>15</v>
      </c>
      <c r="P42" s="9" t="s">
        <v>15</v>
      </c>
      <c r="Q42" s="9" t="s">
        <v>27</v>
      </c>
      <c r="R42" s="9" t="s">
        <v>40</v>
      </c>
      <c r="S42" s="9" t="s">
        <v>154</v>
      </c>
      <c r="T42" s="41" t="s">
        <v>15</v>
      </c>
      <c r="U42" s="41" t="s">
        <v>15</v>
      </c>
      <c r="V42" s="41" t="s">
        <v>15</v>
      </c>
      <c r="W42" s="169"/>
    </row>
    <row r="43" spans="1:23" s="2" customFormat="1" ht="99" customHeight="1" x14ac:dyDescent="0.3">
      <c r="A43" s="3"/>
      <c r="B43" s="40" t="s">
        <v>16</v>
      </c>
      <c r="C43" s="41" t="s">
        <v>121</v>
      </c>
      <c r="D43" s="41" t="s">
        <v>15</v>
      </c>
      <c r="E43" s="41" t="s">
        <v>15</v>
      </c>
      <c r="F43" s="41" t="s">
        <v>15</v>
      </c>
      <c r="G43" s="9" t="s">
        <v>15</v>
      </c>
      <c r="H43" s="9" t="s">
        <v>15</v>
      </c>
      <c r="I43" s="9" t="s">
        <v>15</v>
      </c>
      <c r="J43" s="10" t="s">
        <v>15</v>
      </c>
      <c r="K43" s="9" t="s">
        <v>15</v>
      </c>
      <c r="L43" s="9" t="s">
        <v>15</v>
      </c>
      <c r="M43" s="9" t="s">
        <v>15</v>
      </c>
      <c r="N43" s="9" t="s">
        <v>15</v>
      </c>
      <c r="O43" s="9" t="s">
        <v>15</v>
      </c>
      <c r="P43" s="9" t="s">
        <v>15</v>
      </c>
      <c r="Q43" s="9" t="s">
        <v>156</v>
      </c>
      <c r="R43" s="9" t="s">
        <v>157</v>
      </c>
      <c r="S43" s="9" t="s">
        <v>158</v>
      </c>
      <c r="T43" s="41" t="s">
        <v>15</v>
      </c>
      <c r="U43" s="41" t="s">
        <v>15</v>
      </c>
      <c r="V43" s="41" t="s">
        <v>15</v>
      </c>
      <c r="W43" s="169"/>
    </row>
    <row r="44" spans="1:23" s="2" customFormat="1" ht="99" customHeight="1" x14ac:dyDescent="0.3">
      <c r="A44" s="3"/>
      <c r="B44" s="40" t="s">
        <v>16</v>
      </c>
      <c r="C44" s="41" t="s">
        <v>121</v>
      </c>
      <c r="D44" s="41" t="s">
        <v>15</v>
      </c>
      <c r="E44" s="41" t="s">
        <v>15</v>
      </c>
      <c r="F44" s="41" t="s">
        <v>15</v>
      </c>
      <c r="G44" s="9" t="s">
        <v>15</v>
      </c>
      <c r="H44" s="9" t="s">
        <v>15</v>
      </c>
      <c r="I44" s="9" t="s">
        <v>15</v>
      </c>
      <c r="J44" s="10" t="s">
        <v>15</v>
      </c>
      <c r="K44" s="9" t="s">
        <v>15</v>
      </c>
      <c r="L44" s="9" t="s">
        <v>15</v>
      </c>
      <c r="M44" s="9" t="s">
        <v>15</v>
      </c>
      <c r="N44" s="9" t="s">
        <v>15</v>
      </c>
      <c r="O44" s="9" t="s">
        <v>15</v>
      </c>
      <c r="P44" s="9" t="s">
        <v>15</v>
      </c>
      <c r="Q44" s="9" t="s">
        <v>156</v>
      </c>
      <c r="R44" s="9" t="s">
        <v>157</v>
      </c>
      <c r="S44" s="9" t="s">
        <v>159</v>
      </c>
      <c r="T44" s="41" t="s">
        <v>15</v>
      </c>
      <c r="U44" s="41" t="s">
        <v>15</v>
      </c>
      <c r="V44" s="41" t="s">
        <v>15</v>
      </c>
      <c r="W44" s="169"/>
    </row>
    <row r="45" spans="1:23" s="2" customFormat="1" ht="99" customHeight="1" x14ac:dyDescent="0.3">
      <c r="A45" s="3"/>
      <c r="B45" s="40" t="s">
        <v>16</v>
      </c>
      <c r="C45" s="41" t="s">
        <v>121</v>
      </c>
      <c r="D45" s="41" t="s">
        <v>15</v>
      </c>
      <c r="E45" s="41" t="s">
        <v>15</v>
      </c>
      <c r="F45" s="41" t="s">
        <v>15</v>
      </c>
      <c r="G45" s="9" t="s">
        <v>15</v>
      </c>
      <c r="H45" s="9" t="s">
        <v>15</v>
      </c>
      <c r="I45" s="9" t="s">
        <v>15</v>
      </c>
      <c r="J45" s="10" t="s">
        <v>15</v>
      </c>
      <c r="K45" s="9" t="s">
        <v>15</v>
      </c>
      <c r="L45" s="9" t="s">
        <v>15</v>
      </c>
      <c r="M45" s="9" t="s">
        <v>15</v>
      </c>
      <c r="N45" s="9" t="s">
        <v>15</v>
      </c>
      <c r="O45" s="9" t="s">
        <v>15</v>
      </c>
      <c r="P45" s="9" t="s">
        <v>15</v>
      </c>
      <c r="Q45" s="9" t="s">
        <v>156</v>
      </c>
      <c r="R45" s="9" t="s">
        <v>160</v>
      </c>
      <c r="S45" s="9" t="s">
        <v>161</v>
      </c>
      <c r="T45" s="41" t="s">
        <v>15</v>
      </c>
      <c r="U45" s="41" t="s">
        <v>15</v>
      </c>
      <c r="V45" s="41" t="s">
        <v>15</v>
      </c>
      <c r="W45" s="169"/>
    </row>
    <row r="46" spans="1:23" s="2" customFormat="1" ht="99" customHeight="1" x14ac:dyDescent="0.3">
      <c r="A46" s="3"/>
      <c r="B46" s="40" t="s">
        <v>16</v>
      </c>
      <c r="C46" s="41" t="s">
        <v>121</v>
      </c>
      <c r="D46" s="41" t="s">
        <v>15</v>
      </c>
      <c r="E46" s="41" t="s">
        <v>15</v>
      </c>
      <c r="F46" s="41" t="s">
        <v>15</v>
      </c>
      <c r="G46" s="9" t="s">
        <v>15</v>
      </c>
      <c r="H46" s="9" t="s">
        <v>15</v>
      </c>
      <c r="I46" s="9" t="s">
        <v>15</v>
      </c>
      <c r="J46" s="10" t="s">
        <v>15</v>
      </c>
      <c r="K46" s="9" t="s">
        <v>15</v>
      </c>
      <c r="L46" s="9" t="s">
        <v>15</v>
      </c>
      <c r="M46" s="9" t="s">
        <v>15</v>
      </c>
      <c r="N46" s="9" t="s">
        <v>15</v>
      </c>
      <c r="O46" s="9" t="s">
        <v>15</v>
      </c>
      <c r="P46" s="9" t="s">
        <v>15</v>
      </c>
      <c r="Q46" s="9" t="s">
        <v>156</v>
      </c>
      <c r="R46" s="9" t="s">
        <v>160</v>
      </c>
      <c r="S46" s="9" t="s">
        <v>162</v>
      </c>
      <c r="T46" s="41" t="s">
        <v>15</v>
      </c>
      <c r="U46" s="41" t="s">
        <v>15</v>
      </c>
      <c r="V46" s="41" t="s">
        <v>15</v>
      </c>
      <c r="W46" s="169"/>
    </row>
    <row r="47" spans="1:23" s="2" customFormat="1" ht="99" customHeight="1" x14ac:dyDescent="0.3">
      <c r="A47" s="3"/>
      <c r="B47" s="40" t="s">
        <v>16</v>
      </c>
      <c r="C47" s="41" t="s">
        <v>121</v>
      </c>
      <c r="D47" s="41" t="s">
        <v>15</v>
      </c>
      <c r="E47" s="41" t="s">
        <v>15</v>
      </c>
      <c r="F47" s="41" t="s">
        <v>15</v>
      </c>
      <c r="G47" s="9" t="s">
        <v>15</v>
      </c>
      <c r="H47" s="9" t="s">
        <v>15</v>
      </c>
      <c r="I47" s="9" t="s">
        <v>15</v>
      </c>
      <c r="J47" s="10" t="s">
        <v>15</v>
      </c>
      <c r="K47" s="9" t="s">
        <v>15</v>
      </c>
      <c r="L47" s="9" t="s">
        <v>15</v>
      </c>
      <c r="M47" s="9" t="s">
        <v>15</v>
      </c>
      <c r="N47" s="9" t="s">
        <v>15</v>
      </c>
      <c r="O47" s="9" t="s">
        <v>15</v>
      </c>
      <c r="P47" s="9" t="s">
        <v>15</v>
      </c>
      <c r="Q47" s="9" t="s">
        <v>156</v>
      </c>
      <c r="R47" s="9" t="s">
        <v>163</v>
      </c>
      <c r="S47" s="9" t="s">
        <v>164</v>
      </c>
      <c r="T47" s="41" t="s">
        <v>15</v>
      </c>
      <c r="U47" s="41" t="s">
        <v>15</v>
      </c>
      <c r="V47" s="41" t="s">
        <v>15</v>
      </c>
      <c r="W47" s="169"/>
    </row>
    <row r="48" spans="1:23" s="2" customFormat="1" ht="99" customHeight="1" x14ac:dyDescent="0.3">
      <c r="A48" s="3"/>
      <c r="B48" s="40" t="s">
        <v>16</v>
      </c>
      <c r="C48" s="41" t="s">
        <v>121</v>
      </c>
      <c r="D48" s="41" t="s">
        <v>15</v>
      </c>
      <c r="E48" s="41" t="s">
        <v>15</v>
      </c>
      <c r="F48" s="41" t="s">
        <v>15</v>
      </c>
      <c r="G48" s="9" t="s">
        <v>15</v>
      </c>
      <c r="H48" s="9" t="s">
        <v>15</v>
      </c>
      <c r="I48" s="9" t="s">
        <v>15</v>
      </c>
      <c r="J48" s="10" t="s">
        <v>15</v>
      </c>
      <c r="K48" s="9" t="s">
        <v>15</v>
      </c>
      <c r="L48" s="9" t="s">
        <v>15</v>
      </c>
      <c r="M48" s="9" t="s">
        <v>15</v>
      </c>
      <c r="N48" s="9" t="s">
        <v>15</v>
      </c>
      <c r="O48" s="9" t="s">
        <v>15</v>
      </c>
      <c r="P48" s="9" t="s">
        <v>15</v>
      </c>
      <c r="Q48" s="9" t="s">
        <v>156</v>
      </c>
      <c r="R48" s="9" t="s">
        <v>163</v>
      </c>
      <c r="S48" s="9" t="s">
        <v>165</v>
      </c>
      <c r="T48" s="41" t="s">
        <v>15</v>
      </c>
      <c r="U48" s="41" t="s">
        <v>15</v>
      </c>
      <c r="V48" s="41" t="s">
        <v>15</v>
      </c>
      <c r="W48" s="169"/>
    </row>
    <row r="49" spans="1:23" s="2" customFormat="1" ht="99" customHeight="1" x14ac:dyDescent="0.3">
      <c r="A49" s="3"/>
      <c r="B49" s="40" t="s">
        <v>16</v>
      </c>
      <c r="C49" s="41" t="s">
        <v>121</v>
      </c>
      <c r="D49" s="41" t="s">
        <v>15</v>
      </c>
      <c r="E49" s="41" t="s">
        <v>15</v>
      </c>
      <c r="F49" s="41" t="s">
        <v>15</v>
      </c>
      <c r="G49" s="9" t="s">
        <v>15</v>
      </c>
      <c r="H49" s="9" t="s">
        <v>15</v>
      </c>
      <c r="I49" s="9" t="s">
        <v>15</v>
      </c>
      <c r="J49" s="10" t="s">
        <v>15</v>
      </c>
      <c r="K49" s="9" t="s">
        <v>15</v>
      </c>
      <c r="L49" s="9" t="s">
        <v>15</v>
      </c>
      <c r="M49" s="9" t="s">
        <v>15</v>
      </c>
      <c r="N49" s="9" t="s">
        <v>15</v>
      </c>
      <c r="O49" s="9" t="s">
        <v>15</v>
      </c>
      <c r="P49" s="9" t="s">
        <v>15</v>
      </c>
      <c r="Q49" s="9" t="s">
        <v>156</v>
      </c>
      <c r="R49" s="9" t="s">
        <v>166</v>
      </c>
      <c r="S49" s="9" t="s">
        <v>167</v>
      </c>
      <c r="T49" s="41" t="s">
        <v>15</v>
      </c>
      <c r="U49" s="41" t="s">
        <v>15</v>
      </c>
      <c r="V49" s="41" t="s">
        <v>15</v>
      </c>
      <c r="W49" s="169"/>
    </row>
    <row r="50" spans="1:23" s="2" customFormat="1" ht="142.5" customHeight="1" x14ac:dyDescent="0.3">
      <c r="A50" s="3"/>
      <c r="B50" s="21" t="s">
        <v>16</v>
      </c>
      <c r="C50" s="14" t="s">
        <v>168</v>
      </c>
      <c r="D50" s="14" t="s">
        <v>173</v>
      </c>
      <c r="E50" s="14" t="s">
        <v>15</v>
      </c>
      <c r="F50" s="14" t="s">
        <v>15</v>
      </c>
      <c r="G50" s="14" t="s">
        <v>15</v>
      </c>
      <c r="H50" s="14" t="s">
        <v>15</v>
      </c>
      <c r="I50" s="14" t="s">
        <v>15</v>
      </c>
      <c r="J50" s="14" t="s">
        <v>15</v>
      </c>
      <c r="K50" s="14" t="s">
        <v>15</v>
      </c>
      <c r="L50" s="14" t="s">
        <v>15</v>
      </c>
      <c r="M50" s="14" t="s">
        <v>15</v>
      </c>
      <c r="N50" s="14" t="s">
        <v>15</v>
      </c>
      <c r="O50" s="14" t="s">
        <v>15</v>
      </c>
      <c r="P50" s="14" t="s">
        <v>15</v>
      </c>
      <c r="Q50" s="14" t="s">
        <v>15</v>
      </c>
      <c r="R50" s="14" t="s">
        <v>15</v>
      </c>
      <c r="S50" s="14" t="s">
        <v>15</v>
      </c>
      <c r="T50" s="14" t="s">
        <v>169</v>
      </c>
      <c r="U50" s="14" t="s">
        <v>170</v>
      </c>
      <c r="V50" s="14" t="s">
        <v>171</v>
      </c>
      <c r="W50" s="57"/>
    </row>
    <row r="51" spans="1:23" s="2" customFormat="1" ht="91.5" customHeight="1" x14ac:dyDescent="0.3">
      <c r="A51" s="3"/>
      <c r="B51" s="32" t="s">
        <v>16</v>
      </c>
      <c r="C51" s="33" t="s">
        <v>172</v>
      </c>
      <c r="D51" s="33" t="s">
        <v>184</v>
      </c>
      <c r="E51" s="44" t="s">
        <v>174</v>
      </c>
      <c r="F51" s="44" t="s">
        <v>175</v>
      </c>
      <c r="G51" s="35" t="s">
        <v>176</v>
      </c>
      <c r="H51" s="35" t="s">
        <v>177</v>
      </c>
      <c r="I51" s="35" t="s">
        <v>178</v>
      </c>
      <c r="J51" s="34" t="s">
        <v>15</v>
      </c>
      <c r="K51" s="35" t="s">
        <v>66</v>
      </c>
      <c r="L51" s="35" t="s">
        <v>67</v>
      </c>
      <c r="M51" s="35" t="s">
        <v>179</v>
      </c>
      <c r="N51" s="45" t="s">
        <v>15</v>
      </c>
      <c r="O51" s="45" t="s">
        <v>15</v>
      </c>
      <c r="P51" s="45" t="s">
        <v>15</v>
      </c>
      <c r="Q51" s="35" t="s">
        <v>27</v>
      </c>
      <c r="R51" s="35" t="s">
        <v>28</v>
      </c>
      <c r="S51" s="35" t="s">
        <v>180</v>
      </c>
      <c r="T51" s="33" t="s">
        <v>181</v>
      </c>
      <c r="U51" s="33" t="s">
        <v>182</v>
      </c>
      <c r="V51" s="33" t="s">
        <v>183</v>
      </c>
      <c r="W51" s="169" t="s">
        <v>253</v>
      </c>
    </row>
    <row r="52" spans="1:23" s="2" customFormat="1" ht="91.5" customHeight="1" x14ac:dyDescent="0.3">
      <c r="A52" s="3"/>
      <c r="B52" s="32" t="s">
        <v>16</v>
      </c>
      <c r="C52" s="33" t="s">
        <v>172</v>
      </c>
      <c r="D52" s="33" t="s">
        <v>188</v>
      </c>
      <c r="E52" s="44" t="s">
        <v>174</v>
      </c>
      <c r="F52" s="44" t="s">
        <v>175</v>
      </c>
      <c r="G52" s="35" t="s">
        <v>185</v>
      </c>
      <c r="H52" s="35" t="s">
        <v>186</v>
      </c>
      <c r="I52" s="35" t="s">
        <v>187</v>
      </c>
      <c r="J52" s="34" t="s">
        <v>15</v>
      </c>
      <c r="K52" s="34" t="s">
        <v>15</v>
      </c>
      <c r="L52" s="34" t="s">
        <v>15</v>
      </c>
      <c r="M52" s="34" t="s">
        <v>15</v>
      </c>
      <c r="N52" s="34" t="s">
        <v>15</v>
      </c>
      <c r="O52" s="34" t="s">
        <v>15</v>
      </c>
      <c r="P52" s="34" t="s">
        <v>15</v>
      </c>
      <c r="Q52" s="34" t="s">
        <v>15</v>
      </c>
      <c r="R52" s="34" t="s">
        <v>15</v>
      </c>
      <c r="S52" s="34" t="s">
        <v>15</v>
      </c>
      <c r="T52" s="33" t="s">
        <v>15</v>
      </c>
      <c r="U52" s="33" t="s">
        <v>15</v>
      </c>
      <c r="V52" s="33" t="s">
        <v>15</v>
      </c>
      <c r="W52" s="169"/>
    </row>
    <row r="53" spans="1:23" s="2" customFormat="1" ht="91.5" customHeight="1" x14ac:dyDescent="0.3">
      <c r="A53" s="3"/>
      <c r="B53" s="32" t="s">
        <v>16</v>
      </c>
      <c r="C53" s="33" t="s">
        <v>172</v>
      </c>
      <c r="D53" s="33" t="s">
        <v>192</v>
      </c>
      <c r="E53" s="44" t="s">
        <v>174</v>
      </c>
      <c r="F53" s="44" t="s">
        <v>175</v>
      </c>
      <c r="G53" s="35" t="s">
        <v>189</v>
      </c>
      <c r="H53" s="35" t="s">
        <v>190</v>
      </c>
      <c r="I53" s="35" t="s">
        <v>191</v>
      </c>
      <c r="J53" s="34" t="s">
        <v>15</v>
      </c>
      <c r="K53" s="34" t="s">
        <v>15</v>
      </c>
      <c r="L53" s="34" t="s">
        <v>15</v>
      </c>
      <c r="M53" s="34" t="s">
        <v>15</v>
      </c>
      <c r="N53" s="34" t="s">
        <v>15</v>
      </c>
      <c r="O53" s="34" t="s">
        <v>15</v>
      </c>
      <c r="P53" s="34" t="s">
        <v>15</v>
      </c>
      <c r="Q53" s="34" t="s">
        <v>15</v>
      </c>
      <c r="R53" s="34" t="s">
        <v>15</v>
      </c>
      <c r="S53" s="34" t="s">
        <v>15</v>
      </c>
      <c r="T53" s="33" t="s">
        <v>15</v>
      </c>
      <c r="U53" s="33" t="s">
        <v>15</v>
      </c>
      <c r="V53" s="33" t="s">
        <v>15</v>
      </c>
      <c r="W53" s="169"/>
    </row>
    <row r="54" spans="1:23" s="2" customFormat="1" ht="91.5" customHeight="1" x14ac:dyDescent="0.3">
      <c r="A54" s="3"/>
      <c r="B54" s="32" t="s">
        <v>16</v>
      </c>
      <c r="C54" s="33" t="s">
        <v>172</v>
      </c>
      <c r="D54" s="33" t="s">
        <v>15</v>
      </c>
      <c r="E54" s="44" t="s">
        <v>174</v>
      </c>
      <c r="F54" s="44" t="s">
        <v>175</v>
      </c>
      <c r="G54" s="35" t="s">
        <v>193</v>
      </c>
      <c r="H54" s="35" t="s">
        <v>194</v>
      </c>
      <c r="I54" s="35" t="s">
        <v>195</v>
      </c>
      <c r="J54" s="34" t="s">
        <v>15</v>
      </c>
      <c r="K54" s="34" t="s">
        <v>15</v>
      </c>
      <c r="L54" s="34" t="s">
        <v>15</v>
      </c>
      <c r="M54" s="34" t="s">
        <v>15</v>
      </c>
      <c r="N54" s="34" t="s">
        <v>15</v>
      </c>
      <c r="O54" s="34" t="s">
        <v>15</v>
      </c>
      <c r="P54" s="34" t="s">
        <v>15</v>
      </c>
      <c r="Q54" s="34" t="s">
        <v>15</v>
      </c>
      <c r="R54" s="34" t="s">
        <v>15</v>
      </c>
      <c r="S54" s="34" t="s">
        <v>15</v>
      </c>
      <c r="T54" s="33" t="s">
        <v>15</v>
      </c>
      <c r="U54" s="33" t="s">
        <v>15</v>
      </c>
      <c r="V54" s="33" t="s">
        <v>15</v>
      </c>
      <c r="W54" s="169"/>
    </row>
    <row r="55" spans="1:23" s="2" customFormat="1" ht="91.5" customHeight="1" x14ac:dyDescent="0.3">
      <c r="A55" s="3"/>
      <c r="B55" s="32" t="s">
        <v>16</v>
      </c>
      <c r="C55" s="33" t="s">
        <v>172</v>
      </c>
      <c r="D55" s="33" t="s">
        <v>15</v>
      </c>
      <c r="E55" s="44" t="s">
        <v>174</v>
      </c>
      <c r="F55" s="44" t="s">
        <v>175</v>
      </c>
      <c r="G55" s="35" t="s">
        <v>196</v>
      </c>
      <c r="H55" s="35" t="s">
        <v>15</v>
      </c>
      <c r="I55" s="35" t="s">
        <v>15</v>
      </c>
      <c r="J55" s="34" t="s">
        <v>15</v>
      </c>
      <c r="K55" s="34" t="s">
        <v>15</v>
      </c>
      <c r="L55" s="34" t="s">
        <v>15</v>
      </c>
      <c r="M55" s="34" t="s">
        <v>15</v>
      </c>
      <c r="N55" s="34" t="s">
        <v>15</v>
      </c>
      <c r="O55" s="34" t="s">
        <v>15</v>
      </c>
      <c r="P55" s="34" t="s">
        <v>15</v>
      </c>
      <c r="Q55" s="34" t="s">
        <v>15</v>
      </c>
      <c r="R55" s="34" t="s">
        <v>15</v>
      </c>
      <c r="S55" s="34" t="s">
        <v>15</v>
      </c>
      <c r="T55" s="33" t="s">
        <v>15</v>
      </c>
      <c r="U55" s="33" t="s">
        <v>15</v>
      </c>
      <c r="V55" s="33" t="s">
        <v>15</v>
      </c>
      <c r="W55" s="169"/>
    </row>
    <row r="56" spans="1:23" s="2" customFormat="1" ht="91.5" customHeight="1" x14ac:dyDescent="0.3">
      <c r="A56" s="3"/>
      <c r="B56" s="32" t="s">
        <v>16</v>
      </c>
      <c r="C56" s="33" t="s">
        <v>172</v>
      </c>
      <c r="D56" s="33" t="s">
        <v>15</v>
      </c>
      <c r="E56" s="33" t="s">
        <v>19</v>
      </c>
      <c r="F56" s="33" t="s">
        <v>20</v>
      </c>
      <c r="G56" s="35" t="s">
        <v>197</v>
      </c>
      <c r="H56" s="35" t="s">
        <v>15</v>
      </c>
      <c r="I56" s="35" t="s">
        <v>15</v>
      </c>
      <c r="J56" s="34" t="s">
        <v>15</v>
      </c>
      <c r="K56" s="34" t="s">
        <v>15</v>
      </c>
      <c r="L56" s="34" t="s">
        <v>15</v>
      </c>
      <c r="M56" s="34" t="s">
        <v>15</v>
      </c>
      <c r="N56" s="34" t="s">
        <v>15</v>
      </c>
      <c r="O56" s="34" t="s">
        <v>15</v>
      </c>
      <c r="P56" s="34" t="s">
        <v>15</v>
      </c>
      <c r="Q56" s="34" t="s">
        <v>15</v>
      </c>
      <c r="R56" s="34" t="s">
        <v>15</v>
      </c>
      <c r="S56" s="34" t="s">
        <v>15</v>
      </c>
      <c r="T56" s="33" t="s">
        <v>15</v>
      </c>
      <c r="U56" s="33" t="s">
        <v>15</v>
      </c>
      <c r="V56" s="33" t="s">
        <v>15</v>
      </c>
      <c r="W56" s="169"/>
    </row>
    <row r="57" spans="1:23" s="2" customFormat="1" ht="91.5" customHeight="1" x14ac:dyDescent="0.3">
      <c r="A57" s="3"/>
      <c r="B57" s="32" t="s">
        <v>16</v>
      </c>
      <c r="C57" s="33" t="s">
        <v>172</v>
      </c>
      <c r="D57" s="33" t="s">
        <v>15</v>
      </c>
      <c r="E57" s="33" t="s">
        <v>19</v>
      </c>
      <c r="F57" s="33" t="s">
        <v>20</v>
      </c>
      <c r="G57" s="35" t="s">
        <v>198</v>
      </c>
      <c r="H57" s="35" t="s">
        <v>15</v>
      </c>
      <c r="I57" s="35" t="s">
        <v>15</v>
      </c>
      <c r="J57" s="34" t="s">
        <v>15</v>
      </c>
      <c r="K57" s="34" t="s">
        <v>15</v>
      </c>
      <c r="L57" s="34" t="s">
        <v>15</v>
      </c>
      <c r="M57" s="34" t="s">
        <v>15</v>
      </c>
      <c r="N57" s="34" t="s">
        <v>15</v>
      </c>
      <c r="O57" s="34" t="s">
        <v>15</v>
      </c>
      <c r="P57" s="34" t="s">
        <v>15</v>
      </c>
      <c r="Q57" s="34" t="s">
        <v>15</v>
      </c>
      <c r="R57" s="34" t="s">
        <v>15</v>
      </c>
      <c r="S57" s="34" t="s">
        <v>15</v>
      </c>
      <c r="T57" s="33" t="s">
        <v>15</v>
      </c>
      <c r="U57" s="33" t="s">
        <v>15</v>
      </c>
      <c r="V57" s="33" t="s">
        <v>15</v>
      </c>
      <c r="W57" s="169"/>
    </row>
    <row r="58" spans="1:23" s="2" customFormat="1" ht="91.5" customHeight="1" x14ac:dyDescent="0.3">
      <c r="A58" s="3"/>
      <c r="B58" s="32" t="s">
        <v>16</v>
      </c>
      <c r="C58" s="33" t="s">
        <v>172</v>
      </c>
      <c r="D58" s="33" t="s">
        <v>15</v>
      </c>
      <c r="E58" s="33" t="s">
        <v>19</v>
      </c>
      <c r="F58" s="33" t="s">
        <v>59</v>
      </c>
      <c r="G58" s="35" t="s">
        <v>199</v>
      </c>
      <c r="H58" s="35" t="s">
        <v>15</v>
      </c>
      <c r="I58" s="35" t="s">
        <v>15</v>
      </c>
      <c r="J58" s="34" t="s">
        <v>15</v>
      </c>
      <c r="K58" s="34" t="s">
        <v>15</v>
      </c>
      <c r="L58" s="34" t="s">
        <v>15</v>
      </c>
      <c r="M58" s="34" t="s">
        <v>15</v>
      </c>
      <c r="N58" s="34" t="s">
        <v>15</v>
      </c>
      <c r="O58" s="34" t="s">
        <v>15</v>
      </c>
      <c r="P58" s="34" t="s">
        <v>15</v>
      </c>
      <c r="Q58" s="34" t="s">
        <v>15</v>
      </c>
      <c r="R58" s="34" t="s">
        <v>15</v>
      </c>
      <c r="S58" s="34" t="s">
        <v>15</v>
      </c>
      <c r="T58" s="33" t="s">
        <v>15</v>
      </c>
      <c r="U58" s="33" t="s">
        <v>15</v>
      </c>
      <c r="V58" s="33" t="s">
        <v>15</v>
      </c>
      <c r="W58" s="169"/>
    </row>
    <row r="59" spans="1:23" s="2" customFormat="1" ht="91.5" customHeight="1" x14ac:dyDescent="0.3">
      <c r="A59" s="3"/>
      <c r="B59" s="32" t="s">
        <v>16</v>
      </c>
      <c r="C59" s="33" t="s">
        <v>172</v>
      </c>
      <c r="D59" s="33" t="s">
        <v>15</v>
      </c>
      <c r="E59" s="33" t="s">
        <v>19</v>
      </c>
      <c r="F59" s="33" t="s">
        <v>59</v>
      </c>
      <c r="G59" s="35" t="s">
        <v>200</v>
      </c>
      <c r="H59" s="35" t="s">
        <v>15</v>
      </c>
      <c r="I59" s="35" t="s">
        <v>15</v>
      </c>
      <c r="J59" s="34" t="s">
        <v>15</v>
      </c>
      <c r="K59" s="34" t="s">
        <v>15</v>
      </c>
      <c r="L59" s="34" t="s">
        <v>15</v>
      </c>
      <c r="M59" s="34" t="s">
        <v>15</v>
      </c>
      <c r="N59" s="34" t="s">
        <v>15</v>
      </c>
      <c r="O59" s="34" t="s">
        <v>15</v>
      </c>
      <c r="P59" s="34" t="s">
        <v>15</v>
      </c>
      <c r="Q59" s="34" t="s">
        <v>15</v>
      </c>
      <c r="R59" s="34" t="s">
        <v>15</v>
      </c>
      <c r="S59" s="34" t="s">
        <v>15</v>
      </c>
      <c r="T59" s="33" t="s">
        <v>15</v>
      </c>
      <c r="U59" s="33" t="s">
        <v>15</v>
      </c>
      <c r="V59" s="33" t="s">
        <v>15</v>
      </c>
      <c r="W59" s="169"/>
    </row>
    <row r="60" spans="1:23" s="2" customFormat="1" ht="80.25" customHeight="1" x14ac:dyDescent="0.3">
      <c r="A60" s="3"/>
      <c r="B60" s="42" t="s">
        <v>201</v>
      </c>
      <c r="C60" s="43" t="s">
        <v>202</v>
      </c>
      <c r="D60" s="43" t="s">
        <v>15</v>
      </c>
      <c r="E60" s="43" t="s">
        <v>203</v>
      </c>
      <c r="F60" s="43" t="s">
        <v>204</v>
      </c>
      <c r="G60" s="39" t="s">
        <v>205</v>
      </c>
      <c r="H60" s="39" t="s">
        <v>15</v>
      </c>
      <c r="I60" s="39" t="s">
        <v>15</v>
      </c>
      <c r="J60" s="38" t="s">
        <v>15</v>
      </c>
      <c r="K60" s="39" t="s">
        <v>15</v>
      </c>
      <c r="L60" s="39" t="s">
        <v>15</v>
      </c>
      <c r="M60" s="39" t="s">
        <v>15</v>
      </c>
      <c r="N60" s="39" t="s">
        <v>15</v>
      </c>
      <c r="O60" s="39" t="s">
        <v>15</v>
      </c>
      <c r="P60" s="39" t="s">
        <v>15</v>
      </c>
      <c r="Q60" s="39" t="s">
        <v>15</v>
      </c>
      <c r="R60" s="39" t="s">
        <v>15</v>
      </c>
      <c r="S60" s="39" t="s">
        <v>15</v>
      </c>
      <c r="T60" s="43" t="s">
        <v>15</v>
      </c>
      <c r="U60" s="43" t="s">
        <v>15</v>
      </c>
      <c r="V60" s="43" t="s">
        <v>15</v>
      </c>
      <c r="W60" s="57"/>
    </row>
    <row r="61" spans="1:23" s="2" customFormat="1" ht="93.75" customHeight="1" x14ac:dyDescent="0.3">
      <c r="A61" s="3"/>
      <c r="B61" s="22" t="s">
        <v>206</v>
      </c>
      <c r="C61" s="15" t="s">
        <v>207</v>
      </c>
      <c r="D61" s="15" t="s">
        <v>208</v>
      </c>
      <c r="E61" s="15" t="s">
        <v>15</v>
      </c>
      <c r="F61" s="15" t="s">
        <v>15</v>
      </c>
      <c r="G61" s="15" t="s">
        <v>15</v>
      </c>
      <c r="H61" s="15" t="s">
        <v>15</v>
      </c>
      <c r="I61" s="15" t="s">
        <v>15</v>
      </c>
      <c r="J61" s="15" t="s">
        <v>15</v>
      </c>
      <c r="K61" s="15" t="s">
        <v>15</v>
      </c>
      <c r="L61" s="15" t="s">
        <v>15</v>
      </c>
      <c r="M61" s="15" t="s">
        <v>15</v>
      </c>
      <c r="N61" s="15" t="s">
        <v>15</v>
      </c>
      <c r="O61" s="15" t="s">
        <v>15</v>
      </c>
      <c r="P61" s="15" t="s">
        <v>15</v>
      </c>
      <c r="Q61" s="15" t="s">
        <v>15</v>
      </c>
      <c r="R61" s="15" t="s">
        <v>15</v>
      </c>
      <c r="S61" s="15" t="s">
        <v>15</v>
      </c>
      <c r="T61" s="15" t="s">
        <v>15</v>
      </c>
      <c r="U61" s="15" t="s">
        <v>15</v>
      </c>
      <c r="V61" s="15" t="s">
        <v>15</v>
      </c>
      <c r="W61" s="169" t="s">
        <v>254</v>
      </c>
    </row>
    <row r="62" spans="1:23" s="2" customFormat="1" ht="93.75" customHeight="1" x14ac:dyDescent="0.3">
      <c r="A62" s="3"/>
      <c r="B62" s="22" t="s">
        <v>206</v>
      </c>
      <c r="C62" s="15" t="s">
        <v>209</v>
      </c>
      <c r="D62" s="15" t="s">
        <v>210</v>
      </c>
      <c r="E62" s="15" t="s">
        <v>15</v>
      </c>
      <c r="F62" s="15" t="s">
        <v>15</v>
      </c>
      <c r="G62" s="15" t="s">
        <v>15</v>
      </c>
      <c r="H62" s="15" t="s">
        <v>15</v>
      </c>
      <c r="I62" s="15" t="s">
        <v>15</v>
      </c>
      <c r="J62" s="15" t="s">
        <v>15</v>
      </c>
      <c r="K62" s="15" t="s">
        <v>15</v>
      </c>
      <c r="L62" s="15" t="s">
        <v>15</v>
      </c>
      <c r="M62" s="15" t="s">
        <v>15</v>
      </c>
      <c r="N62" s="15" t="s">
        <v>15</v>
      </c>
      <c r="O62" s="15" t="s">
        <v>15</v>
      </c>
      <c r="P62" s="15" t="s">
        <v>15</v>
      </c>
      <c r="Q62" s="15" t="s">
        <v>15</v>
      </c>
      <c r="R62" s="15" t="s">
        <v>15</v>
      </c>
      <c r="S62" s="15" t="s">
        <v>15</v>
      </c>
      <c r="T62" s="15" t="s">
        <v>211</v>
      </c>
      <c r="U62" s="15" t="s">
        <v>212</v>
      </c>
      <c r="V62" s="15" t="s">
        <v>213</v>
      </c>
      <c r="W62" s="169"/>
    </row>
    <row r="63" spans="1:23" s="2" customFormat="1" ht="93.75" customHeight="1" x14ac:dyDescent="0.3">
      <c r="A63" s="3"/>
      <c r="B63" s="22" t="s">
        <v>206</v>
      </c>
      <c r="C63" s="15" t="s">
        <v>214</v>
      </c>
      <c r="D63" s="15" t="s">
        <v>15</v>
      </c>
      <c r="E63" s="15" t="s">
        <v>15</v>
      </c>
      <c r="F63" s="15" t="s">
        <v>15</v>
      </c>
      <c r="G63" s="15" t="s">
        <v>15</v>
      </c>
      <c r="H63" s="15" t="s">
        <v>15</v>
      </c>
      <c r="I63" s="15" t="s">
        <v>15</v>
      </c>
      <c r="J63" s="15" t="s">
        <v>15</v>
      </c>
      <c r="K63" s="15" t="s">
        <v>15</v>
      </c>
      <c r="L63" s="15" t="s">
        <v>15</v>
      </c>
      <c r="M63" s="15" t="s">
        <v>15</v>
      </c>
      <c r="N63" s="15" t="s">
        <v>15</v>
      </c>
      <c r="O63" s="15" t="s">
        <v>15</v>
      </c>
      <c r="P63" s="15" t="s">
        <v>15</v>
      </c>
      <c r="Q63" s="15" t="s">
        <v>15</v>
      </c>
      <c r="R63" s="15" t="s">
        <v>15</v>
      </c>
      <c r="S63" s="15" t="s">
        <v>15</v>
      </c>
      <c r="T63" s="15" t="s">
        <v>15</v>
      </c>
      <c r="U63" s="15" t="s">
        <v>15</v>
      </c>
      <c r="V63" s="15" t="s">
        <v>15</v>
      </c>
      <c r="W63" s="169"/>
    </row>
    <row r="64" spans="1:23" s="2" customFormat="1" ht="87.75" customHeight="1" x14ac:dyDescent="0.3">
      <c r="A64" s="3"/>
      <c r="B64" s="23" t="s">
        <v>215</v>
      </c>
      <c r="C64" s="17" t="s">
        <v>216</v>
      </c>
      <c r="D64" s="17" t="s">
        <v>217</v>
      </c>
      <c r="E64" s="17" t="s">
        <v>218</v>
      </c>
      <c r="F64" s="17" t="s">
        <v>219</v>
      </c>
      <c r="G64" s="17" t="s">
        <v>220</v>
      </c>
      <c r="H64" s="17" t="s">
        <v>15</v>
      </c>
      <c r="I64" s="17" t="s">
        <v>15</v>
      </c>
      <c r="J64" s="17" t="s">
        <v>15</v>
      </c>
      <c r="K64" s="17" t="s">
        <v>15</v>
      </c>
      <c r="L64" s="17" t="s">
        <v>15</v>
      </c>
      <c r="M64" s="17" t="s">
        <v>15</v>
      </c>
      <c r="N64" s="17" t="s">
        <v>15</v>
      </c>
      <c r="O64" s="17" t="s">
        <v>15</v>
      </c>
      <c r="P64" s="17" t="s">
        <v>15</v>
      </c>
      <c r="Q64" s="17" t="s">
        <v>15</v>
      </c>
      <c r="R64" s="17" t="s">
        <v>15</v>
      </c>
      <c r="S64" s="17" t="s">
        <v>15</v>
      </c>
      <c r="T64" s="17" t="s">
        <v>15</v>
      </c>
      <c r="U64" s="17" t="s">
        <v>15</v>
      </c>
      <c r="V64" s="17" t="s">
        <v>15</v>
      </c>
      <c r="W64" s="169"/>
    </row>
    <row r="65" spans="1:23" s="2" customFormat="1" ht="87.75" customHeight="1" x14ac:dyDescent="0.3">
      <c r="A65" s="3"/>
      <c r="B65" s="23" t="s">
        <v>215</v>
      </c>
      <c r="C65" s="17" t="s">
        <v>221</v>
      </c>
      <c r="D65" s="17" t="s">
        <v>222</v>
      </c>
      <c r="E65" s="17" t="s">
        <v>15</v>
      </c>
      <c r="F65" s="17" t="s">
        <v>15</v>
      </c>
      <c r="G65" s="17" t="s">
        <v>15</v>
      </c>
      <c r="H65" s="17" t="s">
        <v>15</v>
      </c>
      <c r="I65" s="17" t="s">
        <v>15</v>
      </c>
      <c r="J65" s="17" t="s">
        <v>15</v>
      </c>
      <c r="K65" s="17" t="s">
        <v>15</v>
      </c>
      <c r="L65" s="17" t="s">
        <v>15</v>
      </c>
      <c r="M65" s="17" t="s">
        <v>15</v>
      </c>
      <c r="N65" s="17" t="s">
        <v>15</v>
      </c>
      <c r="O65" s="17" t="s">
        <v>15</v>
      </c>
      <c r="P65" s="17" t="s">
        <v>15</v>
      </c>
      <c r="Q65" s="17" t="s">
        <v>15</v>
      </c>
      <c r="R65" s="17" t="s">
        <v>15</v>
      </c>
      <c r="S65" s="17" t="s">
        <v>15</v>
      </c>
      <c r="T65" s="17" t="s">
        <v>15</v>
      </c>
      <c r="U65" s="17" t="s">
        <v>15</v>
      </c>
      <c r="V65" s="17" t="s">
        <v>15</v>
      </c>
      <c r="W65" s="169"/>
    </row>
    <row r="66" spans="1:23" s="2" customFormat="1" ht="87.75" customHeight="1" x14ac:dyDescent="0.3">
      <c r="A66" s="3"/>
      <c r="B66" s="23" t="s">
        <v>215</v>
      </c>
      <c r="C66" s="17" t="s">
        <v>223</v>
      </c>
      <c r="D66" s="17" t="s">
        <v>224</v>
      </c>
      <c r="E66" s="17" t="s">
        <v>15</v>
      </c>
      <c r="F66" s="17" t="s">
        <v>15</v>
      </c>
      <c r="G66" s="17" t="s">
        <v>15</v>
      </c>
      <c r="H66" s="17" t="s">
        <v>15</v>
      </c>
      <c r="I66" s="17" t="s">
        <v>15</v>
      </c>
      <c r="J66" s="17" t="s">
        <v>15</v>
      </c>
      <c r="K66" s="17" t="s">
        <v>15</v>
      </c>
      <c r="L66" s="17" t="s">
        <v>15</v>
      </c>
      <c r="M66" s="17" t="s">
        <v>15</v>
      </c>
      <c r="N66" s="17" t="s">
        <v>15</v>
      </c>
      <c r="O66" s="17" t="s">
        <v>15</v>
      </c>
      <c r="P66" s="17" t="s">
        <v>15</v>
      </c>
      <c r="Q66" s="17" t="s">
        <v>15</v>
      </c>
      <c r="R66" s="17" t="s">
        <v>15</v>
      </c>
      <c r="S66" s="17" t="s">
        <v>15</v>
      </c>
      <c r="T66" s="17" t="s">
        <v>225</v>
      </c>
      <c r="U66" s="17" t="s">
        <v>226</v>
      </c>
      <c r="V66" s="17" t="s">
        <v>227</v>
      </c>
      <c r="W66" s="169"/>
    </row>
    <row r="67" spans="1:23" s="2" customFormat="1" ht="87.75" customHeight="1" x14ac:dyDescent="0.3">
      <c r="A67" s="3"/>
      <c r="B67" s="23" t="s">
        <v>215</v>
      </c>
      <c r="C67" s="17" t="s">
        <v>228</v>
      </c>
      <c r="D67" s="17" t="s">
        <v>15</v>
      </c>
      <c r="E67" s="17" t="s">
        <v>15</v>
      </c>
      <c r="F67" s="17" t="s">
        <v>15</v>
      </c>
      <c r="G67" s="17" t="s">
        <v>15</v>
      </c>
      <c r="H67" s="17" t="s">
        <v>15</v>
      </c>
      <c r="I67" s="17" t="s">
        <v>15</v>
      </c>
      <c r="J67" s="17" t="s">
        <v>15</v>
      </c>
      <c r="K67" s="17" t="s">
        <v>15</v>
      </c>
      <c r="L67" s="17" t="s">
        <v>15</v>
      </c>
      <c r="M67" s="17" t="s">
        <v>15</v>
      </c>
      <c r="N67" s="17" t="s">
        <v>15</v>
      </c>
      <c r="O67" s="17" t="s">
        <v>15</v>
      </c>
      <c r="P67" s="17" t="s">
        <v>15</v>
      </c>
      <c r="Q67" s="17" t="s">
        <v>15</v>
      </c>
      <c r="R67" s="17" t="s">
        <v>15</v>
      </c>
      <c r="S67" s="17" t="s">
        <v>15</v>
      </c>
      <c r="T67" s="17" t="s">
        <v>15</v>
      </c>
      <c r="U67" s="17" t="s">
        <v>15</v>
      </c>
      <c r="V67" s="17" t="s">
        <v>15</v>
      </c>
      <c r="W67" s="169"/>
    </row>
    <row r="68" spans="1:23" s="2" customFormat="1" ht="100.5" customHeight="1" x14ac:dyDescent="0.3">
      <c r="A68" s="3"/>
      <c r="B68" s="24" t="s">
        <v>229</v>
      </c>
      <c r="C68" s="16" t="s">
        <v>230</v>
      </c>
      <c r="D68" s="16" t="s">
        <v>233</v>
      </c>
      <c r="E68" s="16" t="s">
        <v>218</v>
      </c>
      <c r="F68" s="16" t="s">
        <v>219</v>
      </c>
      <c r="G68" s="16" t="s">
        <v>231</v>
      </c>
      <c r="H68" s="16" t="s">
        <v>15</v>
      </c>
      <c r="I68" s="16" t="s">
        <v>15</v>
      </c>
      <c r="J68" s="16" t="s">
        <v>15</v>
      </c>
      <c r="K68" s="16" t="s">
        <v>15</v>
      </c>
      <c r="L68" s="16" t="s">
        <v>15</v>
      </c>
      <c r="M68" s="16" t="s">
        <v>15</v>
      </c>
      <c r="N68" s="16" t="s">
        <v>15</v>
      </c>
      <c r="O68" s="16" t="s">
        <v>15</v>
      </c>
      <c r="P68" s="16" t="s">
        <v>15</v>
      </c>
      <c r="Q68" s="16" t="s">
        <v>27</v>
      </c>
      <c r="R68" s="16" t="s">
        <v>40</v>
      </c>
      <c r="S68" s="16" t="s">
        <v>232</v>
      </c>
      <c r="T68" s="16" t="s">
        <v>15</v>
      </c>
      <c r="U68" s="16" t="s">
        <v>15</v>
      </c>
      <c r="V68" s="16" t="s">
        <v>15</v>
      </c>
      <c r="W68" s="169" t="s">
        <v>255</v>
      </c>
    </row>
    <row r="69" spans="1:23" s="2" customFormat="1" ht="100.5" customHeight="1" x14ac:dyDescent="0.3">
      <c r="A69" s="3"/>
      <c r="B69" s="24" t="s">
        <v>229</v>
      </c>
      <c r="C69" s="16" t="s">
        <v>234</v>
      </c>
      <c r="D69" s="16" t="s">
        <v>15</v>
      </c>
      <c r="E69" s="16" t="s">
        <v>218</v>
      </c>
      <c r="F69" s="16" t="s">
        <v>219</v>
      </c>
      <c r="G69" s="16" t="s">
        <v>235</v>
      </c>
      <c r="H69" s="16" t="s">
        <v>15</v>
      </c>
      <c r="I69" s="16" t="s">
        <v>15</v>
      </c>
      <c r="J69" s="16" t="s">
        <v>15</v>
      </c>
      <c r="K69" s="16" t="s">
        <v>15</v>
      </c>
      <c r="L69" s="16" t="s">
        <v>15</v>
      </c>
      <c r="M69" s="16" t="s">
        <v>15</v>
      </c>
      <c r="N69" s="16" t="s">
        <v>15</v>
      </c>
      <c r="O69" s="16" t="s">
        <v>15</v>
      </c>
      <c r="P69" s="16" t="s">
        <v>15</v>
      </c>
      <c r="Q69" s="16" t="s">
        <v>15</v>
      </c>
      <c r="R69" s="16" t="s">
        <v>15</v>
      </c>
      <c r="S69" s="16" t="s">
        <v>15</v>
      </c>
      <c r="T69" s="16" t="s">
        <v>15</v>
      </c>
      <c r="U69" s="16" t="s">
        <v>15</v>
      </c>
      <c r="V69" s="16" t="s">
        <v>15</v>
      </c>
      <c r="W69" s="169"/>
    </row>
    <row r="70" spans="1:23" s="2" customFormat="1" ht="100.5" customHeight="1" x14ac:dyDescent="0.3">
      <c r="A70" s="3"/>
      <c r="B70" s="24" t="s">
        <v>229</v>
      </c>
      <c r="C70" s="16" t="s">
        <v>236</v>
      </c>
      <c r="D70" s="16" t="s">
        <v>239</v>
      </c>
      <c r="E70" s="16" t="s">
        <v>19</v>
      </c>
      <c r="F70" s="16" t="s">
        <v>59</v>
      </c>
      <c r="G70" s="16" t="s">
        <v>237</v>
      </c>
      <c r="H70" s="16" t="s">
        <v>15</v>
      </c>
      <c r="I70" s="16" t="s">
        <v>15</v>
      </c>
      <c r="J70" s="16" t="s">
        <v>15</v>
      </c>
      <c r="K70" s="16" t="s">
        <v>15</v>
      </c>
      <c r="L70" s="16" t="s">
        <v>15</v>
      </c>
      <c r="M70" s="16" t="s">
        <v>15</v>
      </c>
      <c r="N70" s="16" t="s">
        <v>15</v>
      </c>
      <c r="O70" s="16" t="s">
        <v>15</v>
      </c>
      <c r="P70" s="16" t="s">
        <v>15</v>
      </c>
      <c r="Q70" s="16" t="s">
        <v>15</v>
      </c>
      <c r="R70" s="16" t="s">
        <v>15</v>
      </c>
      <c r="S70" s="16" t="s">
        <v>15</v>
      </c>
      <c r="T70" s="16" t="s">
        <v>15</v>
      </c>
      <c r="U70" s="16" t="s">
        <v>15</v>
      </c>
      <c r="V70" s="16" t="s">
        <v>15</v>
      </c>
      <c r="W70" s="169"/>
    </row>
    <row r="71" spans="1:23" s="2" customFormat="1" ht="100.5" customHeight="1" x14ac:dyDescent="0.3">
      <c r="A71" s="3"/>
      <c r="B71" s="25" t="s">
        <v>229</v>
      </c>
      <c r="C71" s="16" t="s">
        <v>238</v>
      </c>
      <c r="D71" s="16" t="s">
        <v>243</v>
      </c>
      <c r="E71" s="16" t="s">
        <v>19</v>
      </c>
      <c r="F71" s="16" t="s">
        <v>20</v>
      </c>
      <c r="G71" s="16" t="s">
        <v>240</v>
      </c>
      <c r="H71" s="16" t="s">
        <v>15</v>
      </c>
      <c r="I71" s="16" t="s">
        <v>15</v>
      </c>
      <c r="J71" s="16" t="s">
        <v>15</v>
      </c>
      <c r="K71" s="16" t="s">
        <v>46</v>
      </c>
      <c r="L71" s="16" t="s">
        <v>241</v>
      </c>
      <c r="M71" s="16" t="s">
        <v>242</v>
      </c>
      <c r="N71" s="16" t="s">
        <v>15</v>
      </c>
      <c r="O71" s="16" t="s">
        <v>15</v>
      </c>
      <c r="P71" s="16" t="s">
        <v>15</v>
      </c>
      <c r="Q71" s="16" t="s">
        <v>15</v>
      </c>
      <c r="R71" s="16" t="s">
        <v>15</v>
      </c>
      <c r="S71" s="16" t="s">
        <v>15</v>
      </c>
      <c r="T71" s="16" t="s">
        <v>15</v>
      </c>
      <c r="U71" s="16" t="s">
        <v>15</v>
      </c>
      <c r="V71" s="16" t="s">
        <v>15</v>
      </c>
      <c r="W71" s="169"/>
    </row>
    <row r="72" spans="1:23" ht="94.95" customHeight="1" x14ac:dyDescent="0.3">
      <c r="B72" s="25" t="s">
        <v>229</v>
      </c>
      <c r="C72" s="16" t="s">
        <v>238</v>
      </c>
      <c r="D72" s="16" t="s">
        <v>245</v>
      </c>
      <c r="E72" s="16" t="s">
        <v>19</v>
      </c>
      <c r="F72" s="16" t="s">
        <v>59</v>
      </c>
      <c r="G72" s="16" t="s">
        <v>244</v>
      </c>
      <c r="H72" s="16" t="s">
        <v>15</v>
      </c>
      <c r="I72" s="16" t="s">
        <v>15</v>
      </c>
      <c r="J72" s="16" t="s">
        <v>15</v>
      </c>
      <c r="K72" s="16" t="s">
        <v>15</v>
      </c>
      <c r="L72" s="16" t="s">
        <v>15</v>
      </c>
      <c r="M72" s="16" t="s">
        <v>15</v>
      </c>
      <c r="N72" s="16" t="s">
        <v>15</v>
      </c>
      <c r="O72" s="16" t="s">
        <v>15</v>
      </c>
      <c r="P72" s="16" t="s">
        <v>15</v>
      </c>
      <c r="Q72" s="16" t="s">
        <v>15</v>
      </c>
      <c r="R72" s="16" t="s">
        <v>15</v>
      </c>
      <c r="S72" s="16" t="s">
        <v>15</v>
      </c>
      <c r="T72" s="16" t="s">
        <v>15</v>
      </c>
      <c r="U72" s="16" t="s">
        <v>15</v>
      </c>
      <c r="V72" s="16" t="s">
        <v>15</v>
      </c>
      <c r="W72" s="169"/>
    </row>
  </sheetData>
  <mergeCells count="8">
    <mergeCell ref="W61:W63"/>
    <mergeCell ref="W64:W67"/>
    <mergeCell ref="W68:W72"/>
    <mergeCell ref="E2:V2"/>
    <mergeCell ref="W6:W14"/>
    <mergeCell ref="W15:W32"/>
    <mergeCell ref="W33:W49"/>
    <mergeCell ref="W51:W59"/>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workbookViewId="0">
      <selection activeCell="I2" sqref="I2"/>
    </sheetView>
  </sheetViews>
  <sheetFormatPr baseColWidth="10" defaultColWidth="10.6640625" defaultRowHeight="13.8" x14ac:dyDescent="0.25"/>
  <cols>
    <col min="1" max="1" width="20.109375" style="61" customWidth="1"/>
    <col min="2" max="2" width="39.44140625" style="61" customWidth="1"/>
    <col min="3" max="3" width="30" style="69" customWidth="1"/>
    <col min="4" max="4" width="9.88671875" style="69" customWidth="1"/>
    <col min="5" max="5" width="11.44140625" style="69" customWidth="1"/>
    <col min="6" max="6" width="10.6640625" style="69" customWidth="1"/>
    <col min="7" max="7" width="12" style="69" customWidth="1"/>
    <col min="8" max="12" width="20.109375" style="61" customWidth="1"/>
    <col min="13" max="16384" width="10.6640625" style="61"/>
  </cols>
  <sheetData>
    <row r="1" spans="1:7" ht="40.950000000000003" customHeight="1" x14ac:dyDescent="0.25">
      <c r="A1" s="70" t="s">
        <v>256</v>
      </c>
      <c r="B1" s="70" t="s">
        <v>9</v>
      </c>
      <c r="C1" s="70" t="s">
        <v>257</v>
      </c>
      <c r="D1" s="60">
        <v>2020</v>
      </c>
      <c r="E1" s="60">
        <v>2021</v>
      </c>
      <c r="F1" s="60">
        <v>2022</v>
      </c>
      <c r="G1" s="60">
        <v>2023</v>
      </c>
    </row>
    <row r="2" spans="1:7" ht="41.4" x14ac:dyDescent="0.25">
      <c r="A2" s="172" t="s">
        <v>258</v>
      </c>
      <c r="B2" s="64" t="s">
        <v>259</v>
      </c>
      <c r="C2" s="63" t="s">
        <v>260</v>
      </c>
      <c r="D2" s="63">
        <v>1</v>
      </c>
      <c r="E2" s="63">
        <v>1</v>
      </c>
      <c r="F2" s="63">
        <v>1</v>
      </c>
      <c r="G2" s="63">
        <v>1</v>
      </c>
    </row>
    <row r="3" spans="1:7" ht="41.4" x14ac:dyDescent="0.25">
      <c r="A3" s="172"/>
      <c r="B3" s="64" t="s">
        <v>261</v>
      </c>
      <c r="C3" s="63" t="s">
        <v>260</v>
      </c>
      <c r="D3" s="63">
        <v>1</v>
      </c>
      <c r="E3" s="63">
        <v>1</v>
      </c>
      <c r="F3" s="63">
        <v>1</v>
      </c>
      <c r="G3" s="63">
        <v>1</v>
      </c>
    </row>
    <row r="4" spans="1:7" ht="55.2" x14ac:dyDescent="0.25">
      <c r="A4" s="172"/>
      <c r="B4" s="64" t="s">
        <v>262</v>
      </c>
      <c r="C4" s="63" t="s">
        <v>260</v>
      </c>
      <c r="D4" s="63">
        <v>1</v>
      </c>
      <c r="E4" s="63">
        <v>1</v>
      </c>
      <c r="F4" s="63">
        <v>1</v>
      </c>
      <c r="G4" s="63">
        <v>1</v>
      </c>
    </row>
    <row r="5" spans="1:7" ht="27.6" x14ac:dyDescent="0.25">
      <c r="A5" s="172"/>
      <c r="B5" s="64" t="s">
        <v>263</v>
      </c>
      <c r="C5" s="63" t="s">
        <v>260</v>
      </c>
      <c r="D5" s="63">
        <v>1</v>
      </c>
      <c r="E5" s="63">
        <v>1</v>
      </c>
      <c r="F5" s="63">
        <v>1</v>
      </c>
      <c r="G5" s="63">
        <v>1</v>
      </c>
    </row>
    <row r="6" spans="1:7" ht="41.4" x14ac:dyDescent="0.25">
      <c r="A6" s="172"/>
      <c r="B6" s="64" t="s">
        <v>264</v>
      </c>
      <c r="C6" s="63" t="s">
        <v>260</v>
      </c>
      <c r="D6" s="63"/>
      <c r="E6" s="63">
        <v>1</v>
      </c>
      <c r="F6" s="63"/>
      <c r="G6" s="63"/>
    </row>
    <row r="7" spans="1:7" ht="41.4" x14ac:dyDescent="0.25">
      <c r="A7" s="172"/>
      <c r="B7" s="64" t="s">
        <v>265</v>
      </c>
      <c r="C7" s="63" t="s">
        <v>260</v>
      </c>
      <c r="D7" s="63">
        <v>1</v>
      </c>
      <c r="E7" s="63">
        <v>1</v>
      </c>
      <c r="F7" s="63">
        <v>1</v>
      </c>
      <c r="G7" s="63">
        <v>1</v>
      </c>
    </row>
    <row r="8" spans="1:7" ht="41.4" x14ac:dyDescent="0.25">
      <c r="A8" s="172"/>
      <c r="B8" s="64" t="s">
        <v>266</v>
      </c>
      <c r="C8" s="63" t="s">
        <v>260</v>
      </c>
      <c r="D8" s="63">
        <v>1</v>
      </c>
      <c r="E8" s="63">
        <v>1</v>
      </c>
      <c r="F8" s="63">
        <v>1</v>
      </c>
      <c r="G8" s="63">
        <v>1</v>
      </c>
    </row>
    <row r="9" spans="1:7" ht="41.4" x14ac:dyDescent="0.25">
      <c r="A9" s="172"/>
      <c r="B9" s="64" t="s">
        <v>267</v>
      </c>
      <c r="C9" s="63" t="s">
        <v>260</v>
      </c>
      <c r="D9" s="63">
        <v>1</v>
      </c>
      <c r="E9" s="63">
        <v>1</v>
      </c>
      <c r="F9" s="63">
        <v>1</v>
      </c>
      <c r="G9" s="63">
        <v>1</v>
      </c>
    </row>
    <row r="10" spans="1:7" ht="55.2" x14ac:dyDescent="0.25">
      <c r="A10" s="172"/>
      <c r="B10" s="64" t="s">
        <v>51</v>
      </c>
      <c r="C10" s="63" t="s">
        <v>260</v>
      </c>
      <c r="D10" s="63">
        <v>1</v>
      </c>
      <c r="E10" s="63">
        <v>1</v>
      </c>
      <c r="F10" s="63">
        <v>1</v>
      </c>
      <c r="G10" s="63">
        <v>1</v>
      </c>
    </row>
    <row r="11" spans="1:7" ht="41.4" x14ac:dyDescent="0.25">
      <c r="A11" s="172"/>
      <c r="B11" s="64" t="s">
        <v>268</v>
      </c>
      <c r="C11" s="63" t="s">
        <v>260</v>
      </c>
      <c r="D11" s="63">
        <v>1</v>
      </c>
      <c r="E11" s="63">
        <v>1</v>
      </c>
      <c r="F11" s="63">
        <v>1</v>
      </c>
      <c r="G11" s="63">
        <v>1</v>
      </c>
    </row>
    <row r="12" spans="1:7" ht="69" x14ac:dyDescent="0.25">
      <c r="A12" s="172"/>
      <c r="B12" s="64" t="s">
        <v>269</v>
      </c>
      <c r="C12" s="63" t="s">
        <v>260</v>
      </c>
      <c r="D12" s="63">
        <v>1</v>
      </c>
      <c r="E12" s="63">
        <v>1</v>
      </c>
      <c r="F12" s="63">
        <v>1</v>
      </c>
      <c r="G12" s="63">
        <v>1</v>
      </c>
    </row>
    <row r="13" spans="1:7" ht="42" thickBot="1" x14ac:dyDescent="0.3">
      <c r="A13" s="172" t="s">
        <v>270</v>
      </c>
      <c r="B13" s="59" t="s">
        <v>271</v>
      </c>
      <c r="C13" s="63" t="s">
        <v>260</v>
      </c>
      <c r="D13" s="63">
        <v>1</v>
      </c>
      <c r="E13" s="63">
        <v>1</v>
      </c>
      <c r="F13" s="63">
        <v>1</v>
      </c>
      <c r="G13" s="63">
        <v>1</v>
      </c>
    </row>
    <row r="14" spans="1:7" ht="42" thickBot="1" x14ac:dyDescent="0.3">
      <c r="A14" s="172"/>
      <c r="B14" s="59" t="s">
        <v>272</v>
      </c>
      <c r="C14" s="63" t="s">
        <v>260</v>
      </c>
      <c r="D14" s="63">
        <v>1</v>
      </c>
      <c r="E14" s="63">
        <v>1</v>
      </c>
      <c r="F14" s="63">
        <v>1</v>
      </c>
      <c r="G14" s="63">
        <v>1</v>
      </c>
    </row>
    <row r="15" spans="1:7" ht="42" thickBot="1" x14ac:dyDescent="0.3">
      <c r="A15" s="172"/>
      <c r="B15" s="59" t="s">
        <v>273</v>
      </c>
      <c r="C15" s="63" t="s">
        <v>260</v>
      </c>
      <c r="D15" s="63">
        <v>1</v>
      </c>
      <c r="E15" s="63">
        <v>1</v>
      </c>
      <c r="F15" s="63">
        <v>1</v>
      </c>
      <c r="G15" s="63">
        <v>1</v>
      </c>
    </row>
    <row r="16" spans="1:7" ht="42" customHeight="1" thickBot="1" x14ac:dyDescent="0.3">
      <c r="A16" s="172"/>
      <c r="B16" s="59" t="s">
        <v>274</v>
      </c>
      <c r="C16" s="63" t="s">
        <v>260</v>
      </c>
      <c r="D16" s="63">
        <v>1</v>
      </c>
      <c r="E16" s="63">
        <v>1</v>
      </c>
      <c r="F16" s="63">
        <v>1</v>
      </c>
      <c r="G16" s="63">
        <v>1</v>
      </c>
    </row>
    <row r="17" spans="1:7" ht="28.2" thickBot="1" x14ac:dyDescent="0.3">
      <c r="A17" s="172"/>
      <c r="B17" s="59" t="s">
        <v>275</v>
      </c>
      <c r="C17" s="63" t="s">
        <v>260</v>
      </c>
      <c r="D17" s="63">
        <v>1</v>
      </c>
      <c r="E17" s="63">
        <v>1</v>
      </c>
      <c r="F17" s="63">
        <v>1</v>
      </c>
      <c r="G17" s="63">
        <v>1</v>
      </c>
    </row>
    <row r="18" spans="1:7" ht="42" customHeight="1" thickBot="1" x14ac:dyDescent="0.3">
      <c r="A18" s="172"/>
      <c r="B18" s="59" t="s">
        <v>276</v>
      </c>
      <c r="C18" s="63" t="s">
        <v>260</v>
      </c>
      <c r="D18" s="63">
        <v>1</v>
      </c>
      <c r="E18" s="63">
        <v>1</v>
      </c>
      <c r="F18" s="63">
        <v>1</v>
      </c>
      <c r="G18" s="63">
        <v>1</v>
      </c>
    </row>
    <row r="19" spans="1:7" ht="28.2" thickBot="1" x14ac:dyDescent="0.3">
      <c r="A19" s="172"/>
      <c r="B19" s="59" t="s">
        <v>277</v>
      </c>
      <c r="C19" s="63" t="s">
        <v>260</v>
      </c>
      <c r="D19" s="63">
        <v>1</v>
      </c>
      <c r="E19" s="63">
        <v>1</v>
      </c>
      <c r="F19" s="63">
        <v>1</v>
      </c>
      <c r="G19" s="63">
        <v>1</v>
      </c>
    </row>
    <row r="20" spans="1:7" ht="28.2" customHeight="1" thickBot="1" x14ac:dyDescent="0.3">
      <c r="A20" s="172"/>
      <c r="B20" s="59" t="s">
        <v>278</v>
      </c>
      <c r="C20" s="63" t="s">
        <v>260</v>
      </c>
      <c r="D20" s="63">
        <v>1</v>
      </c>
      <c r="E20" s="63">
        <v>1</v>
      </c>
      <c r="F20" s="63">
        <v>1</v>
      </c>
      <c r="G20" s="63">
        <v>1</v>
      </c>
    </row>
    <row r="21" spans="1:7" ht="28.2" customHeight="1" thickBot="1" x14ac:dyDescent="0.3">
      <c r="A21" s="172"/>
      <c r="B21" s="59" t="s">
        <v>279</v>
      </c>
      <c r="C21" s="63" t="s">
        <v>260</v>
      </c>
      <c r="D21" s="63">
        <v>1</v>
      </c>
      <c r="E21" s="63">
        <v>1</v>
      </c>
      <c r="F21" s="63">
        <v>1</v>
      </c>
      <c r="G21" s="63">
        <v>1</v>
      </c>
    </row>
    <row r="22" spans="1:7" ht="42" customHeight="1" thickBot="1" x14ac:dyDescent="0.3">
      <c r="A22" s="172"/>
      <c r="B22" s="59" t="s">
        <v>280</v>
      </c>
      <c r="C22" s="63" t="s">
        <v>260</v>
      </c>
      <c r="D22" s="63">
        <v>1</v>
      </c>
      <c r="E22" s="63">
        <v>1</v>
      </c>
      <c r="F22" s="63">
        <v>1</v>
      </c>
      <c r="G22" s="63">
        <v>1</v>
      </c>
    </row>
    <row r="23" spans="1:7" ht="42" customHeight="1" thickBot="1" x14ac:dyDescent="0.3">
      <c r="A23" s="172"/>
      <c r="B23" s="59" t="s">
        <v>281</v>
      </c>
      <c r="C23" s="63" t="s">
        <v>260</v>
      </c>
      <c r="D23" s="63">
        <v>1</v>
      </c>
      <c r="E23" s="63">
        <v>1</v>
      </c>
      <c r="F23" s="63">
        <v>1</v>
      </c>
      <c r="G23" s="63">
        <v>1</v>
      </c>
    </row>
    <row r="24" spans="1:7" ht="41.4" x14ac:dyDescent="0.25">
      <c r="A24" s="172" t="s">
        <v>282</v>
      </c>
      <c r="B24" s="65" t="s">
        <v>283</v>
      </c>
      <c r="C24" s="68" t="s">
        <v>284</v>
      </c>
      <c r="D24" s="63">
        <v>1</v>
      </c>
      <c r="E24" s="63">
        <v>1</v>
      </c>
      <c r="F24" s="63">
        <v>1</v>
      </c>
      <c r="G24" s="63">
        <v>1</v>
      </c>
    </row>
    <row r="25" spans="1:7" ht="82.8" x14ac:dyDescent="0.25">
      <c r="A25" s="172"/>
      <c r="B25" s="65" t="s">
        <v>285</v>
      </c>
      <c r="C25" s="68" t="s">
        <v>284</v>
      </c>
      <c r="D25" s="63">
        <v>1</v>
      </c>
      <c r="E25" s="63">
        <v>1</v>
      </c>
      <c r="F25" s="63">
        <v>1</v>
      </c>
      <c r="G25" s="63">
        <v>1</v>
      </c>
    </row>
    <row r="26" spans="1:7" ht="55.2" x14ac:dyDescent="0.25">
      <c r="A26" s="172"/>
      <c r="B26" s="65" t="s">
        <v>286</v>
      </c>
      <c r="C26" s="68" t="s">
        <v>284</v>
      </c>
      <c r="D26" s="63">
        <v>1</v>
      </c>
      <c r="E26" s="63">
        <v>1</v>
      </c>
      <c r="F26" s="63">
        <v>1</v>
      </c>
      <c r="G26" s="63">
        <v>1</v>
      </c>
    </row>
    <row r="27" spans="1:7" ht="55.2" x14ac:dyDescent="0.25">
      <c r="A27" s="172"/>
      <c r="B27" s="65" t="s">
        <v>287</v>
      </c>
      <c r="C27" s="68" t="s">
        <v>284</v>
      </c>
      <c r="D27" s="63">
        <v>1</v>
      </c>
      <c r="E27" s="63">
        <v>1</v>
      </c>
      <c r="F27" s="63">
        <v>1</v>
      </c>
      <c r="G27" s="63">
        <v>1</v>
      </c>
    </row>
    <row r="28" spans="1:7" ht="55.2" x14ac:dyDescent="0.25">
      <c r="A28" s="172"/>
      <c r="B28" s="65" t="s">
        <v>144</v>
      </c>
      <c r="C28" s="68" t="s">
        <v>284</v>
      </c>
      <c r="D28" s="63">
        <v>1</v>
      </c>
      <c r="E28" s="63">
        <v>1</v>
      </c>
      <c r="F28" s="63">
        <v>1</v>
      </c>
      <c r="G28" s="63">
        <v>1</v>
      </c>
    </row>
    <row r="29" spans="1:7" ht="55.2" x14ac:dyDescent="0.25">
      <c r="A29" s="172"/>
      <c r="B29" s="65" t="s">
        <v>288</v>
      </c>
      <c r="C29" s="68" t="s">
        <v>284</v>
      </c>
      <c r="D29" s="63">
        <v>1</v>
      </c>
      <c r="E29" s="63">
        <v>1</v>
      </c>
      <c r="F29" s="63">
        <v>1</v>
      </c>
      <c r="G29" s="63">
        <v>1</v>
      </c>
    </row>
    <row r="30" spans="1:7" ht="69" x14ac:dyDescent="0.25">
      <c r="A30" s="172"/>
      <c r="B30" s="65" t="s">
        <v>289</v>
      </c>
      <c r="C30" s="68" t="s">
        <v>284</v>
      </c>
      <c r="D30" s="63">
        <v>2</v>
      </c>
      <c r="E30" s="63">
        <v>3</v>
      </c>
      <c r="F30" s="63">
        <v>3</v>
      </c>
      <c r="G30" s="63">
        <v>2</v>
      </c>
    </row>
    <row r="31" spans="1:7" ht="69" x14ac:dyDescent="0.25">
      <c r="A31" s="172"/>
      <c r="B31" s="65" t="s">
        <v>290</v>
      </c>
      <c r="C31" s="68" t="s">
        <v>284</v>
      </c>
      <c r="D31" s="63">
        <v>1</v>
      </c>
      <c r="E31" s="63">
        <v>1</v>
      </c>
      <c r="F31" s="63">
        <v>1</v>
      </c>
      <c r="G31" s="63">
        <v>1</v>
      </c>
    </row>
    <row r="32" spans="1:7" ht="55.2" x14ac:dyDescent="0.25">
      <c r="A32" s="172"/>
      <c r="B32" s="65" t="s">
        <v>291</v>
      </c>
      <c r="C32" s="68" t="s">
        <v>284</v>
      </c>
      <c r="D32" s="63"/>
      <c r="E32" s="63">
        <v>1</v>
      </c>
      <c r="F32" s="63"/>
      <c r="G32" s="63"/>
    </row>
    <row r="33" spans="1:7" ht="41.4" x14ac:dyDescent="0.25">
      <c r="A33" s="172"/>
      <c r="B33" s="65" t="s">
        <v>292</v>
      </c>
      <c r="C33" s="68" t="s">
        <v>284</v>
      </c>
      <c r="D33" s="66">
        <v>1</v>
      </c>
      <c r="E33" s="67">
        <v>1</v>
      </c>
      <c r="F33" s="67">
        <v>1</v>
      </c>
      <c r="G33" s="67">
        <v>1</v>
      </c>
    </row>
    <row r="34" spans="1:7" ht="27.6" x14ac:dyDescent="0.25">
      <c r="A34" s="172"/>
      <c r="B34" s="65" t="s">
        <v>293</v>
      </c>
      <c r="C34" s="68" t="s">
        <v>284</v>
      </c>
      <c r="D34" s="66">
        <v>1</v>
      </c>
      <c r="E34" s="67">
        <v>1</v>
      </c>
      <c r="F34" s="67">
        <v>1</v>
      </c>
      <c r="G34" s="67">
        <v>1</v>
      </c>
    </row>
    <row r="35" spans="1:7" ht="69" x14ac:dyDescent="0.25">
      <c r="A35" s="172"/>
      <c r="B35" s="65" t="s">
        <v>294</v>
      </c>
      <c r="C35" s="68" t="s">
        <v>284</v>
      </c>
      <c r="D35" s="66">
        <v>1</v>
      </c>
      <c r="E35" s="67">
        <v>1</v>
      </c>
      <c r="F35" s="67">
        <v>1</v>
      </c>
      <c r="G35" s="67">
        <v>1</v>
      </c>
    </row>
    <row r="36" spans="1:7" ht="27.6" x14ac:dyDescent="0.25">
      <c r="A36" s="172"/>
      <c r="B36" s="65" t="s">
        <v>295</v>
      </c>
      <c r="C36" s="68" t="s">
        <v>284</v>
      </c>
      <c r="D36" s="63"/>
      <c r="E36" s="63">
        <v>1</v>
      </c>
      <c r="F36" s="63"/>
      <c r="G36" s="63"/>
    </row>
    <row r="37" spans="1:7" ht="55.8" thickBot="1" x14ac:dyDescent="0.3">
      <c r="A37" s="172" t="s">
        <v>296</v>
      </c>
      <c r="B37" s="59" t="s">
        <v>297</v>
      </c>
      <c r="C37" s="68" t="s">
        <v>298</v>
      </c>
      <c r="D37" s="66">
        <v>1</v>
      </c>
      <c r="E37" s="67">
        <v>1</v>
      </c>
      <c r="F37" s="67">
        <v>1</v>
      </c>
      <c r="G37" s="67">
        <v>1</v>
      </c>
    </row>
    <row r="38" spans="1:7" ht="28.2" thickBot="1" x14ac:dyDescent="0.3">
      <c r="A38" s="172"/>
      <c r="B38" s="59" t="s">
        <v>299</v>
      </c>
      <c r="C38" s="68" t="s">
        <v>298</v>
      </c>
      <c r="D38" s="66">
        <v>1</v>
      </c>
      <c r="E38" s="67">
        <v>1</v>
      </c>
      <c r="F38" s="67">
        <v>1</v>
      </c>
      <c r="G38" s="67">
        <v>1</v>
      </c>
    </row>
    <row r="39" spans="1:7" ht="42" thickBot="1" x14ac:dyDescent="0.3">
      <c r="A39" s="172"/>
      <c r="B39" s="59" t="s">
        <v>300</v>
      </c>
      <c r="C39" s="68" t="s">
        <v>298</v>
      </c>
      <c r="D39" s="63"/>
      <c r="E39" s="63">
        <v>1</v>
      </c>
      <c r="F39" s="63">
        <v>1</v>
      </c>
      <c r="G39" s="63"/>
    </row>
    <row r="40" spans="1:7" ht="42" thickBot="1" x14ac:dyDescent="0.3">
      <c r="A40" s="172"/>
      <c r="B40" s="59" t="s">
        <v>301</v>
      </c>
      <c r="C40" s="68" t="s">
        <v>298</v>
      </c>
      <c r="D40" s="63"/>
      <c r="E40" s="63">
        <v>1</v>
      </c>
      <c r="F40" s="63"/>
      <c r="G40" s="63">
        <v>1</v>
      </c>
    </row>
    <row r="41" spans="1:7" ht="55.8" thickBot="1" x14ac:dyDescent="0.3">
      <c r="A41" s="172"/>
      <c r="B41" s="59" t="s">
        <v>302</v>
      </c>
      <c r="C41" s="68" t="s">
        <v>298</v>
      </c>
      <c r="D41" s="66">
        <v>1</v>
      </c>
      <c r="E41" s="67">
        <v>1</v>
      </c>
      <c r="F41" s="67">
        <v>1</v>
      </c>
      <c r="G41" s="67">
        <v>1</v>
      </c>
    </row>
    <row r="42" spans="1:7" ht="42" thickBot="1" x14ac:dyDescent="0.3">
      <c r="A42" s="172"/>
      <c r="B42" s="59" t="s">
        <v>303</v>
      </c>
      <c r="C42" s="68" t="s">
        <v>298</v>
      </c>
      <c r="D42" s="66">
        <v>1</v>
      </c>
      <c r="E42" s="67">
        <v>1</v>
      </c>
      <c r="F42" s="67">
        <v>1</v>
      </c>
      <c r="G42" s="67">
        <v>1</v>
      </c>
    </row>
    <row r="43" spans="1:7" ht="42" thickBot="1" x14ac:dyDescent="0.3">
      <c r="A43" s="172" t="s">
        <v>304</v>
      </c>
      <c r="B43" s="71" t="s">
        <v>305</v>
      </c>
      <c r="C43" s="68" t="s">
        <v>306</v>
      </c>
      <c r="D43" s="66">
        <v>1</v>
      </c>
      <c r="E43" s="67">
        <v>1</v>
      </c>
      <c r="F43" s="67">
        <v>1</v>
      </c>
      <c r="G43" s="67">
        <v>1</v>
      </c>
    </row>
    <row r="44" spans="1:7" ht="55.8" thickBot="1" x14ac:dyDescent="0.3">
      <c r="A44" s="172"/>
      <c r="B44" s="59" t="s">
        <v>307</v>
      </c>
      <c r="C44" s="68" t="s">
        <v>306</v>
      </c>
      <c r="D44" s="66">
        <v>1</v>
      </c>
      <c r="E44" s="67">
        <v>1</v>
      </c>
      <c r="F44" s="67">
        <v>1</v>
      </c>
      <c r="G44" s="67">
        <v>1</v>
      </c>
    </row>
    <row r="45" spans="1:7" ht="42" thickBot="1" x14ac:dyDescent="0.3">
      <c r="A45" s="172"/>
      <c r="B45" s="59" t="s">
        <v>308</v>
      </c>
      <c r="C45" s="68" t="s">
        <v>306</v>
      </c>
      <c r="D45" s="66">
        <v>1</v>
      </c>
      <c r="E45" s="67">
        <v>1</v>
      </c>
      <c r="F45" s="67">
        <v>1</v>
      </c>
      <c r="G45" s="67">
        <v>1</v>
      </c>
    </row>
    <row r="46" spans="1:7" ht="28.2" thickBot="1" x14ac:dyDescent="0.3">
      <c r="A46" s="172"/>
      <c r="B46" s="59" t="s">
        <v>309</v>
      </c>
      <c r="C46" s="68" t="s">
        <v>306</v>
      </c>
      <c r="D46" s="66">
        <v>1</v>
      </c>
      <c r="E46" s="67">
        <v>1</v>
      </c>
      <c r="F46" s="67">
        <v>1</v>
      </c>
      <c r="G46" s="67">
        <v>1</v>
      </c>
    </row>
    <row r="47" spans="1:7" ht="69.599999999999994" thickBot="1" x14ac:dyDescent="0.3">
      <c r="A47" s="172"/>
      <c r="B47" s="59" t="s">
        <v>310</v>
      </c>
      <c r="C47" s="68" t="s">
        <v>306</v>
      </c>
      <c r="D47" s="66">
        <v>1</v>
      </c>
      <c r="E47" s="67">
        <v>1</v>
      </c>
      <c r="F47" s="67">
        <v>1</v>
      </c>
      <c r="G47" s="67">
        <v>1</v>
      </c>
    </row>
    <row r="48" spans="1:7" ht="96.6" x14ac:dyDescent="0.25">
      <c r="A48" s="172" t="s">
        <v>311</v>
      </c>
      <c r="B48" s="64" t="s">
        <v>312</v>
      </c>
      <c r="C48" s="68" t="s">
        <v>306</v>
      </c>
      <c r="D48" s="66">
        <v>1</v>
      </c>
      <c r="E48" s="67">
        <v>1</v>
      </c>
      <c r="F48" s="67">
        <v>1</v>
      </c>
      <c r="G48" s="67">
        <v>1</v>
      </c>
    </row>
    <row r="49" spans="1:7" ht="82.8" x14ac:dyDescent="0.25">
      <c r="A49" s="172"/>
      <c r="B49" s="64" t="s">
        <v>313</v>
      </c>
      <c r="C49" s="68" t="s">
        <v>306</v>
      </c>
      <c r="D49" s="66">
        <v>1</v>
      </c>
      <c r="E49" s="67">
        <v>1</v>
      </c>
      <c r="F49" s="67">
        <v>1</v>
      </c>
      <c r="G49" s="67">
        <v>1</v>
      </c>
    </row>
    <row r="50" spans="1:7" ht="55.2" x14ac:dyDescent="0.25">
      <c r="A50" s="172"/>
      <c r="B50" s="64" t="s">
        <v>314</v>
      </c>
      <c r="C50" s="68" t="s">
        <v>306</v>
      </c>
      <c r="D50" s="66">
        <v>1</v>
      </c>
      <c r="E50" s="67">
        <v>1</v>
      </c>
      <c r="F50" s="67">
        <v>1</v>
      </c>
      <c r="G50" s="67">
        <v>1</v>
      </c>
    </row>
    <row r="51" spans="1:7" ht="55.2" x14ac:dyDescent="0.25">
      <c r="A51" s="172"/>
      <c r="B51" s="64" t="s">
        <v>315</v>
      </c>
      <c r="C51" s="68" t="s">
        <v>306</v>
      </c>
      <c r="D51" s="66">
        <v>1</v>
      </c>
      <c r="E51" s="67">
        <v>1</v>
      </c>
      <c r="F51" s="67">
        <v>1</v>
      </c>
      <c r="G51" s="67">
        <v>1</v>
      </c>
    </row>
    <row r="52" spans="1:7" ht="28.2" thickBot="1" x14ac:dyDescent="0.3">
      <c r="A52" s="172" t="s">
        <v>316</v>
      </c>
      <c r="B52" s="59" t="s">
        <v>317</v>
      </c>
      <c r="C52" s="68" t="s">
        <v>306</v>
      </c>
      <c r="D52" s="63"/>
      <c r="E52" s="63">
        <v>1</v>
      </c>
      <c r="F52" s="63">
        <v>1</v>
      </c>
      <c r="G52" s="63"/>
    </row>
    <row r="53" spans="1:7" ht="42" thickBot="1" x14ac:dyDescent="0.3">
      <c r="A53" s="172"/>
      <c r="B53" s="59" t="s">
        <v>318</v>
      </c>
      <c r="C53" s="68" t="s">
        <v>306</v>
      </c>
      <c r="D53" s="63">
        <v>1</v>
      </c>
      <c r="E53" s="63"/>
      <c r="F53" s="63">
        <v>1</v>
      </c>
      <c r="G53" s="63"/>
    </row>
    <row r="54" spans="1:7" ht="42" thickBot="1" x14ac:dyDescent="0.3">
      <c r="A54" s="172"/>
      <c r="B54" s="59" t="s">
        <v>319</v>
      </c>
      <c r="C54" s="68" t="s">
        <v>306</v>
      </c>
      <c r="D54" s="63"/>
      <c r="E54" s="63">
        <v>1</v>
      </c>
      <c r="F54" s="63">
        <v>1</v>
      </c>
      <c r="G54" s="63">
        <v>1</v>
      </c>
    </row>
    <row r="55" spans="1:7" ht="42" thickBot="1" x14ac:dyDescent="0.3">
      <c r="A55" s="172"/>
      <c r="B55" s="59" t="s">
        <v>320</v>
      </c>
      <c r="C55" s="68" t="s">
        <v>306</v>
      </c>
      <c r="D55" s="66">
        <v>1</v>
      </c>
      <c r="E55" s="67">
        <v>1</v>
      </c>
      <c r="F55" s="67">
        <v>1</v>
      </c>
      <c r="G55" s="67">
        <v>1</v>
      </c>
    </row>
    <row r="56" spans="1:7" ht="42" thickBot="1" x14ac:dyDescent="0.3">
      <c r="A56" s="172"/>
      <c r="B56" s="59" t="s">
        <v>321</v>
      </c>
      <c r="C56" s="68" t="s">
        <v>306</v>
      </c>
      <c r="D56" s="66">
        <v>1</v>
      </c>
      <c r="E56" s="67">
        <v>1</v>
      </c>
      <c r="F56" s="67">
        <v>1</v>
      </c>
      <c r="G56" s="67">
        <v>1</v>
      </c>
    </row>
    <row r="57" spans="1:7" ht="55.2" x14ac:dyDescent="0.25">
      <c r="A57" s="172" t="s">
        <v>322</v>
      </c>
      <c r="B57" s="64" t="s">
        <v>323</v>
      </c>
      <c r="C57" s="68" t="s">
        <v>306</v>
      </c>
      <c r="D57" s="66">
        <v>1</v>
      </c>
      <c r="E57" s="67">
        <v>1</v>
      </c>
      <c r="F57" s="67">
        <v>1</v>
      </c>
      <c r="G57" s="67">
        <v>1</v>
      </c>
    </row>
    <row r="58" spans="1:7" ht="41.4" x14ac:dyDescent="0.25">
      <c r="A58" s="172"/>
      <c r="B58" s="64" t="s">
        <v>324</v>
      </c>
      <c r="C58" s="68" t="s">
        <v>306</v>
      </c>
      <c r="D58" s="63"/>
      <c r="E58" s="63">
        <v>1</v>
      </c>
      <c r="F58" s="63"/>
      <c r="G58" s="63">
        <v>1</v>
      </c>
    </row>
    <row r="59" spans="1:7" ht="27.6" x14ac:dyDescent="0.25">
      <c r="A59" s="172"/>
      <c r="B59" s="64" t="s">
        <v>325</v>
      </c>
      <c r="C59" s="68" t="s">
        <v>306</v>
      </c>
      <c r="D59" s="66">
        <v>1</v>
      </c>
      <c r="E59" s="67">
        <v>1</v>
      </c>
      <c r="F59" s="67">
        <v>1</v>
      </c>
      <c r="G59" s="67">
        <v>1</v>
      </c>
    </row>
    <row r="60" spans="1:7" ht="55.2" x14ac:dyDescent="0.25">
      <c r="A60" s="172"/>
      <c r="B60" s="64" t="s">
        <v>326</v>
      </c>
      <c r="C60" s="68" t="s">
        <v>306</v>
      </c>
      <c r="D60" s="66">
        <v>1</v>
      </c>
      <c r="E60" s="67">
        <v>1</v>
      </c>
      <c r="F60" s="67">
        <v>1</v>
      </c>
      <c r="G60" s="67">
        <v>1</v>
      </c>
    </row>
    <row r="61" spans="1:7" ht="41.4" x14ac:dyDescent="0.25">
      <c r="A61" s="172" t="s">
        <v>327</v>
      </c>
      <c r="B61" s="64" t="s">
        <v>328</v>
      </c>
      <c r="C61" s="68" t="s">
        <v>306</v>
      </c>
      <c r="D61" s="66">
        <v>1</v>
      </c>
      <c r="E61" s="67">
        <v>1</v>
      </c>
      <c r="F61" s="67">
        <v>1</v>
      </c>
      <c r="G61" s="67">
        <v>1</v>
      </c>
    </row>
    <row r="62" spans="1:7" ht="55.2" x14ac:dyDescent="0.25">
      <c r="A62" s="172"/>
      <c r="B62" s="64" t="s">
        <v>329</v>
      </c>
      <c r="C62" s="68" t="s">
        <v>306</v>
      </c>
      <c r="D62" s="66">
        <v>1</v>
      </c>
      <c r="E62" s="67">
        <v>1</v>
      </c>
      <c r="F62" s="67">
        <v>1</v>
      </c>
      <c r="G62" s="67">
        <v>1</v>
      </c>
    </row>
    <row r="63" spans="1:7" ht="41.4" x14ac:dyDescent="0.25">
      <c r="A63" s="172"/>
      <c r="B63" s="64" t="s">
        <v>330</v>
      </c>
      <c r="C63" s="68" t="s">
        <v>306</v>
      </c>
      <c r="D63" s="66">
        <v>1</v>
      </c>
      <c r="E63" s="67">
        <v>1</v>
      </c>
      <c r="F63" s="67">
        <v>1</v>
      </c>
      <c r="G63" s="67">
        <v>1</v>
      </c>
    </row>
    <row r="64" spans="1:7" ht="27.6" x14ac:dyDescent="0.25">
      <c r="A64" s="172"/>
      <c r="B64" s="64" t="s">
        <v>331</v>
      </c>
      <c r="C64" s="68" t="s">
        <v>306</v>
      </c>
      <c r="D64" s="66">
        <v>1</v>
      </c>
      <c r="E64" s="67">
        <v>1</v>
      </c>
      <c r="F64" s="67">
        <v>1</v>
      </c>
      <c r="G64" s="67">
        <v>1</v>
      </c>
    </row>
  </sheetData>
  <mergeCells count="9">
    <mergeCell ref="A48:A51"/>
    <mergeCell ref="A52:A56"/>
    <mergeCell ref="A57:A60"/>
    <mergeCell ref="A61:A64"/>
    <mergeCell ref="A2:A12"/>
    <mergeCell ref="A13:A23"/>
    <mergeCell ref="A24:A36"/>
    <mergeCell ref="A37:A42"/>
    <mergeCell ref="A43:A4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opLeftCell="A2" zoomScale="50" zoomScaleNormal="50" workbookViewId="0">
      <pane ySplit="1" topLeftCell="A51" activePane="bottomLeft" state="frozen"/>
      <selection activeCell="A2" sqref="A2"/>
      <selection pane="bottomLeft" activeCell="A62" sqref="A62:A65"/>
    </sheetView>
  </sheetViews>
  <sheetFormatPr baseColWidth="10" defaultColWidth="10.6640625" defaultRowHeight="13.8" x14ac:dyDescent="0.25"/>
  <cols>
    <col min="1" max="3" width="19.6640625" style="61" customWidth="1"/>
    <col min="4" max="4" width="28.33203125" style="61" customWidth="1"/>
    <col min="5" max="5" width="47.109375" style="61" customWidth="1"/>
    <col min="6" max="6" width="29.109375" style="61" customWidth="1"/>
    <col min="7" max="7" width="29" style="61" customWidth="1"/>
    <col min="8" max="12" width="19.6640625" style="61" customWidth="1"/>
    <col min="13" max="16384" width="10.6640625" style="61"/>
  </cols>
  <sheetData>
    <row r="1" spans="1:12" s="72" customFormat="1" ht="22.95" hidden="1" customHeight="1" x14ac:dyDescent="0.25">
      <c r="A1" s="179" t="s">
        <v>256</v>
      </c>
      <c r="B1" s="179" t="s">
        <v>11</v>
      </c>
      <c r="C1" s="179" t="s">
        <v>332</v>
      </c>
      <c r="D1" s="179" t="s">
        <v>333</v>
      </c>
      <c r="E1" s="173" t="s">
        <v>9</v>
      </c>
      <c r="F1" s="177" t="s">
        <v>257</v>
      </c>
      <c r="G1" s="173" t="s">
        <v>334</v>
      </c>
      <c r="H1" s="75">
        <v>2020</v>
      </c>
      <c r="I1" s="75">
        <v>2021</v>
      </c>
      <c r="J1" s="75">
        <v>2022</v>
      </c>
      <c r="K1" s="75">
        <v>2023</v>
      </c>
      <c r="L1" s="175" t="s">
        <v>335</v>
      </c>
    </row>
    <row r="2" spans="1:12" s="72" customFormat="1" ht="25.95" customHeight="1" x14ac:dyDescent="0.25">
      <c r="A2" s="180"/>
      <c r="B2" s="180"/>
      <c r="C2" s="180"/>
      <c r="D2" s="180"/>
      <c r="E2" s="174"/>
      <c r="F2" s="178"/>
      <c r="G2" s="174"/>
      <c r="H2" s="76" t="s">
        <v>336</v>
      </c>
      <c r="I2" s="76" t="s">
        <v>336</v>
      </c>
      <c r="J2" s="76" t="s">
        <v>336</v>
      </c>
      <c r="K2" s="76" t="s">
        <v>336</v>
      </c>
      <c r="L2" s="176"/>
    </row>
    <row r="3" spans="1:12" ht="41.4" x14ac:dyDescent="0.25">
      <c r="A3" s="172" t="s">
        <v>258</v>
      </c>
      <c r="B3" s="172" t="s">
        <v>337</v>
      </c>
      <c r="C3" s="172" t="s">
        <v>338</v>
      </c>
      <c r="D3" s="172" t="s">
        <v>339</v>
      </c>
      <c r="E3" s="64" t="s">
        <v>259</v>
      </c>
      <c r="F3" s="62" t="s">
        <v>260</v>
      </c>
      <c r="G3" s="73" t="s">
        <v>340</v>
      </c>
      <c r="H3" s="74">
        <v>300000</v>
      </c>
      <c r="I3" s="74">
        <v>300000</v>
      </c>
      <c r="J3" s="74">
        <v>300000</v>
      </c>
      <c r="K3" s="74">
        <v>300000</v>
      </c>
      <c r="L3" s="74">
        <f>SUM(H3:K3)</f>
        <v>1200000</v>
      </c>
    </row>
    <row r="4" spans="1:12" ht="41.4" x14ac:dyDescent="0.25">
      <c r="A4" s="172"/>
      <c r="B4" s="172"/>
      <c r="C4" s="172"/>
      <c r="D4" s="172"/>
      <c r="E4" s="64" t="s">
        <v>261</v>
      </c>
      <c r="F4" s="62" t="s">
        <v>260</v>
      </c>
      <c r="G4" s="73" t="s">
        <v>340</v>
      </c>
      <c r="H4" s="74">
        <v>300000</v>
      </c>
      <c r="I4" s="74">
        <v>300000</v>
      </c>
      <c r="J4" s="74">
        <v>300000</v>
      </c>
      <c r="K4" s="74">
        <v>300000</v>
      </c>
      <c r="L4" s="74">
        <f t="shared" ref="L4:L65" si="0">SUM(H4:K4)</f>
        <v>1200000</v>
      </c>
    </row>
    <row r="5" spans="1:12" ht="55.2" x14ac:dyDescent="0.25">
      <c r="A5" s="172"/>
      <c r="B5" s="172"/>
      <c r="C5" s="172"/>
      <c r="D5" s="172"/>
      <c r="E5" s="64" t="s">
        <v>262</v>
      </c>
      <c r="F5" s="62" t="s">
        <v>260</v>
      </c>
      <c r="G5" s="73" t="s">
        <v>340</v>
      </c>
      <c r="H5" s="74">
        <v>300000</v>
      </c>
      <c r="I5" s="74">
        <v>300000</v>
      </c>
      <c r="J5" s="74">
        <v>300000</v>
      </c>
      <c r="K5" s="74">
        <v>300000</v>
      </c>
      <c r="L5" s="74">
        <f t="shared" si="0"/>
        <v>1200000</v>
      </c>
    </row>
    <row r="6" spans="1:12" ht="41.4" x14ac:dyDescent="0.25">
      <c r="A6" s="172"/>
      <c r="B6" s="172"/>
      <c r="C6" s="172"/>
      <c r="D6" s="172"/>
      <c r="E6" s="64" t="s">
        <v>263</v>
      </c>
      <c r="F6" s="62" t="s">
        <v>260</v>
      </c>
      <c r="G6" s="73" t="s">
        <v>340</v>
      </c>
      <c r="H6" s="74">
        <v>300000</v>
      </c>
      <c r="I6" s="74">
        <v>300000</v>
      </c>
      <c r="J6" s="74">
        <v>300000</v>
      </c>
      <c r="K6" s="74">
        <v>300000</v>
      </c>
      <c r="L6" s="74">
        <f t="shared" si="0"/>
        <v>1200000</v>
      </c>
    </row>
    <row r="7" spans="1:12" ht="41.4" x14ac:dyDescent="0.25">
      <c r="A7" s="172"/>
      <c r="B7" s="172"/>
      <c r="C7" s="172"/>
      <c r="D7" s="172"/>
      <c r="E7" s="64" t="s">
        <v>264</v>
      </c>
      <c r="F7" s="62" t="s">
        <v>260</v>
      </c>
      <c r="G7" s="73" t="s">
        <v>340</v>
      </c>
      <c r="H7" s="62"/>
      <c r="I7" s="74">
        <v>5000000</v>
      </c>
      <c r="J7" s="62"/>
      <c r="K7" s="62"/>
      <c r="L7" s="74">
        <f t="shared" si="0"/>
        <v>5000000</v>
      </c>
    </row>
    <row r="8" spans="1:12" ht="41.4" x14ac:dyDescent="0.25">
      <c r="A8" s="172"/>
      <c r="B8" s="172"/>
      <c r="C8" s="172"/>
      <c r="D8" s="172"/>
      <c r="E8" s="64" t="s">
        <v>265</v>
      </c>
      <c r="F8" s="62" t="s">
        <v>260</v>
      </c>
      <c r="G8" s="73" t="s">
        <v>340</v>
      </c>
      <c r="H8" s="74">
        <v>300000</v>
      </c>
      <c r="I8" s="74">
        <v>300000</v>
      </c>
      <c r="J8" s="74">
        <v>300000</v>
      </c>
      <c r="K8" s="74">
        <v>300000</v>
      </c>
      <c r="L8" s="74">
        <f t="shared" si="0"/>
        <v>1200000</v>
      </c>
    </row>
    <row r="9" spans="1:12" ht="41.4" x14ac:dyDescent="0.25">
      <c r="A9" s="172"/>
      <c r="B9" s="172"/>
      <c r="C9" s="172"/>
      <c r="D9" s="172"/>
      <c r="E9" s="64" t="s">
        <v>266</v>
      </c>
      <c r="F9" s="62" t="s">
        <v>260</v>
      </c>
      <c r="G9" s="73" t="s">
        <v>340</v>
      </c>
      <c r="H9" s="74">
        <v>300000</v>
      </c>
      <c r="I9" s="74">
        <v>300000</v>
      </c>
      <c r="J9" s="74">
        <v>300000</v>
      </c>
      <c r="K9" s="74">
        <v>300000</v>
      </c>
      <c r="L9" s="74">
        <f t="shared" si="0"/>
        <v>1200000</v>
      </c>
    </row>
    <row r="10" spans="1:12" ht="41.4" x14ac:dyDescent="0.25">
      <c r="A10" s="172"/>
      <c r="B10" s="172"/>
      <c r="C10" s="172"/>
      <c r="D10" s="172"/>
      <c r="E10" s="64" t="s">
        <v>267</v>
      </c>
      <c r="F10" s="62" t="s">
        <v>260</v>
      </c>
      <c r="G10" s="73" t="s">
        <v>340</v>
      </c>
      <c r="H10" s="74">
        <v>300000</v>
      </c>
      <c r="I10" s="74">
        <v>300000</v>
      </c>
      <c r="J10" s="74">
        <v>300000</v>
      </c>
      <c r="K10" s="74">
        <v>300000</v>
      </c>
      <c r="L10" s="74">
        <f t="shared" si="0"/>
        <v>1200000</v>
      </c>
    </row>
    <row r="11" spans="1:12" ht="55.2" x14ac:dyDescent="0.25">
      <c r="A11" s="172"/>
      <c r="B11" s="172"/>
      <c r="C11" s="172"/>
      <c r="D11" s="172"/>
      <c r="E11" s="64" t="s">
        <v>51</v>
      </c>
      <c r="F11" s="62" t="s">
        <v>260</v>
      </c>
      <c r="G11" s="73" t="s">
        <v>340</v>
      </c>
      <c r="H11" s="74">
        <v>300000</v>
      </c>
      <c r="I11" s="74">
        <v>300000</v>
      </c>
      <c r="J11" s="74">
        <v>300000</v>
      </c>
      <c r="K11" s="74">
        <v>300000</v>
      </c>
      <c r="L11" s="74">
        <f t="shared" si="0"/>
        <v>1200000</v>
      </c>
    </row>
    <row r="12" spans="1:12" ht="41.4" x14ac:dyDescent="0.25">
      <c r="A12" s="172"/>
      <c r="B12" s="172"/>
      <c r="C12" s="172"/>
      <c r="D12" s="172"/>
      <c r="E12" s="64" t="s">
        <v>268</v>
      </c>
      <c r="F12" s="62" t="s">
        <v>260</v>
      </c>
      <c r="G12" s="73" t="s">
        <v>340</v>
      </c>
      <c r="H12" s="74">
        <v>300000</v>
      </c>
      <c r="I12" s="74">
        <v>300000</v>
      </c>
      <c r="J12" s="74">
        <v>300000</v>
      </c>
      <c r="K12" s="74">
        <v>300000</v>
      </c>
      <c r="L12" s="74">
        <f t="shared" si="0"/>
        <v>1200000</v>
      </c>
    </row>
    <row r="13" spans="1:12" ht="41.4" x14ac:dyDescent="0.25">
      <c r="A13" s="172"/>
      <c r="B13" s="172"/>
      <c r="C13" s="172"/>
      <c r="D13" s="172"/>
      <c r="E13" s="64" t="s">
        <v>269</v>
      </c>
      <c r="F13" s="62" t="s">
        <v>260</v>
      </c>
      <c r="G13" s="73" t="s">
        <v>340</v>
      </c>
      <c r="H13" s="74">
        <v>300000</v>
      </c>
      <c r="I13" s="74">
        <v>300000</v>
      </c>
      <c r="J13" s="74">
        <v>300000</v>
      </c>
      <c r="K13" s="74">
        <v>300000</v>
      </c>
      <c r="L13" s="74">
        <f t="shared" si="0"/>
        <v>1200000</v>
      </c>
    </row>
    <row r="14" spans="1:12" ht="42" thickBot="1" x14ac:dyDescent="0.3">
      <c r="A14" s="172" t="s">
        <v>270</v>
      </c>
      <c r="B14" s="172" t="s">
        <v>341</v>
      </c>
      <c r="C14" s="172" t="s">
        <v>342</v>
      </c>
      <c r="D14" s="172" t="s">
        <v>343</v>
      </c>
      <c r="E14" s="59" t="s">
        <v>271</v>
      </c>
      <c r="F14" s="62" t="s">
        <v>260</v>
      </c>
      <c r="G14" s="73" t="s">
        <v>340</v>
      </c>
      <c r="H14" s="74">
        <v>300000</v>
      </c>
      <c r="I14" s="74">
        <v>300000</v>
      </c>
      <c r="J14" s="74">
        <v>300000</v>
      </c>
      <c r="K14" s="74">
        <v>300000</v>
      </c>
      <c r="L14" s="74">
        <f t="shared" si="0"/>
        <v>1200000</v>
      </c>
    </row>
    <row r="15" spans="1:12" ht="42" thickBot="1" x14ac:dyDescent="0.3">
      <c r="A15" s="172"/>
      <c r="B15" s="172"/>
      <c r="C15" s="172"/>
      <c r="D15" s="172"/>
      <c r="E15" s="59" t="s">
        <v>272</v>
      </c>
      <c r="F15" s="62" t="s">
        <v>260</v>
      </c>
      <c r="G15" s="73" t="s">
        <v>340</v>
      </c>
      <c r="H15" s="74">
        <v>300000</v>
      </c>
      <c r="I15" s="74">
        <v>300000</v>
      </c>
      <c r="J15" s="74">
        <v>300000</v>
      </c>
      <c r="K15" s="74">
        <v>300000</v>
      </c>
      <c r="L15" s="74">
        <f t="shared" si="0"/>
        <v>1200000</v>
      </c>
    </row>
    <row r="16" spans="1:12" ht="42" thickBot="1" x14ac:dyDescent="0.3">
      <c r="A16" s="172"/>
      <c r="B16" s="172"/>
      <c r="C16" s="172"/>
      <c r="D16" s="172"/>
      <c r="E16" s="59" t="s">
        <v>273</v>
      </c>
      <c r="F16" s="62" t="s">
        <v>260</v>
      </c>
      <c r="G16" s="73" t="s">
        <v>340</v>
      </c>
      <c r="H16" s="74">
        <v>300000</v>
      </c>
      <c r="I16" s="74">
        <v>300000</v>
      </c>
      <c r="J16" s="74">
        <v>300000</v>
      </c>
      <c r="K16" s="74">
        <v>300000</v>
      </c>
      <c r="L16" s="74">
        <f t="shared" si="0"/>
        <v>1200000</v>
      </c>
    </row>
    <row r="17" spans="1:12" ht="42" thickBot="1" x14ac:dyDescent="0.3">
      <c r="A17" s="172"/>
      <c r="B17" s="172"/>
      <c r="C17" s="172"/>
      <c r="D17" s="172"/>
      <c r="E17" s="59" t="s">
        <v>274</v>
      </c>
      <c r="F17" s="62" t="s">
        <v>260</v>
      </c>
      <c r="G17" s="73" t="s">
        <v>340</v>
      </c>
      <c r="H17" s="74">
        <v>300000</v>
      </c>
      <c r="I17" s="74">
        <v>300000</v>
      </c>
      <c r="J17" s="74">
        <v>300000</v>
      </c>
      <c r="K17" s="74">
        <v>300000</v>
      </c>
      <c r="L17" s="74">
        <f t="shared" si="0"/>
        <v>1200000</v>
      </c>
    </row>
    <row r="18" spans="1:12" ht="42" thickBot="1" x14ac:dyDescent="0.3">
      <c r="A18" s="172"/>
      <c r="B18" s="172"/>
      <c r="C18" s="172"/>
      <c r="D18" s="172"/>
      <c r="E18" s="59" t="s">
        <v>275</v>
      </c>
      <c r="F18" s="62" t="s">
        <v>260</v>
      </c>
      <c r="G18" s="73" t="s">
        <v>340</v>
      </c>
      <c r="H18" s="74">
        <v>300000</v>
      </c>
      <c r="I18" s="74">
        <v>300000</v>
      </c>
      <c r="J18" s="74">
        <v>300000</v>
      </c>
      <c r="K18" s="74">
        <v>300000</v>
      </c>
      <c r="L18" s="74">
        <f t="shared" si="0"/>
        <v>1200000</v>
      </c>
    </row>
    <row r="19" spans="1:12" ht="55.8" thickBot="1" x14ac:dyDescent="0.3">
      <c r="A19" s="172"/>
      <c r="B19" s="172"/>
      <c r="C19" s="172"/>
      <c r="D19" s="172"/>
      <c r="E19" s="59" t="s">
        <v>276</v>
      </c>
      <c r="F19" s="62" t="s">
        <v>260</v>
      </c>
      <c r="G19" s="73" t="s">
        <v>340</v>
      </c>
      <c r="H19" s="74">
        <v>300000</v>
      </c>
      <c r="I19" s="74">
        <v>300000</v>
      </c>
      <c r="J19" s="74">
        <v>300000</v>
      </c>
      <c r="K19" s="74">
        <v>300000</v>
      </c>
      <c r="L19" s="74">
        <f t="shared" si="0"/>
        <v>1200000</v>
      </c>
    </row>
    <row r="20" spans="1:12" ht="42" thickBot="1" x14ac:dyDescent="0.3">
      <c r="A20" s="172"/>
      <c r="B20" s="172"/>
      <c r="C20" s="172"/>
      <c r="D20" s="172"/>
      <c r="E20" s="59" t="s">
        <v>277</v>
      </c>
      <c r="F20" s="62" t="s">
        <v>260</v>
      </c>
      <c r="G20" s="73" t="s">
        <v>340</v>
      </c>
      <c r="H20" s="74">
        <v>300000</v>
      </c>
      <c r="I20" s="74">
        <v>300000</v>
      </c>
      <c r="J20" s="74">
        <v>300000</v>
      </c>
      <c r="K20" s="74">
        <v>300000</v>
      </c>
      <c r="L20" s="74">
        <f t="shared" si="0"/>
        <v>1200000</v>
      </c>
    </row>
    <row r="21" spans="1:12" ht="42" thickBot="1" x14ac:dyDescent="0.3">
      <c r="A21" s="172"/>
      <c r="B21" s="172"/>
      <c r="C21" s="172"/>
      <c r="D21" s="172"/>
      <c r="E21" s="59" t="s">
        <v>278</v>
      </c>
      <c r="F21" s="62" t="s">
        <v>260</v>
      </c>
      <c r="G21" s="73" t="s">
        <v>340</v>
      </c>
      <c r="H21" s="74">
        <v>300000</v>
      </c>
      <c r="I21" s="74">
        <v>300000</v>
      </c>
      <c r="J21" s="74">
        <v>300000</v>
      </c>
      <c r="K21" s="74">
        <v>300000</v>
      </c>
      <c r="L21" s="74">
        <f t="shared" si="0"/>
        <v>1200000</v>
      </c>
    </row>
    <row r="22" spans="1:12" ht="42" thickBot="1" x14ac:dyDescent="0.3">
      <c r="A22" s="172"/>
      <c r="B22" s="172"/>
      <c r="C22" s="172"/>
      <c r="D22" s="172"/>
      <c r="E22" s="59" t="s">
        <v>279</v>
      </c>
      <c r="F22" s="62" t="s">
        <v>260</v>
      </c>
      <c r="G22" s="73" t="s">
        <v>340</v>
      </c>
      <c r="H22" s="74">
        <v>300000</v>
      </c>
      <c r="I22" s="74">
        <v>300000</v>
      </c>
      <c r="J22" s="74">
        <v>300000</v>
      </c>
      <c r="K22" s="74">
        <v>300000</v>
      </c>
      <c r="L22" s="74">
        <f t="shared" si="0"/>
        <v>1200000</v>
      </c>
    </row>
    <row r="23" spans="1:12" ht="42" thickBot="1" x14ac:dyDescent="0.3">
      <c r="A23" s="172"/>
      <c r="B23" s="172"/>
      <c r="C23" s="172"/>
      <c r="D23" s="172"/>
      <c r="E23" s="59" t="s">
        <v>280</v>
      </c>
      <c r="F23" s="62" t="s">
        <v>260</v>
      </c>
      <c r="G23" s="73" t="s">
        <v>340</v>
      </c>
      <c r="H23" s="74">
        <v>300000</v>
      </c>
      <c r="I23" s="74">
        <v>300000</v>
      </c>
      <c r="J23" s="74">
        <v>300000</v>
      </c>
      <c r="K23" s="74">
        <v>300000</v>
      </c>
      <c r="L23" s="74">
        <f t="shared" si="0"/>
        <v>1200000</v>
      </c>
    </row>
    <row r="24" spans="1:12" ht="55.8" thickBot="1" x14ac:dyDescent="0.3">
      <c r="A24" s="172"/>
      <c r="B24" s="172"/>
      <c r="C24" s="172"/>
      <c r="D24" s="172"/>
      <c r="E24" s="59" t="s">
        <v>281</v>
      </c>
      <c r="F24" s="62" t="s">
        <v>260</v>
      </c>
      <c r="G24" s="73" t="s">
        <v>340</v>
      </c>
      <c r="H24" s="74">
        <v>300000</v>
      </c>
      <c r="I24" s="74">
        <v>300000</v>
      </c>
      <c r="J24" s="74">
        <v>300000</v>
      </c>
      <c r="K24" s="74">
        <v>300000</v>
      </c>
      <c r="L24" s="74">
        <f t="shared" si="0"/>
        <v>1200000</v>
      </c>
    </row>
    <row r="25" spans="1:12" ht="41.4" x14ac:dyDescent="0.25">
      <c r="A25" s="172" t="s">
        <v>282</v>
      </c>
      <c r="B25" s="172" t="s">
        <v>344</v>
      </c>
      <c r="C25" s="172" t="s">
        <v>342</v>
      </c>
      <c r="D25" s="172" t="s">
        <v>345</v>
      </c>
      <c r="E25" s="65" t="s">
        <v>283</v>
      </c>
      <c r="F25" s="64" t="s">
        <v>284</v>
      </c>
      <c r="G25" s="73" t="s">
        <v>340</v>
      </c>
      <c r="H25" s="74">
        <v>300000</v>
      </c>
      <c r="I25" s="74">
        <v>300000</v>
      </c>
      <c r="J25" s="74">
        <v>300000</v>
      </c>
      <c r="K25" s="74">
        <v>300000</v>
      </c>
      <c r="L25" s="74">
        <f t="shared" si="0"/>
        <v>1200000</v>
      </c>
    </row>
    <row r="26" spans="1:12" ht="69" x14ac:dyDescent="0.25">
      <c r="A26" s="172"/>
      <c r="B26" s="172"/>
      <c r="C26" s="172"/>
      <c r="D26" s="172"/>
      <c r="E26" s="65" t="s">
        <v>285</v>
      </c>
      <c r="F26" s="64" t="s">
        <v>284</v>
      </c>
      <c r="G26" s="73" t="s">
        <v>340</v>
      </c>
      <c r="H26" s="74">
        <v>300000</v>
      </c>
      <c r="I26" s="74">
        <v>300000</v>
      </c>
      <c r="J26" s="74">
        <v>300000</v>
      </c>
      <c r="K26" s="74">
        <v>300000</v>
      </c>
      <c r="L26" s="74">
        <f t="shared" si="0"/>
        <v>1200000</v>
      </c>
    </row>
    <row r="27" spans="1:12" ht="55.2" x14ac:dyDescent="0.25">
      <c r="A27" s="172"/>
      <c r="B27" s="172"/>
      <c r="C27" s="172"/>
      <c r="D27" s="172"/>
      <c r="E27" s="65" t="s">
        <v>286</v>
      </c>
      <c r="F27" s="64" t="s">
        <v>284</v>
      </c>
      <c r="G27" s="73" t="s">
        <v>340</v>
      </c>
      <c r="H27" s="74">
        <v>300000</v>
      </c>
      <c r="I27" s="74">
        <v>300000</v>
      </c>
      <c r="J27" s="74">
        <v>300000</v>
      </c>
      <c r="K27" s="74">
        <v>300000</v>
      </c>
      <c r="L27" s="74">
        <f t="shared" si="0"/>
        <v>1200000</v>
      </c>
    </row>
    <row r="28" spans="1:12" ht="55.2" x14ac:dyDescent="0.25">
      <c r="A28" s="172"/>
      <c r="B28" s="172"/>
      <c r="C28" s="172"/>
      <c r="D28" s="172"/>
      <c r="E28" s="65" t="s">
        <v>287</v>
      </c>
      <c r="F28" s="64" t="s">
        <v>284</v>
      </c>
      <c r="G28" s="73" t="s">
        <v>340</v>
      </c>
      <c r="H28" s="74">
        <v>300000</v>
      </c>
      <c r="I28" s="74">
        <v>300000</v>
      </c>
      <c r="J28" s="74">
        <v>300000</v>
      </c>
      <c r="K28" s="74">
        <v>300000</v>
      </c>
      <c r="L28" s="74">
        <f t="shared" si="0"/>
        <v>1200000</v>
      </c>
    </row>
    <row r="29" spans="1:12" ht="55.2" x14ac:dyDescent="0.25">
      <c r="A29" s="172"/>
      <c r="B29" s="172"/>
      <c r="C29" s="172"/>
      <c r="D29" s="172"/>
      <c r="E29" s="65" t="s">
        <v>144</v>
      </c>
      <c r="F29" s="64" t="s">
        <v>284</v>
      </c>
      <c r="G29" s="73" t="s">
        <v>340</v>
      </c>
      <c r="H29" s="74">
        <v>300000</v>
      </c>
      <c r="I29" s="74">
        <v>300000</v>
      </c>
      <c r="J29" s="74">
        <v>300000</v>
      </c>
      <c r="K29" s="74">
        <v>300000</v>
      </c>
      <c r="L29" s="74">
        <f t="shared" si="0"/>
        <v>1200000</v>
      </c>
    </row>
    <row r="30" spans="1:12" ht="41.4" x14ac:dyDescent="0.25">
      <c r="A30" s="172"/>
      <c r="B30" s="172"/>
      <c r="C30" s="172"/>
      <c r="D30" s="172"/>
      <c r="E30" s="65" t="s">
        <v>288</v>
      </c>
      <c r="F30" s="64" t="s">
        <v>284</v>
      </c>
      <c r="G30" s="73" t="s">
        <v>340</v>
      </c>
      <c r="H30" s="74">
        <v>1000000</v>
      </c>
      <c r="I30" s="74">
        <v>1000000</v>
      </c>
      <c r="J30" s="74">
        <v>1000000</v>
      </c>
      <c r="K30" s="74">
        <v>1000000</v>
      </c>
      <c r="L30" s="74">
        <f t="shared" si="0"/>
        <v>4000000</v>
      </c>
    </row>
    <row r="31" spans="1:12" ht="55.2" x14ac:dyDescent="0.25">
      <c r="A31" s="172"/>
      <c r="B31" s="172"/>
      <c r="C31" s="172"/>
      <c r="D31" s="172"/>
      <c r="E31" s="65" t="s">
        <v>289</v>
      </c>
      <c r="F31" s="64" t="s">
        <v>284</v>
      </c>
      <c r="G31" s="73" t="s">
        <v>340</v>
      </c>
      <c r="H31" s="74">
        <v>300000</v>
      </c>
      <c r="I31" s="74">
        <v>300000</v>
      </c>
      <c r="J31" s="74">
        <v>300000</v>
      </c>
      <c r="K31" s="74">
        <v>300000</v>
      </c>
      <c r="L31" s="74">
        <f t="shared" si="0"/>
        <v>1200000</v>
      </c>
    </row>
    <row r="32" spans="1:12" ht="69" x14ac:dyDescent="0.25">
      <c r="A32" s="172"/>
      <c r="B32" s="172"/>
      <c r="C32" s="172"/>
      <c r="D32" s="172"/>
      <c r="E32" s="65" t="s">
        <v>290</v>
      </c>
      <c r="F32" s="64" t="s">
        <v>284</v>
      </c>
      <c r="G32" s="73" t="s">
        <v>340</v>
      </c>
      <c r="H32" s="74">
        <v>300000</v>
      </c>
      <c r="I32" s="74">
        <v>300000</v>
      </c>
      <c r="J32" s="74">
        <v>300000</v>
      </c>
      <c r="K32" s="74">
        <v>300000</v>
      </c>
      <c r="L32" s="74">
        <f t="shared" si="0"/>
        <v>1200000</v>
      </c>
    </row>
    <row r="33" spans="1:12" ht="55.2" x14ac:dyDescent="0.25">
      <c r="A33" s="172"/>
      <c r="B33" s="172"/>
      <c r="C33" s="172"/>
      <c r="D33" s="172"/>
      <c r="E33" s="65" t="s">
        <v>291</v>
      </c>
      <c r="F33" s="64" t="s">
        <v>284</v>
      </c>
      <c r="G33" s="73" t="s">
        <v>340</v>
      </c>
      <c r="H33" s="62"/>
      <c r="I33" s="74">
        <v>3000000</v>
      </c>
      <c r="J33" s="62"/>
      <c r="K33" s="62"/>
      <c r="L33" s="74">
        <f t="shared" si="0"/>
        <v>3000000</v>
      </c>
    </row>
    <row r="34" spans="1:12" ht="41.4" x14ac:dyDescent="0.25">
      <c r="A34" s="172"/>
      <c r="B34" s="172"/>
      <c r="C34" s="172"/>
      <c r="D34" s="172"/>
      <c r="E34" s="65" t="s">
        <v>292</v>
      </c>
      <c r="F34" s="64" t="s">
        <v>284</v>
      </c>
      <c r="G34" s="73" t="s">
        <v>340</v>
      </c>
      <c r="H34" s="74">
        <v>300000</v>
      </c>
      <c r="I34" s="74">
        <v>300000</v>
      </c>
      <c r="J34" s="74">
        <v>300000</v>
      </c>
      <c r="K34" s="74">
        <v>300000</v>
      </c>
      <c r="L34" s="74">
        <f t="shared" si="0"/>
        <v>1200000</v>
      </c>
    </row>
    <row r="35" spans="1:12" ht="41.4" x14ac:dyDescent="0.25">
      <c r="A35" s="172"/>
      <c r="B35" s="172"/>
      <c r="C35" s="172"/>
      <c r="D35" s="172"/>
      <c r="E35" s="65" t="s">
        <v>293</v>
      </c>
      <c r="F35" s="64" t="s">
        <v>284</v>
      </c>
      <c r="G35" s="73" t="s">
        <v>340</v>
      </c>
      <c r="H35" s="74">
        <v>300000</v>
      </c>
      <c r="I35" s="74">
        <v>300000</v>
      </c>
      <c r="J35" s="74">
        <v>300000</v>
      </c>
      <c r="K35" s="74">
        <v>300000</v>
      </c>
      <c r="L35" s="74">
        <f t="shared" si="0"/>
        <v>1200000</v>
      </c>
    </row>
    <row r="36" spans="1:12" ht="55.2" x14ac:dyDescent="0.25">
      <c r="A36" s="172"/>
      <c r="B36" s="172"/>
      <c r="C36" s="172"/>
      <c r="D36" s="172"/>
      <c r="E36" s="65" t="s">
        <v>294</v>
      </c>
      <c r="F36" s="64" t="s">
        <v>284</v>
      </c>
      <c r="G36" s="73" t="s">
        <v>340</v>
      </c>
      <c r="H36" s="74">
        <v>300000</v>
      </c>
      <c r="I36" s="74">
        <v>300000</v>
      </c>
      <c r="J36" s="74">
        <v>300000</v>
      </c>
      <c r="K36" s="74">
        <v>300000</v>
      </c>
      <c r="L36" s="74">
        <f t="shared" si="0"/>
        <v>1200000</v>
      </c>
    </row>
    <row r="37" spans="1:12" ht="41.4" x14ac:dyDescent="0.25">
      <c r="A37" s="172"/>
      <c r="B37" s="172"/>
      <c r="C37" s="172"/>
      <c r="D37" s="172"/>
      <c r="E37" s="65" t="s">
        <v>295</v>
      </c>
      <c r="F37" s="64" t="s">
        <v>284</v>
      </c>
      <c r="G37" s="73" t="s">
        <v>340</v>
      </c>
      <c r="H37" s="62"/>
      <c r="I37" s="74">
        <v>10000000</v>
      </c>
      <c r="J37" s="62"/>
      <c r="K37" s="62"/>
      <c r="L37" s="74">
        <f t="shared" si="0"/>
        <v>10000000</v>
      </c>
    </row>
    <row r="38" spans="1:12" ht="42" thickBot="1" x14ac:dyDescent="0.3">
      <c r="A38" s="172" t="s">
        <v>296</v>
      </c>
      <c r="B38" s="172" t="s">
        <v>346</v>
      </c>
      <c r="C38" s="172" t="s">
        <v>342</v>
      </c>
      <c r="D38" s="172" t="s">
        <v>347</v>
      </c>
      <c r="E38" s="59" t="s">
        <v>297</v>
      </c>
      <c r="F38" s="68" t="s">
        <v>298</v>
      </c>
      <c r="G38" s="73" t="s">
        <v>340</v>
      </c>
      <c r="H38" s="74">
        <v>300000</v>
      </c>
      <c r="I38" s="74">
        <v>300000</v>
      </c>
      <c r="J38" s="74">
        <v>300000</v>
      </c>
      <c r="K38" s="74">
        <v>300000</v>
      </c>
      <c r="L38" s="74">
        <f t="shared" si="0"/>
        <v>1200000</v>
      </c>
    </row>
    <row r="39" spans="1:12" ht="42" thickBot="1" x14ac:dyDescent="0.3">
      <c r="A39" s="172"/>
      <c r="B39" s="172"/>
      <c r="C39" s="172"/>
      <c r="D39" s="172"/>
      <c r="E39" s="59" t="s">
        <v>299</v>
      </c>
      <c r="F39" s="68" t="s">
        <v>298</v>
      </c>
      <c r="G39" s="73" t="s">
        <v>340</v>
      </c>
      <c r="H39" s="74">
        <v>300000</v>
      </c>
      <c r="I39" s="74">
        <v>300000</v>
      </c>
      <c r="J39" s="74">
        <v>300000</v>
      </c>
      <c r="K39" s="74">
        <v>300000</v>
      </c>
      <c r="L39" s="74">
        <f t="shared" si="0"/>
        <v>1200000</v>
      </c>
    </row>
    <row r="40" spans="1:12" ht="42" thickBot="1" x14ac:dyDescent="0.3">
      <c r="A40" s="172"/>
      <c r="B40" s="172"/>
      <c r="C40" s="172"/>
      <c r="D40" s="172"/>
      <c r="E40" s="59" t="s">
        <v>300</v>
      </c>
      <c r="F40" s="68" t="s">
        <v>298</v>
      </c>
      <c r="G40" s="73" t="s">
        <v>340</v>
      </c>
      <c r="H40" s="62"/>
      <c r="I40" s="74">
        <v>2000000</v>
      </c>
      <c r="J40" s="74">
        <v>2000000</v>
      </c>
      <c r="K40" s="62"/>
      <c r="L40" s="74">
        <f t="shared" si="0"/>
        <v>4000000</v>
      </c>
    </row>
    <row r="41" spans="1:12" ht="42" thickBot="1" x14ac:dyDescent="0.3">
      <c r="A41" s="172"/>
      <c r="B41" s="172"/>
      <c r="C41" s="172"/>
      <c r="D41" s="172"/>
      <c r="E41" s="59" t="s">
        <v>301</v>
      </c>
      <c r="F41" s="68" t="s">
        <v>298</v>
      </c>
      <c r="G41" s="73" t="s">
        <v>340</v>
      </c>
      <c r="H41" s="62"/>
      <c r="I41" s="74">
        <v>2000000</v>
      </c>
      <c r="J41" s="62"/>
      <c r="K41" s="74">
        <v>2000000</v>
      </c>
      <c r="L41" s="74">
        <f t="shared" si="0"/>
        <v>4000000</v>
      </c>
    </row>
    <row r="42" spans="1:12" ht="42" thickBot="1" x14ac:dyDescent="0.3">
      <c r="A42" s="172"/>
      <c r="B42" s="172"/>
      <c r="C42" s="172"/>
      <c r="D42" s="172"/>
      <c r="E42" s="59" t="s">
        <v>302</v>
      </c>
      <c r="F42" s="68" t="s">
        <v>298</v>
      </c>
      <c r="G42" s="73" t="s">
        <v>340</v>
      </c>
      <c r="H42" s="74">
        <v>300000</v>
      </c>
      <c r="I42" s="74">
        <v>300000</v>
      </c>
      <c r="J42" s="74">
        <v>300000</v>
      </c>
      <c r="K42" s="74">
        <v>300000</v>
      </c>
      <c r="L42" s="74">
        <f t="shared" si="0"/>
        <v>1200000</v>
      </c>
    </row>
    <row r="43" spans="1:12" ht="42" thickBot="1" x14ac:dyDescent="0.3">
      <c r="A43" s="172"/>
      <c r="B43" s="172"/>
      <c r="C43" s="172"/>
      <c r="D43" s="172"/>
      <c r="E43" s="59" t="s">
        <v>303</v>
      </c>
      <c r="F43" s="68" t="s">
        <v>298</v>
      </c>
      <c r="G43" s="73" t="s">
        <v>340</v>
      </c>
      <c r="H43" s="74">
        <v>300000</v>
      </c>
      <c r="I43" s="74">
        <v>300000</v>
      </c>
      <c r="J43" s="74">
        <v>300000</v>
      </c>
      <c r="K43" s="74">
        <v>300000</v>
      </c>
      <c r="L43" s="74">
        <f t="shared" si="0"/>
        <v>1200000</v>
      </c>
    </row>
    <row r="44" spans="1:12" ht="42" customHeight="1" thickBot="1" x14ac:dyDescent="0.3">
      <c r="A44" s="172" t="s">
        <v>304</v>
      </c>
      <c r="B44" s="172" t="s">
        <v>348</v>
      </c>
      <c r="C44" s="172" t="s">
        <v>342</v>
      </c>
      <c r="D44" s="172" t="s">
        <v>349</v>
      </c>
      <c r="E44" s="71" t="s">
        <v>305</v>
      </c>
      <c r="F44" s="64" t="s">
        <v>306</v>
      </c>
      <c r="G44" s="73" t="s">
        <v>340</v>
      </c>
      <c r="H44" s="74">
        <v>300000</v>
      </c>
      <c r="I44" s="74">
        <v>300000</v>
      </c>
      <c r="J44" s="74">
        <v>300000</v>
      </c>
      <c r="K44" s="74">
        <v>300000</v>
      </c>
      <c r="L44" s="74">
        <f t="shared" si="0"/>
        <v>1200000</v>
      </c>
    </row>
    <row r="45" spans="1:12" ht="42" thickBot="1" x14ac:dyDescent="0.3">
      <c r="A45" s="172"/>
      <c r="B45" s="172"/>
      <c r="C45" s="172"/>
      <c r="D45" s="172"/>
      <c r="E45" s="59" t="s">
        <v>307</v>
      </c>
      <c r="F45" s="64" t="s">
        <v>306</v>
      </c>
      <c r="G45" s="73" t="s">
        <v>340</v>
      </c>
      <c r="H45" s="74">
        <v>300000</v>
      </c>
      <c r="I45" s="74">
        <v>300000</v>
      </c>
      <c r="J45" s="74">
        <v>300000</v>
      </c>
      <c r="K45" s="74">
        <v>300000</v>
      </c>
      <c r="L45" s="74">
        <f t="shared" si="0"/>
        <v>1200000</v>
      </c>
    </row>
    <row r="46" spans="1:12" ht="42" thickBot="1" x14ac:dyDescent="0.3">
      <c r="A46" s="172"/>
      <c r="B46" s="172"/>
      <c r="C46" s="172"/>
      <c r="D46" s="172"/>
      <c r="E46" s="59" t="s">
        <v>308</v>
      </c>
      <c r="F46" s="64" t="s">
        <v>306</v>
      </c>
      <c r="G46" s="73" t="s">
        <v>340</v>
      </c>
      <c r="H46" s="74">
        <v>300000</v>
      </c>
      <c r="I46" s="74">
        <v>300000</v>
      </c>
      <c r="J46" s="74">
        <v>300000</v>
      </c>
      <c r="K46" s="74">
        <v>300000</v>
      </c>
      <c r="L46" s="74">
        <f t="shared" si="0"/>
        <v>1200000</v>
      </c>
    </row>
    <row r="47" spans="1:12" ht="42" thickBot="1" x14ac:dyDescent="0.3">
      <c r="A47" s="172"/>
      <c r="B47" s="172"/>
      <c r="C47" s="172"/>
      <c r="D47" s="172"/>
      <c r="E47" s="59" t="s">
        <v>309</v>
      </c>
      <c r="F47" s="64" t="s">
        <v>306</v>
      </c>
      <c r="G47" s="73" t="s">
        <v>340</v>
      </c>
      <c r="H47" s="74">
        <v>300000</v>
      </c>
      <c r="I47" s="74">
        <v>300000</v>
      </c>
      <c r="J47" s="74">
        <v>300000</v>
      </c>
      <c r="K47" s="74">
        <v>300000</v>
      </c>
      <c r="L47" s="74">
        <f t="shared" si="0"/>
        <v>1200000</v>
      </c>
    </row>
    <row r="48" spans="1:12" ht="69.599999999999994" thickBot="1" x14ac:dyDescent="0.3">
      <c r="A48" s="172"/>
      <c r="B48" s="172"/>
      <c r="C48" s="172"/>
      <c r="D48" s="172"/>
      <c r="E48" s="59" t="s">
        <v>310</v>
      </c>
      <c r="F48" s="64" t="s">
        <v>306</v>
      </c>
      <c r="G48" s="73" t="s">
        <v>340</v>
      </c>
      <c r="H48" s="74">
        <v>300000</v>
      </c>
      <c r="I48" s="74">
        <v>300000</v>
      </c>
      <c r="J48" s="74">
        <v>300000</v>
      </c>
      <c r="K48" s="74">
        <v>300000</v>
      </c>
      <c r="L48" s="74">
        <f t="shared" si="0"/>
        <v>1200000</v>
      </c>
    </row>
    <row r="49" spans="1:12" ht="82.8" x14ac:dyDescent="0.25">
      <c r="A49" s="172" t="s">
        <v>311</v>
      </c>
      <c r="B49" s="172" t="s">
        <v>350</v>
      </c>
      <c r="C49" s="172" t="s">
        <v>342</v>
      </c>
      <c r="D49" s="172" t="s">
        <v>351</v>
      </c>
      <c r="E49" s="64" t="s">
        <v>312</v>
      </c>
      <c r="F49" s="64" t="s">
        <v>306</v>
      </c>
      <c r="G49" s="73" t="s">
        <v>340</v>
      </c>
      <c r="H49" s="74">
        <v>300000</v>
      </c>
      <c r="I49" s="74">
        <v>300000</v>
      </c>
      <c r="J49" s="74">
        <v>300000</v>
      </c>
      <c r="K49" s="74">
        <v>300000</v>
      </c>
      <c r="L49" s="74">
        <f t="shared" si="0"/>
        <v>1200000</v>
      </c>
    </row>
    <row r="50" spans="1:12" ht="69" x14ac:dyDescent="0.25">
      <c r="A50" s="172"/>
      <c r="B50" s="172"/>
      <c r="C50" s="172"/>
      <c r="D50" s="172"/>
      <c r="E50" s="64" t="s">
        <v>313</v>
      </c>
      <c r="F50" s="64" t="s">
        <v>306</v>
      </c>
      <c r="G50" s="73" t="s">
        <v>340</v>
      </c>
      <c r="H50" s="74">
        <v>300000</v>
      </c>
      <c r="I50" s="74">
        <v>300000</v>
      </c>
      <c r="J50" s="74">
        <v>300000</v>
      </c>
      <c r="K50" s="74">
        <v>300000</v>
      </c>
      <c r="L50" s="74">
        <f t="shared" si="0"/>
        <v>1200000</v>
      </c>
    </row>
    <row r="51" spans="1:12" ht="41.4" x14ac:dyDescent="0.25">
      <c r="A51" s="172"/>
      <c r="B51" s="172"/>
      <c r="C51" s="172"/>
      <c r="D51" s="172"/>
      <c r="E51" s="64" t="s">
        <v>314</v>
      </c>
      <c r="F51" s="64" t="s">
        <v>306</v>
      </c>
      <c r="G51" s="73" t="s">
        <v>340</v>
      </c>
      <c r="H51" s="74">
        <v>300000</v>
      </c>
      <c r="I51" s="74">
        <v>300000</v>
      </c>
      <c r="J51" s="74">
        <v>300000</v>
      </c>
      <c r="K51" s="74">
        <v>300000</v>
      </c>
      <c r="L51" s="74">
        <f t="shared" si="0"/>
        <v>1200000</v>
      </c>
    </row>
    <row r="52" spans="1:12" ht="41.4" x14ac:dyDescent="0.25">
      <c r="A52" s="172"/>
      <c r="B52" s="172"/>
      <c r="C52" s="172"/>
      <c r="D52" s="172"/>
      <c r="E52" s="64" t="s">
        <v>315</v>
      </c>
      <c r="F52" s="64" t="s">
        <v>306</v>
      </c>
      <c r="G52" s="73" t="s">
        <v>340</v>
      </c>
      <c r="H52" s="74">
        <v>300000</v>
      </c>
      <c r="I52" s="74">
        <v>300000</v>
      </c>
      <c r="J52" s="74">
        <v>300000</v>
      </c>
      <c r="K52" s="74">
        <v>300000</v>
      </c>
      <c r="L52" s="74">
        <f t="shared" si="0"/>
        <v>1200000</v>
      </c>
    </row>
    <row r="53" spans="1:12" ht="28.95" customHeight="1" thickBot="1" x14ac:dyDescent="0.3">
      <c r="A53" s="172" t="s">
        <v>316</v>
      </c>
      <c r="B53" s="172" t="s">
        <v>352</v>
      </c>
      <c r="C53" s="172" t="s">
        <v>342</v>
      </c>
      <c r="D53" s="172" t="s">
        <v>353</v>
      </c>
      <c r="E53" s="59" t="s">
        <v>317</v>
      </c>
      <c r="F53" s="64" t="s">
        <v>306</v>
      </c>
      <c r="G53" s="73" t="s">
        <v>340</v>
      </c>
      <c r="H53" s="74"/>
      <c r="I53" s="74">
        <v>3000000</v>
      </c>
      <c r="J53" s="74">
        <v>3000000</v>
      </c>
      <c r="K53" s="74"/>
      <c r="L53" s="74">
        <f t="shared" si="0"/>
        <v>6000000</v>
      </c>
    </row>
    <row r="54" spans="1:12" ht="42" thickBot="1" x14ac:dyDescent="0.3">
      <c r="A54" s="172"/>
      <c r="B54" s="172"/>
      <c r="C54" s="172"/>
      <c r="D54" s="172"/>
      <c r="E54" s="59" t="s">
        <v>318</v>
      </c>
      <c r="F54" s="64" t="s">
        <v>306</v>
      </c>
      <c r="G54" s="73" t="s">
        <v>340</v>
      </c>
      <c r="H54" s="74">
        <v>3000000</v>
      </c>
      <c r="I54" s="62"/>
      <c r="J54" s="74">
        <v>3000000</v>
      </c>
      <c r="K54" s="62"/>
      <c r="L54" s="74">
        <f t="shared" si="0"/>
        <v>6000000</v>
      </c>
    </row>
    <row r="55" spans="1:12" ht="42" thickBot="1" x14ac:dyDescent="0.3">
      <c r="A55" s="172"/>
      <c r="B55" s="172"/>
      <c r="C55" s="172"/>
      <c r="D55" s="172"/>
      <c r="E55" s="59" t="s">
        <v>319</v>
      </c>
      <c r="F55" s="64" t="s">
        <v>306</v>
      </c>
      <c r="G55" s="73" t="s">
        <v>340</v>
      </c>
      <c r="H55" s="62"/>
      <c r="I55" s="74">
        <v>3000000</v>
      </c>
      <c r="J55" s="74">
        <v>3000000</v>
      </c>
      <c r="K55" s="74">
        <v>3000000</v>
      </c>
      <c r="L55" s="74">
        <f t="shared" si="0"/>
        <v>9000000</v>
      </c>
    </row>
    <row r="56" spans="1:12" ht="42" thickBot="1" x14ac:dyDescent="0.3">
      <c r="A56" s="172"/>
      <c r="B56" s="172"/>
      <c r="C56" s="172"/>
      <c r="D56" s="172"/>
      <c r="E56" s="59" t="s">
        <v>320</v>
      </c>
      <c r="F56" s="64" t="s">
        <v>306</v>
      </c>
      <c r="G56" s="73" t="s">
        <v>340</v>
      </c>
      <c r="H56" s="74">
        <v>500000</v>
      </c>
      <c r="I56" s="74">
        <v>500000</v>
      </c>
      <c r="J56" s="74">
        <v>500000</v>
      </c>
      <c r="K56" s="74">
        <v>500000</v>
      </c>
      <c r="L56" s="74">
        <f t="shared" si="0"/>
        <v>2000000</v>
      </c>
    </row>
    <row r="57" spans="1:12" ht="42" thickBot="1" x14ac:dyDescent="0.3">
      <c r="A57" s="172"/>
      <c r="B57" s="172"/>
      <c r="C57" s="172"/>
      <c r="D57" s="172"/>
      <c r="E57" s="59" t="s">
        <v>321</v>
      </c>
      <c r="F57" s="64" t="s">
        <v>306</v>
      </c>
      <c r="G57" s="73" t="s">
        <v>340</v>
      </c>
      <c r="H57" s="74">
        <v>1000000</v>
      </c>
      <c r="I57" s="74">
        <v>1000000</v>
      </c>
      <c r="J57" s="74">
        <v>1000000</v>
      </c>
      <c r="K57" s="74">
        <v>1000000</v>
      </c>
      <c r="L57" s="74">
        <f t="shared" si="0"/>
        <v>4000000</v>
      </c>
    </row>
    <row r="58" spans="1:12" ht="41.4" x14ac:dyDescent="0.25">
      <c r="A58" s="172" t="s">
        <v>322</v>
      </c>
      <c r="B58" s="172" t="s">
        <v>354</v>
      </c>
      <c r="C58" s="172" t="s">
        <v>342</v>
      </c>
      <c r="D58" s="172" t="s">
        <v>355</v>
      </c>
      <c r="E58" s="64" t="s">
        <v>323</v>
      </c>
      <c r="F58" s="64" t="s">
        <v>306</v>
      </c>
      <c r="G58" s="73" t="s">
        <v>340</v>
      </c>
      <c r="H58" s="74">
        <v>300000</v>
      </c>
      <c r="I58" s="74">
        <v>300000</v>
      </c>
      <c r="J58" s="74">
        <v>300000</v>
      </c>
      <c r="K58" s="74">
        <v>300000</v>
      </c>
      <c r="L58" s="74">
        <f t="shared" si="0"/>
        <v>1200000</v>
      </c>
    </row>
    <row r="59" spans="1:12" ht="41.4" x14ac:dyDescent="0.25">
      <c r="A59" s="172"/>
      <c r="B59" s="172"/>
      <c r="C59" s="172"/>
      <c r="D59" s="172"/>
      <c r="E59" s="64" t="s">
        <v>324</v>
      </c>
      <c r="F59" s="64" t="s">
        <v>306</v>
      </c>
      <c r="G59" s="73" t="s">
        <v>340</v>
      </c>
      <c r="H59" s="62"/>
      <c r="I59" s="74">
        <v>1000000</v>
      </c>
      <c r="J59" s="62"/>
      <c r="K59" s="74">
        <v>1000000</v>
      </c>
      <c r="L59" s="74">
        <f t="shared" si="0"/>
        <v>2000000</v>
      </c>
    </row>
    <row r="60" spans="1:12" ht="41.4" x14ac:dyDescent="0.25">
      <c r="A60" s="172"/>
      <c r="B60" s="172"/>
      <c r="C60" s="172"/>
      <c r="D60" s="172"/>
      <c r="E60" s="64" t="s">
        <v>325</v>
      </c>
      <c r="F60" s="64" t="s">
        <v>306</v>
      </c>
      <c r="G60" s="73" t="s">
        <v>340</v>
      </c>
      <c r="H60" s="74">
        <v>1000000</v>
      </c>
      <c r="I60" s="74">
        <v>1000000</v>
      </c>
      <c r="J60" s="74">
        <v>1000000</v>
      </c>
      <c r="K60" s="74">
        <v>1000000</v>
      </c>
      <c r="L60" s="74">
        <f t="shared" si="0"/>
        <v>4000000</v>
      </c>
    </row>
    <row r="61" spans="1:12" ht="55.2" x14ac:dyDescent="0.25">
      <c r="A61" s="172"/>
      <c r="B61" s="172"/>
      <c r="C61" s="172"/>
      <c r="D61" s="172"/>
      <c r="E61" s="64" t="s">
        <v>326</v>
      </c>
      <c r="F61" s="64" t="s">
        <v>306</v>
      </c>
      <c r="G61" s="73" t="s">
        <v>340</v>
      </c>
      <c r="H61" s="74">
        <v>300000</v>
      </c>
      <c r="I61" s="74">
        <v>300000</v>
      </c>
      <c r="J61" s="74">
        <v>300000</v>
      </c>
      <c r="K61" s="74">
        <v>300000</v>
      </c>
      <c r="L61" s="74">
        <f t="shared" si="0"/>
        <v>1200000</v>
      </c>
    </row>
    <row r="62" spans="1:12" ht="41.4" x14ac:dyDescent="0.25">
      <c r="A62" s="172" t="s">
        <v>327</v>
      </c>
      <c r="B62" s="172" t="s">
        <v>356</v>
      </c>
      <c r="C62" s="172" t="s">
        <v>342</v>
      </c>
      <c r="D62" s="172" t="s">
        <v>357</v>
      </c>
      <c r="E62" s="64" t="s">
        <v>328</v>
      </c>
      <c r="F62" s="64" t="s">
        <v>306</v>
      </c>
      <c r="G62" s="73" t="s">
        <v>340</v>
      </c>
      <c r="H62" s="74">
        <v>1000000</v>
      </c>
      <c r="I62" s="74">
        <v>1000000</v>
      </c>
      <c r="J62" s="74">
        <v>1000000</v>
      </c>
      <c r="K62" s="74">
        <v>1000000</v>
      </c>
      <c r="L62" s="74">
        <f t="shared" si="0"/>
        <v>4000000</v>
      </c>
    </row>
    <row r="63" spans="1:12" ht="41.4" x14ac:dyDescent="0.25">
      <c r="A63" s="172"/>
      <c r="B63" s="172"/>
      <c r="C63" s="172"/>
      <c r="D63" s="172"/>
      <c r="E63" s="64" t="s">
        <v>329</v>
      </c>
      <c r="F63" s="64" t="s">
        <v>306</v>
      </c>
      <c r="G63" s="73" t="s">
        <v>340</v>
      </c>
      <c r="H63" s="74">
        <v>1000000</v>
      </c>
      <c r="I63" s="74">
        <v>1000000</v>
      </c>
      <c r="J63" s="74">
        <v>1000000</v>
      </c>
      <c r="K63" s="74">
        <v>1000000</v>
      </c>
      <c r="L63" s="74">
        <f t="shared" si="0"/>
        <v>4000000</v>
      </c>
    </row>
    <row r="64" spans="1:12" ht="41.4" x14ac:dyDescent="0.25">
      <c r="A64" s="172"/>
      <c r="B64" s="172"/>
      <c r="C64" s="172"/>
      <c r="D64" s="172"/>
      <c r="E64" s="64" t="s">
        <v>330</v>
      </c>
      <c r="F64" s="64" t="s">
        <v>306</v>
      </c>
      <c r="G64" s="73" t="s">
        <v>340</v>
      </c>
      <c r="H64" s="74">
        <v>1000000</v>
      </c>
      <c r="I64" s="74">
        <v>1000000</v>
      </c>
      <c r="J64" s="74">
        <v>1000000</v>
      </c>
      <c r="K64" s="74">
        <v>1000000</v>
      </c>
      <c r="L64" s="74">
        <f t="shared" si="0"/>
        <v>4000000</v>
      </c>
    </row>
    <row r="65" spans="1:12" ht="41.4" x14ac:dyDescent="0.25">
      <c r="A65" s="172"/>
      <c r="B65" s="172"/>
      <c r="C65" s="172"/>
      <c r="D65" s="172"/>
      <c r="E65" s="64" t="s">
        <v>331</v>
      </c>
      <c r="F65" s="64" t="s">
        <v>306</v>
      </c>
      <c r="G65" s="73" t="s">
        <v>340</v>
      </c>
      <c r="H65" s="74">
        <v>1000000</v>
      </c>
      <c r="I65" s="74">
        <v>1000000</v>
      </c>
      <c r="J65" s="74">
        <v>1000000</v>
      </c>
      <c r="K65" s="74">
        <v>1000000</v>
      </c>
      <c r="L65" s="74">
        <f t="shared" si="0"/>
        <v>4000000</v>
      </c>
    </row>
  </sheetData>
  <mergeCells count="44">
    <mergeCell ref="A3:A13"/>
    <mergeCell ref="A1:A2"/>
    <mergeCell ref="B1:B2"/>
    <mergeCell ref="C1:C2"/>
    <mergeCell ref="D1:D2"/>
    <mergeCell ref="G1:G2"/>
    <mergeCell ref="L1:L2"/>
    <mergeCell ref="D3:D13"/>
    <mergeCell ref="C3:C13"/>
    <mergeCell ref="B3:B13"/>
    <mergeCell ref="E1:E2"/>
    <mergeCell ref="F1:F2"/>
    <mergeCell ref="D14:D24"/>
    <mergeCell ref="C14:C24"/>
    <mergeCell ref="B14:B24"/>
    <mergeCell ref="A14:A24"/>
    <mergeCell ref="D25:D37"/>
    <mergeCell ref="C25:C37"/>
    <mergeCell ref="B25:B37"/>
    <mergeCell ref="A25:A37"/>
    <mergeCell ref="D38:D43"/>
    <mergeCell ref="C38:C43"/>
    <mergeCell ref="B38:B43"/>
    <mergeCell ref="A38:A43"/>
    <mergeCell ref="D44:D48"/>
    <mergeCell ref="C44:C48"/>
    <mergeCell ref="B44:B48"/>
    <mergeCell ref="A44:A48"/>
    <mergeCell ref="D49:D52"/>
    <mergeCell ref="C49:C52"/>
    <mergeCell ref="B49:B52"/>
    <mergeCell ref="A49:A52"/>
    <mergeCell ref="C62:C65"/>
    <mergeCell ref="D62:D65"/>
    <mergeCell ref="B62:B65"/>
    <mergeCell ref="A62:A65"/>
    <mergeCell ref="D53:D57"/>
    <mergeCell ref="C53:C57"/>
    <mergeCell ref="B53:B57"/>
    <mergeCell ref="A53:A57"/>
    <mergeCell ref="D58:D61"/>
    <mergeCell ref="C58:C61"/>
    <mergeCell ref="B58:B61"/>
    <mergeCell ref="A58:A6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93"/>
  <sheetViews>
    <sheetView zoomScale="40" zoomScaleNormal="40" workbookViewId="0">
      <pane xSplit="6" ySplit="3" topLeftCell="G4" activePane="bottomRight" state="frozen"/>
      <selection pane="topRight" activeCell="G1" sqref="G1"/>
      <selection pane="bottomLeft" activeCell="A10" sqref="A10"/>
      <selection pane="bottomRight" activeCell="C9" sqref="C9"/>
    </sheetView>
  </sheetViews>
  <sheetFormatPr baseColWidth="10" defaultColWidth="14.44140625" defaultRowHeight="15" customHeight="1" x14ac:dyDescent="0.3"/>
  <cols>
    <col min="1" max="1" width="42.88671875" customWidth="1"/>
    <col min="2" max="2" width="59.88671875" customWidth="1"/>
    <col min="3" max="3" width="115.6640625" customWidth="1"/>
    <col min="4" max="4" width="60.5546875" customWidth="1"/>
    <col min="5" max="5" width="32.88671875" customWidth="1"/>
    <col min="6" max="6" width="28.33203125" customWidth="1"/>
    <col min="7" max="7" width="33.33203125" customWidth="1"/>
    <col min="8" max="8" width="26.88671875" customWidth="1"/>
    <col min="9" max="9" width="33.33203125" customWidth="1"/>
    <col min="10" max="10" width="19.88671875" customWidth="1"/>
    <col min="11" max="11" width="20.44140625" customWidth="1"/>
    <col min="12" max="12" width="22" customWidth="1"/>
    <col min="13" max="13" width="33.33203125" customWidth="1"/>
    <col min="14" max="14" width="41.6640625" customWidth="1"/>
    <col min="15" max="15" width="36.6640625" customWidth="1"/>
    <col min="16" max="16" width="35.33203125" customWidth="1"/>
    <col min="17" max="17" width="40" customWidth="1"/>
    <col min="18" max="18" width="33.88671875" customWidth="1"/>
    <col min="19" max="19" width="47.6640625" customWidth="1"/>
    <col min="20" max="20" width="25.5546875" customWidth="1"/>
    <col min="21" max="21" width="27.6640625" customWidth="1"/>
    <col min="22" max="22" width="18.5546875" customWidth="1"/>
    <col min="23" max="23" width="18.6640625" customWidth="1"/>
    <col min="24" max="24" width="20.5546875" customWidth="1"/>
    <col min="25" max="25" width="29.109375" customWidth="1"/>
    <col min="26" max="26" width="28.5546875" customWidth="1"/>
    <col min="27" max="27" width="22.44140625" customWidth="1"/>
    <col min="28" max="28" width="11.44140625" customWidth="1"/>
    <col min="29" max="29" width="14.33203125" customWidth="1"/>
    <col min="30" max="30" width="11.44140625" customWidth="1"/>
  </cols>
  <sheetData>
    <row r="1" spans="1:30" ht="54" customHeight="1" x14ac:dyDescent="0.3">
      <c r="A1" s="234" t="s">
        <v>358</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8"/>
    </row>
    <row r="2" spans="1:30" ht="75.599999999999994" customHeight="1" x14ac:dyDescent="0.3">
      <c r="A2" s="235" t="s">
        <v>359</v>
      </c>
      <c r="B2" s="235" t="s">
        <v>11</v>
      </c>
      <c r="C2" s="235" t="s">
        <v>540</v>
      </c>
      <c r="D2" s="235" t="s">
        <v>360</v>
      </c>
      <c r="E2" s="235" t="s">
        <v>361</v>
      </c>
      <c r="F2" s="235" t="s">
        <v>362</v>
      </c>
      <c r="G2" s="235" t="s">
        <v>363</v>
      </c>
      <c r="H2" s="232" t="s">
        <v>364</v>
      </c>
      <c r="I2" s="235" t="s">
        <v>365</v>
      </c>
      <c r="J2" s="237" t="s">
        <v>366</v>
      </c>
      <c r="K2" s="227"/>
      <c r="L2" s="227"/>
      <c r="M2" s="227"/>
      <c r="N2" s="227"/>
      <c r="O2" s="227"/>
      <c r="P2" s="227"/>
      <c r="Q2" s="227"/>
      <c r="R2" s="227"/>
      <c r="S2" s="228"/>
      <c r="T2" s="235" t="s">
        <v>367</v>
      </c>
      <c r="U2" s="235" t="s">
        <v>368</v>
      </c>
      <c r="V2" s="237" t="s">
        <v>369</v>
      </c>
      <c r="W2" s="227"/>
      <c r="X2" s="228"/>
      <c r="Y2" s="232" t="s">
        <v>370</v>
      </c>
      <c r="Z2" s="232" t="s">
        <v>371</v>
      </c>
      <c r="AA2" s="232" t="s">
        <v>372</v>
      </c>
      <c r="AB2" s="226" t="s">
        <v>373</v>
      </c>
      <c r="AC2" s="227"/>
      <c r="AD2" s="228"/>
    </row>
    <row r="3" spans="1:30" ht="69.75" customHeight="1" x14ac:dyDescent="0.3">
      <c r="A3" s="233"/>
      <c r="B3" s="236"/>
      <c r="C3" s="236"/>
      <c r="D3" s="236"/>
      <c r="E3" s="236"/>
      <c r="F3" s="236"/>
      <c r="G3" s="236"/>
      <c r="H3" s="236"/>
      <c r="I3" s="236"/>
      <c r="J3" s="134" t="s">
        <v>374</v>
      </c>
      <c r="K3" s="134" t="s">
        <v>375</v>
      </c>
      <c r="L3" s="134" t="s">
        <v>376</v>
      </c>
      <c r="M3" s="134" t="s">
        <v>377</v>
      </c>
      <c r="N3" s="134" t="s">
        <v>378</v>
      </c>
      <c r="O3" s="134" t="s">
        <v>379</v>
      </c>
      <c r="P3" s="134" t="s">
        <v>380</v>
      </c>
      <c r="Q3" s="134" t="s">
        <v>381</v>
      </c>
      <c r="R3" s="134" t="s">
        <v>382</v>
      </c>
      <c r="S3" s="135" t="s">
        <v>383</v>
      </c>
      <c r="T3" s="236"/>
      <c r="U3" s="236"/>
      <c r="V3" s="108" t="s">
        <v>384</v>
      </c>
      <c r="W3" s="108" t="s">
        <v>385</v>
      </c>
      <c r="X3" s="108" t="s">
        <v>386</v>
      </c>
      <c r="Y3" s="233"/>
      <c r="Z3" s="233"/>
      <c r="AA3" s="236"/>
      <c r="AB3" s="109" t="s">
        <v>387</v>
      </c>
      <c r="AC3" s="110" t="s">
        <v>388</v>
      </c>
      <c r="AD3" s="111" t="s">
        <v>389</v>
      </c>
    </row>
    <row r="4" spans="1:30" ht="117.6" customHeight="1" x14ac:dyDescent="0.3">
      <c r="A4" s="182" t="s">
        <v>250</v>
      </c>
      <c r="B4" s="181" t="s">
        <v>539</v>
      </c>
      <c r="C4" s="125"/>
      <c r="D4" s="112"/>
      <c r="E4" s="112"/>
      <c r="F4" s="113"/>
      <c r="G4" s="113"/>
      <c r="H4" s="114"/>
      <c r="I4" s="113"/>
      <c r="J4" s="115"/>
      <c r="K4" s="116"/>
      <c r="L4" s="116"/>
      <c r="M4" s="116"/>
      <c r="N4" s="116"/>
      <c r="O4" s="116"/>
      <c r="P4" s="116"/>
      <c r="Q4" s="116"/>
      <c r="R4" s="116"/>
      <c r="S4" s="116"/>
      <c r="T4" s="138">
        <f t="shared" ref="T4:T66" si="0">+S4+R4+Q4+P4+O4+N4+M4+L4+K4+J4</f>
        <v>0</v>
      </c>
      <c r="U4" s="137"/>
      <c r="V4" s="118">
        <v>1</v>
      </c>
      <c r="W4" s="118">
        <v>0</v>
      </c>
      <c r="X4" s="136">
        <f>+W4/V4</f>
        <v>0</v>
      </c>
      <c r="Y4" s="225">
        <f xml:space="preserve"> AVERAGE(X4:X14)</f>
        <v>0.18181818181818182</v>
      </c>
      <c r="Z4" s="225">
        <f>+Y4</f>
        <v>0.18181818181818182</v>
      </c>
      <c r="AA4" s="229">
        <f>AVERAGE(Z4:Z66)</f>
        <v>0.13516113516113515</v>
      </c>
      <c r="AB4" s="119"/>
      <c r="AC4" s="119"/>
      <c r="AD4" s="119"/>
    </row>
    <row r="5" spans="1:30" ht="79.95" customHeight="1" x14ac:dyDescent="0.3">
      <c r="A5" s="182"/>
      <c r="B5" s="181"/>
      <c r="C5" s="125"/>
      <c r="D5" s="112"/>
      <c r="E5" s="112"/>
      <c r="F5" s="113"/>
      <c r="G5" s="113"/>
      <c r="H5" s="114"/>
      <c r="I5" s="113"/>
      <c r="J5" s="115"/>
      <c r="K5" s="116"/>
      <c r="L5" s="116"/>
      <c r="M5" s="116"/>
      <c r="N5" s="116"/>
      <c r="O5" s="116"/>
      <c r="P5" s="116"/>
      <c r="Q5" s="116"/>
      <c r="R5" s="116"/>
      <c r="S5" s="116"/>
      <c r="T5" s="138">
        <f t="shared" si="0"/>
        <v>0</v>
      </c>
      <c r="U5" s="137"/>
      <c r="V5" s="118">
        <v>1</v>
      </c>
      <c r="W5" s="118">
        <v>0</v>
      </c>
      <c r="X5" s="136">
        <f t="shared" ref="X5:X62" si="1">+W5/V5</f>
        <v>0</v>
      </c>
      <c r="Y5" s="225"/>
      <c r="Z5" s="225"/>
      <c r="AA5" s="230"/>
      <c r="AB5" s="119"/>
      <c r="AC5" s="119"/>
      <c r="AD5" s="119"/>
    </row>
    <row r="6" spans="1:30" ht="79.95" customHeight="1" x14ac:dyDescent="0.3">
      <c r="A6" s="182"/>
      <c r="B6" s="181"/>
      <c r="C6" s="125"/>
      <c r="D6" s="112"/>
      <c r="E6" s="112"/>
      <c r="F6" s="113"/>
      <c r="G6" s="113"/>
      <c r="H6" s="114"/>
      <c r="I6" s="113"/>
      <c r="J6" s="115"/>
      <c r="K6" s="116"/>
      <c r="L6" s="116"/>
      <c r="M6" s="116"/>
      <c r="N6" s="116"/>
      <c r="O6" s="116"/>
      <c r="P6" s="116"/>
      <c r="Q6" s="116"/>
      <c r="R6" s="116"/>
      <c r="S6" s="116"/>
      <c r="T6" s="138">
        <f t="shared" si="0"/>
        <v>0</v>
      </c>
      <c r="U6" s="137"/>
      <c r="V6" s="118">
        <v>1</v>
      </c>
      <c r="W6" s="118">
        <v>0</v>
      </c>
      <c r="X6" s="136">
        <f t="shared" si="1"/>
        <v>0</v>
      </c>
      <c r="Y6" s="225"/>
      <c r="Z6" s="225"/>
      <c r="AA6" s="230"/>
      <c r="AB6" s="119"/>
      <c r="AC6" s="119"/>
      <c r="AD6" s="119"/>
    </row>
    <row r="7" spans="1:30" ht="79.95" customHeight="1" x14ac:dyDescent="0.3">
      <c r="A7" s="182"/>
      <c r="B7" s="181"/>
      <c r="C7" s="125"/>
      <c r="D7" s="112"/>
      <c r="E7" s="112"/>
      <c r="F7" s="113"/>
      <c r="G7" s="113"/>
      <c r="H7" s="114"/>
      <c r="I7" s="113"/>
      <c r="J7" s="115"/>
      <c r="K7" s="116"/>
      <c r="L7" s="116"/>
      <c r="M7" s="116"/>
      <c r="N7" s="116"/>
      <c r="O7" s="116"/>
      <c r="P7" s="116"/>
      <c r="Q7" s="116"/>
      <c r="R7" s="116"/>
      <c r="S7" s="116"/>
      <c r="T7" s="138">
        <f t="shared" si="0"/>
        <v>0</v>
      </c>
      <c r="U7" s="137"/>
      <c r="V7" s="118">
        <v>1</v>
      </c>
      <c r="W7" s="118">
        <v>0</v>
      </c>
      <c r="X7" s="136">
        <f t="shared" si="1"/>
        <v>0</v>
      </c>
      <c r="Y7" s="225"/>
      <c r="Z7" s="225"/>
      <c r="AA7" s="230"/>
      <c r="AB7" s="119"/>
      <c r="AC7" s="119"/>
      <c r="AD7" s="119"/>
    </row>
    <row r="8" spans="1:30" ht="79.95" customHeight="1" x14ac:dyDescent="0.3">
      <c r="A8" s="182"/>
      <c r="B8" s="181"/>
      <c r="C8" s="125"/>
      <c r="D8" s="112"/>
      <c r="E8" s="112"/>
      <c r="F8" s="113"/>
      <c r="G8" s="113"/>
      <c r="H8" s="114"/>
      <c r="I8" s="113"/>
      <c r="J8" s="115"/>
      <c r="K8" s="116"/>
      <c r="L8" s="116"/>
      <c r="M8" s="116"/>
      <c r="N8" s="116"/>
      <c r="O8" s="116"/>
      <c r="P8" s="116"/>
      <c r="Q8" s="116"/>
      <c r="R8" s="116"/>
      <c r="S8" s="116"/>
      <c r="T8" s="138">
        <f t="shared" si="0"/>
        <v>0</v>
      </c>
      <c r="U8" s="137"/>
      <c r="V8" s="118">
        <v>1</v>
      </c>
      <c r="W8" s="118">
        <v>0</v>
      </c>
      <c r="X8" s="136">
        <f t="shared" si="1"/>
        <v>0</v>
      </c>
      <c r="Y8" s="225"/>
      <c r="Z8" s="225"/>
      <c r="AA8" s="230"/>
      <c r="AB8" s="119"/>
      <c r="AC8" s="119"/>
      <c r="AD8" s="119"/>
    </row>
    <row r="9" spans="1:30" ht="79.95" customHeight="1" x14ac:dyDescent="0.3">
      <c r="A9" s="182"/>
      <c r="B9" s="181"/>
      <c r="C9" s="125"/>
      <c r="D9" s="112"/>
      <c r="E9" s="112"/>
      <c r="F9" s="113"/>
      <c r="G9" s="113"/>
      <c r="H9" s="114"/>
      <c r="I9" s="113"/>
      <c r="J9" s="115"/>
      <c r="K9" s="116"/>
      <c r="L9" s="116"/>
      <c r="M9" s="116"/>
      <c r="N9" s="116"/>
      <c r="O9" s="116"/>
      <c r="P9" s="116"/>
      <c r="Q9" s="116"/>
      <c r="R9" s="116"/>
      <c r="S9" s="116"/>
      <c r="T9" s="138">
        <f t="shared" si="0"/>
        <v>0</v>
      </c>
      <c r="U9" s="137"/>
      <c r="V9" s="118">
        <v>1</v>
      </c>
      <c r="W9" s="118">
        <v>0</v>
      </c>
      <c r="X9" s="136">
        <f t="shared" si="1"/>
        <v>0</v>
      </c>
      <c r="Y9" s="225"/>
      <c r="Z9" s="225"/>
      <c r="AA9" s="230"/>
      <c r="AB9" s="119"/>
      <c r="AC9" s="119"/>
      <c r="AD9" s="119"/>
    </row>
    <row r="10" spans="1:30" ht="120" customHeight="1" x14ac:dyDescent="0.3">
      <c r="A10" s="182"/>
      <c r="B10" s="181"/>
      <c r="C10" s="125"/>
      <c r="D10" s="112"/>
      <c r="E10" s="140"/>
      <c r="F10" s="113"/>
      <c r="G10" s="113"/>
      <c r="H10" s="114"/>
      <c r="I10" s="113"/>
      <c r="J10" s="115">
        <v>1</v>
      </c>
      <c r="K10" s="116">
        <v>0</v>
      </c>
      <c r="L10" s="116">
        <v>1</v>
      </c>
      <c r="M10" s="116">
        <v>1</v>
      </c>
      <c r="N10" s="116">
        <v>1</v>
      </c>
      <c r="O10" s="116">
        <v>1</v>
      </c>
      <c r="P10" s="116">
        <v>0</v>
      </c>
      <c r="Q10" s="116">
        <v>1</v>
      </c>
      <c r="R10" s="116">
        <v>0</v>
      </c>
      <c r="S10" s="116">
        <v>0</v>
      </c>
      <c r="T10" s="138">
        <f>+S10+R10+Q10+P10+O10+N10+M10+L10+K10+J10</f>
        <v>6</v>
      </c>
      <c r="U10" s="137">
        <f>+T10/10</f>
        <v>0.6</v>
      </c>
      <c r="V10" s="118">
        <v>1</v>
      </c>
      <c r="W10" s="118">
        <v>1</v>
      </c>
      <c r="X10" s="136">
        <f t="shared" si="1"/>
        <v>1</v>
      </c>
      <c r="Y10" s="225"/>
      <c r="Z10" s="225"/>
      <c r="AA10" s="230"/>
      <c r="AB10" s="119"/>
      <c r="AC10" s="119"/>
      <c r="AD10" s="119"/>
    </row>
    <row r="11" spans="1:30" ht="96.6" customHeight="1" x14ac:dyDescent="0.3">
      <c r="A11" s="182"/>
      <c r="B11" s="181"/>
      <c r="C11" s="125"/>
      <c r="D11" s="112"/>
      <c r="E11" s="112"/>
      <c r="F11" s="113"/>
      <c r="G11" s="113"/>
      <c r="H11" s="114"/>
      <c r="I11" s="113"/>
      <c r="J11" s="115"/>
      <c r="K11" s="116"/>
      <c r="L11" s="116"/>
      <c r="M11" s="116"/>
      <c r="N11" s="116"/>
      <c r="O11" s="116"/>
      <c r="P11" s="116"/>
      <c r="Q11" s="116"/>
      <c r="R11" s="116"/>
      <c r="S11" s="116"/>
      <c r="T11" s="138">
        <f t="shared" si="0"/>
        <v>0</v>
      </c>
      <c r="U11" s="137">
        <f t="shared" ref="U11:U66" si="2">+T11/10</f>
        <v>0</v>
      </c>
      <c r="V11" s="118">
        <v>1</v>
      </c>
      <c r="W11" s="118">
        <v>0</v>
      </c>
      <c r="X11" s="136">
        <f t="shared" si="1"/>
        <v>0</v>
      </c>
      <c r="Y11" s="225"/>
      <c r="Z11" s="225"/>
      <c r="AA11" s="230"/>
      <c r="AB11" s="119"/>
      <c r="AC11" s="119"/>
      <c r="AD11" s="119"/>
    </row>
    <row r="12" spans="1:30" ht="85.95" customHeight="1" x14ac:dyDescent="0.3">
      <c r="A12" s="182"/>
      <c r="B12" s="181"/>
      <c r="C12" s="125"/>
      <c r="D12" s="112"/>
      <c r="E12" s="140"/>
      <c r="F12" s="113"/>
      <c r="G12" s="113"/>
      <c r="H12" s="114"/>
      <c r="I12" s="113"/>
      <c r="J12" s="115">
        <v>1</v>
      </c>
      <c r="K12" s="116">
        <v>1</v>
      </c>
      <c r="L12" s="116">
        <v>0</v>
      </c>
      <c r="M12" s="116">
        <v>1</v>
      </c>
      <c r="N12" s="116">
        <v>1</v>
      </c>
      <c r="O12" s="116">
        <v>1</v>
      </c>
      <c r="P12" s="116">
        <v>0</v>
      </c>
      <c r="Q12" s="116">
        <v>0</v>
      </c>
      <c r="R12" s="116">
        <v>0</v>
      </c>
      <c r="S12" s="116">
        <v>0</v>
      </c>
      <c r="T12" s="138">
        <f t="shared" si="0"/>
        <v>5</v>
      </c>
      <c r="U12" s="137">
        <f t="shared" si="2"/>
        <v>0.5</v>
      </c>
      <c r="V12" s="118">
        <v>1</v>
      </c>
      <c r="W12" s="118">
        <v>1</v>
      </c>
      <c r="X12" s="136">
        <f t="shared" si="1"/>
        <v>1</v>
      </c>
      <c r="Y12" s="225"/>
      <c r="Z12" s="225"/>
      <c r="AA12" s="230"/>
      <c r="AB12" s="119"/>
      <c r="AC12" s="119"/>
      <c r="AD12" s="119"/>
    </row>
    <row r="13" spans="1:30" ht="95.4" customHeight="1" x14ac:dyDescent="0.3">
      <c r="A13" s="182"/>
      <c r="B13" s="181"/>
      <c r="C13" s="125"/>
      <c r="D13" s="120"/>
      <c r="E13" s="120"/>
      <c r="F13" s="113"/>
      <c r="G13" s="113"/>
      <c r="H13" s="114"/>
      <c r="I13" s="113"/>
      <c r="J13" s="115"/>
      <c r="K13" s="116"/>
      <c r="L13" s="116"/>
      <c r="M13" s="116"/>
      <c r="N13" s="116"/>
      <c r="O13" s="116"/>
      <c r="P13" s="116"/>
      <c r="Q13" s="116"/>
      <c r="R13" s="116"/>
      <c r="S13" s="116"/>
      <c r="T13" s="138">
        <f t="shared" si="0"/>
        <v>0</v>
      </c>
      <c r="U13" s="137">
        <f t="shared" si="2"/>
        <v>0</v>
      </c>
      <c r="V13" s="118">
        <v>1</v>
      </c>
      <c r="W13" s="118">
        <v>0</v>
      </c>
      <c r="X13" s="136">
        <f t="shared" si="1"/>
        <v>0</v>
      </c>
      <c r="Y13" s="225"/>
      <c r="Z13" s="225"/>
      <c r="AA13" s="230"/>
    </row>
    <row r="14" spans="1:30" ht="92.4" customHeight="1" x14ac:dyDescent="0.3">
      <c r="A14" s="183"/>
      <c r="B14" s="181"/>
      <c r="C14" s="131"/>
      <c r="D14" s="120"/>
      <c r="E14" s="120"/>
      <c r="F14" s="113"/>
      <c r="G14" s="113"/>
      <c r="H14" s="114"/>
      <c r="I14" s="113"/>
      <c r="J14" s="115"/>
      <c r="K14" s="116"/>
      <c r="L14" s="116"/>
      <c r="M14" s="116"/>
      <c r="N14" s="116"/>
      <c r="O14" s="116"/>
      <c r="P14" s="116"/>
      <c r="Q14" s="116"/>
      <c r="R14" s="116"/>
      <c r="S14" s="116"/>
      <c r="T14" s="138">
        <f t="shared" si="0"/>
        <v>0</v>
      </c>
      <c r="U14" s="137">
        <f t="shared" si="2"/>
        <v>0</v>
      </c>
      <c r="V14" s="118">
        <v>1</v>
      </c>
      <c r="W14" s="118">
        <v>0</v>
      </c>
      <c r="X14" s="136">
        <f t="shared" si="1"/>
        <v>0</v>
      </c>
      <c r="Y14" s="225"/>
      <c r="Z14" s="225"/>
      <c r="AA14" s="230"/>
    </row>
    <row r="15" spans="1:30" ht="106.2" customHeight="1" x14ac:dyDescent="0.3">
      <c r="A15" s="186" t="s">
        <v>390</v>
      </c>
      <c r="B15" s="193" t="s">
        <v>391</v>
      </c>
      <c r="C15" s="130"/>
      <c r="D15" s="139"/>
      <c r="E15" s="140"/>
      <c r="F15" s="113"/>
      <c r="G15" s="113"/>
      <c r="H15" s="114"/>
      <c r="I15" s="113"/>
      <c r="J15" s="115">
        <v>1</v>
      </c>
      <c r="K15" s="116">
        <v>1</v>
      </c>
      <c r="L15" s="116">
        <v>1</v>
      </c>
      <c r="M15" s="116">
        <v>1</v>
      </c>
      <c r="N15" s="116">
        <v>1</v>
      </c>
      <c r="O15" s="116">
        <v>1</v>
      </c>
      <c r="P15" s="116">
        <v>0</v>
      </c>
      <c r="Q15" s="116">
        <v>0</v>
      </c>
      <c r="R15" s="116">
        <v>0</v>
      </c>
      <c r="S15" s="116">
        <v>0</v>
      </c>
      <c r="T15" s="138">
        <f t="shared" si="0"/>
        <v>6</v>
      </c>
      <c r="U15" s="137">
        <f t="shared" si="2"/>
        <v>0.6</v>
      </c>
      <c r="V15" s="118">
        <v>6</v>
      </c>
      <c r="W15" s="118">
        <v>6</v>
      </c>
      <c r="X15" s="136">
        <f t="shared" si="1"/>
        <v>1</v>
      </c>
      <c r="Y15" s="225">
        <f>AVERAGE(X15:X25)</f>
        <v>0.27272727272727271</v>
      </c>
      <c r="Z15" s="225">
        <f>AVERAGE(Y15:Y25)</f>
        <v>0.27272727272727271</v>
      </c>
      <c r="AA15" s="230"/>
    </row>
    <row r="16" spans="1:30" ht="51.6" customHeight="1" x14ac:dyDescent="0.3">
      <c r="A16" s="186"/>
      <c r="B16" s="193"/>
      <c r="C16" s="130"/>
      <c r="D16" s="126"/>
      <c r="E16" s="120"/>
      <c r="F16" s="113"/>
      <c r="G16" s="113"/>
      <c r="H16" s="114"/>
      <c r="I16" s="113"/>
      <c r="J16" s="115"/>
      <c r="K16" s="116"/>
      <c r="L16" s="116"/>
      <c r="M16" s="116"/>
      <c r="N16" s="116"/>
      <c r="O16" s="116"/>
      <c r="P16" s="116"/>
      <c r="Q16" s="116"/>
      <c r="R16" s="116"/>
      <c r="S16" s="116"/>
      <c r="T16" s="138">
        <f t="shared" si="0"/>
        <v>0</v>
      </c>
      <c r="U16" s="137">
        <f t="shared" si="2"/>
        <v>0</v>
      </c>
      <c r="V16" s="118">
        <v>1</v>
      </c>
      <c r="W16" s="118">
        <v>0</v>
      </c>
      <c r="X16" s="136">
        <f t="shared" si="1"/>
        <v>0</v>
      </c>
      <c r="Y16" s="225"/>
      <c r="Z16" s="225"/>
      <c r="AA16" s="230"/>
    </row>
    <row r="17" spans="1:27" ht="52.95" customHeight="1" x14ac:dyDescent="0.3">
      <c r="A17" s="186"/>
      <c r="B17" s="193"/>
      <c r="C17" s="130"/>
      <c r="D17" s="127"/>
      <c r="E17" s="113"/>
      <c r="F17" s="113"/>
      <c r="G17" s="113"/>
      <c r="H17" s="114"/>
      <c r="I17" s="113"/>
      <c r="J17" s="115"/>
      <c r="K17" s="116"/>
      <c r="L17" s="116"/>
      <c r="M17" s="116"/>
      <c r="N17" s="116"/>
      <c r="O17" s="116"/>
      <c r="P17" s="116"/>
      <c r="Q17" s="116"/>
      <c r="R17" s="116"/>
      <c r="S17" s="116"/>
      <c r="T17" s="138">
        <f t="shared" si="0"/>
        <v>0</v>
      </c>
      <c r="U17" s="137">
        <f t="shared" si="2"/>
        <v>0</v>
      </c>
      <c r="V17" s="118">
        <v>1</v>
      </c>
      <c r="W17" s="118">
        <v>0</v>
      </c>
      <c r="X17" s="136">
        <f t="shared" si="1"/>
        <v>0</v>
      </c>
      <c r="Y17" s="225"/>
      <c r="Z17" s="225"/>
      <c r="AA17" s="230"/>
    </row>
    <row r="18" spans="1:27" ht="63" customHeight="1" x14ac:dyDescent="0.3">
      <c r="A18" s="186"/>
      <c r="B18" s="193"/>
      <c r="C18" s="130"/>
      <c r="D18" s="127"/>
      <c r="E18" s="113"/>
      <c r="F18" s="113"/>
      <c r="G18" s="113"/>
      <c r="H18" s="114"/>
      <c r="I18" s="113"/>
      <c r="J18" s="115"/>
      <c r="K18" s="116"/>
      <c r="L18" s="116"/>
      <c r="M18" s="116"/>
      <c r="N18" s="116"/>
      <c r="O18" s="116"/>
      <c r="P18" s="116"/>
      <c r="Q18" s="116"/>
      <c r="R18" s="116"/>
      <c r="S18" s="116"/>
      <c r="T18" s="138">
        <f t="shared" si="0"/>
        <v>0</v>
      </c>
      <c r="U18" s="137">
        <f t="shared" si="2"/>
        <v>0</v>
      </c>
      <c r="V18" s="118">
        <v>1</v>
      </c>
      <c r="W18" s="118">
        <v>0</v>
      </c>
      <c r="X18" s="136">
        <f t="shared" si="1"/>
        <v>0</v>
      </c>
      <c r="Y18" s="225"/>
      <c r="Z18" s="225"/>
      <c r="AA18" s="230"/>
    </row>
    <row r="19" spans="1:27" ht="64.95" customHeight="1" x14ac:dyDescent="0.3">
      <c r="A19" s="186"/>
      <c r="B19" s="193"/>
      <c r="C19" s="130"/>
      <c r="D19" s="127"/>
      <c r="E19" s="113"/>
      <c r="F19" s="113"/>
      <c r="G19" s="113"/>
      <c r="H19" s="114"/>
      <c r="I19" s="113"/>
      <c r="J19" s="115"/>
      <c r="K19" s="116"/>
      <c r="L19" s="116"/>
      <c r="M19" s="116"/>
      <c r="N19" s="116"/>
      <c r="O19" s="116"/>
      <c r="P19" s="116"/>
      <c r="Q19" s="116"/>
      <c r="R19" s="116"/>
      <c r="S19" s="116"/>
      <c r="T19" s="138">
        <f t="shared" si="0"/>
        <v>0</v>
      </c>
      <c r="U19" s="137">
        <f t="shared" si="2"/>
        <v>0</v>
      </c>
      <c r="V19" s="118">
        <v>1</v>
      </c>
      <c r="W19" s="118">
        <v>0</v>
      </c>
      <c r="X19" s="136">
        <f t="shared" si="1"/>
        <v>0</v>
      </c>
      <c r="Y19" s="225"/>
      <c r="Z19" s="225"/>
      <c r="AA19" s="230"/>
    </row>
    <row r="20" spans="1:27" ht="66" customHeight="1" x14ac:dyDescent="0.3">
      <c r="A20" s="186"/>
      <c r="B20" s="193"/>
      <c r="C20" s="130"/>
      <c r="D20" s="128"/>
      <c r="E20" s="121"/>
      <c r="F20" s="121"/>
      <c r="G20" s="121"/>
      <c r="H20" s="114"/>
      <c r="I20" s="121"/>
      <c r="J20" s="115"/>
      <c r="K20" s="116"/>
      <c r="L20" s="116"/>
      <c r="M20" s="116"/>
      <c r="N20" s="116"/>
      <c r="O20" s="116"/>
      <c r="P20" s="116"/>
      <c r="Q20" s="116"/>
      <c r="R20" s="116"/>
      <c r="S20" s="116"/>
      <c r="T20" s="138">
        <f t="shared" si="0"/>
        <v>0</v>
      </c>
      <c r="U20" s="137">
        <f t="shared" si="2"/>
        <v>0</v>
      </c>
      <c r="V20" s="118">
        <v>1</v>
      </c>
      <c r="W20" s="118">
        <v>0</v>
      </c>
      <c r="X20" s="136">
        <f t="shared" si="1"/>
        <v>0</v>
      </c>
      <c r="Y20" s="225"/>
      <c r="Z20" s="225"/>
      <c r="AA20" s="230"/>
    </row>
    <row r="21" spans="1:27" ht="79.8" customHeight="1" x14ac:dyDescent="0.3">
      <c r="A21" s="186"/>
      <c r="B21" s="193"/>
      <c r="C21" s="130"/>
      <c r="D21" s="144"/>
      <c r="E21" s="113"/>
      <c r="F21" s="113"/>
      <c r="G21" s="113"/>
      <c r="H21" s="114"/>
      <c r="I21" s="113"/>
      <c r="J21" s="115">
        <v>1</v>
      </c>
      <c r="K21" s="116">
        <v>1</v>
      </c>
      <c r="L21" s="116">
        <v>1</v>
      </c>
      <c r="M21" s="116">
        <v>0</v>
      </c>
      <c r="N21" s="116">
        <v>1</v>
      </c>
      <c r="O21" s="116">
        <v>1</v>
      </c>
      <c r="P21" s="116">
        <v>0</v>
      </c>
      <c r="Q21" s="116">
        <v>1</v>
      </c>
      <c r="R21" s="116">
        <v>0</v>
      </c>
      <c r="S21" s="116">
        <v>0</v>
      </c>
      <c r="T21" s="138">
        <f t="shared" si="0"/>
        <v>6</v>
      </c>
      <c r="U21" s="137">
        <f t="shared" si="2"/>
        <v>0.6</v>
      </c>
      <c r="V21" s="118">
        <v>1</v>
      </c>
      <c r="W21" s="118">
        <v>1</v>
      </c>
      <c r="X21" s="136">
        <f t="shared" si="1"/>
        <v>1</v>
      </c>
      <c r="Y21" s="225"/>
      <c r="Z21" s="225"/>
      <c r="AA21" s="230"/>
    </row>
    <row r="22" spans="1:27" ht="93" customHeight="1" x14ac:dyDescent="0.3">
      <c r="A22" s="186"/>
      <c r="B22" s="193"/>
      <c r="C22" s="130"/>
      <c r="D22" s="144"/>
      <c r="E22" s="113"/>
      <c r="F22" s="141"/>
      <c r="G22" s="113"/>
      <c r="H22" s="114"/>
      <c r="I22" s="113"/>
      <c r="J22" s="115">
        <v>1</v>
      </c>
      <c r="K22" s="116">
        <v>1</v>
      </c>
      <c r="L22" s="116">
        <v>1</v>
      </c>
      <c r="M22" s="116">
        <v>1</v>
      </c>
      <c r="N22" s="116">
        <v>1</v>
      </c>
      <c r="O22" s="116">
        <v>1</v>
      </c>
      <c r="P22" s="116">
        <v>0</v>
      </c>
      <c r="Q22" s="116">
        <v>1</v>
      </c>
      <c r="R22" s="116">
        <v>1</v>
      </c>
      <c r="S22" s="116">
        <v>0</v>
      </c>
      <c r="T22" s="138">
        <f>+S22+R22+Q22+P22+O22+N22+M22+L22+K22+J22</f>
        <v>8</v>
      </c>
      <c r="U22" s="137">
        <f t="shared" si="2"/>
        <v>0.8</v>
      </c>
      <c r="V22" s="118">
        <v>1</v>
      </c>
      <c r="W22" s="118">
        <v>1</v>
      </c>
      <c r="X22" s="136">
        <f t="shared" si="1"/>
        <v>1</v>
      </c>
      <c r="Y22" s="225"/>
      <c r="Z22" s="225"/>
      <c r="AA22" s="230"/>
    </row>
    <row r="23" spans="1:27" ht="72" customHeight="1" x14ac:dyDescent="0.3">
      <c r="A23" s="186"/>
      <c r="B23" s="193"/>
      <c r="C23" s="130"/>
      <c r="D23" s="127"/>
      <c r="E23" s="113"/>
      <c r="F23" s="113"/>
      <c r="G23" s="113"/>
      <c r="H23" s="114"/>
      <c r="I23" s="113"/>
      <c r="J23" s="115"/>
      <c r="K23" s="116"/>
      <c r="L23" s="116"/>
      <c r="M23" s="116"/>
      <c r="N23" s="116"/>
      <c r="O23" s="116"/>
      <c r="P23" s="116"/>
      <c r="Q23" s="116"/>
      <c r="R23" s="116"/>
      <c r="S23" s="116"/>
      <c r="T23" s="138">
        <f t="shared" si="0"/>
        <v>0</v>
      </c>
      <c r="U23" s="137">
        <f t="shared" si="2"/>
        <v>0</v>
      </c>
      <c r="V23" s="118">
        <v>1</v>
      </c>
      <c r="W23" s="118">
        <v>0</v>
      </c>
      <c r="X23" s="136">
        <f t="shared" si="1"/>
        <v>0</v>
      </c>
      <c r="Y23" s="225"/>
      <c r="Z23" s="225"/>
      <c r="AA23" s="230"/>
    </row>
    <row r="24" spans="1:27" s="123" customFormat="1" ht="93" customHeight="1" x14ac:dyDescent="0.3">
      <c r="A24" s="186"/>
      <c r="B24" s="193"/>
      <c r="C24" s="130"/>
      <c r="D24" s="129"/>
      <c r="E24" s="122"/>
      <c r="F24" s="122"/>
      <c r="G24" s="122"/>
      <c r="H24" s="116"/>
      <c r="I24" s="113"/>
      <c r="J24" s="115"/>
      <c r="K24" s="116"/>
      <c r="L24" s="116"/>
      <c r="M24" s="116"/>
      <c r="N24" s="116"/>
      <c r="O24" s="116"/>
      <c r="P24" s="116"/>
      <c r="Q24" s="116"/>
      <c r="R24" s="116"/>
      <c r="S24" s="116"/>
      <c r="T24" s="138">
        <f t="shared" si="0"/>
        <v>0</v>
      </c>
      <c r="U24" s="137">
        <f t="shared" si="2"/>
        <v>0</v>
      </c>
      <c r="V24" s="118">
        <v>1</v>
      </c>
      <c r="W24" s="118">
        <v>0</v>
      </c>
      <c r="X24" s="136">
        <f t="shared" si="1"/>
        <v>0</v>
      </c>
      <c r="Y24" s="225"/>
      <c r="Z24" s="225"/>
      <c r="AA24" s="230"/>
    </row>
    <row r="25" spans="1:27" s="123" customFormat="1" ht="90" customHeight="1" x14ac:dyDescent="0.3">
      <c r="A25" s="186"/>
      <c r="B25" s="193"/>
      <c r="C25" s="130"/>
      <c r="D25" s="129"/>
      <c r="E25" s="122"/>
      <c r="F25" s="122"/>
      <c r="G25" s="122"/>
      <c r="H25" s="116"/>
      <c r="I25" s="113"/>
      <c r="J25" s="115"/>
      <c r="K25" s="116"/>
      <c r="L25" s="116"/>
      <c r="M25" s="116"/>
      <c r="N25" s="116"/>
      <c r="O25" s="116"/>
      <c r="P25" s="116"/>
      <c r="Q25" s="116"/>
      <c r="R25" s="116"/>
      <c r="S25" s="116"/>
      <c r="T25" s="138">
        <f t="shared" si="0"/>
        <v>0</v>
      </c>
      <c r="U25" s="137">
        <f t="shared" si="2"/>
        <v>0</v>
      </c>
      <c r="V25" s="118">
        <v>1</v>
      </c>
      <c r="W25" s="118">
        <v>0</v>
      </c>
      <c r="X25" s="136">
        <f t="shared" si="1"/>
        <v>0</v>
      </c>
      <c r="Y25" s="225"/>
      <c r="Z25" s="225"/>
      <c r="AA25" s="230"/>
    </row>
    <row r="26" spans="1:27" s="123" customFormat="1" ht="52.95" customHeight="1" x14ac:dyDescent="0.3">
      <c r="A26" s="190" t="s">
        <v>392</v>
      </c>
      <c r="B26" s="187" t="s">
        <v>344</v>
      </c>
      <c r="C26" s="130"/>
      <c r="D26" s="122"/>
      <c r="E26" s="122"/>
      <c r="F26" s="122"/>
      <c r="G26" s="122"/>
      <c r="H26" s="116"/>
      <c r="I26" s="113"/>
      <c r="J26" s="115"/>
      <c r="K26" s="116"/>
      <c r="L26" s="116"/>
      <c r="M26" s="116"/>
      <c r="N26" s="116"/>
      <c r="O26" s="116"/>
      <c r="P26" s="116"/>
      <c r="Q26" s="116"/>
      <c r="R26" s="116"/>
      <c r="S26" s="116"/>
      <c r="T26" s="138">
        <f t="shared" si="0"/>
        <v>0</v>
      </c>
      <c r="U26" s="137">
        <f t="shared" si="2"/>
        <v>0</v>
      </c>
      <c r="V26" s="118">
        <v>1</v>
      </c>
      <c r="W26" s="118">
        <v>0</v>
      </c>
      <c r="X26" s="136">
        <f t="shared" si="1"/>
        <v>0</v>
      </c>
      <c r="Y26" s="225">
        <f>AVERAGE(X26:X39)</f>
        <v>0</v>
      </c>
      <c r="Z26" s="225">
        <f>AVERAGE(Y26:Y39)</f>
        <v>0.14285714285714285</v>
      </c>
      <c r="AA26" s="230"/>
    </row>
    <row r="27" spans="1:27" s="123" customFormat="1" ht="82.95" customHeight="1" x14ac:dyDescent="0.3">
      <c r="A27" s="191"/>
      <c r="B27" s="188"/>
      <c r="C27" s="130"/>
      <c r="D27" s="122"/>
      <c r="E27" s="122"/>
      <c r="F27" s="122"/>
      <c r="G27" s="122"/>
      <c r="H27" s="116"/>
      <c r="I27" s="113"/>
      <c r="J27" s="115"/>
      <c r="K27" s="116"/>
      <c r="L27" s="116"/>
      <c r="M27" s="116"/>
      <c r="N27" s="116"/>
      <c r="O27" s="116"/>
      <c r="P27" s="116"/>
      <c r="Q27" s="116"/>
      <c r="R27" s="116"/>
      <c r="S27" s="116"/>
      <c r="T27" s="138">
        <f t="shared" si="0"/>
        <v>0</v>
      </c>
      <c r="U27" s="137">
        <f t="shared" si="2"/>
        <v>0</v>
      </c>
      <c r="V27" s="118">
        <v>1</v>
      </c>
      <c r="W27" s="118">
        <v>0</v>
      </c>
      <c r="X27" s="136">
        <f t="shared" si="1"/>
        <v>0</v>
      </c>
      <c r="Y27" s="225"/>
      <c r="Z27" s="225"/>
      <c r="AA27" s="230"/>
    </row>
    <row r="28" spans="1:27" s="123" customFormat="1" ht="93.6" customHeight="1" x14ac:dyDescent="0.3">
      <c r="A28" s="191"/>
      <c r="B28" s="188"/>
      <c r="C28" s="130"/>
      <c r="D28" s="122"/>
      <c r="E28" s="122"/>
      <c r="F28" s="122"/>
      <c r="G28" s="122"/>
      <c r="H28" s="116"/>
      <c r="I28" s="113"/>
      <c r="J28" s="115"/>
      <c r="K28" s="116"/>
      <c r="L28" s="116"/>
      <c r="M28" s="116"/>
      <c r="N28" s="116"/>
      <c r="O28" s="116"/>
      <c r="P28" s="116"/>
      <c r="Q28" s="116"/>
      <c r="R28" s="116"/>
      <c r="S28" s="116"/>
      <c r="T28" s="138">
        <f t="shared" si="0"/>
        <v>0</v>
      </c>
      <c r="U28" s="137">
        <f t="shared" si="2"/>
        <v>0</v>
      </c>
      <c r="V28" s="118">
        <v>1</v>
      </c>
      <c r="W28" s="118">
        <v>0</v>
      </c>
      <c r="X28" s="136">
        <f t="shared" si="1"/>
        <v>0</v>
      </c>
      <c r="Y28" s="225"/>
      <c r="Z28" s="225"/>
      <c r="AA28" s="230"/>
    </row>
    <row r="29" spans="1:27" s="123" customFormat="1" ht="88.95" customHeight="1" x14ac:dyDescent="0.3">
      <c r="A29" s="191"/>
      <c r="B29" s="188"/>
      <c r="C29" s="130"/>
      <c r="D29" s="122"/>
      <c r="E29" s="122"/>
      <c r="F29" s="122"/>
      <c r="G29" s="122"/>
      <c r="H29" s="116"/>
      <c r="I29" s="113"/>
      <c r="J29" s="115"/>
      <c r="K29" s="116"/>
      <c r="L29" s="116"/>
      <c r="M29" s="116"/>
      <c r="N29" s="116"/>
      <c r="O29" s="116"/>
      <c r="P29" s="116"/>
      <c r="Q29" s="116"/>
      <c r="R29" s="116"/>
      <c r="S29" s="116"/>
      <c r="T29" s="138">
        <f t="shared" si="0"/>
        <v>0</v>
      </c>
      <c r="U29" s="137">
        <f t="shared" si="2"/>
        <v>0</v>
      </c>
      <c r="V29" s="118">
        <v>1</v>
      </c>
      <c r="W29" s="118">
        <v>0</v>
      </c>
      <c r="X29" s="136">
        <f t="shared" si="1"/>
        <v>0</v>
      </c>
      <c r="Y29" s="225"/>
      <c r="Z29" s="225"/>
      <c r="AA29" s="230"/>
    </row>
    <row r="30" spans="1:27" s="123" customFormat="1" ht="79.95" customHeight="1" x14ac:dyDescent="0.3">
      <c r="A30" s="191"/>
      <c r="B30" s="188"/>
      <c r="C30" s="130"/>
      <c r="D30" s="122"/>
      <c r="E30" s="122"/>
      <c r="F30" s="122"/>
      <c r="G30" s="122"/>
      <c r="H30" s="116"/>
      <c r="I30" s="113"/>
      <c r="J30" s="115"/>
      <c r="K30" s="116"/>
      <c r="L30" s="116"/>
      <c r="M30" s="116"/>
      <c r="N30" s="116"/>
      <c r="O30" s="116"/>
      <c r="P30" s="116"/>
      <c r="Q30" s="116"/>
      <c r="R30" s="116"/>
      <c r="S30" s="116"/>
      <c r="T30" s="138">
        <f t="shared" si="0"/>
        <v>0</v>
      </c>
      <c r="U30" s="137">
        <f t="shared" si="2"/>
        <v>0</v>
      </c>
      <c r="V30" s="118">
        <v>1</v>
      </c>
      <c r="W30" s="118">
        <v>0</v>
      </c>
      <c r="X30" s="136">
        <f t="shared" si="1"/>
        <v>0</v>
      </c>
      <c r="Y30" s="225"/>
      <c r="Z30" s="225"/>
      <c r="AA30" s="230"/>
    </row>
    <row r="31" spans="1:27" s="123" customFormat="1" ht="73.95" customHeight="1" x14ac:dyDescent="0.3">
      <c r="A31" s="191"/>
      <c r="B31" s="188"/>
      <c r="C31" s="130"/>
      <c r="D31" s="122"/>
      <c r="E31" s="122"/>
      <c r="F31" s="122"/>
      <c r="G31" s="122"/>
      <c r="H31" s="116"/>
      <c r="I31" s="113"/>
      <c r="J31" s="115"/>
      <c r="K31" s="116"/>
      <c r="L31" s="116"/>
      <c r="M31" s="116"/>
      <c r="N31" s="116"/>
      <c r="O31" s="116"/>
      <c r="P31" s="116"/>
      <c r="Q31" s="116"/>
      <c r="R31" s="116"/>
      <c r="S31" s="116"/>
      <c r="T31" s="138">
        <f t="shared" si="0"/>
        <v>0</v>
      </c>
      <c r="U31" s="137">
        <f t="shared" si="2"/>
        <v>0</v>
      </c>
      <c r="V31" s="118">
        <v>1</v>
      </c>
      <c r="W31" s="118">
        <v>0</v>
      </c>
      <c r="X31" s="136">
        <f t="shared" si="1"/>
        <v>0</v>
      </c>
      <c r="Y31" s="225"/>
      <c r="Z31" s="225"/>
      <c r="AA31" s="230"/>
    </row>
    <row r="32" spans="1:27" s="123" customFormat="1" ht="106.95" customHeight="1" x14ac:dyDescent="0.3">
      <c r="A32" s="191"/>
      <c r="B32" s="188"/>
      <c r="C32" s="130"/>
      <c r="D32" s="122"/>
      <c r="E32" s="122"/>
      <c r="F32" s="122"/>
      <c r="G32" s="122"/>
      <c r="H32" s="116"/>
      <c r="I32" s="113"/>
      <c r="J32" s="115"/>
      <c r="K32" s="116"/>
      <c r="L32" s="116"/>
      <c r="M32" s="116"/>
      <c r="N32" s="116"/>
      <c r="O32" s="116"/>
      <c r="P32" s="116"/>
      <c r="Q32" s="116"/>
      <c r="R32" s="116"/>
      <c r="S32" s="116"/>
      <c r="T32" s="138">
        <f t="shared" si="0"/>
        <v>0</v>
      </c>
      <c r="U32" s="137">
        <f t="shared" si="2"/>
        <v>0</v>
      </c>
      <c r="V32" s="118">
        <v>1</v>
      </c>
      <c r="W32" s="118">
        <v>0</v>
      </c>
      <c r="X32" s="136">
        <f t="shared" si="1"/>
        <v>0</v>
      </c>
      <c r="Y32" s="225"/>
      <c r="Z32" s="225"/>
      <c r="AA32" s="230"/>
    </row>
    <row r="33" spans="1:27" s="123" customFormat="1" ht="87" customHeight="1" x14ac:dyDescent="0.3">
      <c r="A33" s="191"/>
      <c r="B33" s="188"/>
      <c r="C33" s="130"/>
      <c r="D33" s="122"/>
      <c r="E33" s="122"/>
      <c r="F33" s="122"/>
      <c r="G33" s="122"/>
      <c r="H33" s="116"/>
      <c r="I33" s="113"/>
      <c r="J33" s="115"/>
      <c r="K33" s="116"/>
      <c r="L33" s="116"/>
      <c r="M33" s="116"/>
      <c r="N33" s="116"/>
      <c r="O33" s="116"/>
      <c r="P33" s="116"/>
      <c r="Q33" s="116"/>
      <c r="R33" s="116"/>
      <c r="S33" s="116"/>
      <c r="T33" s="138">
        <f t="shared" si="0"/>
        <v>0</v>
      </c>
      <c r="U33" s="137">
        <f t="shared" si="2"/>
        <v>0</v>
      </c>
      <c r="V33" s="118">
        <v>1</v>
      </c>
      <c r="W33" s="118">
        <v>0</v>
      </c>
      <c r="X33" s="136">
        <f t="shared" si="1"/>
        <v>0</v>
      </c>
      <c r="Y33" s="225"/>
      <c r="Z33" s="225"/>
      <c r="AA33" s="230"/>
    </row>
    <row r="34" spans="1:27" s="123" customFormat="1" ht="72" customHeight="1" x14ac:dyDescent="0.3">
      <c r="A34" s="191"/>
      <c r="B34" s="188"/>
      <c r="C34" s="130"/>
      <c r="D34" s="122"/>
      <c r="E34" s="122"/>
      <c r="F34" s="122"/>
      <c r="G34" s="122"/>
      <c r="H34" s="116"/>
      <c r="I34" s="113"/>
      <c r="J34" s="115"/>
      <c r="K34" s="116"/>
      <c r="L34" s="116"/>
      <c r="M34" s="116"/>
      <c r="N34" s="116"/>
      <c r="O34" s="116"/>
      <c r="P34" s="116"/>
      <c r="Q34" s="116"/>
      <c r="R34" s="116"/>
      <c r="S34" s="116"/>
      <c r="T34" s="138">
        <f t="shared" si="0"/>
        <v>0</v>
      </c>
      <c r="U34" s="137">
        <f t="shared" si="2"/>
        <v>0</v>
      </c>
      <c r="V34" s="118">
        <v>1</v>
      </c>
      <c r="W34" s="118">
        <v>0</v>
      </c>
      <c r="X34" s="136">
        <f t="shared" si="1"/>
        <v>0</v>
      </c>
      <c r="Y34" s="225"/>
      <c r="Z34" s="225"/>
      <c r="AA34" s="230"/>
    </row>
    <row r="35" spans="1:27" s="123" customFormat="1" ht="73.95" customHeight="1" x14ac:dyDescent="0.3">
      <c r="A35" s="191"/>
      <c r="B35" s="188"/>
      <c r="C35" s="130"/>
      <c r="D35" s="122"/>
      <c r="E35" s="122"/>
      <c r="F35" s="122"/>
      <c r="G35" s="122"/>
      <c r="H35" s="116"/>
      <c r="I35" s="113"/>
      <c r="J35" s="115"/>
      <c r="K35" s="116"/>
      <c r="L35" s="116"/>
      <c r="M35" s="116"/>
      <c r="N35" s="116"/>
      <c r="O35" s="116"/>
      <c r="P35" s="116"/>
      <c r="Q35" s="116"/>
      <c r="R35" s="116"/>
      <c r="S35" s="116"/>
      <c r="T35" s="138">
        <f t="shared" si="0"/>
        <v>0</v>
      </c>
      <c r="U35" s="137">
        <f t="shared" si="2"/>
        <v>0</v>
      </c>
      <c r="V35" s="118">
        <v>1</v>
      </c>
      <c r="W35" s="118">
        <v>0</v>
      </c>
      <c r="X35" s="136">
        <f t="shared" si="1"/>
        <v>0</v>
      </c>
      <c r="Y35" s="225"/>
      <c r="Z35" s="225"/>
      <c r="AA35" s="230"/>
    </row>
    <row r="36" spans="1:27" s="123" customFormat="1" ht="39" customHeight="1" x14ac:dyDescent="0.3">
      <c r="A36" s="191"/>
      <c r="B36" s="188"/>
      <c r="C36" s="130"/>
      <c r="D36" s="122"/>
      <c r="E36" s="122"/>
      <c r="F36" s="122"/>
      <c r="G36" s="122"/>
      <c r="H36" s="116"/>
      <c r="I36" s="113"/>
      <c r="J36" s="115"/>
      <c r="K36" s="116"/>
      <c r="L36" s="116"/>
      <c r="M36" s="116"/>
      <c r="N36" s="116"/>
      <c r="O36" s="116"/>
      <c r="P36" s="116"/>
      <c r="Q36" s="116"/>
      <c r="R36" s="116"/>
      <c r="S36" s="116"/>
      <c r="T36" s="138">
        <f t="shared" si="0"/>
        <v>0</v>
      </c>
      <c r="U36" s="137">
        <f t="shared" si="2"/>
        <v>0</v>
      </c>
      <c r="V36" s="118">
        <v>1</v>
      </c>
      <c r="W36" s="118">
        <v>0</v>
      </c>
      <c r="X36" s="136">
        <f t="shared" si="1"/>
        <v>0</v>
      </c>
      <c r="Y36" s="225"/>
      <c r="Z36" s="225"/>
      <c r="AA36" s="230"/>
    </row>
    <row r="37" spans="1:27" s="123" customFormat="1" ht="93" customHeight="1" x14ac:dyDescent="0.3">
      <c r="A37" s="191"/>
      <c r="B37" s="188"/>
      <c r="C37" s="130"/>
      <c r="D37" s="122"/>
      <c r="E37" s="122"/>
      <c r="F37" s="122"/>
      <c r="G37" s="122"/>
      <c r="H37" s="116"/>
      <c r="I37" s="113"/>
      <c r="J37" s="115"/>
      <c r="K37" s="116"/>
      <c r="L37" s="116"/>
      <c r="M37" s="116"/>
      <c r="N37" s="116"/>
      <c r="O37" s="116"/>
      <c r="P37" s="116"/>
      <c r="Q37" s="116"/>
      <c r="R37" s="116"/>
      <c r="S37" s="116"/>
      <c r="T37" s="138">
        <f t="shared" si="0"/>
        <v>0</v>
      </c>
      <c r="U37" s="137">
        <f t="shared" si="2"/>
        <v>0</v>
      </c>
      <c r="V37" s="118">
        <v>1</v>
      </c>
      <c r="W37" s="118">
        <v>0</v>
      </c>
      <c r="X37" s="136">
        <f t="shared" si="1"/>
        <v>0</v>
      </c>
      <c r="Y37" s="225"/>
      <c r="Z37" s="225"/>
      <c r="AA37" s="230"/>
    </row>
    <row r="38" spans="1:27" ht="63.6" customHeight="1" x14ac:dyDescent="0.3">
      <c r="A38" s="192"/>
      <c r="B38" s="189"/>
      <c r="C38" s="130"/>
      <c r="D38" s="122"/>
      <c r="E38" s="122"/>
      <c r="F38" s="122"/>
      <c r="G38" s="122"/>
      <c r="H38" s="116"/>
      <c r="I38" s="113"/>
      <c r="J38" s="115"/>
      <c r="K38" s="116"/>
      <c r="L38" s="116"/>
      <c r="M38" s="116"/>
      <c r="N38" s="116"/>
      <c r="O38" s="116"/>
      <c r="P38" s="116"/>
      <c r="Q38" s="116"/>
      <c r="R38" s="116"/>
      <c r="S38" s="116"/>
      <c r="T38" s="138">
        <f t="shared" si="0"/>
        <v>0</v>
      </c>
      <c r="U38" s="137">
        <f t="shared" si="2"/>
        <v>0</v>
      </c>
      <c r="V38" s="118">
        <v>1</v>
      </c>
      <c r="W38" s="118">
        <v>0</v>
      </c>
      <c r="X38" s="136">
        <f t="shared" si="1"/>
        <v>0</v>
      </c>
      <c r="Y38" s="225"/>
      <c r="Z38" s="225"/>
      <c r="AA38" s="230"/>
    </row>
    <row r="39" spans="1:27" ht="71.400000000000006" customHeight="1" x14ac:dyDescent="0.3">
      <c r="A39" s="197" t="s">
        <v>393</v>
      </c>
      <c r="B39" s="194" t="s">
        <v>346</v>
      </c>
      <c r="C39" s="130"/>
      <c r="D39" s="129"/>
      <c r="E39" s="122"/>
      <c r="F39" s="122"/>
      <c r="G39" s="122"/>
      <c r="H39" s="116"/>
      <c r="I39" s="113"/>
      <c r="J39" s="115"/>
      <c r="K39" s="116"/>
      <c r="L39" s="116"/>
      <c r="M39" s="116"/>
      <c r="N39" s="116"/>
      <c r="O39" s="116"/>
      <c r="P39" s="116"/>
      <c r="Q39" s="116"/>
      <c r="R39" s="116"/>
      <c r="S39" s="116"/>
      <c r="T39" s="138">
        <f t="shared" si="0"/>
        <v>0</v>
      </c>
      <c r="U39" s="137">
        <f t="shared" si="2"/>
        <v>0</v>
      </c>
      <c r="V39" s="118">
        <v>1</v>
      </c>
      <c r="W39" s="118">
        <v>0</v>
      </c>
      <c r="X39" s="136">
        <f t="shared" si="1"/>
        <v>0</v>
      </c>
      <c r="Y39" s="225">
        <f>AVERAGE(X39:X45)</f>
        <v>0.2857142857142857</v>
      </c>
      <c r="Z39" s="225">
        <f>AVERAGE(Y39:Y45)</f>
        <v>0.2857142857142857</v>
      </c>
      <c r="AA39" s="230"/>
    </row>
    <row r="40" spans="1:27" ht="66.599999999999994" customHeight="1" x14ac:dyDescent="0.3">
      <c r="A40" s="198"/>
      <c r="B40" s="195"/>
      <c r="C40" s="130"/>
      <c r="D40" s="129"/>
      <c r="E40" s="122"/>
      <c r="F40" s="122"/>
      <c r="G40" s="122"/>
      <c r="H40" s="116"/>
      <c r="I40" s="113"/>
      <c r="J40" s="115"/>
      <c r="K40" s="116"/>
      <c r="L40" s="116"/>
      <c r="M40" s="116"/>
      <c r="N40" s="116"/>
      <c r="O40" s="116"/>
      <c r="P40" s="116"/>
      <c r="Q40" s="116"/>
      <c r="R40" s="116"/>
      <c r="S40" s="116"/>
      <c r="T40" s="138">
        <f t="shared" si="0"/>
        <v>0</v>
      </c>
      <c r="U40" s="137">
        <f t="shared" si="2"/>
        <v>0</v>
      </c>
      <c r="V40" s="118">
        <v>1</v>
      </c>
      <c r="W40" s="118">
        <v>0</v>
      </c>
      <c r="X40" s="136">
        <f t="shared" si="1"/>
        <v>0</v>
      </c>
      <c r="Y40" s="225"/>
      <c r="Z40" s="225"/>
      <c r="AA40" s="230"/>
    </row>
    <row r="41" spans="1:27" ht="66.599999999999994" customHeight="1" x14ac:dyDescent="0.3">
      <c r="A41" s="198"/>
      <c r="B41" s="195"/>
      <c r="C41" s="130"/>
      <c r="D41" s="129"/>
      <c r="E41" s="122"/>
      <c r="F41" s="122"/>
      <c r="G41" s="122"/>
      <c r="H41" s="116"/>
      <c r="I41" s="113"/>
      <c r="J41" s="115"/>
      <c r="K41" s="116"/>
      <c r="L41" s="116"/>
      <c r="M41" s="116"/>
      <c r="N41" s="116"/>
      <c r="O41" s="116"/>
      <c r="P41" s="116"/>
      <c r="Q41" s="116"/>
      <c r="R41" s="116"/>
      <c r="S41" s="116"/>
      <c r="T41" s="138">
        <f t="shared" si="0"/>
        <v>0</v>
      </c>
      <c r="U41" s="137">
        <f t="shared" si="2"/>
        <v>0</v>
      </c>
      <c r="V41" s="118">
        <v>1</v>
      </c>
      <c r="W41" s="118">
        <v>0</v>
      </c>
      <c r="X41" s="136">
        <f t="shared" si="1"/>
        <v>0</v>
      </c>
      <c r="Y41" s="225"/>
      <c r="Z41" s="225"/>
      <c r="AA41" s="230"/>
    </row>
    <row r="42" spans="1:27" ht="66.599999999999994" customHeight="1" x14ac:dyDescent="0.3">
      <c r="A42" s="198"/>
      <c r="B42" s="195"/>
      <c r="C42" s="130"/>
      <c r="E42" s="122"/>
      <c r="F42" s="122"/>
      <c r="G42" s="122"/>
      <c r="H42" s="116"/>
      <c r="I42" s="113"/>
      <c r="J42" s="115"/>
      <c r="K42" s="116"/>
      <c r="L42" s="116"/>
      <c r="M42" s="116"/>
      <c r="N42" s="116"/>
      <c r="O42" s="116"/>
      <c r="P42" s="116"/>
      <c r="Q42" s="116"/>
      <c r="R42" s="116"/>
      <c r="S42" s="116"/>
      <c r="T42" s="138">
        <f t="shared" si="0"/>
        <v>0</v>
      </c>
      <c r="U42" s="137">
        <f t="shared" si="2"/>
        <v>0</v>
      </c>
      <c r="V42" s="118">
        <v>1</v>
      </c>
      <c r="W42" s="118">
        <v>0</v>
      </c>
      <c r="X42" s="136">
        <f t="shared" si="1"/>
        <v>0</v>
      </c>
      <c r="Y42" s="225"/>
      <c r="Z42" s="225"/>
      <c r="AA42" s="230"/>
    </row>
    <row r="43" spans="1:27" ht="66.599999999999994" customHeight="1" x14ac:dyDescent="0.3">
      <c r="A43" s="198"/>
      <c r="B43" s="195"/>
      <c r="C43" s="219"/>
      <c r="D43" s="143"/>
      <c r="E43" s="122"/>
      <c r="F43" s="142"/>
      <c r="G43" s="122"/>
      <c r="H43" s="145"/>
      <c r="I43" s="113"/>
      <c r="J43" s="115">
        <v>1</v>
      </c>
      <c r="K43" s="116">
        <v>1</v>
      </c>
      <c r="L43" s="116">
        <v>0</v>
      </c>
      <c r="M43" s="116">
        <v>1</v>
      </c>
      <c r="N43" s="116">
        <v>1</v>
      </c>
      <c r="O43" s="116">
        <v>1</v>
      </c>
      <c r="P43" s="116">
        <v>0</v>
      </c>
      <c r="Q43" s="116">
        <v>0</v>
      </c>
      <c r="R43" s="116">
        <v>0</v>
      </c>
      <c r="S43" s="116">
        <v>0</v>
      </c>
      <c r="T43" s="138">
        <f t="shared" si="0"/>
        <v>5</v>
      </c>
      <c r="U43" s="137">
        <f t="shared" si="2"/>
        <v>0.5</v>
      </c>
      <c r="V43" s="118">
        <v>1</v>
      </c>
      <c r="W43" s="118">
        <v>1</v>
      </c>
      <c r="X43" s="136">
        <f t="shared" si="1"/>
        <v>1</v>
      </c>
      <c r="Y43" s="225"/>
      <c r="Z43" s="225"/>
      <c r="AA43" s="230"/>
    </row>
    <row r="44" spans="1:27" ht="66.599999999999994" customHeight="1" x14ac:dyDescent="0.3">
      <c r="A44" s="198"/>
      <c r="B44" s="195"/>
      <c r="C44" s="220"/>
      <c r="D44" s="143"/>
      <c r="E44" s="122"/>
      <c r="F44" s="142"/>
      <c r="G44" s="122"/>
      <c r="H44" s="145"/>
      <c r="I44" s="113"/>
      <c r="J44" s="115">
        <v>1</v>
      </c>
      <c r="K44" s="116">
        <v>1</v>
      </c>
      <c r="L44" s="116">
        <v>0</v>
      </c>
      <c r="M44" s="116">
        <v>1</v>
      </c>
      <c r="N44" s="116">
        <v>1</v>
      </c>
      <c r="O44" s="116">
        <v>1</v>
      </c>
      <c r="P44" s="116">
        <v>0</v>
      </c>
      <c r="Q44" s="116">
        <v>0</v>
      </c>
      <c r="R44" s="116">
        <v>0</v>
      </c>
      <c r="S44" s="116">
        <v>0</v>
      </c>
      <c r="T44" s="138">
        <f t="shared" si="0"/>
        <v>5</v>
      </c>
      <c r="U44" s="137">
        <f t="shared" si="2"/>
        <v>0.5</v>
      </c>
      <c r="V44" s="118">
        <v>1</v>
      </c>
      <c r="W44" s="118">
        <v>1</v>
      </c>
      <c r="X44" s="136">
        <f t="shared" si="1"/>
        <v>1</v>
      </c>
      <c r="Y44" s="225"/>
      <c r="Z44" s="225"/>
      <c r="AA44" s="230"/>
    </row>
    <row r="45" spans="1:27" ht="66.599999999999994" customHeight="1" x14ac:dyDescent="0.3">
      <c r="A45" s="199"/>
      <c r="B45" s="196"/>
      <c r="C45" s="132"/>
      <c r="D45" s="129"/>
      <c r="E45" s="122"/>
      <c r="F45" s="122"/>
      <c r="G45" s="122"/>
      <c r="H45" s="116"/>
      <c r="I45" s="113"/>
      <c r="J45" s="115"/>
      <c r="K45" s="116"/>
      <c r="L45" s="116"/>
      <c r="M45" s="116"/>
      <c r="N45" s="116"/>
      <c r="O45" s="116"/>
      <c r="P45" s="116"/>
      <c r="Q45" s="116"/>
      <c r="R45" s="116"/>
      <c r="S45" s="116"/>
      <c r="T45" s="138">
        <f t="shared" si="0"/>
        <v>0</v>
      </c>
      <c r="U45" s="137">
        <f t="shared" si="2"/>
        <v>0</v>
      </c>
      <c r="V45" s="118">
        <v>1</v>
      </c>
      <c r="W45" s="118">
        <v>0</v>
      </c>
      <c r="X45" s="136">
        <f t="shared" si="1"/>
        <v>0</v>
      </c>
      <c r="Y45" s="225"/>
      <c r="Z45" s="225"/>
      <c r="AA45" s="230"/>
    </row>
    <row r="46" spans="1:27" ht="66.599999999999994" customHeight="1" x14ac:dyDescent="0.3">
      <c r="A46" s="202" t="s">
        <v>394</v>
      </c>
      <c r="B46" s="200" t="s">
        <v>348</v>
      </c>
      <c r="C46" s="130"/>
      <c r="D46" s="129"/>
      <c r="E46" s="122"/>
      <c r="F46" s="122"/>
      <c r="G46" s="122"/>
      <c r="H46" s="116"/>
      <c r="I46" s="113"/>
      <c r="J46" s="115"/>
      <c r="K46" s="116"/>
      <c r="L46" s="116"/>
      <c r="M46" s="116"/>
      <c r="N46" s="116"/>
      <c r="O46" s="116"/>
      <c r="P46" s="116"/>
      <c r="Q46" s="116"/>
      <c r="R46" s="116"/>
      <c r="S46" s="116"/>
      <c r="T46" s="138">
        <f t="shared" si="0"/>
        <v>0</v>
      </c>
      <c r="U46" s="137">
        <f t="shared" si="2"/>
        <v>0</v>
      </c>
      <c r="V46" s="118">
        <v>1</v>
      </c>
      <c r="W46" s="118">
        <v>0</v>
      </c>
      <c r="X46" s="136">
        <f t="shared" si="1"/>
        <v>0</v>
      </c>
      <c r="Y46" s="221">
        <f>AVERAGE(X46:X50)</f>
        <v>0</v>
      </c>
      <c r="Z46" s="221">
        <f>AVERAGE(Y46:Y50)</f>
        <v>0</v>
      </c>
      <c r="AA46" s="231"/>
    </row>
    <row r="47" spans="1:27" ht="66.599999999999994" customHeight="1" x14ac:dyDescent="0.3">
      <c r="A47" s="203"/>
      <c r="B47" s="201"/>
      <c r="C47" s="130"/>
      <c r="D47" s="129"/>
      <c r="E47" s="122"/>
      <c r="F47" s="122"/>
      <c r="G47" s="122"/>
      <c r="H47" s="116"/>
      <c r="I47" s="113"/>
      <c r="J47" s="115"/>
      <c r="K47" s="116"/>
      <c r="L47" s="116"/>
      <c r="M47" s="116"/>
      <c r="N47" s="116"/>
      <c r="O47" s="116"/>
      <c r="P47" s="116"/>
      <c r="Q47" s="116"/>
      <c r="R47" s="116"/>
      <c r="S47" s="116"/>
      <c r="T47" s="138">
        <f t="shared" si="0"/>
        <v>0</v>
      </c>
      <c r="U47" s="137">
        <f t="shared" si="2"/>
        <v>0</v>
      </c>
      <c r="V47" s="118">
        <v>1</v>
      </c>
      <c r="W47" s="118">
        <v>0</v>
      </c>
      <c r="X47" s="136">
        <f t="shared" si="1"/>
        <v>0</v>
      </c>
      <c r="Y47" s="222"/>
      <c r="Z47" s="222"/>
      <c r="AA47" s="231"/>
    </row>
    <row r="48" spans="1:27" ht="66.599999999999994" customHeight="1" x14ac:dyDescent="0.3">
      <c r="A48" s="203"/>
      <c r="B48" s="201"/>
      <c r="C48" s="130"/>
      <c r="D48" s="129"/>
      <c r="E48" s="122"/>
      <c r="F48" s="122"/>
      <c r="G48" s="122"/>
      <c r="H48" s="116"/>
      <c r="I48" s="113"/>
      <c r="J48" s="115"/>
      <c r="K48" s="116"/>
      <c r="L48" s="116"/>
      <c r="M48" s="116"/>
      <c r="N48" s="116"/>
      <c r="O48" s="116"/>
      <c r="P48" s="116"/>
      <c r="Q48" s="116"/>
      <c r="R48" s="116"/>
      <c r="S48" s="116"/>
      <c r="T48" s="138">
        <f t="shared" si="0"/>
        <v>0</v>
      </c>
      <c r="U48" s="137">
        <f t="shared" si="2"/>
        <v>0</v>
      </c>
      <c r="V48" s="118">
        <v>1</v>
      </c>
      <c r="W48" s="118">
        <v>0</v>
      </c>
      <c r="X48" s="136">
        <f t="shared" si="1"/>
        <v>0</v>
      </c>
      <c r="Y48" s="222"/>
      <c r="Z48" s="222"/>
      <c r="AA48" s="231"/>
    </row>
    <row r="49" spans="1:27" ht="66.599999999999994" customHeight="1" x14ac:dyDescent="0.3">
      <c r="A49" s="203"/>
      <c r="B49" s="201"/>
      <c r="C49" s="130"/>
      <c r="D49" s="129"/>
      <c r="E49" s="122"/>
      <c r="F49" s="122"/>
      <c r="G49" s="122"/>
      <c r="H49" s="116"/>
      <c r="I49" s="113"/>
      <c r="J49" s="115"/>
      <c r="K49" s="116"/>
      <c r="L49" s="116"/>
      <c r="M49" s="116"/>
      <c r="N49" s="116"/>
      <c r="O49" s="116"/>
      <c r="P49" s="116"/>
      <c r="Q49" s="116"/>
      <c r="R49" s="116"/>
      <c r="S49" s="116"/>
      <c r="T49" s="138">
        <f t="shared" si="0"/>
        <v>0</v>
      </c>
      <c r="U49" s="137">
        <f t="shared" si="2"/>
        <v>0</v>
      </c>
      <c r="V49" s="118">
        <v>1</v>
      </c>
      <c r="W49" s="118">
        <v>0</v>
      </c>
      <c r="X49" s="136">
        <f t="shared" si="1"/>
        <v>0</v>
      </c>
      <c r="Y49" s="222"/>
      <c r="Z49" s="222"/>
      <c r="AA49" s="231"/>
    </row>
    <row r="50" spans="1:27" ht="66.599999999999994" customHeight="1" x14ac:dyDescent="0.3">
      <c r="A50" s="204"/>
      <c r="B50" s="201"/>
      <c r="C50" s="130"/>
      <c r="D50" s="129"/>
      <c r="E50" s="122"/>
      <c r="F50" s="122"/>
      <c r="G50" s="122"/>
      <c r="H50" s="116"/>
      <c r="I50" s="113"/>
      <c r="J50" s="115"/>
      <c r="K50" s="116"/>
      <c r="L50" s="116"/>
      <c r="M50" s="116"/>
      <c r="N50" s="116"/>
      <c r="O50" s="116"/>
      <c r="P50" s="116"/>
      <c r="Q50" s="116"/>
      <c r="R50" s="116"/>
      <c r="S50" s="116"/>
      <c r="T50" s="138">
        <f t="shared" si="0"/>
        <v>0</v>
      </c>
      <c r="U50" s="137">
        <f t="shared" si="2"/>
        <v>0</v>
      </c>
      <c r="V50" s="118">
        <v>1</v>
      </c>
      <c r="W50" s="118">
        <v>0</v>
      </c>
      <c r="X50" s="136">
        <f t="shared" si="1"/>
        <v>0</v>
      </c>
      <c r="Y50" s="223"/>
      <c r="Z50" s="223"/>
      <c r="AA50" s="231"/>
    </row>
    <row r="51" spans="1:27" ht="90.6" customHeight="1" x14ac:dyDescent="0.3">
      <c r="A51" s="208" t="s">
        <v>395</v>
      </c>
      <c r="B51" s="205" t="s">
        <v>350</v>
      </c>
      <c r="C51" s="133"/>
      <c r="D51" s="122"/>
      <c r="E51" s="122"/>
      <c r="F51" s="122"/>
      <c r="G51" s="122"/>
      <c r="H51" s="116"/>
      <c r="I51" s="113"/>
      <c r="J51" s="115"/>
      <c r="K51" s="116"/>
      <c r="L51" s="116"/>
      <c r="M51" s="116"/>
      <c r="N51" s="116"/>
      <c r="O51" s="116"/>
      <c r="P51" s="116"/>
      <c r="Q51" s="116"/>
      <c r="R51" s="116"/>
      <c r="S51" s="116"/>
      <c r="T51" s="138">
        <f t="shared" si="0"/>
        <v>0</v>
      </c>
      <c r="U51" s="137">
        <f t="shared" si="2"/>
        <v>0</v>
      </c>
      <c r="V51" s="118">
        <v>1</v>
      </c>
      <c r="W51" s="118">
        <v>0</v>
      </c>
      <c r="X51" s="136">
        <f t="shared" si="1"/>
        <v>0</v>
      </c>
      <c r="Y51" s="224">
        <f>AVERAGE(X51:X54)</f>
        <v>0</v>
      </c>
      <c r="Z51" s="224">
        <f>AVERAGE(Y51:Y52)</f>
        <v>0</v>
      </c>
      <c r="AA51" s="231"/>
    </row>
    <row r="52" spans="1:27" ht="82.95" customHeight="1" x14ac:dyDescent="0.3">
      <c r="A52" s="209"/>
      <c r="B52" s="206"/>
      <c r="C52" s="133"/>
      <c r="D52" s="122"/>
      <c r="E52" s="122"/>
      <c r="F52" s="122"/>
      <c r="G52" s="122"/>
      <c r="H52" s="116"/>
      <c r="I52" s="113"/>
      <c r="J52" s="115"/>
      <c r="K52" s="116"/>
      <c r="L52" s="116"/>
      <c r="M52" s="116"/>
      <c r="N52" s="116"/>
      <c r="O52" s="116"/>
      <c r="P52" s="116"/>
      <c r="Q52" s="116"/>
      <c r="R52" s="116"/>
      <c r="S52" s="116"/>
      <c r="T52" s="138">
        <f t="shared" si="0"/>
        <v>0</v>
      </c>
      <c r="U52" s="137">
        <f t="shared" si="2"/>
        <v>0</v>
      </c>
      <c r="V52" s="118">
        <v>1</v>
      </c>
      <c r="W52" s="118">
        <v>0</v>
      </c>
      <c r="X52" s="136">
        <f t="shared" si="1"/>
        <v>0</v>
      </c>
      <c r="Y52" s="222"/>
      <c r="Z52" s="222"/>
      <c r="AA52" s="231"/>
    </row>
    <row r="53" spans="1:27" ht="66.599999999999994" customHeight="1" x14ac:dyDescent="0.3">
      <c r="A53" s="209"/>
      <c r="B53" s="206"/>
      <c r="C53" s="133"/>
      <c r="D53" s="122"/>
      <c r="E53" s="122"/>
      <c r="F53" s="122"/>
      <c r="G53" s="122"/>
      <c r="H53" s="116"/>
      <c r="I53" s="113"/>
      <c r="J53" s="115"/>
      <c r="K53" s="116"/>
      <c r="L53" s="116"/>
      <c r="M53" s="116"/>
      <c r="N53" s="116"/>
      <c r="O53" s="116"/>
      <c r="P53" s="116"/>
      <c r="Q53" s="116"/>
      <c r="R53" s="116"/>
      <c r="S53" s="116"/>
      <c r="T53" s="138">
        <f t="shared" si="0"/>
        <v>0</v>
      </c>
      <c r="U53" s="137">
        <f t="shared" si="2"/>
        <v>0</v>
      </c>
      <c r="V53" s="118">
        <v>1</v>
      </c>
      <c r="W53" s="118">
        <v>0</v>
      </c>
      <c r="X53" s="136">
        <f t="shared" si="1"/>
        <v>0</v>
      </c>
      <c r="Y53" s="222"/>
      <c r="Z53" s="222"/>
      <c r="AA53" s="231"/>
    </row>
    <row r="54" spans="1:27" ht="66.599999999999994" customHeight="1" x14ac:dyDescent="0.3">
      <c r="A54" s="210"/>
      <c r="B54" s="207"/>
      <c r="C54" s="133"/>
      <c r="D54" s="122"/>
      <c r="E54" s="122"/>
      <c r="F54" s="122"/>
      <c r="G54" s="122"/>
      <c r="H54" s="116"/>
      <c r="I54" s="113"/>
      <c r="J54" s="115"/>
      <c r="K54" s="116"/>
      <c r="L54" s="116"/>
      <c r="M54" s="116"/>
      <c r="N54" s="116"/>
      <c r="O54" s="116"/>
      <c r="P54" s="116"/>
      <c r="Q54" s="116"/>
      <c r="R54" s="116"/>
      <c r="S54" s="116"/>
      <c r="T54" s="138">
        <f t="shared" si="0"/>
        <v>0</v>
      </c>
      <c r="U54" s="137">
        <f t="shared" si="2"/>
        <v>0</v>
      </c>
      <c r="V54" s="118">
        <v>1</v>
      </c>
      <c r="W54" s="118">
        <v>0</v>
      </c>
      <c r="X54" s="136">
        <f t="shared" si="1"/>
        <v>0</v>
      </c>
      <c r="Y54" s="222"/>
      <c r="Z54" s="223"/>
      <c r="AA54" s="231"/>
    </row>
    <row r="55" spans="1:27" ht="66.599999999999994" customHeight="1" x14ac:dyDescent="0.3">
      <c r="A55" s="214" t="s">
        <v>396</v>
      </c>
      <c r="B55" s="211" t="s">
        <v>352</v>
      </c>
      <c r="C55" s="130"/>
      <c r="D55" s="129"/>
      <c r="E55" s="122"/>
      <c r="F55" s="122"/>
      <c r="G55" s="122"/>
      <c r="H55" s="116"/>
      <c r="I55" s="113"/>
      <c r="J55" s="115"/>
      <c r="K55" s="116"/>
      <c r="L55" s="116"/>
      <c r="M55" s="116"/>
      <c r="N55" s="116"/>
      <c r="O55" s="116"/>
      <c r="P55" s="116"/>
      <c r="Q55" s="116"/>
      <c r="R55" s="116"/>
      <c r="S55" s="116"/>
      <c r="T55" s="138">
        <f t="shared" si="0"/>
        <v>0</v>
      </c>
      <c r="U55" s="137">
        <f t="shared" si="2"/>
        <v>0</v>
      </c>
      <c r="V55" s="118">
        <v>1</v>
      </c>
      <c r="W55" s="118">
        <v>0</v>
      </c>
      <c r="X55" s="136">
        <f t="shared" si="1"/>
        <v>0</v>
      </c>
      <c r="Y55" s="225">
        <f>AVERAGE(X55:X59)</f>
        <v>0</v>
      </c>
      <c r="Z55" s="225">
        <f>AVERAGE(Y55:Y63)</f>
        <v>0</v>
      </c>
      <c r="AA55" s="231"/>
    </row>
    <row r="56" spans="1:27" ht="66.599999999999994" customHeight="1" x14ac:dyDescent="0.3">
      <c r="A56" s="215"/>
      <c r="B56" s="212"/>
      <c r="C56" s="130"/>
      <c r="D56" s="129"/>
      <c r="E56" s="122"/>
      <c r="F56" s="122"/>
      <c r="G56" s="122"/>
      <c r="H56" s="116"/>
      <c r="I56" s="113"/>
      <c r="J56" s="115"/>
      <c r="K56" s="116"/>
      <c r="L56" s="116"/>
      <c r="M56" s="116"/>
      <c r="N56" s="116"/>
      <c r="O56" s="116"/>
      <c r="P56" s="116"/>
      <c r="Q56" s="116"/>
      <c r="R56" s="116"/>
      <c r="S56" s="116"/>
      <c r="T56" s="138">
        <f t="shared" si="0"/>
        <v>0</v>
      </c>
      <c r="U56" s="137">
        <f t="shared" si="2"/>
        <v>0</v>
      </c>
      <c r="V56" s="118">
        <v>1</v>
      </c>
      <c r="W56" s="118">
        <v>0</v>
      </c>
      <c r="X56" s="136">
        <f t="shared" si="1"/>
        <v>0</v>
      </c>
      <c r="Y56" s="225"/>
      <c r="Z56" s="225"/>
      <c r="AA56" s="231"/>
    </row>
    <row r="57" spans="1:27" ht="66.599999999999994" customHeight="1" x14ac:dyDescent="0.3">
      <c r="A57" s="215"/>
      <c r="B57" s="212"/>
      <c r="C57" s="130"/>
      <c r="D57" s="129"/>
      <c r="E57" s="122"/>
      <c r="F57" s="122"/>
      <c r="G57" s="122"/>
      <c r="H57" s="116"/>
      <c r="I57" s="113"/>
      <c r="J57" s="115"/>
      <c r="K57" s="116"/>
      <c r="L57" s="116"/>
      <c r="M57" s="116"/>
      <c r="N57" s="116"/>
      <c r="O57" s="116"/>
      <c r="P57" s="116"/>
      <c r="Q57" s="116"/>
      <c r="R57" s="116"/>
      <c r="S57" s="116"/>
      <c r="T57" s="138">
        <f t="shared" si="0"/>
        <v>0</v>
      </c>
      <c r="U57" s="137">
        <f t="shared" si="2"/>
        <v>0</v>
      </c>
      <c r="V57" s="118">
        <v>1</v>
      </c>
      <c r="W57" s="118">
        <v>0</v>
      </c>
      <c r="X57" s="136">
        <f t="shared" si="1"/>
        <v>0</v>
      </c>
      <c r="Y57" s="225"/>
      <c r="Z57" s="225"/>
      <c r="AA57" s="231"/>
    </row>
    <row r="58" spans="1:27" ht="66.599999999999994" customHeight="1" x14ac:dyDescent="0.3">
      <c r="A58" s="215"/>
      <c r="B58" s="212"/>
      <c r="C58" s="130"/>
      <c r="D58" s="129"/>
      <c r="E58" s="122"/>
      <c r="F58" s="122"/>
      <c r="G58" s="122"/>
      <c r="H58" s="116"/>
      <c r="I58" s="113"/>
      <c r="J58" s="115"/>
      <c r="K58" s="116"/>
      <c r="L58" s="116"/>
      <c r="M58" s="116"/>
      <c r="N58" s="116"/>
      <c r="O58" s="116"/>
      <c r="P58" s="116"/>
      <c r="Q58" s="116"/>
      <c r="R58" s="116"/>
      <c r="S58" s="116"/>
      <c r="T58" s="138">
        <f t="shared" si="0"/>
        <v>0</v>
      </c>
      <c r="U58" s="137">
        <f t="shared" si="2"/>
        <v>0</v>
      </c>
      <c r="V58" s="118">
        <v>1</v>
      </c>
      <c r="W58" s="118">
        <v>0</v>
      </c>
      <c r="X58" s="136">
        <f t="shared" si="1"/>
        <v>0</v>
      </c>
      <c r="Y58" s="225"/>
      <c r="Z58" s="225"/>
      <c r="AA58" s="231"/>
    </row>
    <row r="59" spans="1:27" ht="66.599999999999994" customHeight="1" x14ac:dyDescent="0.3">
      <c r="A59" s="216"/>
      <c r="B59" s="213"/>
      <c r="C59" s="130"/>
      <c r="D59" s="129"/>
      <c r="E59" s="122"/>
      <c r="F59" s="122"/>
      <c r="G59" s="122"/>
      <c r="H59" s="116"/>
      <c r="I59" s="113"/>
      <c r="J59" s="115"/>
      <c r="K59" s="116"/>
      <c r="L59" s="116"/>
      <c r="M59" s="116"/>
      <c r="N59" s="116"/>
      <c r="O59" s="116"/>
      <c r="P59" s="116"/>
      <c r="Q59" s="116"/>
      <c r="R59" s="116"/>
      <c r="S59" s="116"/>
      <c r="T59" s="138">
        <f t="shared" si="0"/>
        <v>0</v>
      </c>
      <c r="U59" s="137">
        <f t="shared" si="2"/>
        <v>0</v>
      </c>
      <c r="V59" s="118">
        <v>1</v>
      </c>
      <c r="W59" s="118">
        <v>0</v>
      </c>
      <c r="X59" s="136">
        <f t="shared" si="1"/>
        <v>0</v>
      </c>
      <c r="Y59" s="225"/>
      <c r="Z59" s="225"/>
      <c r="AA59" s="231"/>
    </row>
    <row r="60" spans="1:27" ht="66.599999999999994" customHeight="1" x14ac:dyDescent="0.3">
      <c r="A60" s="217" t="s">
        <v>397</v>
      </c>
      <c r="B60" s="217" t="s">
        <v>398</v>
      </c>
      <c r="C60" s="133"/>
      <c r="D60" s="129"/>
      <c r="E60" s="122"/>
      <c r="F60" s="122"/>
      <c r="G60" s="122"/>
      <c r="H60" s="116"/>
      <c r="I60" s="113"/>
      <c r="J60" s="115"/>
      <c r="K60" s="116"/>
      <c r="L60" s="116"/>
      <c r="M60" s="116"/>
      <c r="N60" s="116"/>
      <c r="O60" s="116"/>
      <c r="P60" s="116"/>
      <c r="Q60" s="116"/>
      <c r="R60" s="116"/>
      <c r="S60" s="116"/>
      <c r="T60" s="138">
        <f t="shared" si="0"/>
        <v>0</v>
      </c>
      <c r="U60" s="137">
        <f t="shared" si="2"/>
        <v>0</v>
      </c>
      <c r="V60" s="118">
        <v>1</v>
      </c>
      <c r="W60" s="118">
        <v>0</v>
      </c>
      <c r="X60" s="136">
        <f t="shared" si="1"/>
        <v>0</v>
      </c>
      <c r="Y60" s="225">
        <f xml:space="preserve"> AVERAGE(X60:X63)</f>
        <v>0</v>
      </c>
      <c r="Z60" s="225">
        <f xml:space="preserve"> AVERAGE(Y60:Y63)</f>
        <v>0</v>
      </c>
      <c r="AA60" s="231"/>
    </row>
    <row r="61" spans="1:27" ht="66.599999999999994" customHeight="1" x14ac:dyDescent="0.3">
      <c r="A61" s="218"/>
      <c r="B61" s="218"/>
      <c r="C61" s="133"/>
      <c r="D61" s="129"/>
      <c r="E61" s="122"/>
      <c r="F61" s="122"/>
      <c r="G61" s="122"/>
      <c r="H61" s="116"/>
      <c r="I61" s="113"/>
      <c r="J61" s="115"/>
      <c r="K61" s="116"/>
      <c r="L61" s="116"/>
      <c r="M61" s="116"/>
      <c r="N61" s="116"/>
      <c r="O61" s="116"/>
      <c r="P61" s="116"/>
      <c r="Q61" s="116"/>
      <c r="R61" s="116"/>
      <c r="S61" s="116"/>
      <c r="T61" s="138">
        <f t="shared" si="0"/>
        <v>0</v>
      </c>
      <c r="U61" s="137">
        <f t="shared" si="2"/>
        <v>0</v>
      </c>
      <c r="V61" s="118">
        <v>1</v>
      </c>
      <c r="W61" s="118">
        <v>0</v>
      </c>
      <c r="X61" s="136">
        <f t="shared" si="1"/>
        <v>0</v>
      </c>
      <c r="Y61" s="225"/>
      <c r="Z61" s="225"/>
      <c r="AA61" s="231"/>
    </row>
    <row r="62" spans="1:27" ht="66.599999999999994" customHeight="1" x14ac:dyDescent="0.3">
      <c r="A62" s="218"/>
      <c r="B62" s="218"/>
      <c r="C62" s="133"/>
      <c r="D62" s="129"/>
      <c r="E62" s="122"/>
      <c r="F62" s="122"/>
      <c r="G62" s="122"/>
      <c r="H62" s="116"/>
      <c r="I62" s="113"/>
      <c r="J62" s="115"/>
      <c r="K62" s="116"/>
      <c r="L62" s="116"/>
      <c r="M62" s="116"/>
      <c r="N62" s="116"/>
      <c r="O62" s="116"/>
      <c r="P62" s="116"/>
      <c r="Q62" s="116"/>
      <c r="R62" s="116"/>
      <c r="S62" s="116"/>
      <c r="T62" s="138">
        <f t="shared" si="0"/>
        <v>0</v>
      </c>
      <c r="U62" s="137">
        <f t="shared" si="2"/>
        <v>0</v>
      </c>
      <c r="V62" s="118">
        <v>1</v>
      </c>
      <c r="W62" s="118">
        <v>0</v>
      </c>
      <c r="X62" s="136">
        <f t="shared" si="1"/>
        <v>0</v>
      </c>
      <c r="Y62" s="225"/>
      <c r="Z62" s="225"/>
      <c r="AA62" s="231"/>
    </row>
    <row r="63" spans="1:27" ht="97.95" customHeight="1" x14ac:dyDescent="0.3">
      <c r="A63" s="218"/>
      <c r="B63" s="218"/>
      <c r="C63" s="133"/>
      <c r="D63" s="129"/>
      <c r="E63" s="122"/>
      <c r="F63" s="122"/>
      <c r="G63" s="122"/>
      <c r="H63" s="116"/>
      <c r="I63" s="113"/>
      <c r="J63" s="115"/>
      <c r="K63" s="116"/>
      <c r="L63" s="116"/>
      <c r="M63" s="116"/>
      <c r="N63" s="116"/>
      <c r="O63" s="116"/>
      <c r="P63" s="116"/>
      <c r="Q63" s="116"/>
      <c r="R63" s="116"/>
      <c r="S63" s="116"/>
      <c r="T63" s="138">
        <f t="shared" si="0"/>
        <v>0</v>
      </c>
      <c r="U63" s="137">
        <f t="shared" si="2"/>
        <v>0</v>
      </c>
      <c r="V63" s="118">
        <v>1</v>
      </c>
      <c r="W63" s="118">
        <v>0</v>
      </c>
      <c r="X63" s="117">
        <f t="shared" ref="X63:X66" si="3">W63/V63</f>
        <v>0</v>
      </c>
      <c r="Y63" s="225"/>
      <c r="Z63" s="225"/>
      <c r="AA63" s="231"/>
    </row>
    <row r="64" spans="1:27" ht="66.599999999999994" customHeight="1" x14ac:dyDescent="0.3">
      <c r="A64" s="185" t="s">
        <v>399</v>
      </c>
      <c r="B64" s="184" t="s">
        <v>400</v>
      </c>
      <c r="C64" s="133"/>
      <c r="D64" s="129"/>
      <c r="E64" s="122"/>
      <c r="F64" s="122"/>
      <c r="G64" s="122"/>
      <c r="H64" s="116"/>
      <c r="I64" s="113"/>
      <c r="J64" s="115"/>
      <c r="K64" s="116"/>
      <c r="L64" s="116"/>
      <c r="M64" s="116"/>
      <c r="N64" s="116"/>
      <c r="O64" s="116"/>
      <c r="P64" s="116"/>
      <c r="Q64" s="116"/>
      <c r="R64" s="116"/>
      <c r="S64" s="116"/>
      <c r="T64" s="138">
        <f t="shared" si="0"/>
        <v>0</v>
      </c>
      <c r="U64" s="137">
        <f t="shared" si="2"/>
        <v>0</v>
      </c>
      <c r="V64" s="118">
        <v>1</v>
      </c>
      <c r="W64" s="118">
        <v>0</v>
      </c>
      <c r="X64" s="136">
        <f t="shared" si="3"/>
        <v>0</v>
      </c>
      <c r="Y64" s="225">
        <f>AVERAGE(X64:X66)</f>
        <v>0.33333333333333331</v>
      </c>
      <c r="Z64" s="225">
        <f>AVERAGE(Y64:Y65)</f>
        <v>0.33333333333333331</v>
      </c>
      <c r="AA64" s="230"/>
    </row>
    <row r="65" spans="1:27" ht="66.599999999999994" customHeight="1" x14ac:dyDescent="0.3">
      <c r="A65" s="185"/>
      <c r="B65" s="184"/>
      <c r="C65" s="133"/>
      <c r="D65" s="143"/>
      <c r="E65" s="122"/>
      <c r="F65" s="122"/>
      <c r="G65" s="122"/>
      <c r="H65" s="116"/>
      <c r="I65" s="113"/>
      <c r="J65" s="115"/>
      <c r="K65" s="116"/>
      <c r="L65" s="116"/>
      <c r="M65" s="116"/>
      <c r="N65" s="116"/>
      <c r="O65" s="116"/>
      <c r="P65" s="116"/>
      <c r="Q65" s="116"/>
      <c r="R65" s="116"/>
      <c r="S65" s="116"/>
      <c r="T65" s="138">
        <f t="shared" si="0"/>
        <v>0</v>
      </c>
      <c r="U65" s="137">
        <f t="shared" si="2"/>
        <v>0</v>
      </c>
      <c r="V65" s="118">
        <v>1</v>
      </c>
      <c r="W65" s="118">
        <v>1</v>
      </c>
      <c r="X65" s="136">
        <f t="shared" si="3"/>
        <v>1</v>
      </c>
      <c r="Y65" s="225"/>
      <c r="Z65" s="225"/>
      <c r="AA65" s="230"/>
    </row>
    <row r="66" spans="1:27" ht="66.599999999999994" customHeight="1" x14ac:dyDescent="0.3">
      <c r="A66" s="185"/>
      <c r="B66" s="184"/>
      <c r="C66" s="133"/>
      <c r="D66" s="129"/>
      <c r="E66" s="122"/>
      <c r="F66" s="122"/>
      <c r="G66" s="122"/>
      <c r="H66" s="116"/>
      <c r="I66" s="113"/>
      <c r="J66" s="115"/>
      <c r="K66" s="116"/>
      <c r="L66" s="116"/>
      <c r="M66" s="116"/>
      <c r="N66" s="116"/>
      <c r="O66" s="116"/>
      <c r="P66" s="116"/>
      <c r="Q66" s="116"/>
      <c r="R66" s="116"/>
      <c r="S66" s="116"/>
      <c r="T66" s="138">
        <f t="shared" si="0"/>
        <v>0</v>
      </c>
      <c r="U66" s="137">
        <f t="shared" si="2"/>
        <v>0</v>
      </c>
      <c r="V66" s="118">
        <v>1</v>
      </c>
      <c r="W66" s="118">
        <v>0</v>
      </c>
      <c r="X66" s="136">
        <f t="shared" si="3"/>
        <v>0</v>
      </c>
      <c r="Y66" s="225"/>
      <c r="Z66" s="225"/>
      <c r="AA66" s="230"/>
    </row>
    <row r="67" spans="1:27" ht="15.75" customHeight="1" x14ac:dyDescent="0.4">
      <c r="C67" s="124"/>
    </row>
    <row r="68" spans="1:27" ht="15.75" customHeight="1" x14ac:dyDescent="0.4">
      <c r="C68" s="124"/>
    </row>
    <row r="69" spans="1:27" ht="15.75" customHeight="1" x14ac:dyDescent="0.4">
      <c r="C69" s="124"/>
    </row>
    <row r="70" spans="1:27" ht="15.75" customHeight="1" x14ac:dyDescent="0.4">
      <c r="C70" s="124"/>
    </row>
    <row r="71" spans="1:27" ht="15.75" customHeight="1" x14ac:dyDescent="0.4">
      <c r="C71" s="124"/>
    </row>
    <row r="72" spans="1:27" ht="15.75" customHeight="1" x14ac:dyDescent="0.4">
      <c r="C72" s="124"/>
    </row>
    <row r="73" spans="1:27" ht="15.75" customHeight="1" x14ac:dyDescent="0.4">
      <c r="C73" s="124"/>
    </row>
    <row r="74" spans="1:27" ht="15.75" customHeight="1" x14ac:dyDescent="0.4">
      <c r="C74" s="124"/>
    </row>
    <row r="75" spans="1:27" ht="15.75" customHeight="1" x14ac:dyDescent="0.4">
      <c r="C75" s="124"/>
    </row>
    <row r="76" spans="1:27" ht="15.75" customHeight="1" x14ac:dyDescent="0.4">
      <c r="C76" s="124"/>
    </row>
    <row r="77" spans="1:27" ht="15.75" customHeight="1" x14ac:dyDescent="0.4">
      <c r="C77" s="124"/>
    </row>
    <row r="78" spans="1:27" ht="15.75" customHeight="1" x14ac:dyDescent="0.4">
      <c r="C78" s="124"/>
    </row>
    <row r="79" spans="1:27" ht="15.75" customHeight="1" x14ac:dyDescent="0.4">
      <c r="C79" s="124"/>
    </row>
    <row r="80" spans="1:27" ht="15.75" customHeight="1" x14ac:dyDescent="0.4">
      <c r="C80" s="124"/>
    </row>
    <row r="81" spans="3:3" ht="15.75" customHeight="1" x14ac:dyDescent="0.4">
      <c r="C81" s="124"/>
    </row>
    <row r="82" spans="3:3" ht="15.75" customHeight="1" x14ac:dyDescent="0.4">
      <c r="C82" s="124"/>
    </row>
    <row r="83" spans="3:3" ht="15.75" customHeight="1" x14ac:dyDescent="0.4">
      <c r="C83" s="124"/>
    </row>
    <row r="84" spans="3:3" ht="15.75" customHeight="1" x14ac:dyDescent="0.4">
      <c r="C84" s="124"/>
    </row>
    <row r="85" spans="3:3" ht="15.75" customHeight="1" x14ac:dyDescent="0.4">
      <c r="C85" s="124"/>
    </row>
    <row r="86" spans="3:3" ht="15.75" customHeight="1" x14ac:dyDescent="0.4">
      <c r="C86" s="124"/>
    </row>
    <row r="87" spans="3:3" ht="15.75" customHeight="1" x14ac:dyDescent="0.4">
      <c r="C87" s="124"/>
    </row>
    <row r="88" spans="3:3" ht="15.75" customHeight="1" x14ac:dyDescent="0.4">
      <c r="C88" s="124"/>
    </row>
    <row r="89" spans="3:3" ht="15.75" customHeight="1" x14ac:dyDescent="0.4">
      <c r="C89" s="124"/>
    </row>
    <row r="90" spans="3:3" ht="15.75" customHeight="1" x14ac:dyDescent="0.4">
      <c r="C90" s="124"/>
    </row>
    <row r="91" spans="3:3" ht="15.75" customHeight="1" x14ac:dyDescent="0.4">
      <c r="C91" s="124"/>
    </row>
    <row r="92" spans="3:3" ht="15.75" customHeight="1" x14ac:dyDescent="0.4">
      <c r="C92" s="124"/>
    </row>
    <row r="93" spans="3:3" ht="15.75" customHeight="1" x14ac:dyDescent="0.4">
      <c r="C93" s="124"/>
    </row>
  </sheetData>
  <mergeCells count="56">
    <mergeCell ref="A1:AD1"/>
    <mergeCell ref="A2:A3"/>
    <mergeCell ref="B2:B3"/>
    <mergeCell ref="C2:C3"/>
    <mergeCell ref="D2:D3"/>
    <mergeCell ref="E2:E3"/>
    <mergeCell ref="F2:F3"/>
    <mergeCell ref="G2:G3"/>
    <mergeCell ref="H2:H3"/>
    <mergeCell ref="I2:I3"/>
    <mergeCell ref="J2:S2"/>
    <mergeCell ref="T2:T3"/>
    <mergeCell ref="U2:U3"/>
    <mergeCell ref="V2:X2"/>
    <mergeCell ref="Z2:Z3"/>
    <mergeCell ref="AA2:AA3"/>
    <mergeCell ref="Z64:Z66"/>
    <mergeCell ref="AB2:AD2"/>
    <mergeCell ref="AA4:AA66"/>
    <mergeCell ref="Y2:Y3"/>
    <mergeCell ref="Y4:Y14"/>
    <mergeCell ref="Z4:Z14"/>
    <mergeCell ref="Y64:Y66"/>
    <mergeCell ref="Z15:Z25"/>
    <mergeCell ref="Y26:Y38"/>
    <mergeCell ref="Z26:Z38"/>
    <mergeCell ref="Y15:Y25"/>
    <mergeCell ref="B60:B63"/>
    <mergeCell ref="A60:A63"/>
    <mergeCell ref="C43:C44"/>
    <mergeCell ref="Z46:Z50"/>
    <mergeCell ref="Z51:Z54"/>
    <mergeCell ref="Z55:Z59"/>
    <mergeCell ref="Z60:Z63"/>
    <mergeCell ref="Y46:Y50"/>
    <mergeCell ref="Y51:Y54"/>
    <mergeCell ref="Y55:Y59"/>
    <mergeCell ref="Y60:Y63"/>
    <mergeCell ref="Y39:Y45"/>
    <mergeCell ref="Z39:Z45"/>
    <mergeCell ref="B4:B14"/>
    <mergeCell ref="A4:A14"/>
    <mergeCell ref="B64:B66"/>
    <mergeCell ref="A64:A66"/>
    <mergeCell ref="A15:A25"/>
    <mergeCell ref="B26:B38"/>
    <mergeCell ref="A26:A38"/>
    <mergeCell ref="B15:B25"/>
    <mergeCell ref="B39:B45"/>
    <mergeCell ref="A39:A45"/>
    <mergeCell ref="B46:B50"/>
    <mergeCell ref="A46:A50"/>
    <mergeCell ref="B51:B54"/>
    <mergeCell ref="A51:A54"/>
    <mergeCell ref="B55:B59"/>
    <mergeCell ref="A55:A59"/>
  </mergeCells>
  <conditionalFormatting sqref="Y4:Z4 Y15:Z15 Y26:Z26 Y39:Z39 Y46:Z46 Y51:Z51 Y55:Z55 Y64 X4:X66 U4:U66">
    <cfRule type="cellIs" dxfId="11" priority="31" operator="greaterThanOrEqual">
      <formula>81%</formula>
    </cfRule>
  </conditionalFormatting>
  <conditionalFormatting sqref="J4:T66">
    <cfRule type="colorScale" priority="37">
      <colorScale>
        <cfvo type="formula" val="0"/>
        <cfvo type="formula" val="1"/>
        <color rgb="FFFFFF00"/>
        <color theme="9"/>
      </colorScale>
    </cfRule>
  </conditionalFormatting>
  <conditionalFormatting sqref="Y4:Z4 Y15:Z15 Y26:Z26 Y39:Z39 Y46:Z46 Y51:Z51 Y55:Z55 Y64 X4:X66 U4:U66">
    <cfRule type="cellIs" dxfId="10" priority="38" operator="between">
      <formula>51%</formula>
      <formula>80%</formula>
    </cfRule>
  </conditionalFormatting>
  <conditionalFormatting sqref="Y4:Z4 Y15:Z15 Y26:Z26 Y39:Z39 Y46:Z46 Y51:Z51 Y55:Z55 Y64 X4:X66 U4:U66">
    <cfRule type="cellIs" dxfId="9" priority="39" operator="lessThanOrEqual">
      <formula>50%</formula>
    </cfRule>
  </conditionalFormatting>
  <conditionalFormatting sqref="Z64">
    <cfRule type="cellIs" dxfId="8" priority="1" operator="greaterThanOrEqual">
      <formula>81%</formula>
    </cfRule>
  </conditionalFormatting>
  <conditionalFormatting sqref="Z64">
    <cfRule type="cellIs" dxfId="7" priority="2" operator="between">
      <formula>51%</formula>
      <formula>80%</formula>
    </cfRule>
  </conditionalFormatting>
  <conditionalFormatting sqref="Z64">
    <cfRule type="cellIs" dxfId="6" priority="3" operator="lessThanOrEqual">
      <formula>50%</formula>
    </cfRule>
  </conditionalFormatting>
  <conditionalFormatting sqref="Y60">
    <cfRule type="cellIs" dxfId="5" priority="7" operator="greaterThanOrEqual">
      <formula>81%</formula>
    </cfRule>
  </conditionalFormatting>
  <conditionalFormatting sqref="Y60">
    <cfRule type="cellIs" dxfId="4" priority="8" operator="between">
      <formula>51%</formula>
      <formula>80%</formula>
    </cfRule>
  </conditionalFormatting>
  <conditionalFormatting sqref="Y60">
    <cfRule type="cellIs" dxfId="3" priority="9" operator="lessThanOrEqual">
      <formula>50%</formula>
    </cfRule>
  </conditionalFormatting>
  <conditionalFormatting sqref="Z60">
    <cfRule type="cellIs" dxfId="2" priority="4" operator="greaterThanOrEqual">
      <formula>81%</formula>
    </cfRule>
  </conditionalFormatting>
  <conditionalFormatting sqref="Z60">
    <cfRule type="cellIs" dxfId="1" priority="5" operator="between">
      <formula>51%</formula>
      <formula>80%</formula>
    </cfRule>
  </conditionalFormatting>
  <conditionalFormatting sqref="Z60">
    <cfRule type="cellIs" dxfId="0" priority="6" operator="lessThanOrEqual">
      <formula>50%</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PND 2023-2026</vt:lpstr>
      <vt:lpstr>Nivel Articulación PTEA-PNEA</vt:lpstr>
      <vt:lpstr>PLAN DE ACCIÓN LA VEGA</vt:lpstr>
      <vt:lpstr>CRONOGRAMA</vt:lpstr>
      <vt:lpstr>PTEA 2020 2023</vt:lpstr>
      <vt:lpstr>Analisis Implem PTEA-PNEA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LauraLizcano</dc:creator>
  <cp:keywords/>
  <dc:description/>
  <cp:lastModifiedBy>simon_moya@hotmail.com</cp:lastModifiedBy>
  <cp:revision/>
  <dcterms:created xsi:type="dcterms:W3CDTF">2019-05-21T20:40:11Z</dcterms:created>
  <dcterms:modified xsi:type="dcterms:W3CDTF">2023-08-03T15:00:19Z</dcterms:modified>
  <cp:category/>
  <cp:contentStatus/>
</cp:coreProperties>
</file>