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SECRETARÍA DE AMBIENTE\SIGAM\EVIDENCIAS PLAN DE ACCIÓN\INFORMES ANÁLISIS DE DATOS AIRE\"/>
    </mc:Choice>
  </mc:AlternateContent>
  <xr:revisionPtr revIDLastSave="0" documentId="13_ncr:1_{51CF0D6C-969C-4BA0-A9E0-B129061C52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men" sheetId="2" r:id="rId1"/>
  </sheets>
  <definedNames>
    <definedName name="_xlnm._FilterDatabase" localSheetId="0" hidden="1">Resumen!$B$39:$I$39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" l="1"/>
  <c r="I22" i="2"/>
  <c r="I23" i="2"/>
  <c r="I24" i="2"/>
  <c r="I25" i="2"/>
  <c r="I26" i="2"/>
  <c r="I27" i="2"/>
  <c r="I29" i="2"/>
  <c r="I30" i="2"/>
  <c r="I28" i="2"/>
  <c r="E50" i="2" l="1"/>
  <c r="E46" i="2"/>
  <c r="E53" i="2"/>
  <c r="E45" i="2"/>
  <c r="E47" i="2"/>
  <c r="E14" i="2"/>
  <c r="E10" i="2"/>
  <c r="E13" i="2"/>
  <c r="E6" i="2"/>
</calcChain>
</file>

<file path=xl/sharedStrings.xml><?xml version="1.0" encoding="utf-8"?>
<sst xmlns="http://schemas.openxmlformats.org/spreadsheetml/2006/main" count="152" uniqueCount="83">
  <si>
    <t>Agrupación</t>
  </si>
  <si>
    <t>Kilometraje en todos los mensajes</t>
  </si>
  <si>
    <t>Consumido</t>
  </si>
  <si>
    <t>Consumo promedio</t>
  </si>
  <si>
    <t>Horas de motor</t>
  </si>
  <si>
    <t>Velocidad media</t>
  </si>
  <si>
    <t>Estacionamientos</t>
  </si>
  <si>
    <t>EQO558-2017 Coomofu 1</t>
  </si>
  <si>
    <t>13 días 1:44:22</t>
  </si>
  <si>
    <t>18 días 3:18:02</t>
  </si>
  <si>
    <t>EQP120-2018 Coomofu 8</t>
  </si>
  <si>
    <t>14 días 2:11:27</t>
  </si>
  <si>
    <t>17 días 1:31:58</t>
  </si>
  <si>
    <t>EQP138-2018 Coomofu 4</t>
  </si>
  <si>
    <t>13 días 19:07:50</t>
  </si>
  <si>
    <t>17 días 6:30:21</t>
  </si>
  <si>
    <t>EXX 250-2019 Coomofu 6</t>
  </si>
  <si>
    <t>5 días 5:56:29</t>
  </si>
  <si>
    <t>17 días 20:59:56</t>
  </si>
  <si>
    <t>JOV 519-2021 Coomofu 7</t>
  </si>
  <si>
    <t>13 días 3:57:23</t>
  </si>
  <si>
    <t>17 días 21:14:55</t>
  </si>
  <si>
    <t>TSX 591-2013 Coomofu 5</t>
  </si>
  <si>
    <t>12 días 23:51:12</t>
  </si>
  <si>
    <t>18 días 2:58:48</t>
  </si>
  <si>
    <t>WLL605-2016 Coomofu 2</t>
  </si>
  <si>
    <t>4 días 22:53:41</t>
  </si>
  <si>
    <t>12 días 4:53:18</t>
  </si>
  <si>
    <t>WOW379-2017 Coomofu 3</t>
  </si>
  <si>
    <t>GUQ - 732 Cootransfunza 1</t>
  </si>
  <si>
    <t>10 días 8:13:56</t>
  </si>
  <si>
    <t>21 días 3:41:08</t>
  </si>
  <si>
    <t>GUQ - 733 Cootransfunza 2</t>
  </si>
  <si>
    <t>10 días 9:03:21</t>
  </si>
  <si>
    <t>21 días 5:20:08</t>
  </si>
  <si>
    <t>GUQ - 734 Cootransfunza 3</t>
  </si>
  <si>
    <t>SPU - 897 Cootransfunza 6</t>
  </si>
  <si>
    <t>9 días 9:14:28</t>
  </si>
  <si>
    <t>22 días 6:11:25</t>
  </si>
  <si>
    <t>SYT - 012 Cootransfunza 5</t>
  </si>
  <si>
    <t>7 días 8:26:41</t>
  </si>
  <si>
    <t>23 días 6:17:07</t>
  </si>
  <si>
    <t>SZP - 167 Cootransfunza 4</t>
  </si>
  <si>
    <t>10 días 16:11:28</t>
  </si>
  <si>
    <t>20 días 14:43:32</t>
  </si>
  <si>
    <t>THX -  056 Cootransfunza 7</t>
  </si>
  <si>
    <t>11 días 23:57:21</t>
  </si>
  <si>
    <t>19 días 13:19:28</t>
  </si>
  <si>
    <t>Aceleración: peligrosa</t>
  </si>
  <si>
    <t>Frenado: peligroso</t>
  </si>
  <si>
    <t>Giro: peligroso</t>
  </si>
  <si>
    <t>Total general</t>
  </si>
  <si>
    <t>5 días 22:53:41</t>
  </si>
  <si>
    <t>7 días 9:20:40</t>
  </si>
  <si>
    <t>13 días 4:50:20</t>
  </si>
  <si>
    <t>18 días 13:19:28</t>
  </si>
  <si>
    <t>EMPRESA</t>
  </si>
  <si>
    <t>PLACA</t>
  </si>
  <si>
    <t>MODELO</t>
  </si>
  <si>
    <t>MARCA</t>
  </si>
  <si>
    <t>Cootranfunza</t>
  </si>
  <si>
    <t>SYT - 012</t>
  </si>
  <si>
    <t>NISSAN</t>
  </si>
  <si>
    <t>SZP - 167</t>
  </si>
  <si>
    <t>CHEVROLET</t>
  </si>
  <si>
    <t>THX -  056</t>
  </si>
  <si>
    <t>HINO</t>
  </si>
  <si>
    <t>Coomofu</t>
  </si>
  <si>
    <t>TSX 591</t>
  </si>
  <si>
    <t>WLL605</t>
  </si>
  <si>
    <t>ISUZU</t>
  </si>
  <si>
    <t>EQO558</t>
  </si>
  <si>
    <t>WOW379</t>
  </si>
  <si>
    <t>EQP120</t>
  </si>
  <si>
    <t>EQP138</t>
  </si>
  <si>
    <t>EXX 250</t>
  </si>
  <si>
    <t>GUQ - 732</t>
  </si>
  <si>
    <t>GUQ - 733</t>
  </si>
  <si>
    <t>GUQ - 734</t>
  </si>
  <si>
    <t>JOV 519</t>
  </si>
  <si>
    <t>SPU - 897</t>
  </si>
  <si>
    <t xml:space="preserve"> Excesos de Velocidad</t>
  </si>
  <si>
    <t>Placa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</si>
</sst>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0"/>
    <numFmt numFmtId="165" formatCode="[h]&quot; horas &quot;m&quot; minutos&quot;"/>
    <numFmt numFmtId="166" formatCode="#0&quot; km&quot;"/>
    <numFmt numFmtId="167" formatCode="#0&quot; km/h&quot;"/>
    <numFmt numFmtId="168" formatCode="#0&quot; gal&quot;"/>
    <numFmt numFmtId="169" formatCode="#0\ &quot;km/gal&quot;"/>
    <numFmt numFmtId="170" formatCode="0.#0\ &quot;km/gal&quot;"/>
    <numFmt numFmtId="171" formatCode="0&quot; km&quot;"/>
    <numFmt numFmtId="172" formatCode="0&quot; gal&quot;"/>
  </numFmts>
  <fonts count="6" x14ac:knownFonts="1">
    <font>
      <sz val="10"/>
      <color rgb="FF464646"/>
      <name val="Arial"/>
    </font>
    <font>
      <sz val="11"/>
      <color theme="1"/>
      <name val="Calibri"/>
      <family val="2"/>
      <scheme val="minor"/>
    </font>
    <font>
      <sz val="10"/>
      <color rgb="FF464646"/>
      <name val="Arial"/>
    </font>
    <font>
      <b/>
      <sz val="10"/>
      <color theme="1"/>
      <name val="Arial"/>
      <family val="2"/>
    </font>
    <font>
      <sz val="8"/>
      <name val="Arial"/>
      <family val="2"/>
    </font>
    <font>
      <sz val="10"/>
      <color rgb="FF46464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1"/>
    <xf numFmtId="0" fontId="2" fillId="0" borderId="1"/>
    <xf numFmtId="0" fontId="2" fillId="0" borderId="1"/>
    <xf numFmtId="0" fontId="1" fillId="0" borderId="1"/>
    <xf numFmtId="0" fontId="5" fillId="0" borderId="1"/>
    <xf numFmtId="0" fontId="5" fillId="0" borderId="1"/>
    <xf numFmtId="43" fontId="1" fillId="0" borderId="1" applyFont="0" applyFill="0" applyBorder="0" applyAlignment="0" applyProtection="0"/>
  </cellStyleXfs>
  <cellXfs count="80">
    <xf numFmtId="0" fontId="0" fillId="0" borderId="0" xfId="0"/>
    <xf numFmtId="164" fontId="0" fillId="11" borderId="6" xfId="0" applyNumberFormat="1" applyFill="1" applyBorder="1" applyAlignment="1">
      <alignment horizontal="center" vertical="center"/>
    </xf>
    <xf numFmtId="164" fontId="0" fillId="11" borderId="7" xfId="0" applyNumberFormat="1" applyFill="1" applyBorder="1" applyAlignment="1">
      <alignment horizontal="right" vertical="center"/>
    </xf>
    <xf numFmtId="164" fontId="0" fillId="11" borderId="8" xfId="0" applyNumberFormat="1" applyFill="1" applyBorder="1" applyAlignment="1">
      <alignment horizontal="center" vertical="center"/>
    </xf>
    <xf numFmtId="164" fontId="0" fillId="11" borderId="9" xfId="0" applyNumberFormat="1" applyFill="1" applyBorder="1" applyAlignment="1">
      <alignment horizontal="right" vertical="center"/>
    </xf>
    <xf numFmtId="164" fontId="2" fillId="11" borderId="8" xfId="3" applyNumberFormat="1" applyFill="1" applyBorder="1" applyAlignment="1">
      <alignment horizontal="center" vertical="center"/>
    </xf>
    <xf numFmtId="164" fontId="2" fillId="11" borderId="9" xfId="3" applyNumberFormat="1" applyFill="1" applyBorder="1" applyAlignment="1">
      <alignment horizontal="right" vertical="center"/>
    </xf>
    <xf numFmtId="164" fontId="2" fillId="11" borderId="10" xfId="3" applyNumberFormat="1" applyFill="1" applyBorder="1" applyAlignment="1">
      <alignment horizontal="center" vertical="center"/>
    </xf>
    <xf numFmtId="164" fontId="2" fillId="11" borderId="11" xfId="3" applyNumberFormat="1" applyFill="1" applyBorder="1" applyAlignment="1">
      <alignment horizontal="right" vertical="center"/>
    </xf>
    <xf numFmtId="166" fontId="2" fillId="4" borderId="2" xfId="0" applyNumberFormat="1" applyFont="1" applyFill="1" applyBorder="1" applyAlignment="1">
      <alignment horizontal="right" vertical="center"/>
    </xf>
    <xf numFmtId="168" fontId="2" fillId="5" borderId="2" xfId="0" applyNumberFormat="1" applyFont="1" applyFill="1" applyBorder="1" applyAlignment="1">
      <alignment horizontal="right" vertical="center"/>
    </xf>
    <xf numFmtId="170" fontId="2" fillId="6" borderId="2" xfId="0" applyNumberFormat="1" applyFont="1" applyFill="1" applyBorder="1" applyAlignment="1">
      <alignment horizontal="right" vertical="center"/>
    </xf>
    <xf numFmtId="165" fontId="2" fillId="7" borderId="2" xfId="0" applyNumberFormat="1" applyFont="1" applyFill="1" applyBorder="1" applyAlignment="1">
      <alignment horizontal="right" vertical="center"/>
    </xf>
    <xf numFmtId="167" fontId="2" fillId="8" borderId="2" xfId="0" applyNumberFormat="1" applyFont="1" applyFill="1" applyBorder="1" applyAlignment="1">
      <alignment horizontal="right" vertical="center"/>
    </xf>
    <xf numFmtId="169" fontId="2" fillId="10" borderId="2" xfId="0" applyNumberFormat="1" applyFont="1" applyFill="1" applyBorder="1" applyAlignment="1">
      <alignment horizontal="right" vertical="center"/>
    </xf>
    <xf numFmtId="166" fontId="2" fillId="11" borderId="2" xfId="2" applyNumberFormat="1" applyFill="1" applyBorder="1" applyAlignment="1">
      <alignment horizontal="right" vertical="center"/>
    </xf>
    <xf numFmtId="168" fontId="2" fillId="11" borderId="2" xfId="2" applyNumberFormat="1" applyFill="1" applyBorder="1" applyAlignment="1">
      <alignment horizontal="right" vertical="center"/>
    </xf>
    <xf numFmtId="170" fontId="2" fillId="11" borderId="2" xfId="2" applyNumberFormat="1" applyFill="1" applyBorder="1" applyAlignment="1">
      <alignment horizontal="right" vertical="center"/>
    </xf>
    <xf numFmtId="165" fontId="2" fillId="11" borderId="2" xfId="2" applyNumberFormat="1" applyFill="1" applyBorder="1" applyAlignment="1">
      <alignment horizontal="right" vertical="center"/>
    </xf>
    <xf numFmtId="167" fontId="2" fillId="11" borderId="2" xfId="2" applyNumberFormat="1" applyFill="1" applyBorder="1" applyAlignment="1">
      <alignment horizontal="right" vertical="center"/>
    </xf>
    <xf numFmtId="169" fontId="2" fillId="11" borderId="2" xfId="2" applyNumberFormat="1" applyFill="1" applyBorder="1" applyAlignment="1">
      <alignment horizontal="right" vertical="center"/>
    </xf>
    <xf numFmtId="166" fontId="2" fillId="4" borderId="3" xfId="0" applyNumberFormat="1" applyFont="1" applyFill="1" applyBorder="1" applyAlignment="1">
      <alignment horizontal="right" vertical="center"/>
    </xf>
    <xf numFmtId="168" fontId="2" fillId="5" borderId="3" xfId="0" applyNumberFormat="1" applyFont="1" applyFill="1" applyBorder="1" applyAlignment="1">
      <alignment horizontal="right" vertical="center"/>
    </xf>
    <xf numFmtId="170" fontId="2" fillId="6" borderId="3" xfId="0" applyNumberFormat="1" applyFont="1" applyFill="1" applyBorder="1" applyAlignment="1">
      <alignment horizontal="right" vertical="center"/>
    </xf>
    <xf numFmtId="164" fontId="0" fillId="2" borderId="4" xfId="0" applyNumberFormat="1" applyFill="1" applyBorder="1" applyAlignment="1">
      <alignment horizontal="center" vertical="center" wrapText="1"/>
    </xf>
    <xf numFmtId="164" fontId="0" fillId="2" borderId="12" xfId="0" applyNumberForma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/>
    </xf>
    <xf numFmtId="166" fontId="2" fillId="4" borderId="13" xfId="0" applyNumberFormat="1" applyFont="1" applyFill="1" applyBorder="1" applyAlignment="1">
      <alignment horizontal="right" vertical="center"/>
    </xf>
    <xf numFmtId="168" fontId="2" fillId="5" borderId="13" xfId="0" applyNumberFormat="1" applyFont="1" applyFill="1" applyBorder="1" applyAlignment="1">
      <alignment horizontal="right" vertical="center"/>
    </xf>
    <xf numFmtId="170" fontId="2" fillId="6" borderId="13" xfId="0" applyNumberFormat="1" applyFont="1" applyFill="1" applyBorder="1" applyAlignment="1">
      <alignment horizontal="right" vertical="center"/>
    </xf>
    <xf numFmtId="165" fontId="2" fillId="7" borderId="13" xfId="0" applyNumberFormat="1" applyFont="1" applyFill="1" applyBorder="1" applyAlignment="1">
      <alignment horizontal="right" vertical="center"/>
    </xf>
    <xf numFmtId="167" fontId="2" fillId="8" borderId="13" xfId="0" applyNumberFormat="1" applyFont="1" applyFill="1" applyBorder="1" applyAlignment="1">
      <alignment horizontal="right" vertical="center"/>
    </xf>
    <xf numFmtId="165" fontId="2" fillId="7" borderId="7" xfId="0" applyNumberFormat="1" applyFont="1" applyFill="1" applyBorder="1" applyAlignment="1">
      <alignment horizontal="right" vertical="center"/>
    </xf>
    <xf numFmtId="164" fontId="2" fillId="3" borderId="8" xfId="0" applyNumberFormat="1" applyFont="1" applyFill="1" applyBorder="1" applyAlignment="1">
      <alignment horizontal="center" vertical="center"/>
    </xf>
    <xf numFmtId="165" fontId="2" fillId="7" borderId="9" xfId="0" applyNumberFormat="1" applyFont="1" applyFill="1" applyBorder="1" applyAlignment="1">
      <alignment horizontal="right" vertical="center"/>
    </xf>
    <xf numFmtId="164" fontId="2" fillId="11" borderId="8" xfId="2" applyNumberFormat="1" applyFill="1" applyBorder="1" applyAlignment="1">
      <alignment horizontal="center" vertical="center"/>
    </xf>
    <xf numFmtId="165" fontId="2" fillId="11" borderId="9" xfId="2" applyNumberFormat="1" applyFill="1" applyBorder="1" applyAlignment="1">
      <alignment horizontal="right" vertical="center"/>
    </xf>
    <xf numFmtId="164" fontId="2" fillId="11" borderId="10" xfId="2" applyNumberFormat="1" applyFill="1" applyBorder="1" applyAlignment="1">
      <alignment horizontal="center" vertical="center"/>
    </xf>
    <xf numFmtId="166" fontId="2" fillId="11" borderId="14" xfId="2" applyNumberFormat="1" applyFill="1" applyBorder="1" applyAlignment="1">
      <alignment horizontal="right" vertical="center"/>
    </xf>
    <xf numFmtId="168" fontId="2" fillId="11" borderId="14" xfId="2" applyNumberFormat="1" applyFill="1" applyBorder="1" applyAlignment="1">
      <alignment horizontal="right" vertical="center"/>
    </xf>
    <xf numFmtId="170" fontId="2" fillId="11" borderId="14" xfId="2" applyNumberFormat="1" applyFill="1" applyBorder="1" applyAlignment="1">
      <alignment horizontal="right" vertical="center"/>
    </xf>
    <xf numFmtId="165" fontId="2" fillId="11" borderId="14" xfId="2" applyNumberFormat="1" applyFill="1" applyBorder="1" applyAlignment="1">
      <alignment horizontal="right" vertical="center"/>
    </xf>
    <xf numFmtId="167" fontId="2" fillId="11" borderId="14" xfId="2" applyNumberFormat="1" applyFill="1" applyBorder="1" applyAlignment="1">
      <alignment horizontal="right" vertical="center"/>
    </xf>
    <xf numFmtId="165" fontId="2" fillId="11" borderId="11" xfId="2" applyNumberForma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2" xfId="0" applyBorder="1"/>
    <xf numFmtId="171" fontId="2" fillId="11" borderId="2" xfId="2" applyNumberFormat="1" applyFill="1" applyBorder="1" applyAlignment="1">
      <alignment horizontal="right" vertical="center"/>
    </xf>
    <xf numFmtId="171" fontId="2" fillId="11" borderId="2" xfId="0" applyNumberFormat="1" applyFont="1" applyFill="1" applyBorder="1" applyAlignment="1">
      <alignment horizontal="right" vertical="center"/>
    </xf>
    <xf numFmtId="165" fontId="5" fillId="11" borderId="2" xfId="2" applyNumberFormat="1" applyFont="1" applyFill="1" applyBorder="1" applyAlignment="1">
      <alignment horizontal="right" vertical="center"/>
    </xf>
    <xf numFmtId="172" fontId="2" fillId="9" borderId="2" xfId="0" applyNumberFormat="1" applyFont="1" applyFill="1" applyBorder="1" applyAlignment="1">
      <alignment horizontal="right" vertical="center"/>
    </xf>
    <xf numFmtId="165" fontId="5" fillId="7" borderId="9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left"/>
    </xf>
    <xf numFmtId="0" fontId="0" fillId="0" borderId="13" xfId="0" applyBorder="1"/>
    <xf numFmtId="0" fontId="0" fillId="0" borderId="7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14" xfId="0" applyBorder="1"/>
    <xf numFmtId="0" fontId="0" fillId="0" borderId="11" xfId="0" applyBorder="1"/>
    <xf numFmtId="164" fontId="0" fillId="2" borderId="16" xfId="0" applyNumberFormat="1" applyFill="1" applyBorder="1" applyAlignment="1">
      <alignment horizontal="center" vertical="center" wrapText="1"/>
    </xf>
    <xf numFmtId="164" fontId="0" fillId="2" borderId="17" xfId="0" applyNumberFormat="1" applyFill="1" applyBorder="1" applyAlignment="1">
      <alignment horizontal="center" vertical="center" wrapText="1"/>
    </xf>
    <xf numFmtId="165" fontId="5" fillId="11" borderId="9" xfId="2" applyNumberFormat="1" applyFont="1" applyFill="1" applyBorder="1" applyAlignment="1">
      <alignment horizontal="right" vertical="center"/>
    </xf>
    <xf numFmtId="0" fontId="0" fillId="13" borderId="12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164" fontId="5" fillId="11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164" fontId="5" fillId="11" borderId="14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164" fontId="5" fillId="11" borderId="3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164" fontId="2" fillId="3" borderId="18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/>
    </xf>
    <xf numFmtId="0" fontId="3" fillId="12" borderId="12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164" fontId="5" fillId="2" borderId="15" xfId="0" applyNumberFormat="1" applyFont="1" applyFill="1" applyBorder="1" applyAlignment="1">
      <alignment horizontal="center" vertical="center" wrapText="1"/>
    </xf>
  </cellXfs>
  <cellStyles count="8">
    <cellStyle name="Millares 2" xfId="7" xr:uid="{2FA48D9B-A060-4BDD-8C58-5E6E540A14E9}"/>
    <cellStyle name="Normal" xfId="0" builtinId="0"/>
    <cellStyle name="Normal 2" xfId="1" xr:uid="{18DCB863-134B-4D1A-A75F-07138DCD8570}"/>
    <cellStyle name="Normal 2 2" xfId="5" xr:uid="{2E76306E-9BC2-4003-8568-1F90DC0E9A4C}"/>
    <cellStyle name="Normal 3" xfId="2" xr:uid="{BF4F9FE2-B9D2-4010-862F-627248478D5D}"/>
    <cellStyle name="Normal 3 2" xfId="6" xr:uid="{565D616A-E009-4DD4-BB18-014B66A08D7A}"/>
    <cellStyle name="Normal 4" xfId="3" xr:uid="{1970A898-9DDC-4B92-B2C6-B6F4D974BB31}"/>
    <cellStyle name="Normal 5" xfId="4" xr:uid="{EB0323EA-1D36-495F-8F1A-89F860820A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54"/>
  <sheetViews>
    <sheetView tabSelected="1" topLeftCell="B1" zoomScaleNormal="100" workbookViewId="0">
      <selection activeCell="F34" sqref="F34"/>
    </sheetView>
  </sheetViews>
  <sheetFormatPr baseColWidth="10" defaultRowHeight="12.75" x14ac:dyDescent="0.2"/>
  <cols>
    <col min="2" max="2" width="25" customWidth="1"/>
    <col min="3" max="3" width="12.5703125" customWidth="1"/>
    <col min="4" max="4" width="12.7109375" customWidth="1"/>
    <col min="5" max="5" width="24.140625" bestFit="1" customWidth="1"/>
    <col min="6" max="6" width="21.7109375" bestFit="1" customWidth="1"/>
    <col min="7" max="7" width="18.28515625" bestFit="1" customWidth="1"/>
    <col min="8" max="8" width="14.5703125" customWidth="1"/>
    <col min="9" max="9" width="14.140625" customWidth="1"/>
    <col min="10" max="96" width="16.7109375"/>
  </cols>
  <sheetData>
    <row r="1" spans="2:8" ht="13.5" thickBot="1" x14ac:dyDescent="0.25"/>
    <row r="2" spans="2:8" ht="44.25" customHeight="1" thickBot="1" x14ac:dyDescent="0.25">
      <c r="B2" s="79" t="s">
        <v>82</v>
      </c>
      <c r="C2" s="59" t="s">
        <v>1</v>
      </c>
      <c r="D2" s="59" t="s">
        <v>2</v>
      </c>
      <c r="E2" s="59" t="s">
        <v>3</v>
      </c>
      <c r="F2" s="59" t="s">
        <v>4</v>
      </c>
      <c r="G2" s="59" t="s">
        <v>5</v>
      </c>
      <c r="H2" s="60" t="s">
        <v>6</v>
      </c>
    </row>
    <row r="3" spans="2:8" x14ac:dyDescent="0.2">
      <c r="B3" s="26" t="s">
        <v>7</v>
      </c>
      <c r="C3" s="27">
        <v>6491.458799</v>
      </c>
      <c r="D3" s="28">
        <v>396.396029</v>
      </c>
      <c r="E3" s="29">
        <v>16.376194999999999</v>
      </c>
      <c r="F3" s="30" t="s">
        <v>8</v>
      </c>
      <c r="G3" s="31">
        <v>8.4524720000000002</v>
      </c>
      <c r="H3" s="32" t="s">
        <v>9</v>
      </c>
    </row>
    <row r="4" spans="2:8" x14ac:dyDescent="0.2">
      <c r="B4" s="33" t="s">
        <v>10</v>
      </c>
      <c r="C4" s="9">
        <v>8091.5554330000004</v>
      </c>
      <c r="D4" s="10">
        <v>398.44597499999998</v>
      </c>
      <c r="E4" s="11">
        <v>20.307786</v>
      </c>
      <c r="F4" s="12" t="s">
        <v>11</v>
      </c>
      <c r="G4" s="13">
        <v>10.536035999999999</v>
      </c>
      <c r="H4" s="34" t="s">
        <v>12</v>
      </c>
    </row>
    <row r="5" spans="2:8" x14ac:dyDescent="0.2">
      <c r="B5" s="33" t="s">
        <v>13</v>
      </c>
      <c r="C5" s="9">
        <v>7236.2855790000003</v>
      </c>
      <c r="D5" s="10">
        <v>466.81601699999999</v>
      </c>
      <c r="E5" s="11">
        <v>15.501365</v>
      </c>
      <c r="F5" s="12" t="s">
        <v>14</v>
      </c>
      <c r="G5" s="13">
        <v>9.4223350000000003</v>
      </c>
      <c r="H5" s="34" t="s">
        <v>15</v>
      </c>
    </row>
    <row r="6" spans="2:8" x14ac:dyDescent="0.2">
      <c r="B6" s="33" t="s">
        <v>16</v>
      </c>
      <c r="C6" s="9">
        <v>6472.6506360000003</v>
      </c>
      <c r="D6" s="49">
        <v>330.09800000000001</v>
      </c>
      <c r="E6" s="14">
        <f>C6/D6</f>
        <v>19.608269774430624</v>
      </c>
      <c r="F6" s="12" t="s">
        <v>17</v>
      </c>
      <c r="G6" s="13">
        <v>8.4282869999999992</v>
      </c>
      <c r="H6" s="34" t="s">
        <v>18</v>
      </c>
    </row>
    <row r="7" spans="2:8" x14ac:dyDescent="0.2">
      <c r="B7" s="33" t="s">
        <v>19</v>
      </c>
      <c r="C7" s="9">
        <v>6664.3129060000001</v>
      </c>
      <c r="D7" s="10">
        <v>378.13999200000001</v>
      </c>
      <c r="E7" s="11">
        <v>17.623930000000001</v>
      </c>
      <c r="F7" s="12" t="s">
        <v>20</v>
      </c>
      <c r="G7" s="13">
        <v>8.6776879999999998</v>
      </c>
      <c r="H7" s="34" t="s">
        <v>21</v>
      </c>
    </row>
    <row r="8" spans="2:8" x14ac:dyDescent="0.2">
      <c r="B8" s="33" t="s">
        <v>22</v>
      </c>
      <c r="C8" s="9">
        <v>6840.4491269999999</v>
      </c>
      <c r="D8" s="10">
        <v>402.45799099999999</v>
      </c>
      <c r="E8" s="11">
        <v>16.996679</v>
      </c>
      <c r="F8" s="12" t="s">
        <v>23</v>
      </c>
      <c r="G8" s="13">
        <v>8.9069830000000003</v>
      </c>
      <c r="H8" s="34" t="s">
        <v>24</v>
      </c>
    </row>
    <row r="9" spans="2:8" x14ac:dyDescent="0.2">
      <c r="B9" s="33" t="s">
        <v>25</v>
      </c>
      <c r="C9" s="9">
        <v>2568.3337820000002</v>
      </c>
      <c r="D9" s="10">
        <v>150.77039199999999</v>
      </c>
      <c r="E9" s="11">
        <v>17.034735999999999</v>
      </c>
      <c r="F9" s="12" t="s">
        <v>26</v>
      </c>
      <c r="G9" s="13">
        <v>6.137283</v>
      </c>
      <c r="H9" s="34" t="s">
        <v>27</v>
      </c>
    </row>
    <row r="10" spans="2:8" x14ac:dyDescent="0.2">
      <c r="B10" s="33" t="s">
        <v>28</v>
      </c>
      <c r="C10" s="47">
        <v>2550</v>
      </c>
      <c r="D10" s="10">
        <v>140</v>
      </c>
      <c r="E10" s="14">
        <f>C10/D10</f>
        <v>18.214285714285715</v>
      </c>
      <c r="F10" s="12" t="s">
        <v>52</v>
      </c>
      <c r="G10" s="13">
        <v>6</v>
      </c>
      <c r="H10" s="50" t="s">
        <v>54</v>
      </c>
    </row>
    <row r="11" spans="2:8" x14ac:dyDescent="0.2">
      <c r="B11" s="35" t="s">
        <v>29</v>
      </c>
      <c r="C11" s="15">
        <v>4034.8820780000001</v>
      </c>
      <c r="D11" s="16">
        <v>172.99919700000001</v>
      </c>
      <c r="E11" s="17">
        <v>23.323125999999998</v>
      </c>
      <c r="F11" s="18" t="s">
        <v>30</v>
      </c>
      <c r="G11" s="19">
        <v>5.2538150000000003</v>
      </c>
      <c r="H11" s="36" t="s">
        <v>31</v>
      </c>
    </row>
    <row r="12" spans="2:8" x14ac:dyDescent="0.2">
      <c r="B12" s="35" t="s">
        <v>32</v>
      </c>
      <c r="C12" s="15">
        <v>3724.6799940000001</v>
      </c>
      <c r="D12" s="16">
        <v>258.64502299999998</v>
      </c>
      <c r="E12" s="17">
        <v>14.400741</v>
      </c>
      <c r="F12" s="18" t="s">
        <v>33</v>
      </c>
      <c r="G12" s="19">
        <v>4.8498739999999998</v>
      </c>
      <c r="H12" s="36" t="s">
        <v>34</v>
      </c>
    </row>
    <row r="13" spans="2:8" x14ac:dyDescent="0.2">
      <c r="B13" s="35" t="s">
        <v>35</v>
      </c>
      <c r="C13" s="46">
        <v>3000</v>
      </c>
      <c r="D13" s="16">
        <v>201</v>
      </c>
      <c r="E13" s="20">
        <f>C13/D13</f>
        <v>14.925373134328359</v>
      </c>
      <c r="F13" s="48" t="s">
        <v>53</v>
      </c>
      <c r="G13" s="19">
        <v>5</v>
      </c>
      <c r="H13" s="61" t="s">
        <v>55</v>
      </c>
    </row>
    <row r="14" spans="2:8" x14ac:dyDescent="0.2">
      <c r="B14" s="35" t="s">
        <v>36</v>
      </c>
      <c r="C14" s="15">
        <v>3554.9567040000002</v>
      </c>
      <c r="D14" s="16">
        <v>150</v>
      </c>
      <c r="E14" s="20">
        <f>C14/D14</f>
        <v>23.699711360000002</v>
      </c>
      <c r="F14" s="18" t="s">
        <v>37</v>
      </c>
      <c r="G14" s="19">
        <v>4.6289490000000004</v>
      </c>
      <c r="H14" s="36" t="s">
        <v>38</v>
      </c>
    </row>
    <row r="15" spans="2:8" x14ac:dyDescent="0.2">
      <c r="B15" s="35" t="s">
        <v>39</v>
      </c>
      <c r="C15" s="15">
        <v>3076.380208</v>
      </c>
      <c r="D15" s="16">
        <v>119.090394</v>
      </c>
      <c r="E15" s="17">
        <v>25.832312000000002</v>
      </c>
      <c r="F15" s="18" t="s">
        <v>40</v>
      </c>
      <c r="G15" s="19">
        <v>4.0311490000000001</v>
      </c>
      <c r="H15" s="36" t="s">
        <v>41</v>
      </c>
    </row>
    <row r="16" spans="2:8" x14ac:dyDescent="0.2">
      <c r="B16" s="35" t="s">
        <v>42</v>
      </c>
      <c r="C16" s="15">
        <v>4246.310547</v>
      </c>
      <c r="D16" s="16">
        <v>204.41519299999999</v>
      </c>
      <c r="E16" s="17">
        <v>20.772969</v>
      </c>
      <c r="F16" s="18" t="s">
        <v>43</v>
      </c>
      <c r="G16" s="19">
        <v>5.579129</v>
      </c>
      <c r="H16" s="36" t="s">
        <v>44</v>
      </c>
    </row>
    <row r="17" spans="2:9" ht="13.5" thickBot="1" x14ac:dyDescent="0.25">
      <c r="B17" s="37" t="s">
        <v>45</v>
      </c>
      <c r="C17" s="38">
        <v>4996.4815950000002</v>
      </c>
      <c r="D17" s="39">
        <v>235.01282399999999</v>
      </c>
      <c r="E17" s="40">
        <v>21.260463999999999</v>
      </c>
      <c r="F17" s="41" t="s">
        <v>46</v>
      </c>
      <c r="G17" s="42">
        <v>6.50589</v>
      </c>
      <c r="H17" s="43" t="s">
        <v>47</v>
      </c>
    </row>
    <row r="19" spans="2:9" ht="13.5" thickBot="1" x14ac:dyDescent="0.25"/>
    <row r="20" spans="2:9" ht="26.25" thickBot="1" x14ac:dyDescent="0.25">
      <c r="B20" s="75" t="s">
        <v>82</v>
      </c>
      <c r="C20" s="74" t="s">
        <v>81</v>
      </c>
      <c r="E20" s="76" t="s">
        <v>82</v>
      </c>
      <c r="F20" s="77" t="s">
        <v>48</v>
      </c>
      <c r="G20" s="77" t="s">
        <v>49</v>
      </c>
      <c r="H20" s="77" t="s">
        <v>50</v>
      </c>
      <c r="I20" s="78" t="s">
        <v>51</v>
      </c>
    </row>
    <row r="21" spans="2:9" x14ac:dyDescent="0.2">
      <c r="B21" s="1" t="s">
        <v>29</v>
      </c>
      <c r="C21" s="2">
        <v>9</v>
      </c>
      <c r="E21" s="51" t="s">
        <v>7</v>
      </c>
      <c r="F21" s="52">
        <v>24</v>
      </c>
      <c r="G21" s="52">
        <v>21</v>
      </c>
      <c r="H21" s="52"/>
      <c r="I21" s="53">
        <f t="shared" ref="I21:I27" si="0">SUM(F21:H21)</f>
        <v>45</v>
      </c>
    </row>
    <row r="22" spans="2:9" x14ac:dyDescent="0.2">
      <c r="B22" s="3" t="s">
        <v>32</v>
      </c>
      <c r="C22" s="4">
        <v>1</v>
      </c>
      <c r="E22" s="54" t="s">
        <v>10</v>
      </c>
      <c r="F22" s="45">
        <v>104</v>
      </c>
      <c r="G22" s="45">
        <v>40</v>
      </c>
      <c r="H22" s="45">
        <v>38</v>
      </c>
      <c r="I22" s="55">
        <f t="shared" si="0"/>
        <v>182</v>
      </c>
    </row>
    <row r="23" spans="2:9" x14ac:dyDescent="0.2">
      <c r="B23" s="3" t="s">
        <v>35</v>
      </c>
      <c r="C23" s="4">
        <v>3</v>
      </c>
      <c r="E23" s="54" t="s">
        <v>13</v>
      </c>
      <c r="F23" s="45">
        <v>56</v>
      </c>
      <c r="G23" s="45">
        <v>29</v>
      </c>
      <c r="H23" s="45"/>
      <c r="I23" s="55">
        <f t="shared" si="0"/>
        <v>85</v>
      </c>
    </row>
    <row r="24" spans="2:9" x14ac:dyDescent="0.2">
      <c r="B24" s="3" t="s">
        <v>36</v>
      </c>
      <c r="C24" s="4">
        <v>3</v>
      </c>
      <c r="E24" s="54" t="s">
        <v>16</v>
      </c>
      <c r="F24" s="45"/>
      <c r="G24" s="45">
        <v>1</v>
      </c>
      <c r="H24" s="45"/>
      <c r="I24" s="55">
        <f t="shared" si="0"/>
        <v>1</v>
      </c>
    </row>
    <row r="25" spans="2:9" x14ac:dyDescent="0.2">
      <c r="B25" s="3" t="s">
        <v>39</v>
      </c>
      <c r="C25" s="4">
        <v>3</v>
      </c>
      <c r="E25" s="54" t="s">
        <v>19</v>
      </c>
      <c r="F25" s="45">
        <v>57</v>
      </c>
      <c r="G25" s="45">
        <v>44</v>
      </c>
      <c r="H25" s="45"/>
      <c r="I25" s="55">
        <f t="shared" si="0"/>
        <v>101</v>
      </c>
    </row>
    <row r="26" spans="2:9" x14ac:dyDescent="0.2">
      <c r="B26" s="3" t="s">
        <v>42</v>
      </c>
      <c r="C26" s="4">
        <v>11</v>
      </c>
      <c r="E26" s="54" t="s">
        <v>22</v>
      </c>
      <c r="F26" s="45">
        <v>19</v>
      </c>
      <c r="G26" s="45">
        <v>23</v>
      </c>
      <c r="H26" s="45">
        <v>1</v>
      </c>
      <c r="I26" s="55">
        <f t="shared" si="0"/>
        <v>43</v>
      </c>
    </row>
    <row r="27" spans="2:9" x14ac:dyDescent="0.2">
      <c r="B27" s="3" t="s">
        <v>45</v>
      </c>
      <c r="C27" s="4">
        <v>0</v>
      </c>
      <c r="E27" s="54" t="s">
        <v>25</v>
      </c>
      <c r="F27" s="45">
        <v>3</v>
      </c>
      <c r="G27" s="45">
        <v>9</v>
      </c>
      <c r="H27" s="45"/>
      <c r="I27" s="55">
        <f t="shared" si="0"/>
        <v>12</v>
      </c>
    </row>
    <row r="28" spans="2:9" x14ac:dyDescent="0.2">
      <c r="B28" s="5" t="s">
        <v>7</v>
      </c>
      <c r="C28" s="6">
        <v>45</v>
      </c>
      <c r="E28" s="54" t="s">
        <v>29</v>
      </c>
      <c r="F28" s="45">
        <v>33</v>
      </c>
      <c r="G28" s="45">
        <v>17</v>
      </c>
      <c r="H28" s="45"/>
      <c r="I28" s="55">
        <f>SUM(F28:H28)</f>
        <v>50</v>
      </c>
    </row>
    <row r="29" spans="2:9" x14ac:dyDescent="0.2">
      <c r="B29" s="5" t="s">
        <v>10</v>
      </c>
      <c r="C29" s="6">
        <v>55</v>
      </c>
      <c r="E29" s="54" t="s">
        <v>32</v>
      </c>
      <c r="F29" s="45"/>
      <c r="G29" s="45">
        <v>1</v>
      </c>
      <c r="H29" s="45"/>
      <c r="I29" s="55">
        <f t="shared" ref="I29:I30" si="1">SUM(F29:H29)</f>
        <v>1</v>
      </c>
    </row>
    <row r="30" spans="2:9" ht="13.5" thickBot="1" x14ac:dyDescent="0.25">
      <c r="B30" s="5" t="s">
        <v>13</v>
      </c>
      <c r="C30" s="6">
        <v>13</v>
      </c>
      <c r="E30" s="56" t="s">
        <v>36</v>
      </c>
      <c r="F30" s="57"/>
      <c r="G30" s="57">
        <v>1</v>
      </c>
      <c r="H30" s="57"/>
      <c r="I30" s="58">
        <f t="shared" si="1"/>
        <v>1</v>
      </c>
    </row>
    <row r="31" spans="2:9" x14ac:dyDescent="0.2">
      <c r="B31" s="5" t="s">
        <v>16</v>
      </c>
      <c r="C31" s="6">
        <v>16</v>
      </c>
      <c r="E31" s="44"/>
    </row>
    <row r="32" spans="2:9" x14ac:dyDescent="0.2">
      <c r="B32" s="5" t="s">
        <v>19</v>
      </c>
      <c r="C32" s="6">
        <v>21</v>
      </c>
      <c r="E32" s="44"/>
    </row>
    <row r="33" spans="2:9" x14ac:dyDescent="0.2">
      <c r="B33" s="5" t="s">
        <v>22</v>
      </c>
      <c r="C33" s="6">
        <v>39</v>
      </c>
    </row>
    <row r="34" spans="2:9" x14ac:dyDescent="0.2">
      <c r="B34" s="5" t="s">
        <v>25</v>
      </c>
      <c r="C34" s="6">
        <v>9</v>
      </c>
    </row>
    <row r="35" spans="2:9" ht="13.5" thickBot="1" x14ac:dyDescent="0.25">
      <c r="B35" s="7" t="s">
        <v>28</v>
      </c>
      <c r="C35" s="8">
        <v>3</v>
      </c>
    </row>
    <row r="38" spans="2:9" ht="13.5" thickBot="1" x14ac:dyDescent="0.25"/>
    <row r="39" spans="2:9" ht="39" thickBot="1" x14ac:dyDescent="0.25">
      <c r="B39" s="24" t="s">
        <v>0</v>
      </c>
      <c r="C39" s="25" t="s">
        <v>1</v>
      </c>
      <c r="D39" s="25" t="s">
        <v>2</v>
      </c>
      <c r="E39" s="25" t="s">
        <v>3</v>
      </c>
      <c r="F39" s="62" t="s">
        <v>56</v>
      </c>
      <c r="G39" s="62" t="s">
        <v>57</v>
      </c>
      <c r="H39" s="62" t="s">
        <v>58</v>
      </c>
      <c r="I39" s="63" t="s">
        <v>59</v>
      </c>
    </row>
    <row r="40" spans="2:9" x14ac:dyDescent="0.2">
      <c r="B40" s="73" t="s">
        <v>13</v>
      </c>
      <c r="C40" s="21">
        <v>7236.2855790000003</v>
      </c>
      <c r="D40" s="22">
        <v>466.81601699999999</v>
      </c>
      <c r="E40" s="23">
        <v>15.501365</v>
      </c>
      <c r="F40" s="70" t="s">
        <v>67</v>
      </c>
      <c r="G40" s="71" t="s">
        <v>74</v>
      </c>
      <c r="H40" s="70">
        <v>2018</v>
      </c>
      <c r="I40" s="72" t="s">
        <v>64</v>
      </c>
    </row>
    <row r="41" spans="2:9" x14ac:dyDescent="0.2">
      <c r="B41" s="33" t="s">
        <v>7</v>
      </c>
      <c r="C41" s="9">
        <v>6491.458799</v>
      </c>
      <c r="D41" s="10">
        <v>396.396029</v>
      </c>
      <c r="E41" s="23">
        <v>16.376194999999999</v>
      </c>
      <c r="F41" s="65" t="s">
        <v>67</v>
      </c>
      <c r="G41" s="64" t="s">
        <v>71</v>
      </c>
      <c r="H41" s="65">
        <v>2017</v>
      </c>
      <c r="I41" s="66" t="s">
        <v>64</v>
      </c>
    </row>
    <row r="42" spans="2:9" x14ac:dyDescent="0.2">
      <c r="B42" s="33" t="s">
        <v>22</v>
      </c>
      <c r="C42" s="9">
        <v>6840.4491269999999</v>
      </c>
      <c r="D42" s="10">
        <v>402.45799099999999</v>
      </c>
      <c r="E42" s="11">
        <v>16.996679</v>
      </c>
      <c r="F42" s="65" t="s">
        <v>67</v>
      </c>
      <c r="G42" s="64" t="s">
        <v>68</v>
      </c>
      <c r="H42" s="65">
        <v>2013</v>
      </c>
      <c r="I42" s="66" t="s">
        <v>64</v>
      </c>
    </row>
    <row r="43" spans="2:9" x14ac:dyDescent="0.2">
      <c r="B43" s="33" t="s">
        <v>25</v>
      </c>
      <c r="C43" s="9">
        <v>2568.3337820000002</v>
      </c>
      <c r="D43" s="10">
        <v>150.77039199999999</v>
      </c>
      <c r="E43" s="11">
        <v>17.034735999999999</v>
      </c>
      <c r="F43" s="65" t="s">
        <v>67</v>
      </c>
      <c r="G43" s="64" t="s">
        <v>69</v>
      </c>
      <c r="H43" s="65">
        <v>2016</v>
      </c>
      <c r="I43" s="66" t="s">
        <v>70</v>
      </c>
    </row>
    <row r="44" spans="2:9" x14ac:dyDescent="0.2">
      <c r="B44" s="33" t="s">
        <v>19</v>
      </c>
      <c r="C44" s="9">
        <v>6664.3129060000001</v>
      </c>
      <c r="D44" s="10">
        <v>378.13999200000001</v>
      </c>
      <c r="E44" s="11">
        <v>17.623930000000001</v>
      </c>
      <c r="F44" s="65" t="s">
        <v>67</v>
      </c>
      <c r="G44" s="64" t="s">
        <v>79</v>
      </c>
      <c r="H44" s="65">
        <v>2021</v>
      </c>
      <c r="I44" s="66" t="s">
        <v>70</v>
      </c>
    </row>
    <row r="45" spans="2:9" x14ac:dyDescent="0.2">
      <c r="B45" s="33" t="s">
        <v>28</v>
      </c>
      <c r="C45" s="47">
        <v>2550</v>
      </c>
      <c r="D45" s="10">
        <v>140</v>
      </c>
      <c r="E45" s="14">
        <f>C45/D45</f>
        <v>18.214285714285715</v>
      </c>
      <c r="F45" s="65" t="s">
        <v>67</v>
      </c>
      <c r="G45" s="64" t="s">
        <v>72</v>
      </c>
      <c r="H45" s="65">
        <v>2017</v>
      </c>
      <c r="I45" s="66" t="s">
        <v>64</v>
      </c>
    </row>
    <row r="46" spans="2:9" x14ac:dyDescent="0.2">
      <c r="B46" s="35" t="s">
        <v>32</v>
      </c>
      <c r="C46" s="15">
        <v>3724.6799940000001</v>
      </c>
      <c r="D46" s="16">
        <v>190</v>
      </c>
      <c r="E46" s="17">
        <f>C46/D46</f>
        <v>19.603578915789473</v>
      </c>
      <c r="F46" s="65" t="s">
        <v>60</v>
      </c>
      <c r="G46" s="64" t="s">
        <v>77</v>
      </c>
      <c r="H46" s="65">
        <v>2020</v>
      </c>
      <c r="I46" s="66" t="s">
        <v>64</v>
      </c>
    </row>
    <row r="47" spans="2:9" x14ac:dyDescent="0.2">
      <c r="B47" s="33" t="s">
        <v>16</v>
      </c>
      <c r="C47" s="9">
        <v>6472.6506360000003</v>
      </c>
      <c r="D47" s="49">
        <v>330.09800000000001</v>
      </c>
      <c r="E47" s="14">
        <f>C47/D47</f>
        <v>19.608269774430624</v>
      </c>
      <c r="F47" s="65" t="s">
        <v>67</v>
      </c>
      <c r="G47" s="64" t="s">
        <v>75</v>
      </c>
      <c r="H47" s="65">
        <v>2019</v>
      </c>
      <c r="I47" s="66" t="s">
        <v>70</v>
      </c>
    </row>
    <row r="48" spans="2:9" x14ac:dyDescent="0.2">
      <c r="B48" s="33" t="s">
        <v>10</v>
      </c>
      <c r="C48" s="9">
        <v>8091.5554330000004</v>
      </c>
      <c r="D48" s="10">
        <v>398.44597499999998</v>
      </c>
      <c r="E48" s="11">
        <v>20.307786</v>
      </c>
      <c r="F48" s="65" t="s">
        <v>67</v>
      </c>
      <c r="G48" s="64" t="s">
        <v>73</v>
      </c>
      <c r="H48" s="65">
        <v>2018</v>
      </c>
      <c r="I48" s="66" t="s">
        <v>70</v>
      </c>
    </row>
    <row r="49" spans="2:9" x14ac:dyDescent="0.2">
      <c r="B49" s="35" t="s">
        <v>42</v>
      </c>
      <c r="C49" s="15">
        <v>4246.310547</v>
      </c>
      <c r="D49" s="16">
        <v>204.41519299999999</v>
      </c>
      <c r="E49" s="17">
        <v>20.772969</v>
      </c>
      <c r="F49" s="65" t="s">
        <v>60</v>
      </c>
      <c r="G49" s="64" t="s">
        <v>63</v>
      </c>
      <c r="H49" s="65">
        <v>2012</v>
      </c>
      <c r="I49" s="66" t="s">
        <v>64</v>
      </c>
    </row>
    <row r="50" spans="2:9" x14ac:dyDescent="0.2">
      <c r="B50" s="35" t="s">
        <v>35</v>
      </c>
      <c r="C50" s="46">
        <v>3800</v>
      </c>
      <c r="D50" s="16">
        <v>180</v>
      </c>
      <c r="E50" s="17">
        <f>C50/D50</f>
        <v>21.111111111111111</v>
      </c>
      <c r="F50" s="65" t="s">
        <v>60</v>
      </c>
      <c r="G50" s="64" t="s">
        <v>78</v>
      </c>
      <c r="H50" s="65">
        <v>2020</v>
      </c>
      <c r="I50" s="66" t="s">
        <v>64</v>
      </c>
    </row>
    <row r="51" spans="2:9" x14ac:dyDescent="0.2">
      <c r="B51" s="35" t="s">
        <v>45</v>
      </c>
      <c r="C51" s="15">
        <v>4996.4815950000002</v>
      </c>
      <c r="D51" s="16">
        <v>235.01282399999999</v>
      </c>
      <c r="E51" s="17">
        <v>21.260463999999999</v>
      </c>
      <c r="F51" s="65" t="s">
        <v>60</v>
      </c>
      <c r="G51" s="64" t="s">
        <v>65</v>
      </c>
      <c r="H51" s="65">
        <v>2012</v>
      </c>
      <c r="I51" s="66" t="s">
        <v>66</v>
      </c>
    </row>
    <row r="52" spans="2:9" x14ac:dyDescent="0.2">
      <c r="B52" s="35" t="s">
        <v>29</v>
      </c>
      <c r="C52" s="15">
        <v>4034.8820780000001</v>
      </c>
      <c r="D52" s="16">
        <v>172.99919700000001</v>
      </c>
      <c r="E52" s="17">
        <v>23.323125999999998</v>
      </c>
      <c r="F52" s="65" t="s">
        <v>60</v>
      </c>
      <c r="G52" s="64" t="s">
        <v>76</v>
      </c>
      <c r="H52" s="65">
        <v>2020</v>
      </c>
      <c r="I52" s="66" t="s">
        <v>64</v>
      </c>
    </row>
    <row r="53" spans="2:9" x14ac:dyDescent="0.2">
      <c r="B53" s="35" t="s">
        <v>36</v>
      </c>
      <c r="C53" s="15">
        <v>3554.9567040000002</v>
      </c>
      <c r="D53" s="16">
        <v>150</v>
      </c>
      <c r="E53" s="20">
        <f>C53/D53</f>
        <v>23.699711360000002</v>
      </c>
      <c r="F53" s="65" t="s">
        <v>60</v>
      </c>
      <c r="G53" s="64" t="s">
        <v>80</v>
      </c>
      <c r="H53" s="65">
        <v>2021</v>
      </c>
      <c r="I53" s="66" t="s">
        <v>70</v>
      </c>
    </row>
    <row r="54" spans="2:9" ht="13.5" thickBot="1" x14ac:dyDescent="0.25">
      <c r="B54" s="37" t="s">
        <v>39</v>
      </c>
      <c r="C54" s="38">
        <v>3076.380208</v>
      </c>
      <c r="D54" s="39">
        <v>119.090394</v>
      </c>
      <c r="E54" s="40">
        <v>25.832312000000002</v>
      </c>
      <c r="F54" s="68" t="s">
        <v>60</v>
      </c>
      <c r="G54" s="67" t="s">
        <v>61</v>
      </c>
      <c r="H54" s="68">
        <v>2004</v>
      </c>
      <c r="I54" s="69" t="s">
        <v>62</v>
      </c>
    </row>
  </sheetData>
  <autoFilter ref="B39:I39" xr:uid="{00000000-0001-0000-0100-000000000000}">
    <sortState xmlns:xlrd2="http://schemas.microsoft.com/office/spreadsheetml/2017/richdata2" ref="B40:I54">
      <sortCondition ref="E39"/>
    </sortState>
  </autoFilter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MILENARIO SAS</dc:creator>
  <cp:lastModifiedBy>YRodriguezD</cp:lastModifiedBy>
  <dcterms:created xsi:type="dcterms:W3CDTF">2023-11-16T03:34:11Z</dcterms:created>
  <dcterms:modified xsi:type="dcterms:W3CDTF">2023-11-30T14:44:06Z</dcterms:modified>
</cp:coreProperties>
</file>