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MBIENTE 2023\CIDEA\PTEA\"/>
    </mc:Choice>
  </mc:AlternateContent>
  <bookViews>
    <workbookView xWindow="-120" yWindow="-120" windowWidth="29040" windowHeight="15840" firstSheet="1" activeTab="1"/>
  </bookViews>
  <sheets>
    <sheet name="Instructivo Diligenciamiento" sheetId="1" r:id="rId1"/>
    <sheet name="Analisis Implem PTEA-PNEA" sheetId="2" r:id="rId2"/>
    <sheet name="Nivel Articulación PTEA-PNEA" sheetId="3" r:id="rId3"/>
  </sheet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7" roundtripDataSignature="AMtx7mh1hrTrhodhFa7JdTCzDpJWx6ciJA=="/>
    </ext>
  </extLst>
</workbook>
</file>

<file path=xl/calcChain.xml><?xml version="1.0" encoding="utf-8"?>
<calcChain xmlns="http://schemas.openxmlformats.org/spreadsheetml/2006/main">
  <c r="Y5" i="2" l="1"/>
  <c r="Y6" i="2"/>
  <c r="Y7" i="2"/>
  <c r="Y8" i="2"/>
  <c r="Y9" i="2"/>
  <c r="Y10" i="2"/>
  <c r="Z10" i="2" s="1"/>
  <c r="Y11" i="2"/>
  <c r="Y12" i="2"/>
  <c r="Y13" i="2"/>
  <c r="Y14" i="2"/>
  <c r="Y15" i="2"/>
  <c r="Y16" i="2"/>
  <c r="Y17" i="2"/>
  <c r="Y18" i="2"/>
  <c r="Z18" i="2" s="1"/>
  <c r="Y19" i="2"/>
  <c r="Y20" i="2"/>
  <c r="Y21" i="2"/>
  <c r="Y22" i="2"/>
  <c r="Y23" i="2"/>
  <c r="Y24" i="2"/>
  <c r="Y25" i="2"/>
  <c r="Z21" i="2" s="1"/>
  <c r="Y26" i="2"/>
  <c r="Y27" i="2"/>
  <c r="Y28" i="2"/>
  <c r="Y29" i="2"/>
  <c r="Y30" i="2"/>
  <c r="Y31" i="2"/>
  <c r="Y32" i="2"/>
  <c r="Y33" i="2"/>
  <c r="Y34" i="2"/>
  <c r="Z34" i="2" s="1"/>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U15" i="2"/>
  <c r="U16" i="2"/>
  <c r="U17" i="2"/>
  <c r="U18" i="2"/>
  <c r="U19" i="2"/>
  <c r="U20" i="2"/>
  <c r="U21" i="2"/>
  <c r="U22" i="2"/>
  <c r="U23" i="2"/>
  <c r="U24" i="2"/>
  <c r="U25" i="2"/>
  <c r="U26" i="2"/>
  <c r="U27" i="2"/>
  <c r="U28" i="2"/>
  <c r="U29" i="2"/>
  <c r="U30" i="2"/>
  <c r="U31" i="2"/>
  <c r="U32" i="2"/>
  <c r="U33" i="2"/>
  <c r="U34" i="2"/>
  <c r="U5" i="2"/>
  <c r="U6" i="2"/>
  <c r="U7" i="2"/>
  <c r="U8" i="2"/>
  <c r="U9" i="2"/>
  <c r="U10" i="2"/>
  <c r="U11" i="2"/>
  <c r="U12" i="2"/>
  <c r="U13" i="2"/>
  <c r="U14" i="2"/>
  <c r="Z26" i="2" l="1"/>
  <c r="Z31" i="2"/>
  <c r="U4" i="2"/>
  <c r="CR109" i="3" l="1"/>
  <c r="CQ109" i="3"/>
  <c r="CP109" i="3"/>
  <c r="CO109" i="3"/>
  <c r="CN109" i="3"/>
  <c r="CK109" i="3"/>
  <c r="CJ109" i="3"/>
  <c r="CI109" i="3"/>
  <c r="CH109" i="3"/>
  <c r="CG109" i="3"/>
  <c r="CF109" i="3"/>
  <c r="CE109" i="3"/>
  <c r="CD109" i="3"/>
  <c r="CC109" i="3"/>
  <c r="CB109" i="3"/>
  <c r="CR108" i="3"/>
  <c r="CQ108" i="3"/>
  <c r="CP108" i="3"/>
  <c r="CO108" i="3"/>
  <c r="CN108" i="3"/>
  <c r="CK108" i="3"/>
  <c r="CJ108" i="3"/>
  <c r="CI108" i="3"/>
  <c r="CH108" i="3"/>
  <c r="CG108" i="3"/>
  <c r="CF108" i="3"/>
  <c r="CE108" i="3"/>
  <c r="CD108" i="3"/>
  <c r="CC108" i="3"/>
  <c r="CB108" i="3"/>
  <c r="CR107" i="3"/>
  <c r="CQ107" i="3"/>
  <c r="CP107" i="3"/>
  <c r="CO107" i="3"/>
  <c r="CN107" i="3"/>
  <c r="CK107" i="3"/>
  <c r="CJ107" i="3"/>
  <c r="CI107" i="3"/>
  <c r="CH107" i="3"/>
  <c r="CG107" i="3"/>
  <c r="CF107" i="3"/>
  <c r="CE107" i="3"/>
  <c r="CD107" i="3"/>
  <c r="CC107" i="3"/>
  <c r="CB107" i="3"/>
  <c r="CR106" i="3"/>
  <c r="CQ106" i="3"/>
  <c r="CP106" i="3"/>
  <c r="CO106" i="3"/>
  <c r="CS106" i="3" s="1"/>
  <c r="CT106" i="3" s="1"/>
  <c r="CN106" i="3"/>
  <c r="CK106" i="3"/>
  <c r="CJ106" i="3"/>
  <c r="CI106" i="3"/>
  <c r="CH106" i="3"/>
  <c r="CG106" i="3"/>
  <c r="CF106" i="3"/>
  <c r="CE106" i="3"/>
  <c r="CD106" i="3"/>
  <c r="CC106" i="3"/>
  <c r="CB106" i="3"/>
  <c r="CR105" i="3"/>
  <c r="CQ105" i="3"/>
  <c r="CP105" i="3"/>
  <c r="CO105" i="3"/>
  <c r="CN105" i="3"/>
  <c r="CK105" i="3"/>
  <c r="CJ105" i="3"/>
  <c r="CI105" i="3"/>
  <c r="CH105" i="3"/>
  <c r="CG105" i="3"/>
  <c r="CF105" i="3"/>
  <c r="CE105" i="3"/>
  <c r="CD105" i="3"/>
  <c r="CC105" i="3"/>
  <c r="CB105" i="3"/>
  <c r="CR104" i="3"/>
  <c r="CQ104" i="3"/>
  <c r="CP104" i="3"/>
  <c r="CO104" i="3"/>
  <c r="CN104" i="3"/>
  <c r="CK104" i="3"/>
  <c r="CJ104" i="3"/>
  <c r="CI104" i="3"/>
  <c r="CH104" i="3"/>
  <c r="CG104" i="3"/>
  <c r="CF104" i="3"/>
  <c r="CE104" i="3"/>
  <c r="CD104" i="3"/>
  <c r="CC104" i="3"/>
  <c r="CB104" i="3"/>
  <c r="CR103" i="3"/>
  <c r="CQ103" i="3"/>
  <c r="CP103" i="3"/>
  <c r="CO103" i="3"/>
  <c r="CN103" i="3"/>
  <c r="CK103" i="3"/>
  <c r="CJ103" i="3"/>
  <c r="CI103" i="3"/>
  <c r="CH103" i="3"/>
  <c r="CG103" i="3"/>
  <c r="CF103" i="3"/>
  <c r="CE103" i="3"/>
  <c r="CD103" i="3"/>
  <c r="CC103" i="3"/>
  <c r="CB103" i="3"/>
  <c r="CR102" i="3"/>
  <c r="CQ102" i="3"/>
  <c r="CP102" i="3"/>
  <c r="CO102" i="3"/>
  <c r="CS102" i="3" s="1"/>
  <c r="CT102" i="3" s="1"/>
  <c r="CN102" i="3"/>
  <c r="CK102" i="3"/>
  <c r="CJ102" i="3"/>
  <c r="CI102" i="3"/>
  <c r="CH102" i="3"/>
  <c r="CG102" i="3"/>
  <c r="CF102" i="3"/>
  <c r="CE102" i="3"/>
  <c r="CD102" i="3"/>
  <c r="CC102" i="3"/>
  <c r="CB102" i="3"/>
  <c r="CR101" i="3"/>
  <c r="CQ101" i="3"/>
  <c r="CP101" i="3"/>
  <c r="CO101" i="3"/>
  <c r="CN101" i="3"/>
  <c r="CK101" i="3"/>
  <c r="CJ101" i="3"/>
  <c r="CI101" i="3"/>
  <c r="CH101" i="3"/>
  <c r="CG101" i="3"/>
  <c r="CF101" i="3"/>
  <c r="CE101" i="3"/>
  <c r="CD101" i="3"/>
  <c r="CC101" i="3"/>
  <c r="CB101" i="3"/>
  <c r="CR100" i="3"/>
  <c r="CQ100" i="3"/>
  <c r="CP100" i="3"/>
  <c r="CO100" i="3"/>
  <c r="CN100" i="3"/>
  <c r="CK100" i="3"/>
  <c r="CJ100" i="3"/>
  <c r="CI100" i="3"/>
  <c r="CH100" i="3"/>
  <c r="CG100" i="3"/>
  <c r="CF100" i="3"/>
  <c r="CE100" i="3"/>
  <c r="CD100" i="3"/>
  <c r="CC100" i="3"/>
  <c r="CB100" i="3"/>
  <c r="CR99" i="3"/>
  <c r="CQ99" i="3"/>
  <c r="CP99" i="3"/>
  <c r="CO99" i="3"/>
  <c r="CN99" i="3"/>
  <c r="CK99" i="3"/>
  <c r="CJ99" i="3"/>
  <c r="CI99" i="3"/>
  <c r="CH99" i="3"/>
  <c r="CG99" i="3"/>
  <c r="CF99" i="3"/>
  <c r="CE99" i="3"/>
  <c r="CD99" i="3"/>
  <c r="CC99" i="3"/>
  <c r="CB99" i="3"/>
  <c r="CR98" i="3"/>
  <c r="CQ98" i="3"/>
  <c r="CP98" i="3"/>
  <c r="CO98" i="3"/>
  <c r="CS98" i="3" s="1"/>
  <c r="CT98" i="3" s="1"/>
  <c r="CN98" i="3"/>
  <c r="CK98" i="3"/>
  <c r="CJ98" i="3"/>
  <c r="CI98" i="3"/>
  <c r="CH98" i="3"/>
  <c r="CG98" i="3"/>
  <c r="CF98" i="3"/>
  <c r="CE98" i="3"/>
  <c r="CD98" i="3"/>
  <c r="CC98" i="3"/>
  <c r="CB98" i="3"/>
  <c r="CR97" i="3"/>
  <c r="CQ97" i="3"/>
  <c r="CP97" i="3"/>
  <c r="CO97" i="3"/>
  <c r="CN97" i="3"/>
  <c r="CK97" i="3"/>
  <c r="CJ97" i="3"/>
  <c r="CI97" i="3"/>
  <c r="CH97" i="3"/>
  <c r="CG97" i="3"/>
  <c r="CF97" i="3"/>
  <c r="CE97" i="3"/>
  <c r="CD97" i="3"/>
  <c r="CC97" i="3"/>
  <c r="CB97" i="3"/>
  <c r="CR96" i="3"/>
  <c r="CQ96" i="3"/>
  <c r="CP96" i="3"/>
  <c r="CO96" i="3"/>
  <c r="CN96" i="3"/>
  <c r="CK96" i="3"/>
  <c r="CJ96" i="3"/>
  <c r="CI96" i="3"/>
  <c r="CH96" i="3"/>
  <c r="CG96" i="3"/>
  <c r="CF96" i="3"/>
  <c r="CE96" i="3"/>
  <c r="CD96" i="3"/>
  <c r="CC96" i="3"/>
  <c r="CB96" i="3"/>
  <c r="CR95" i="3"/>
  <c r="CQ95" i="3"/>
  <c r="CP95" i="3"/>
  <c r="CO95" i="3"/>
  <c r="CN95" i="3"/>
  <c r="CK95" i="3"/>
  <c r="CJ95" i="3"/>
  <c r="CI95" i="3"/>
  <c r="CH95" i="3"/>
  <c r="CG95" i="3"/>
  <c r="CF95" i="3"/>
  <c r="CE95" i="3"/>
  <c r="CD95" i="3"/>
  <c r="CC95" i="3"/>
  <c r="CB95" i="3"/>
  <c r="CR94" i="3"/>
  <c r="CQ94" i="3"/>
  <c r="CP94" i="3"/>
  <c r="CO94" i="3"/>
  <c r="CS94" i="3" s="1"/>
  <c r="CT94" i="3" s="1"/>
  <c r="CN94" i="3"/>
  <c r="CK94" i="3"/>
  <c r="CJ94" i="3"/>
  <c r="CI94" i="3"/>
  <c r="CH94" i="3"/>
  <c r="CG94" i="3"/>
  <c r="CF94" i="3"/>
  <c r="CE94" i="3"/>
  <c r="CD94" i="3"/>
  <c r="CC94" i="3"/>
  <c r="CB94" i="3"/>
  <c r="CR93" i="3"/>
  <c r="CQ93" i="3"/>
  <c r="CP93" i="3"/>
  <c r="CO93" i="3"/>
  <c r="CN93" i="3"/>
  <c r="CK93" i="3"/>
  <c r="CJ93" i="3"/>
  <c r="CI93" i="3"/>
  <c r="CH93" i="3"/>
  <c r="CG93" i="3"/>
  <c r="CF93" i="3"/>
  <c r="CE93" i="3"/>
  <c r="CD93" i="3"/>
  <c r="CC93" i="3"/>
  <c r="CB93" i="3"/>
  <c r="CR92" i="3"/>
  <c r="CQ92" i="3"/>
  <c r="CP92" i="3"/>
  <c r="CO92" i="3"/>
  <c r="CN92" i="3"/>
  <c r="CK92" i="3"/>
  <c r="CJ92" i="3"/>
  <c r="CI92" i="3"/>
  <c r="CH92" i="3"/>
  <c r="CG92" i="3"/>
  <c r="CF92" i="3"/>
  <c r="CE92" i="3"/>
  <c r="CD92" i="3"/>
  <c r="CC92" i="3"/>
  <c r="CB92" i="3"/>
  <c r="CR91" i="3"/>
  <c r="CQ91" i="3"/>
  <c r="CP91" i="3"/>
  <c r="CO91" i="3"/>
  <c r="CN91" i="3"/>
  <c r="CK91" i="3"/>
  <c r="CJ91" i="3"/>
  <c r="CI91" i="3"/>
  <c r="CH91" i="3"/>
  <c r="CG91" i="3"/>
  <c r="CF91" i="3"/>
  <c r="CE91" i="3"/>
  <c r="CD91" i="3"/>
  <c r="CC91" i="3"/>
  <c r="CB91" i="3"/>
  <c r="CR90" i="3"/>
  <c r="CQ90" i="3"/>
  <c r="CP90" i="3"/>
  <c r="CO90" i="3"/>
  <c r="CN90" i="3"/>
  <c r="CK90" i="3"/>
  <c r="CJ90" i="3"/>
  <c r="CI90" i="3"/>
  <c r="CH90" i="3"/>
  <c r="CG90" i="3"/>
  <c r="CF90" i="3"/>
  <c r="CE90" i="3"/>
  <c r="CD90" i="3"/>
  <c r="CC90" i="3"/>
  <c r="CB90" i="3"/>
  <c r="CR89" i="3"/>
  <c r="CQ89" i="3"/>
  <c r="CP89" i="3"/>
  <c r="CO89" i="3"/>
  <c r="CN89" i="3"/>
  <c r="CK89" i="3"/>
  <c r="CJ89" i="3"/>
  <c r="CI89" i="3"/>
  <c r="CH89" i="3"/>
  <c r="CG89" i="3"/>
  <c r="CF89" i="3"/>
  <c r="CE89" i="3"/>
  <c r="CD89" i="3"/>
  <c r="CL89" i="3" s="1"/>
  <c r="CM89" i="3" s="1"/>
  <c r="CC89" i="3"/>
  <c r="CB89" i="3"/>
  <c r="CR88" i="3"/>
  <c r="CQ88" i="3"/>
  <c r="CP88" i="3"/>
  <c r="CO88" i="3"/>
  <c r="CN88" i="3"/>
  <c r="CK88" i="3"/>
  <c r="CJ88" i="3"/>
  <c r="CI88" i="3"/>
  <c r="CH88" i="3"/>
  <c r="CG88" i="3"/>
  <c r="CF88" i="3"/>
  <c r="CE88" i="3"/>
  <c r="CD88" i="3"/>
  <c r="CC88" i="3"/>
  <c r="CB88" i="3"/>
  <c r="CR87" i="3"/>
  <c r="CQ87" i="3"/>
  <c r="CP87" i="3"/>
  <c r="CO87" i="3"/>
  <c r="CN87" i="3"/>
  <c r="CK87" i="3"/>
  <c r="CJ87" i="3"/>
  <c r="CI87" i="3"/>
  <c r="CH87" i="3"/>
  <c r="CG87" i="3"/>
  <c r="CF87" i="3"/>
  <c r="CE87" i="3"/>
  <c r="CD87" i="3"/>
  <c r="CC87" i="3"/>
  <c r="CB87" i="3"/>
  <c r="CL87" i="3" s="1"/>
  <c r="CM87" i="3" s="1"/>
  <c r="CR86" i="3"/>
  <c r="CQ86" i="3"/>
  <c r="CP86" i="3"/>
  <c r="CO86" i="3"/>
  <c r="CN86" i="3"/>
  <c r="CK86" i="3"/>
  <c r="CJ86" i="3"/>
  <c r="CI86" i="3"/>
  <c r="CH86" i="3"/>
  <c r="CG86" i="3"/>
  <c r="CF86" i="3"/>
  <c r="CE86" i="3"/>
  <c r="CD86" i="3"/>
  <c r="CC86" i="3"/>
  <c r="CB86" i="3"/>
  <c r="CR85" i="3"/>
  <c r="CQ85" i="3"/>
  <c r="CP85" i="3"/>
  <c r="CO85" i="3"/>
  <c r="CN85" i="3"/>
  <c r="CK85" i="3"/>
  <c r="CJ85" i="3"/>
  <c r="CI85" i="3"/>
  <c r="CH85" i="3"/>
  <c r="CG85" i="3"/>
  <c r="CF85" i="3"/>
  <c r="CE85" i="3"/>
  <c r="CD85" i="3"/>
  <c r="CL85" i="3" s="1"/>
  <c r="CM85" i="3" s="1"/>
  <c r="CC85" i="3"/>
  <c r="CB85" i="3"/>
  <c r="CR84" i="3"/>
  <c r="CQ84" i="3"/>
  <c r="CP84" i="3"/>
  <c r="CO84" i="3"/>
  <c r="CN84" i="3"/>
  <c r="CK84" i="3"/>
  <c r="CJ84" i="3"/>
  <c r="CI84" i="3"/>
  <c r="CH84" i="3"/>
  <c r="CG84" i="3"/>
  <c r="CF84" i="3"/>
  <c r="CE84" i="3"/>
  <c r="CD84" i="3"/>
  <c r="CC84" i="3"/>
  <c r="CB84" i="3"/>
  <c r="CR83" i="3"/>
  <c r="CQ83" i="3"/>
  <c r="CP83" i="3"/>
  <c r="CO83" i="3"/>
  <c r="CN83" i="3"/>
  <c r="CK83" i="3"/>
  <c r="CJ83" i="3"/>
  <c r="CI83" i="3"/>
  <c r="CH83" i="3"/>
  <c r="CG83" i="3"/>
  <c r="CF83" i="3"/>
  <c r="CE83" i="3"/>
  <c r="CD83" i="3"/>
  <c r="CC83" i="3"/>
  <c r="CB83" i="3"/>
  <c r="CL83" i="3" s="1"/>
  <c r="CM83" i="3" s="1"/>
  <c r="CR82" i="3"/>
  <c r="CQ82" i="3"/>
  <c r="CP82" i="3"/>
  <c r="CO82" i="3"/>
  <c r="CN82" i="3"/>
  <c r="CK82" i="3"/>
  <c r="CJ82" i="3"/>
  <c r="CI82" i="3"/>
  <c r="CH82" i="3"/>
  <c r="CG82" i="3"/>
  <c r="CF82" i="3"/>
  <c r="CE82" i="3"/>
  <c r="CD82" i="3"/>
  <c r="CC82" i="3"/>
  <c r="CB82" i="3"/>
  <c r="CR81" i="3"/>
  <c r="CQ81" i="3"/>
  <c r="CP81" i="3"/>
  <c r="CO81" i="3"/>
  <c r="CN81" i="3"/>
  <c r="CK81" i="3"/>
  <c r="CJ81" i="3"/>
  <c r="CI81" i="3"/>
  <c r="CH81" i="3"/>
  <c r="CG81" i="3"/>
  <c r="CF81" i="3"/>
  <c r="CE81" i="3"/>
  <c r="CD81" i="3"/>
  <c r="CL81" i="3" s="1"/>
  <c r="CM81" i="3" s="1"/>
  <c r="CC81" i="3"/>
  <c r="CB81" i="3"/>
  <c r="CR80" i="3"/>
  <c r="CQ80" i="3"/>
  <c r="CP80" i="3"/>
  <c r="CO80" i="3"/>
  <c r="CN80" i="3"/>
  <c r="CK80" i="3"/>
  <c r="CJ80" i="3"/>
  <c r="CI80" i="3"/>
  <c r="CH80" i="3"/>
  <c r="CG80" i="3"/>
  <c r="CF80" i="3"/>
  <c r="CE80" i="3"/>
  <c r="CD80" i="3"/>
  <c r="CC80" i="3"/>
  <c r="CB80" i="3"/>
  <c r="CR79" i="3"/>
  <c r="CQ79" i="3"/>
  <c r="CP79" i="3"/>
  <c r="CO79" i="3"/>
  <c r="CN79" i="3"/>
  <c r="CK79" i="3"/>
  <c r="CJ79" i="3"/>
  <c r="CI79" i="3"/>
  <c r="CH79" i="3"/>
  <c r="CG79" i="3"/>
  <c r="CF79" i="3"/>
  <c r="CE79" i="3"/>
  <c r="CD79" i="3"/>
  <c r="CC79" i="3"/>
  <c r="CB79" i="3"/>
  <c r="CL79" i="3" s="1"/>
  <c r="CM79" i="3" s="1"/>
  <c r="CR78" i="3"/>
  <c r="CQ78" i="3"/>
  <c r="CP78" i="3"/>
  <c r="CO78" i="3"/>
  <c r="CS78" i="3" s="1"/>
  <c r="CT78" i="3" s="1"/>
  <c r="CN78" i="3"/>
  <c r="CK78" i="3"/>
  <c r="CJ78" i="3"/>
  <c r="CI78" i="3"/>
  <c r="CH78" i="3"/>
  <c r="CG78" i="3"/>
  <c r="CF78" i="3"/>
  <c r="CE78" i="3"/>
  <c r="CD78" i="3"/>
  <c r="CC78" i="3"/>
  <c r="CB78" i="3"/>
  <c r="CR77" i="3"/>
  <c r="CQ77" i="3"/>
  <c r="CP77" i="3"/>
  <c r="CO77" i="3"/>
  <c r="CN77" i="3"/>
  <c r="CK77" i="3"/>
  <c r="CJ77" i="3"/>
  <c r="CI77" i="3"/>
  <c r="CH77" i="3"/>
  <c r="CG77" i="3"/>
  <c r="CF77" i="3"/>
  <c r="CE77" i="3"/>
  <c r="CD77" i="3"/>
  <c r="CC77" i="3"/>
  <c r="CB77" i="3"/>
  <c r="CR76" i="3"/>
  <c r="CQ76" i="3"/>
  <c r="CP76" i="3"/>
  <c r="CO76" i="3"/>
  <c r="CN76" i="3"/>
  <c r="CK76" i="3"/>
  <c r="CJ76" i="3"/>
  <c r="CI76" i="3"/>
  <c r="CH76" i="3"/>
  <c r="CG76" i="3"/>
  <c r="CF76" i="3"/>
  <c r="CE76" i="3"/>
  <c r="CD76" i="3"/>
  <c r="CC76" i="3"/>
  <c r="CL76" i="3" s="1"/>
  <c r="CM76" i="3" s="1"/>
  <c r="CB76" i="3"/>
  <c r="CR75" i="3"/>
  <c r="CQ75" i="3"/>
  <c r="CP75" i="3"/>
  <c r="CO75" i="3"/>
  <c r="CN75" i="3"/>
  <c r="CK75" i="3"/>
  <c r="CJ75" i="3"/>
  <c r="CI75" i="3"/>
  <c r="CH75" i="3"/>
  <c r="CG75" i="3"/>
  <c r="CF75" i="3"/>
  <c r="CE75" i="3"/>
  <c r="CD75" i="3"/>
  <c r="CC75" i="3"/>
  <c r="CB75" i="3"/>
  <c r="CR74" i="3"/>
  <c r="CQ74" i="3"/>
  <c r="CP74" i="3"/>
  <c r="CO74" i="3"/>
  <c r="CS74" i="3" s="1"/>
  <c r="CT74" i="3" s="1"/>
  <c r="CN74" i="3"/>
  <c r="CK74" i="3"/>
  <c r="CJ74" i="3"/>
  <c r="CI74" i="3"/>
  <c r="CH74" i="3"/>
  <c r="CG74" i="3"/>
  <c r="CF74" i="3"/>
  <c r="CE74" i="3"/>
  <c r="CD74" i="3"/>
  <c r="CC74" i="3"/>
  <c r="CB74" i="3"/>
  <c r="CR73" i="3"/>
  <c r="CQ73" i="3"/>
  <c r="CP73" i="3"/>
  <c r="CO73" i="3"/>
  <c r="CN73" i="3"/>
  <c r="CK73" i="3"/>
  <c r="CJ73" i="3"/>
  <c r="CI73" i="3"/>
  <c r="CH73" i="3"/>
  <c r="CG73" i="3"/>
  <c r="CF73" i="3"/>
  <c r="CE73" i="3"/>
  <c r="CD73" i="3"/>
  <c r="CC73" i="3"/>
  <c r="CB73" i="3"/>
  <c r="CR72" i="3"/>
  <c r="CQ72" i="3"/>
  <c r="CP72" i="3"/>
  <c r="CO72" i="3"/>
  <c r="CN72" i="3"/>
  <c r="CK72" i="3"/>
  <c r="CJ72" i="3"/>
  <c r="CI72" i="3"/>
  <c r="CH72" i="3"/>
  <c r="CG72" i="3"/>
  <c r="CF72" i="3"/>
  <c r="CE72" i="3"/>
  <c r="CD72" i="3"/>
  <c r="CC72" i="3"/>
  <c r="CB72" i="3"/>
  <c r="CR71" i="3"/>
  <c r="CQ71" i="3"/>
  <c r="CP71" i="3"/>
  <c r="CO71" i="3"/>
  <c r="CN71" i="3"/>
  <c r="CK71" i="3"/>
  <c r="CJ71" i="3"/>
  <c r="CI71" i="3"/>
  <c r="CH71" i="3"/>
  <c r="CG71" i="3"/>
  <c r="CF71" i="3"/>
  <c r="CE71" i="3"/>
  <c r="CD71" i="3"/>
  <c r="CC71" i="3"/>
  <c r="CB71" i="3"/>
  <c r="CR70" i="3"/>
  <c r="CQ70" i="3"/>
  <c r="CP70" i="3"/>
  <c r="CO70" i="3"/>
  <c r="CN70" i="3"/>
  <c r="CK70" i="3"/>
  <c r="CJ70" i="3"/>
  <c r="CI70" i="3"/>
  <c r="CH70" i="3"/>
  <c r="CG70" i="3"/>
  <c r="CF70" i="3"/>
  <c r="CE70" i="3"/>
  <c r="CD70" i="3"/>
  <c r="CC70" i="3"/>
  <c r="CB70" i="3"/>
  <c r="CR69" i="3"/>
  <c r="CQ69" i="3"/>
  <c r="CP69" i="3"/>
  <c r="CO69" i="3"/>
  <c r="CN69" i="3"/>
  <c r="CK69" i="3"/>
  <c r="CJ69" i="3"/>
  <c r="CI69" i="3"/>
  <c r="CH69" i="3"/>
  <c r="CG69" i="3"/>
  <c r="CF69" i="3"/>
  <c r="CE69" i="3"/>
  <c r="CD69" i="3"/>
  <c r="CC69" i="3"/>
  <c r="CB69" i="3"/>
  <c r="CR68" i="3"/>
  <c r="CQ68" i="3"/>
  <c r="CP68" i="3"/>
  <c r="CO68" i="3"/>
  <c r="CN68" i="3"/>
  <c r="CK68" i="3"/>
  <c r="CJ68" i="3"/>
  <c r="CI68" i="3"/>
  <c r="CH68" i="3"/>
  <c r="CG68" i="3"/>
  <c r="CF68" i="3"/>
  <c r="CE68" i="3"/>
  <c r="CD68" i="3"/>
  <c r="CC68" i="3"/>
  <c r="CB68" i="3"/>
  <c r="CR67" i="3"/>
  <c r="CQ67" i="3"/>
  <c r="CP67" i="3"/>
  <c r="CO67" i="3"/>
  <c r="CN67" i="3"/>
  <c r="CK67" i="3"/>
  <c r="CJ67" i="3"/>
  <c r="CI67" i="3"/>
  <c r="CH67" i="3"/>
  <c r="CG67" i="3"/>
  <c r="CF67" i="3"/>
  <c r="CE67" i="3"/>
  <c r="CD67" i="3"/>
  <c r="CC67" i="3"/>
  <c r="CB67" i="3"/>
  <c r="CL67" i="3" s="1"/>
  <c r="CM67" i="3" s="1"/>
  <c r="CR66" i="3"/>
  <c r="CQ66" i="3"/>
  <c r="CP66" i="3"/>
  <c r="CO66" i="3"/>
  <c r="CN66" i="3"/>
  <c r="CK66" i="3"/>
  <c r="CJ66" i="3"/>
  <c r="CI66" i="3"/>
  <c r="CH66" i="3"/>
  <c r="CG66" i="3"/>
  <c r="CF66" i="3"/>
  <c r="CE66" i="3"/>
  <c r="CD66" i="3"/>
  <c r="CC66" i="3"/>
  <c r="CB66" i="3"/>
  <c r="CR65" i="3"/>
  <c r="CQ65" i="3"/>
  <c r="CP65" i="3"/>
  <c r="CO65" i="3"/>
  <c r="CN65" i="3"/>
  <c r="CK65" i="3"/>
  <c r="CJ65" i="3"/>
  <c r="CI65" i="3"/>
  <c r="CH65" i="3"/>
  <c r="CG65" i="3"/>
  <c r="CF65" i="3"/>
  <c r="CE65" i="3"/>
  <c r="CD65" i="3"/>
  <c r="CC65" i="3"/>
  <c r="CB65" i="3"/>
  <c r="CR64" i="3"/>
  <c r="CQ64" i="3"/>
  <c r="CP64" i="3"/>
  <c r="CO64" i="3"/>
  <c r="CN64" i="3"/>
  <c r="CK64" i="3"/>
  <c r="CJ64" i="3"/>
  <c r="CI64" i="3"/>
  <c r="CH64" i="3"/>
  <c r="CG64" i="3"/>
  <c r="CF64" i="3"/>
  <c r="CE64" i="3"/>
  <c r="CD64" i="3"/>
  <c r="CC64" i="3"/>
  <c r="CB64" i="3"/>
  <c r="CR63" i="3"/>
  <c r="CQ63" i="3"/>
  <c r="CP63" i="3"/>
  <c r="CO63" i="3"/>
  <c r="CN63" i="3"/>
  <c r="CK63" i="3"/>
  <c r="CJ63" i="3"/>
  <c r="CI63" i="3"/>
  <c r="CH63" i="3"/>
  <c r="CG63" i="3"/>
  <c r="CF63" i="3"/>
  <c r="CE63" i="3"/>
  <c r="CD63" i="3"/>
  <c r="CC63" i="3"/>
  <c r="CB63" i="3"/>
  <c r="CL63" i="3" s="1"/>
  <c r="CM63" i="3" s="1"/>
  <c r="CR62" i="3"/>
  <c r="CQ62" i="3"/>
  <c r="CP62" i="3"/>
  <c r="CO62" i="3"/>
  <c r="CN62" i="3"/>
  <c r="CK62" i="3"/>
  <c r="CJ62" i="3"/>
  <c r="CI62" i="3"/>
  <c r="CH62" i="3"/>
  <c r="CG62" i="3"/>
  <c r="CF62" i="3"/>
  <c r="CE62" i="3"/>
  <c r="CD62" i="3"/>
  <c r="CC62" i="3"/>
  <c r="CB62" i="3"/>
  <c r="CR61" i="3"/>
  <c r="CQ61" i="3"/>
  <c r="CP61" i="3"/>
  <c r="CO61" i="3"/>
  <c r="CN61" i="3"/>
  <c r="CK61" i="3"/>
  <c r="CJ61" i="3"/>
  <c r="CI61" i="3"/>
  <c r="CH61" i="3"/>
  <c r="CG61" i="3"/>
  <c r="CE61" i="3"/>
  <c r="CD61" i="3"/>
  <c r="CC61" i="3"/>
  <c r="CL61" i="3" s="1"/>
  <c r="CM61" i="3" s="1"/>
  <c r="CR60" i="3"/>
  <c r="CQ60" i="3"/>
  <c r="CP60" i="3"/>
  <c r="CO60" i="3"/>
  <c r="CN60" i="3"/>
  <c r="CK60" i="3"/>
  <c r="CJ60" i="3"/>
  <c r="CI60" i="3"/>
  <c r="CH60" i="3"/>
  <c r="CG60" i="3"/>
  <c r="CF60" i="3"/>
  <c r="CE60" i="3"/>
  <c r="CD60" i="3"/>
  <c r="CC60" i="3"/>
  <c r="CB60" i="3"/>
  <c r="CR59" i="3"/>
  <c r="CQ59" i="3"/>
  <c r="CP59" i="3"/>
  <c r="CO59" i="3"/>
  <c r="CN59" i="3"/>
  <c r="CK59" i="3"/>
  <c r="CJ59" i="3"/>
  <c r="CI59" i="3"/>
  <c r="CH59" i="3"/>
  <c r="CG59" i="3"/>
  <c r="CF59" i="3"/>
  <c r="CE59" i="3"/>
  <c r="CD59" i="3"/>
  <c r="CL59" i="3" s="1"/>
  <c r="CM59" i="3" s="1"/>
  <c r="CC59" i="3"/>
  <c r="CB59" i="3"/>
  <c r="CR58" i="3"/>
  <c r="CQ58" i="3"/>
  <c r="CP58" i="3"/>
  <c r="CO58" i="3"/>
  <c r="CN58" i="3"/>
  <c r="CK58" i="3"/>
  <c r="CJ58" i="3"/>
  <c r="CI58" i="3"/>
  <c r="CH58" i="3"/>
  <c r="CG58" i="3"/>
  <c r="CF58" i="3"/>
  <c r="CE58" i="3"/>
  <c r="CD58" i="3"/>
  <c r="CC58" i="3"/>
  <c r="CB58" i="3"/>
  <c r="CR57" i="3"/>
  <c r="CQ57" i="3"/>
  <c r="CP57" i="3"/>
  <c r="CO57" i="3"/>
  <c r="CN57" i="3"/>
  <c r="CK57" i="3"/>
  <c r="CJ57" i="3"/>
  <c r="CI57" i="3"/>
  <c r="CH57" i="3"/>
  <c r="CG57" i="3"/>
  <c r="CF57" i="3"/>
  <c r="CE57" i="3"/>
  <c r="CD57" i="3"/>
  <c r="CC57" i="3"/>
  <c r="CB57" i="3"/>
  <c r="CL57" i="3" s="1"/>
  <c r="CM57" i="3" s="1"/>
  <c r="CR56" i="3"/>
  <c r="CQ56" i="3"/>
  <c r="CP56" i="3"/>
  <c r="CO56" i="3"/>
  <c r="CS56" i="3" s="1"/>
  <c r="CT56" i="3" s="1"/>
  <c r="CN56" i="3"/>
  <c r="CK56" i="3"/>
  <c r="CJ56" i="3"/>
  <c r="CI56" i="3"/>
  <c r="CH56" i="3"/>
  <c r="CG56" i="3"/>
  <c r="CF56" i="3"/>
  <c r="CE56" i="3"/>
  <c r="CD56" i="3"/>
  <c r="CC56" i="3"/>
  <c r="CB56" i="3"/>
  <c r="CR55" i="3"/>
  <c r="CQ55" i="3"/>
  <c r="CP55" i="3"/>
  <c r="CO55" i="3"/>
  <c r="CN55" i="3"/>
  <c r="CK55" i="3"/>
  <c r="CJ55" i="3"/>
  <c r="CI55" i="3"/>
  <c r="CH55" i="3"/>
  <c r="CG55" i="3"/>
  <c r="CF55" i="3"/>
  <c r="CE55" i="3"/>
  <c r="CD55" i="3"/>
  <c r="CL55" i="3" s="1"/>
  <c r="CM55" i="3" s="1"/>
  <c r="CC55" i="3"/>
  <c r="CB55" i="3"/>
  <c r="CR54" i="3"/>
  <c r="CQ54" i="3"/>
  <c r="CP54" i="3"/>
  <c r="CO54" i="3"/>
  <c r="CN54" i="3"/>
  <c r="CK54" i="3"/>
  <c r="CJ54" i="3"/>
  <c r="CI54" i="3"/>
  <c r="CH54" i="3"/>
  <c r="CG54" i="3"/>
  <c r="CF54" i="3"/>
  <c r="CE54" i="3"/>
  <c r="CD54" i="3"/>
  <c r="CC54" i="3"/>
  <c r="CB54" i="3"/>
  <c r="CR53" i="3"/>
  <c r="CQ53" i="3"/>
  <c r="CP53" i="3"/>
  <c r="CO53" i="3"/>
  <c r="CN53" i="3"/>
  <c r="CK53" i="3"/>
  <c r="CJ53" i="3"/>
  <c r="CI53" i="3"/>
  <c r="CH53" i="3"/>
  <c r="CG53" i="3"/>
  <c r="CF53" i="3"/>
  <c r="CE53" i="3"/>
  <c r="CD53" i="3"/>
  <c r="CC53" i="3"/>
  <c r="CB53" i="3"/>
  <c r="CR52" i="3"/>
  <c r="CQ52" i="3"/>
  <c r="CP52" i="3"/>
  <c r="CO52" i="3"/>
  <c r="CS52" i="3" s="1"/>
  <c r="CT52" i="3" s="1"/>
  <c r="CN52" i="3"/>
  <c r="CK52" i="3"/>
  <c r="CJ52" i="3"/>
  <c r="CI52" i="3"/>
  <c r="CH52" i="3"/>
  <c r="CG52" i="3"/>
  <c r="CF52" i="3"/>
  <c r="CE52" i="3"/>
  <c r="CD52" i="3"/>
  <c r="CC52" i="3"/>
  <c r="CB52" i="3"/>
  <c r="CR51" i="3"/>
  <c r="CQ51" i="3"/>
  <c r="CP51" i="3"/>
  <c r="CO51" i="3"/>
  <c r="CN51" i="3"/>
  <c r="CK51" i="3"/>
  <c r="CJ51" i="3"/>
  <c r="CI51" i="3"/>
  <c r="CH51" i="3"/>
  <c r="CG51" i="3"/>
  <c r="CF51" i="3"/>
  <c r="CE51" i="3"/>
  <c r="CD51" i="3"/>
  <c r="CC51" i="3"/>
  <c r="CB51" i="3"/>
  <c r="CR50" i="3"/>
  <c r="CQ50" i="3"/>
  <c r="CP50" i="3"/>
  <c r="CO50" i="3"/>
  <c r="CN50" i="3"/>
  <c r="CS50" i="3" s="1"/>
  <c r="CT50" i="3" s="1"/>
  <c r="CK50" i="3"/>
  <c r="CJ50" i="3"/>
  <c r="CI50" i="3"/>
  <c r="CH50" i="3"/>
  <c r="CG50" i="3"/>
  <c r="CF50" i="3"/>
  <c r="CE50" i="3"/>
  <c r="CD50" i="3"/>
  <c r="CC50" i="3"/>
  <c r="CB50" i="3"/>
  <c r="CR49" i="3"/>
  <c r="CQ49" i="3"/>
  <c r="CP49" i="3"/>
  <c r="CO49" i="3"/>
  <c r="CN49" i="3"/>
  <c r="CK49" i="3"/>
  <c r="CJ49" i="3"/>
  <c r="CI49" i="3"/>
  <c r="CH49" i="3"/>
  <c r="CG49" i="3"/>
  <c r="CF49" i="3"/>
  <c r="CE49" i="3"/>
  <c r="CD49" i="3"/>
  <c r="CC49" i="3"/>
  <c r="CB49" i="3"/>
  <c r="CR48" i="3"/>
  <c r="CQ48" i="3"/>
  <c r="CP48" i="3"/>
  <c r="CO48" i="3"/>
  <c r="CN48" i="3"/>
  <c r="CK48" i="3"/>
  <c r="CJ48" i="3"/>
  <c r="CI48" i="3"/>
  <c r="CH48" i="3"/>
  <c r="CG48" i="3"/>
  <c r="CF48" i="3"/>
  <c r="CE48" i="3"/>
  <c r="CD48" i="3"/>
  <c r="CC48" i="3"/>
  <c r="CB48" i="3"/>
  <c r="CL48" i="3" s="1"/>
  <c r="CM48" i="3" s="1"/>
  <c r="CR47" i="3"/>
  <c r="CQ47" i="3"/>
  <c r="CP47" i="3"/>
  <c r="CO47" i="3"/>
  <c r="CS47" i="3" s="1"/>
  <c r="CT47" i="3" s="1"/>
  <c r="CN47" i="3"/>
  <c r="CK47" i="3"/>
  <c r="CJ47" i="3"/>
  <c r="CI47" i="3"/>
  <c r="CH47" i="3"/>
  <c r="CG47" i="3"/>
  <c r="CF47" i="3"/>
  <c r="CE47" i="3"/>
  <c r="CD47" i="3"/>
  <c r="CC47" i="3"/>
  <c r="CB47" i="3"/>
  <c r="CR46" i="3"/>
  <c r="CQ46" i="3"/>
  <c r="CP46" i="3"/>
  <c r="CO46" i="3"/>
  <c r="CN46" i="3"/>
  <c r="CK46" i="3"/>
  <c r="CJ46" i="3"/>
  <c r="CI46" i="3"/>
  <c r="CH46" i="3"/>
  <c r="CG46" i="3"/>
  <c r="CF46" i="3"/>
  <c r="CE46" i="3"/>
  <c r="CD46" i="3"/>
  <c r="CC46" i="3"/>
  <c r="CB46" i="3"/>
  <c r="CR45" i="3"/>
  <c r="CQ45" i="3"/>
  <c r="CP45" i="3"/>
  <c r="CO45" i="3"/>
  <c r="CN45" i="3"/>
  <c r="CK45" i="3"/>
  <c r="CJ45" i="3"/>
  <c r="CI45" i="3"/>
  <c r="CH45" i="3"/>
  <c r="CG45" i="3"/>
  <c r="CF45" i="3"/>
  <c r="CE45" i="3"/>
  <c r="CD45" i="3"/>
  <c r="CC45" i="3"/>
  <c r="CB45" i="3"/>
  <c r="CR44" i="3"/>
  <c r="CQ44" i="3"/>
  <c r="CP44" i="3"/>
  <c r="CO44" i="3"/>
  <c r="CN44" i="3"/>
  <c r="CK44" i="3"/>
  <c r="CJ44" i="3"/>
  <c r="CI44" i="3"/>
  <c r="CH44" i="3"/>
  <c r="CG44" i="3"/>
  <c r="CF44" i="3"/>
  <c r="CE44" i="3"/>
  <c r="CD44" i="3"/>
  <c r="CC44" i="3"/>
  <c r="CB44" i="3"/>
  <c r="CR43" i="3"/>
  <c r="CQ43" i="3"/>
  <c r="CP43" i="3"/>
  <c r="CO43" i="3"/>
  <c r="CN43" i="3"/>
  <c r="CK43" i="3"/>
  <c r="CJ43" i="3"/>
  <c r="CI43" i="3"/>
  <c r="CH43" i="3"/>
  <c r="CG43" i="3"/>
  <c r="CF43" i="3"/>
  <c r="CE43" i="3"/>
  <c r="CD43" i="3"/>
  <c r="CC43" i="3"/>
  <c r="CB43" i="3"/>
  <c r="CL43" i="3" s="1"/>
  <c r="CM43" i="3" s="1"/>
  <c r="CR42" i="3"/>
  <c r="CQ42" i="3"/>
  <c r="CP42" i="3"/>
  <c r="CO42" i="3"/>
  <c r="CS42" i="3" s="1"/>
  <c r="CT42" i="3" s="1"/>
  <c r="CN42" i="3"/>
  <c r="CK42" i="3"/>
  <c r="CJ42" i="3"/>
  <c r="CI42" i="3"/>
  <c r="CH42" i="3"/>
  <c r="CG42" i="3"/>
  <c r="CF42" i="3"/>
  <c r="CE42" i="3"/>
  <c r="CD42" i="3"/>
  <c r="CC42" i="3"/>
  <c r="CB42" i="3"/>
  <c r="CR41" i="3"/>
  <c r="CQ41" i="3"/>
  <c r="CP41" i="3"/>
  <c r="CO41" i="3"/>
  <c r="CN41" i="3"/>
  <c r="CK41" i="3"/>
  <c r="CJ41" i="3"/>
  <c r="CI41" i="3"/>
  <c r="CH41" i="3"/>
  <c r="CG41" i="3"/>
  <c r="CF41" i="3"/>
  <c r="CE41" i="3"/>
  <c r="CD41" i="3"/>
  <c r="CL41" i="3" s="1"/>
  <c r="CM41" i="3" s="1"/>
  <c r="CC41" i="3"/>
  <c r="CB41" i="3"/>
  <c r="CR40" i="3"/>
  <c r="CQ40" i="3"/>
  <c r="CP40" i="3"/>
  <c r="CO40" i="3"/>
  <c r="CN40" i="3"/>
  <c r="CK40" i="3"/>
  <c r="CJ40" i="3"/>
  <c r="CI40" i="3"/>
  <c r="CH40" i="3"/>
  <c r="CG40" i="3"/>
  <c r="CF40" i="3"/>
  <c r="CE40" i="3"/>
  <c r="CD40" i="3"/>
  <c r="CC40" i="3"/>
  <c r="CB40" i="3"/>
  <c r="CR39" i="3"/>
  <c r="CQ39" i="3"/>
  <c r="CP39" i="3"/>
  <c r="CO39" i="3"/>
  <c r="CN39" i="3"/>
  <c r="CK39" i="3"/>
  <c r="CJ39" i="3"/>
  <c r="CI39" i="3"/>
  <c r="CH39" i="3"/>
  <c r="CG39" i="3"/>
  <c r="CF39" i="3"/>
  <c r="CE39" i="3"/>
  <c r="CD39" i="3"/>
  <c r="CC39" i="3"/>
  <c r="CB39" i="3"/>
  <c r="CR38" i="3"/>
  <c r="CQ38" i="3"/>
  <c r="CP38" i="3"/>
  <c r="CO38" i="3"/>
  <c r="CN38" i="3"/>
  <c r="CK38" i="3"/>
  <c r="CJ38" i="3"/>
  <c r="CI38" i="3"/>
  <c r="CH38" i="3"/>
  <c r="CG38" i="3"/>
  <c r="CF38" i="3"/>
  <c r="CE38" i="3"/>
  <c r="CD38" i="3"/>
  <c r="CC38" i="3"/>
  <c r="CB38" i="3"/>
  <c r="CR37" i="3"/>
  <c r="CQ37" i="3"/>
  <c r="CP37" i="3"/>
  <c r="CO37" i="3"/>
  <c r="CN37" i="3"/>
  <c r="CK37" i="3"/>
  <c r="CJ37" i="3"/>
  <c r="CI37" i="3"/>
  <c r="CH37" i="3"/>
  <c r="CG37" i="3"/>
  <c r="CF37" i="3"/>
  <c r="CE37" i="3"/>
  <c r="CD37" i="3"/>
  <c r="CC37" i="3"/>
  <c r="CB37" i="3"/>
  <c r="CR36" i="3"/>
  <c r="CQ36" i="3"/>
  <c r="CP36" i="3"/>
  <c r="CO36" i="3"/>
  <c r="CN36" i="3"/>
  <c r="CK36" i="3"/>
  <c r="CJ36" i="3"/>
  <c r="CI36" i="3"/>
  <c r="CH36" i="3"/>
  <c r="CG36" i="3"/>
  <c r="CF36" i="3"/>
  <c r="CE36" i="3"/>
  <c r="CD36" i="3"/>
  <c r="CC36" i="3"/>
  <c r="CB36" i="3"/>
  <c r="CR35" i="3"/>
  <c r="CQ35" i="3"/>
  <c r="CP35" i="3"/>
  <c r="CO35" i="3"/>
  <c r="CN35" i="3"/>
  <c r="CS35" i="3" s="1"/>
  <c r="CT35" i="3" s="1"/>
  <c r="CK35" i="3"/>
  <c r="CJ35" i="3"/>
  <c r="CI35" i="3"/>
  <c r="CH35" i="3"/>
  <c r="CG35" i="3"/>
  <c r="CF35" i="3"/>
  <c r="CE35" i="3"/>
  <c r="CD35" i="3"/>
  <c r="CC35" i="3"/>
  <c r="CB35" i="3"/>
  <c r="CR34" i="3"/>
  <c r="CQ34" i="3"/>
  <c r="CP34" i="3"/>
  <c r="CO34" i="3"/>
  <c r="CN34" i="3"/>
  <c r="CK34" i="3"/>
  <c r="CJ34" i="3"/>
  <c r="CI34" i="3"/>
  <c r="CH34" i="3"/>
  <c r="CG34" i="3"/>
  <c r="CF34" i="3"/>
  <c r="CE34" i="3"/>
  <c r="CD34" i="3"/>
  <c r="CC34" i="3"/>
  <c r="CB34" i="3"/>
  <c r="CR33" i="3"/>
  <c r="CQ33" i="3"/>
  <c r="CP33" i="3"/>
  <c r="CO33" i="3"/>
  <c r="CN33" i="3"/>
  <c r="CK33" i="3"/>
  <c r="CJ33" i="3"/>
  <c r="CI33" i="3"/>
  <c r="CH33" i="3"/>
  <c r="CG33" i="3"/>
  <c r="CF33" i="3"/>
  <c r="CE33" i="3"/>
  <c r="CD33" i="3"/>
  <c r="CC33" i="3"/>
  <c r="CB33" i="3"/>
  <c r="CR32" i="3"/>
  <c r="CQ32" i="3"/>
  <c r="CP32" i="3"/>
  <c r="CO32" i="3"/>
  <c r="CN32" i="3"/>
  <c r="CK32" i="3"/>
  <c r="CJ32" i="3"/>
  <c r="CI32" i="3"/>
  <c r="CH32" i="3"/>
  <c r="CG32" i="3"/>
  <c r="CF32" i="3"/>
  <c r="CE32" i="3"/>
  <c r="CD32" i="3"/>
  <c r="CC32" i="3"/>
  <c r="CB32" i="3"/>
  <c r="CR31" i="3"/>
  <c r="CQ31" i="3"/>
  <c r="CP31" i="3"/>
  <c r="CO31" i="3"/>
  <c r="CN31" i="3"/>
  <c r="CK31" i="3"/>
  <c r="CJ31" i="3"/>
  <c r="CI31" i="3"/>
  <c r="CH31" i="3"/>
  <c r="CG31" i="3"/>
  <c r="CF31" i="3"/>
  <c r="CE31" i="3"/>
  <c r="CD31" i="3"/>
  <c r="CC31" i="3"/>
  <c r="CB31" i="3"/>
  <c r="CR30" i="3"/>
  <c r="CQ30" i="3"/>
  <c r="CP30" i="3"/>
  <c r="CO30" i="3"/>
  <c r="CN30" i="3"/>
  <c r="CK30" i="3"/>
  <c r="CJ30" i="3"/>
  <c r="CI30" i="3"/>
  <c r="CH30" i="3"/>
  <c r="CG30" i="3"/>
  <c r="CF30" i="3"/>
  <c r="CE30" i="3"/>
  <c r="CD30" i="3"/>
  <c r="CC30" i="3"/>
  <c r="CB30" i="3"/>
  <c r="CR29" i="3"/>
  <c r="CQ29" i="3"/>
  <c r="CP29" i="3"/>
  <c r="CO29" i="3"/>
  <c r="CN29" i="3"/>
  <c r="CK29" i="3"/>
  <c r="CJ29" i="3"/>
  <c r="CI29" i="3"/>
  <c r="CH29" i="3"/>
  <c r="CG29" i="3"/>
  <c r="CF29" i="3"/>
  <c r="CE29" i="3"/>
  <c r="CD29" i="3"/>
  <c r="CC29" i="3"/>
  <c r="CB29" i="3"/>
  <c r="CR28" i="3"/>
  <c r="CQ28" i="3"/>
  <c r="CP28" i="3"/>
  <c r="CO28" i="3"/>
  <c r="CN28" i="3"/>
  <c r="CK28" i="3"/>
  <c r="CJ28" i="3"/>
  <c r="CI28" i="3"/>
  <c r="CH28" i="3"/>
  <c r="CG28" i="3"/>
  <c r="CF28" i="3"/>
  <c r="CE28" i="3"/>
  <c r="CD28" i="3"/>
  <c r="CC28" i="3"/>
  <c r="CB28" i="3"/>
  <c r="CR27" i="3"/>
  <c r="CQ27" i="3"/>
  <c r="CP27" i="3"/>
  <c r="CO27" i="3"/>
  <c r="CN27" i="3"/>
  <c r="CK27" i="3"/>
  <c r="CJ27" i="3"/>
  <c r="CI27" i="3"/>
  <c r="CH27" i="3"/>
  <c r="CG27" i="3"/>
  <c r="CF27" i="3"/>
  <c r="CE27" i="3"/>
  <c r="CD27" i="3"/>
  <c r="CB27" i="3"/>
  <c r="CR26" i="3"/>
  <c r="CQ26" i="3"/>
  <c r="CP26" i="3"/>
  <c r="CO26" i="3"/>
  <c r="CN26" i="3"/>
  <c r="CK26" i="3"/>
  <c r="CJ26" i="3"/>
  <c r="CI26" i="3"/>
  <c r="CH26" i="3"/>
  <c r="CG26" i="3"/>
  <c r="CF26" i="3"/>
  <c r="CE26" i="3"/>
  <c r="CD26" i="3"/>
  <c r="CC26" i="3"/>
  <c r="CB26" i="3"/>
  <c r="CR25" i="3"/>
  <c r="CQ25" i="3"/>
  <c r="CP25" i="3"/>
  <c r="CO25" i="3"/>
  <c r="CS25" i="3" s="1"/>
  <c r="CT25" i="3" s="1"/>
  <c r="CN25" i="3"/>
  <c r="CK25" i="3"/>
  <c r="CJ25" i="3"/>
  <c r="CI25" i="3"/>
  <c r="CH25" i="3"/>
  <c r="CG25" i="3"/>
  <c r="CF25" i="3"/>
  <c r="CE25" i="3"/>
  <c r="CD25" i="3"/>
  <c r="CC25" i="3"/>
  <c r="CB25" i="3"/>
  <c r="CR24" i="3"/>
  <c r="CQ24" i="3"/>
  <c r="CP24" i="3"/>
  <c r="CO24" i="3"/>
  <c r="CN24" i="3"/>
  <c r="CK24" i="3"/>
  <c r="CJ24" i="3"/>
  <c r="CI24" i="3"/>
  <c r="CH24" i="3"/>
  <c r="CG24" i="3"/>
  <c r="CF24" i="3"/>
  <c r="CE24" i="3"/>
  <c r="CD24" i="3"/>
  <c r="CL24" i="3" s="1"/>
  <c r="CM24" i="3" s="1"/>
  <c r="CC24" i="3"/>
  <c r="CB24" i="3"/>
  <c r="CR23" i="3"/>
  <c r="CQ23" i="3"/>
  <c r="CP23" i="3"/>
  <c r="CO23" i="3"/>
  <c r="CN23" i="3"/>
  <c r="CK23" i="3"/>
  <c r="CJ23" i="3"/>
  <c r="CI23" i="3"/>
  <c r="CH23" i="3"/>
  <c r="CG23" i="3"/>
  <c r="CF23" i="3"/>
  <c r="CE23" i="3"/>
  <c r="CD23" i="3"/>
  <c r="CC23" i="3"/>
  <c r="CB23" i="3"/>
  <c r="CR22" i="3"/>
  <c r="CQ22" i="3"/>
  <c r="CP22" i="3"/>
  <c r="CO22" i="3"/>
  <c r="CN22" i="3"/>
  <c r="CK22" i="3"/>
  <c r="CJ22" i="3"/>
  <c r="CI22" i="3"/>
  <c r="CH22" i="3"/>
  <c r="CG22" i="3"/>
  <c r="CF22" i="3"/>
  <c r="CE22" i="3"/>
  <c r="CD22" i="3"/>
  <c r="CC22" i="3"/>
  <c r="CB22" i="3"/>
  <c r="CL22" i="3" s="1"/>
  <c r="CM22" i="3" s="1"/>
  <c r="CR21" i="3"/>
  <c r="CQ21" i="3"/>
  <c r="CP21" i="3"/>
  <c r="CO21" i="3"/>
  <c r="CN21" i="3"/>
  <c r="CK21" i="3"/>
  <c r="CJ21" i="3"/>
  <c r="CI21" i="3"/>
  <c r="CH21" i="3"/>
  <c r="CG21" i="3"/>
  <c r="CF21" i="3"/>
  <c r="CE21" i="3"/>
  <c r="CD21" i="3"/>
  <c r="CC21" i="3"/>
  <c r="CB21" i="3"/>
  <c r="CR20" i="3"/>
  <c r="CQ20" i="3"/>
  <c r="CP20" i="3"/>
  <c r="CO20" i="3"/>
  <c r="CN20" i="3"/>
  <c r="CK20" i="3"/>
  <c r="CJ20" i="3"/>
  <c r="CI20" i="3"/>
  <c r="CH20" i="3"/>
  <c r="CG20" i="3"/>
  <c r="CF20" i="3"/>
  <c r="CE20" i="3"/>
  <c r="CD20" i="3"/>
  <c r="CC20" i="3"/>
  <c r="CB20" i="3"/>
  <c r="CR19" i="3"/>
  <c r="CQ19" i="3"/>
  <c r="CP19" i="3"/>
  <c r="CO19" i="3"/>
  <c r="CN19" i="3"/>
  <c r="CK19" i="3"/>
  <c r="CJ19" i="3"/>
  <c r="CI19" i="3"/>
  <c r="CH19" i="3"/>
  <c r="CG19" i="3"/>
  <c r="CF19" i="3"/>
  <c r="CE19" i="3"/>
  <c r="CD19" i="3"/>
  <c r="CC19" i="3"/>
  <c r="CB19" i="3"/>
  <c r="CR18" i="3"/>
  <c r="CQ18" i="3"/>
  <c r="CP18" i="3"/>
  <c r="CO18" i="3"/>
  <c r="CN18" i="3"/>
  <c r="CK18" i="3"/>
  <c r="CJ18" i="3"/>
  <c r="CI18" i="3"/>
  <c r="CH18" i="3"/>
  <c r="CG18" i="3"/>
  <c r="CF18" i="3"/>
  <c r="CE18" i="3"/>
  <c r="CD18" i="3"/>
  <c r="CC18" i="3"/>
  <c r="CB18" i="3"/>
  <c r="CR17" i="3"/>
  <c r="CQ17" i="3"/>
  <c r="CP17" i="3"/>
  <c r="CO17" i="3"/>
  <c r="CN17" i="3"/>
  <c r="CK17" i="3"/>
  <c r="CJ17" i="3"/>
  <c r="CI17" i="3"/>
  <c r="CH17" i="3"/>
  <c r="CG17" i="3"/>
  <c r="CF17" i="3"/>
  <c r="CE17" i="3"/>
  <c r="CD17" i="3"/>
  <c r="CC17" i="3"/>
  <c r="CB17" i="3"/>
  <c r="CR16" i="3"/>
  <c r="CQ16" i="3"/>
  <c r="CP16" i="3"/>
  <c r="CO16" i="3"/>
  <c r="CN16" i="3"/>
  <c r="CK16" i="3"/>
  <c r="CJ16" i="3"/>
  <c r="CI16" i="3"/>
  <c r="CH16" i="3"/>
  <c r="CG16" i="3"/>
  <c r="CF16" i="3"/>
  <c r="CE16" i="3"/>
  <c r="CD16" i="3"/>
  <c r="CC16" i="3"/>
  <c r="CB16" i="3"/>
  <c r="CR15" i="3"/>
  <c r="CQ15" i="3"/>
  <c r="CP15" i="3"/>
  <c r="CO15" i="3"/>
  <c r="CN15" i="3"/>
  <c r="CK15" i="3"/>
  <c r="CJ15" i="3"/>
  <c r="CI15" i="3"/>
  <c r="CH15" i="3"/>
  <c r="CG15" i="3"/>
  <c r="CF15" i="3"/>
  <c r="CE15" i="3"/>
  <c r="CD15" i="3"/>
  <c r="CC15" i="3"/>
  <c r="CB15" i="3"/>
  <c r="CR14" i="3"/>
  <c r="CQ14" i="3"/>
  <c r="CP14" i="3"/>
  <c r="CO14" i="3"/>
  <c r="CN14" i="3"/>
  <c r="CK14" i="3"/>
  <c r="CJ14" i="3"/>
  <c r="CI14" i="3"/>
  <c r="CH14" i="3"/>
  <c r="CG14" i="3"/>
  <c r="CF14" i="3"/>
  <c r="CE14" i="3"/>
  <c r="CD14" i="3"/>
  <c r="CC14" i="3"/>
  <c r="CB14" i="3"/>
  <c r="CR13" i="3"/>
  <c r="CQ13" i="3"/>
  <c r="CP13" i="3"/>
  <c r="CO13" i="3"/>
  <c r="CS13" i="3" s="1"/>
  <c r="CT13" i="3" s="1"/>
  <c r="CN13" i="3"/>
  <c r="CK13" i="3"/>
  <c r="CJ13" i="3"/>
  <c r="CI13" i="3"/>
  <c r="CH13" i="3"/>
  <c r="CG13" i="3"/>
  <c r="CF13" i="3"/>
  <c r="CE13" i="3"/>
  <c r="CD13" i="3"/>
  <c r="CC13" i="3"/>
  <c r="CB13" i="3"/>
  <c r="CR12" i="3"/>
  <c r="CQ12" i="3"/>
  <c r="CP12" i="3"/>
  <c r="CO12" i="3"/>
  <c r="CN12" i="3"/>
  <c r="CK12" i="3"/>
  <c r="CJ12" i="3"/>
  <c r="CI12" i="3"/>
  <c r="CH12" i="3"/>
  <c r="CG12" i="3"/>
  <c r="CF12" i="3"/>
  <c r="CE12" i="3"/>
  <c r="CD12" i="3"/>
  <c r="CC12" i="3"/>
  <c r="CB12" i="3"/>
  <c r="CR11" i="3"/>
  <c r="CQ11" i="3"/>
  <c r="CP11" i="3"/>
  <c r="CO11" i="3"/>
  <c r="CN11" i="3"/>
  <c r="CK11" i="3"/>
  <c r="CJ11" i="3"/>
  <c r="CI11" i="3"/>
  <c r="CH11" i="3"/>
  <c r="CG11" i="3"/>
  <c r="CF11" i="3"/>
  <c r="CE11" i="3"/>
  <c r="CD11" i="3"/>
  <c r="CC11" i="3"/>
  <c r="CB11" i="3"/>
  <c r="CR10" i="3"/>
  <c r="CQ10" i="3"/>
  <c r="CP10" i="3"/>
  <c r="CO10" i="3"/>
  <c r="CN10" i="3"/>
  <c r="CK10" i="3"/>
  <c r="CJ10" i="3"/>
  <c r="CI10" i="3"/>
  <c r="CH10" i="3"/>
  <c r="CG10" i="3"/>
  <c r="CF10" i="3"/>
  <c r="CE10" i="3"/>
  <c r="CD10" i="3"/>
  <c r="CC10" i="3"/>
  <c r="CB10" i="3"/>
  <c r="CR9" i="3"/>
  <c r="CQ9" i="3"/>
  <c r="CP9" i="3"/>
  <c r="CO9" i="3"/>
  <c r="CS9" i="3" s="1"/>
  <c r="CT9" i="3" s="1"/>
  <c r="CN9" i="3"/>
  <c r="CK9" i="3"/>
  <c r="CJ9" i="3"/>
  <c r="CI9" i="3"/>
  <c r="CH9" i="3"/>
  <c r="CG9" i="3"/>
  <c r="CF9" i="3"/>
  <c r="CE9" i="3"/>
  <c r="CD9" i="3"/>
  <c r="CC9" i="3"/>
  <c r="CB9" i="3"/>
  <c r="CR8" i="3"/>
  <c r="CQ8" i="3"/>
  <c r="CP8" i="3"/>
  <c r="CO8" i="3"/>
  <c r="CN8" i="3"/>
  <c r="CK8" i="3"/>
  <c r="CJ8" i="3"/>
  <c r="CI8" i="3"/>
  <c r="CH8" i="3"/>
  <c r="CG8" i="3"/>
  <c r="CF8" i="3"/>
  <c r="CE8" i="3"/>
  <c r="CD8" i="3"/>
  <c r="CC8" i="3"/>
  <c r="CB8" i="3"/>
  <c r="CR7" i="3"/>
  <c r="CQ7" i="3"/>
  <c r="CP7" i="3"/>
  <c r="CO7" i="3"/>
  <c r="CN7" i="3"/>
  <c r="CK7" i="3"/>
  <c r="CJ7" i="3"/>
  <c r="CI7" i="3"/>
  <c r="CH7" i="3"/>
  <c r="CG7" i="3"/>
  <c r="CF7" i="3"/>
  <c r="CE7" i="3"/>
  <c r="CD7" i="3"/>
  <c r="CC7" i="3"/>
  <c r="CB7" i="3"/>
  <c r="CR6" i="3"/>
  <c r="CQ6" i="3"/>
  <c r="CP6" i="3"/>
  <c r="CO6" i="3"/>
  <c r="CN6" i="3"/>
  <c r="CK6" i="3"/>
  <c r="CJ6" i="3"/>
  <c r="CI6" i="3"/>
  <c r="CH6" i="3"/>
  <c r="CG6" i="3"/>
  <c r="CF6" i="3"/>
  <c r="CE6" i="3"/>
  <c r="CD6" i="3"/>
  <c r="CC6" i="3"/>
  <c r="CB6" i="3"/>
  <c r="CR5" i="3"/>
  <c r="CQ5" i="3"/>
  <c r="CP5" i="3"/>
  <c r="CO5" i="3"/>
  <c r="CN5" i="3"/>
  <c r="CK5" i="3"/>
  <c r="CJ5" i="3"/>
  <c r="CI5" i="3"/>
  <c r="CH5" i="3"/>
  <c r="CG5" i="3"/>
  <c r="CF5" i="3"/>
  <c r="CE5" i="3"/>
  <c r="CD5" i="3"/>
  <c r="CC5" i="3"/>
  <c r="CB5" i="3"/>
  <c r="T35" i="2"/>
  <c r="S35" i="2"/>
  <c r="R35" i="2"/>
  <c r="Q35" i="2"/>
  <c r="P35" i="2"/>
  <c r="O35" i="2"/>
  <c r="N35" i="2"/>
  <c r="M35" i="2"/>
  <c r="L35" i="2"/>
  <c r="K35" i="2"/>
  <c r="Y4" i="2"/>
  <c r="Z4" i="2" s="1"/>
  <c r="V4" i="2"/>
  <c r="AA31" i="2" l="1"/>
  <c r="AA4" i="2"/>
  <c r="AA10" i="2"/>
  <c r="AA26" i="2"/>
  <c r="AA34" i="2"/>
  <c r="CS8" i="3"/>
  <c r="CT8" i="3" s="1"/>
  <c r="CL26" i="3"/>
  <c r="CM26" i="3" s="1"/>
  <c r="CL29" i="3"/>
  <c r="CM29" i="3" s="1"/>
  <c r="CS81" i="3"/>
  <c r="CT81" i="3" s="1"/>
  <c r="CS109" i="3"/>
  <c r="CT109" i="3" s="1"/>
  <c r="CS11" i="3"/>
  <c r="CT11" i="3" s="1"/>
  <c r="CL21" i="3"/>
  <c r="CM21" i="3" s="1"/>
  <c r="CS24" i="3"/>
  <c r="CT24" i="3" s="1"/>
  <c r="CU24" i="3" s="1"/>
  <c r="CL28" i="3"/>
  <c r="CM28" i="3" s="1"/>
  <c r="CL32" i="3"/>
  <c r="CM32" i="3" s="1"/>
  <c r="CS36" i="3"/>
  <c r="CT36" i="3" s="1"/>
  <c r="CS39" i="3"/>
  <c r="CT39" i="3" s="1"/>
  <c r="CS65" i="3"/>
  <c r="CT65" i="3" s="1"/>
  <c r="CS69" i="3"/>
  <c r="CT69" i="3" s="1"/>
  <c r="CL74" i="3"/>
  <c r="CM74" i="3" s="1"/>
  <c r="CL80" i="3"/>
  <c r="CM80" i="3" s="1"/>
  <c r="CS93" i="3"/>
  <c r="CT93" i="3" s="1"/>
  <c r="CS97" i="3"/>
  <c r="CT97" i="3" s="1"/>
  <c r="CS100" i="3"/>
  <c r="CT100" i="3" s="1"/>
  <c r="CL102" i="3"/>
  <c r="CM102" i="3" s="1"/>
  <c r="CL104" i="3"/>
  <c r="CM104" i="3" s="1"/>
  <c r="CS104" i="3"/>
  <c r="CT104" i="3" s="1"/>
  <c r="CL106" i="3"/>
  <c r="CM106" i="3" s="1"/>
  <c r="CS108" i="3"/>
  <c r="CT108" i="3" s="1"/>
  <c r="CS12" i="3"/>
  <c r="CT12" i="3" s="1"/>
  <c r="CL14" i="3"/>
  <c r="CM14" i="3" s="1"/>
  <c r="CL17" i="3"/>
  <c r="CM17" i="3" s="1"/>
  <c r="CL18" i="3"/>
  <c r="CM18" i="3" s="1"/>
  <c r="CS31" i="3"/>
  <c r="CT31" i="3" s="1"/>
  <c r="CL51" i="3"/>
  <c r="CM51" i="3" s="1"/>
  <c r="CL52" i="3"/>
  <c r="CM52" i="3" s="1"/>
  <c r="CS61" i="3"/>
  <c r="CT61" i="3" s="1"/>
  <c r="CL78" i="3"/>
  <c r="CM78" i="3" s="1"/>
  <c r="CS80" i="3"/>
  <c r="CT80" i="3" s="1"/>
  <c r="CL82" i="3"/>
  <c r="CM82" i="3" s="1"/>
  <c r="CS85" i="3"/>
  <c r="CT85" i="3" s="1"/>
  <c r="CL90" i="3"/>
  <c r="CM90" i="3" s="1"/>
  <c r="CL6" i="3"/>
  <c r="CM6" i="3" s="1"/>
  <c r="CL9" i="3"/>
  <c r="CM9" i="3" s="1"/>
  <c r="CL10" i="3"/>
  <c r="CM10" i="3" s="1"/>
  <c r="CL13" i="3"/>
  <c r="CM13" i="3" s="1"/>
  <c r="CS15" i="3"/>
  <c r="CT15" i="3" s="1"/>
  <c r="CS19" i="3"/>
  <c r="CT19" i="3" s="1"/>
  <c r="CS23" i="3"/>
  <c r="CT23" i="3" s="1"/>
  <c r="CU21" i="3" s="1"/>
  <c r="CS26" i="3"/>
  <c r="CT26" i="3" s="1"/>
  <c r="CS34" i="3"/>
  <c r="CT34" i="3" s="1"/>
  <c r="CL35" i="3"/>
  <c r="CM35" i="3" s="1"/>
  <c r="CS40" i="3"/>
  <c r="CT40" i="3" s="1"/>
  <c r="CS43" i="3"/>
  <c r="CT43" i="3" s="1"/>
  <c r="CS45" i="3"/>
  <c r="CT45" i="3" s="1"/>
  <c r="CL46" i="3"/>
  <c r="CM46" i="3" s="1"/>
  <c r="CS49" i="3"/>
  <c r="CT49" i="3" s="1"/>
  <c r="CL50" i="3"/>
  <c r="CM50" i="3" s="1"/>
  <c r="CS53" i="3"/>
  <c r="CT53" i="3" s="1"/>
  <c r="CS54" i="3"/>
  <c r="CT54" i="3" s="1"/>
  <c r="CS57" i="3"/>
  <c r="CT57" i="3" s="1"/>
  <c r="CS58" i="3"/>
  <c r="CT58" i="3" s="1"/>
  <c r="CL65" i="3"/>
  <c r="CM65" i="3" s="1"/>
  <c r="CL69" i="3"/>
  <c r="CM69" i="3" s="1"/>
  <c r="CL71" i="3"/>
  <c r="CM71" i="3" s="1"/>
  <c r="CS71" i="3"/>
  <c r="CT71" i="3" s="1"/>
  <c r="CS72" i="3"/>
  <c r="CT72" i="3" s="1"/>
  <c r="CL73" i="3"/>
  <c r="CM73" i="3" s="1"/>
  <c r="CL75" i="3"/>
  <c r="CM75" i="3" s="1"/>
  <c r="CS75" i="3"/>
  <c r="CT75" i="3" s="1"/>
  <c r="CS76" i="3"/>
  <c r="CT76" i="3" s="1"/>
  <c r="CL77" i="3"/>
  <c r="CM77" i="3" s="1"/>
  <c r="CS83" i="3"/>
  <c r="CT83" i="3" s="1"/>
  <c r="CS84" i="3"/>
  <c r="CT84" i="3" s="1"/>
  <c r="CS87" i="3"/>
  <c r="CT87" i="3" s="1"/>
  <c r="CS88" i="3"/>
  <c r="CT88" i="3" s="1"/>
  <c r="CL91" i="3"/>
  <c r="CM91" i="3" s="1"/>
  <c r="CS91" i="3"/>
  <c r="CT91" i="3" s="1"/>
  <c r="CL93" i="3"/>
  <c r="CM93" i="3" s="1"/>
  <c r="CL95" i="3"/>
  <c r="CM95" i="3" s="1"/>
  <c r="CS95" i="3"/>
  <c r="CT95" i="3" s="1"/>
  <c r="CU90" i="3" s="1"/>
  <c r="CL97" i="3"/>
  <c r="CM97" i="3" s="1"/>
  <c r="CL99" i="3"/>
  <c r="CM99" i="3" s="1"/>
  <c r="CS99" i="3"/>
  <c r="CT99" i="3" s="1"/>
  <c r="CL101" i="3"/>
  <c r="CM101" i="3" s="1"/>
  <c r="CL103" i="3"/>
  <c r="CM103" i="3" s="1"/>
  <c r="CL105" i="3"/>
  <c r="CM105" i="3" s="1"/>
  <c r="CL107" i="3"/>
  <c r="CM107" i="3" s="1"/>
  <c r="CS107" i="3"/>
  <c r="CT107" i="3" s="1"/>
  <c r="CL109" i="3"/>
  <c r="CM109" i="3" s="1"/>
  <c r="CS16" i="3"/>
  <c r="CT16" i="3" s="1"/>
  <c r="CS20" i="3"/>
  <c r="CT20" i="3" s="1"/>
  <c r="CS27" i="3"/>
  <c r="CT27" i="3" s="1"/>
  <c r="CS46" i="3"/>
  <c r="CT46" i="3" s="1"/>
  <c r="CL53" i="3"/>
  <c r="CM53" i="3" s="1"/>
  <c r="CS59" i="3"/>
  <c r="CT59" i="3" s="1"/>
  <c r="CS73" i="3"/>
  <c r="CT73" i="3" s="1"/>
  <c r="CS77" i="3"/>
  <c r="CT77" i="3" s="1"/>
  <c r="CS101" i="3"/>
  <c r="CT101" i="3" s="1"/>
  <c r="CS105" i="3"/>
  <c r="CT105" i="3" s="1"/>
  <c r="CL5" i="3"/>
  <c r="CM5" i="3" s="1"/>
  <c r="CS7" i="3"/>
  <c r="CT7" i="3" s="1"/>
  <c r="CL15" i="3"/>
  <c r="CM15" i="3" s="1"/>
  <c r="CL19" i="3"/>
  <c r="CM19" i="3" s="1"/>
  <c r="CS51" i="3"/>
  <c r="CT51" i="3" s="1"/>
  <c r="CS64" i="3"/>
  <c r="CT64" i="3" s="1"/>
  <c r="CS68" i="3"/>
  <c r="CT68" i="3" s="1"/>
  <c r="CL86" i="3"/>
  <c r="CM86" i="3" s="1"/>
  <c r="CS89" i="3"/>
  <c r="CT89" i="3" s="1"/>
  <c r="CS92" i="3"/>
  <c r="CT92" i="3" s="1"/>
  <c r="CS96" i="3"/>
  <c r="CT96" i="3" s="1"/>
  <c r="CL8" i="3"/>
  <c r="CM8" i="3" s="1"/>
  <c r="CL12" i="3"/>
  <c r="CM12" i="3" s="1"/>
  <c r="CL16" i="3"/>
  <c r="CM16" i="3" s="1"/>
  <c r="CL20" i="3"/>
  <c r="CM20" i="3" s="1"/>
  <c r="CS22" i="3"/>
  <c r="CT22" i="3" s="1"/>
  <c r="CL31" i="3"/>
  <c r="CM31" i="3" s="1"/>
  <c r="CL33" i="3"/>
  <c r="CM33" i="3" s="1"/>
  <c r="CS5" i="3"/>
  <c r="CT5" i="3" s="1"/>
  <c r="CS6" i="3"/>
  <c r="CT6" i="3" s="1"/>
  <c r="CU5" i="3" s="1"/>
  <c r="CL7" i="3"/>
  <c r="CM7" i="3" s="1"/>
  <c r="CS10" i="3"/>
  <c r="CT10" i="3" s="1"/>
  <c r="CL11" i="3"/>
  <c r="CM11" i="3" s="1"/>
  <c r="CS14" i="3"/>
  <c r="CT14" i="3" s="1"/>
  <c r="CU13" i="3" s="1"/>
  <c r="CS17" i="3"/>
  <c r="CT17" i="3" s="1"/>
  <c r="CS18" i="3"/>
  <c r="CT18" i="3" s="1"/>
  <c r="CS21" i="3"/>
  <c r="CT21" i="3" s="1"/>
  <c r="CL23" i="3"/>
  <c r="CM23" i="3" s="1"/>
  <c r="CL25" i="3"/>
  <c r="CM25" i="3" s="1"/>
  <c r="CL27" i="3"/>
  <c r="CM27" i="3" s="1"/>
  <c r="CS28" i="3"/>
  <c r="CT28" i="3" s="1"/>
  <c r="CS29" i="3"/>
  <c r="CT29" i="3" s="1"/>
  <c r="CL30" i="3"/>
  <c r="CM30" i="3" s="1"/>
  <c r="CS32" i="3"/>
  <c r="CT32" i="3" s="1"/>
  <c r="CL37" i="3"/>
  <c r="CM37" i="3" s="1"/>
  <c r="CS38" i="3"/>
  <c r="CT38" i="3" s="1"/>
  <c r="CL39" i="3"/>
  <c r="CM39" i="3" s="1"/>
  <c r="CS44" i="3"/>
  <c r="CT44" i="3" s="1"/>
  <c r="CL49" i="3"/>
  <c r="CM49" i="3" s="1"/>
  <c r="CL58" i="3"/>
  <c r="CM58" i="3" s="1"/>
  <c r="CL60" i="3"/>
  <c r="CM60" i="3" s="1"/>
  <c r="CS60" i="3"/>
  <c r="CT60" i="3" s="1"/>
  <c r="CL62" i="3"/>
  <c r="CM62" i="3" s="1"/>
  <c r="CS62" i="3"/>
  <c r="CT62" i="3" s="1"/>
  <c r="CS63" i="3"/>
  <c r="CT63" i="3" s="1"/>
  <c r="CL64" i="3"/>
  <c r="CM64" i="3" s="1"/>
  <c r="CL66" i="3"/>
  <c r="CM66" i="3" s="1"/>
  <c r="CS66" i="3"/>
  <c r="CT66" i="3" s="1"/>
  <c r="CS67" i="3"/>
  <c r="CT67" i="3" s="1"/>
  <c r="CL68" i="3"/>
  <c r="CM68" i="3" s="1"/>
  <c r="CL70" i="3"/>
  <c r="CM70" i="3" s="1"/>
  <c r="CS70" i="3"/>
  <c r="CT70" i="3" s="1"/>
  <c r="CL72" i="3"/>
  <c r="CM72" i="3" s="1"/>
  <c r="CS79" i="3"/>
  <c r="CT79" i="3" s="1"/>
  <c r="CS82" i="3"/>
  <c r="CT82" i="3" s="1"/>
  <c r="CL84" i="3"/>
  <c r="CM84" i="3" s="1"/>
  <c r="CS86" i="3"/>
  <c r="CT86" i="3" s="1"/>
  <c r="CL88" i="3"/>
  <c r="CM88" i="3" s="1"/>
  <c r="CS90" i="3"/>
  <c r="CT90" i="3" s="1"/>
  <c r="CL92" i="3"/>
  <c r="CM92" i="3" s="1"/>
  <c r="CL94" i="3"/>
  <c r="CM94" i="3" s="1"/>
  <c r="CL96" i="3"/>
  <c r="CM96" i="3" s="1"/>
  <c r="CL98" i="3"/>
  <c r="CM98" i="3" s="1"/>
  <c r="CL100" i="3"/>
  <c r="CM100" i="3" s="1"/>
  <c r="CS103" i="3"/>
  <c r="CT103" i="3" s="1"/>
  <c r="CL108" i="3"/>
  <c r="CM108" i="3" s="1"/>
  <c r="CU51" i="3"/>
  <c r="CL34" i="3"/>
  <c r="CM34" i="3" s="1"/>
  <c r="CL38" i="3"/>
  <c r="CM38" i="3" s="1"/>
  <c r="CL42" i="3"/>
  <c r="CM42" i="3" s="1"/>
  <c r="CL45" i="3"/>
  <c r="CM45" i="3" s="1"/>
  <c r="CL56" i="3"/>
  <c r="CM56" i="3" s="1"/>
  <c r="CS33" i="3"/>
  <c r="CT33" i="3" s="1"/>
  <c r="CL36" i="3"/>
  <c r="CM36" i="3" s="1"/>
  <c r="CS37" i="3"/>
  <c r="CT37" i="3" s="1"/>
  <c r="CL40" i="3"/>
  <c r="CM40" i="3" s="1"/>
  <c r="CS41" i="3"/>
  <c r="CT41" i="3" s="1"/>
  <c r="CL44" i="3"/>
  <c r="CM44" i="3" s="1"/>
  <c r="CL47" i="3"/>
  <c r="CM47" i="3" s="1"/>
  <c r="CS48" i="3"/>
  <c r="CT48" i="3" s="1"/>
  <c r="CS55" i="3"/>
  <c r="CT55" i="3" s="1"/>
  <c r="CU70" i="3"/>
  <c r="CS30" i="3"/>
  <c r="CT30" i="3" s="1"/>
  <c r="CL54" i="3"/>
  <c r="CM54" i="3" s="1"/>
  <c r="CU59" i="3"/>
  <c r="CU78" i="3"/>
  <c r="AB4" i="2" l="1"/>
  <c r="AA18" i="2"/>
  <c r="CU44" i="3"/>
  <c r="CU80" i="3"/>
  <c r="CU32" i="3"/>
  <c r="CU100" i="3"/>
  <c r="CU26" i="3"/>
  <c r="CX5" i="3"/>
</calcChain>
</file>

<file path=xl/sharedStrings.xml><?xml version="1.0" encoding="utf-8"?>
<sst xmlns="http://schemas.openxmlformats.org/spreadsheetml/2006/main" count="8223" uniqueCount="1169">
  <si>
    <t>INSTRUCTIVO DE DILIGENCIAMIENTO INSTRUMENTO DE REVISIÓN Y ANÁLISIS A LA IMPLEMENTACIÓN DE LOS PTEA EN ARTICULACIÓN CON LAS ESTRATEGIAS DE LA PNEA</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</si>
  <si>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</si>
  <si>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rPr>
        <b/>
        <sz val="11"/>
        <color theme="0"/>
        <rFont val="Calibri"/>
        <family val="2"/>
      </rPr>
      <t xml:space="preserve">Pestaña "GENERALIDADES CIDEA Y NIVEL DE ARTICULACIÓN DEL PTEA CON LAS ESTRATEGIAS DE LA PNEA E INSTRUMENTOS DE PLANIFICACIÓN TERRITORIAL" 
</t>
    </r>
    <r>
      <rPr>
        <sz val="11"/>
        <color theme="0"/>
        <rFont val="Calibri"/>
        <family val="2"/>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</si>
  <si>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</si>
  <si>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</si>
  <si>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</si>
  <si>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</si>
  <si>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rPr>
        <sz val="11"/>
        <color theme="1"/>
        <rFont val="Calibri"/>
        <family val="2"/>
      </rPr>
      <t>Para iniciar el diligenciamiento, el profesional debe ubicar en la hoja de calculo "Nivel de articulación PTEA-PNEA" los municipios que le fueron asignados en la columna  "</t>
    </r>
    <r>
      <rPr>
        <b/>
        <sz val="11"/>
        <color theme="1"/>
        <rFont val="Calibri"/>
        <family val="2"/>
      </rPr>
      <t>C5 - C109</t>
    </r>
    <r>
      <rPr>
        <sz val="11"/>
        <color theme="1"/>
        <rFont val="Calibri"/>
        <family val="2"/>
      </rPr>
      <t>"</t>
    </r>
  </si>
  <si>
    <t>1.3.</t>
  </si>
  <si>
    <r>
      <rPr>
        <sz val="11"/>
        <color theme="1"/>
        <rFont val="Calibri"/>
        <family val="2"/>
      </rPr>
      <t>Posteriormente se deben llenar los campos correspondientes a "</t>
    </r>
    <r>
      <rPr>
        <b/>
        <sz val="11"/>
        <color theme="1"/>
        <rFont val="Calibri"/>
        <family val="2"/>
      </rPr>
      <t>Información Generalidades CIDEA</t>
    </r>
    <r>
      <rPr>
        <sz val="11"/>
        <color theme="1"/>
        <rFont val="Calibri"/>
        <family val="2"/>
      </rPr>
      <t>" de los municipios ubicados en el anterior ítem. Dichos campos se encuentran entre las filas de las columnas de la "</t>
    </r>
    <r>
      <rPr>
        <b/>
        <sz val="11"/>
        <color theme="1"/>
        <rFont val="Calibri"/>
        <family val="2"/>
      </rPr>
      <t>D</t>
    </r>
    <r>
      <rPr>
        <sz val="11"/>
        <color theme="1"/>
        <rFont val="Calibri"/>
        <family val="2"/>
      </rPr>
      <t>" a la "</t>
    </r>
    <r>
      <rPr>
        <b/>
        <sz val="11"/>
        <color theme="1"/>
        <rFont val="Calibri"/>
        <family val="2"/>
      </rPr>
      <t>P</t>
    </r>
    <r>
      <rPr>
        <sz val="11"/>
        <color theme="1"/>
        <rFont val="Calibri"/>
        <family val="2"/>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</si>
  <si>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</si>
  <si>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</si>
  <si>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</si>
  <si>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rPr>
        <sz val="11"/>
        <color theme="0"/>
        <rFont val="Calibri"/>
        <family val="2"/>
      </rPr>
      <t>Revisión de los Retos: El profesional realizará un análisis de cada uno de los retos establecidos en las diez estrategias de la PNEA, dichos campos se encuentran entre las filas de las columnas de la "</t>
    </r>
    <r>
      <rPr>
        <b/>
        <sz val="11"/>
        <color theme="0"/>
        <rFont val="Calibri"/>
        <family val="2"/>
      </rPr>
      <t>Q</t>
    </r>
    <r>
      <rPr>
        <sz val="11"/>
        <color theme="0"/>
        <rFont val="Calibri"/>
        <family val="2"/>
      </rPr>
      <t>" a la "</t>
    </r>
    <r>
      <rPr>
        <b/>
        <sz val="11"/>
        <color theme="0"/>
        <rFont val="Calibri"/>
        <family val="2"/>
      </rPr>
      <t>AZ</t>
    </r>
    <r>
      <rPr>
        <sz val="11"/>
        <color theme="0"/>
        <rFont val="Calibri"/>
        <family val="2"/>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</si>
  <si>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</si>
  <si>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</si>
  <si>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rPr>
        <sz val="11"/>
        <color theme="0"/>
        <rFont val="Calibri"/>
        <family val="2"/>
      </rPr>
      <t>Posteriormente debe seleccionar las listas desplegables de los campos que se encuentran entre las filas de las columnas de la "</t>
    </r>
    <r>
      <rPr>
        <b/>
        <sz val="11"/>
        <color theme="0"/>
        <rFont val="Calibri"/>
        <family val="2"/>
      </rPr>
      <t>BA</t>
    </r>
    <r>
      <rPr>
        <sz val="11"/>
        <color theme="0"/>
        <rFont val="Calibri"/>
        <family val="2"/>
      </rPr>
      <t>" a la "</t>
    </r>
    <r>
      <rPr>
        <b/>
        <sz val="11"/>
        <color theme="0"/>
        <rFont val="Calibri"/>
        <family val="2"/>
      </rPr>
      <t>CA</t>
    </r>
    <r>
      <rPr>
        <sz val="11"/>
        <color theme="0"/>
        <rFont val="Calibri"/>
        <family val="2"/>
      </rPr>
      <t xml:space="preserve">", contestando si el PTEA de cada municipio está o no, articulado con cada uno de los instrumentos de planificación territorial de la lista y de manera individual, seleccionando </t>
    </r>
    <r>
      <rPr>
        <b/>
        <sz val="11"/>
        <color theme="0"/>
        <rFont val="Calibri"/>
        <family val="2"/>
      </rPr>
      <t>(SI/NO/NO APLICA)</t>
    </r>
  </si>
  <si>
    <t>Nota Aclaratoria</t>
  </si>
  <si>
    <r>
      <rPr>
        <sz val="11"/>
        <color theme="0"/>
        <rFont val="Calibri"/>
        <family val="2"/>
      </rPr>
      <t>Específicamente se incluyó la  Opción "</t>
    </r>
    <r>
      <rPr>
        <b/>
        <sz val="11"/>
        <color theme="0"/>
        <rFont val="Calibri"/>
        <family val="2"/>
      </rPr>
      <t>No Aplica</t>
    </r>
    <r>
      <rPr>
        <sz val="11"/>
        <color theme="0"/>
        <rFont val="Calibri"/>
        <family val="2"/>
      </rPr>
      <t>" en las listas desplegables en las celdas de las columnas "</t>
    </r>
    <r>
      <rPr>
        <b/>
        <sz val="11"/>
        <color theme="0"/>
        <rFont val="Calibri"/>
        <family val="2"/>
      </rPr>
      <t>BF</t>
    </r>
    <r>
      <rPr>
        <sz val="11"/>
        <color theme="0"/>
        <rFont val="Calibri"/>
        <family val="2"/>
      </rPr>
      <t>" "</t>
    </r>
    <r>
      <rPr>
        <b/>
        <sz val="11"/>
        <color theme="0"/>
        <rFont val="Calibri"/>
        <family val="2"/>
      </rPr>
      <t>BG</t>
    </r>
    <r>
      <rPr>
        <sz val="11"/>
        <color theme="0"/>
        <rFont val="Calibri"/>
        <family val="2"/>
      </rPr>
      <t>" "</t>
    </r>
    <r>
      <rPr>
        <b/>
        <sz val="11"/>
        <color theme="0"/>
        <rFont val="Calibri"/>
        <family val="2"/>
      </rPr>
      <t>BH</t>
    </r>
    <r>
      <rPr>
        <sz val="11"/>
        <color theme="0"/>
        <rFont val="Calibri"/>
        <family val="2"/>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family val="2"/>
      </rPr>
      <t>BI</t>
    </r>
    <r>
      <rPr>
        <sz val="11"/>
        <color theme="0"/>
        <rFont val="Calibri"/>
        <family val="2"/>
      </rPr>
      <t>" a la "</t>
    </r>
    <r>
      <rPr>
        <b/>
        <sz val="11"/>
        <color theme="0"/>
        <rFont val="Calibri"/>
        <family val="2"/>
      </rPr>
      <t>BR</t>
    </r>
    <r>
      <rPr>
        <sz val="11"/>
        <color theme="0"/>
        <rFont val="Calibri"/>
        <family val="2"/>
      </rPr>
      <t>" que corresponden a instrumentos de los POMCA de la jurisdicción CAR y por último se encuentra en las columnas "</t>
    </r>
    <r>
      <rPr>
        <b/>
        <sz val="11"/>
        <color theme="0"/>
        <rFont val="Calibri"/>
        <family val="2"/>
      </rPr>
      <t>BT</t>
    </r>
    <r>
      <rPr>
        <sz val="11"/>
        <color theme="0"/>
        <rFont val="Calibri"/>
        <family val="2"/>
      </rPr>
      <t>" "</t>
    </r>
    <r>
      <rPr>
        <b/>
        <sz val="11"/>
        <color theme="0"/>
        <rFont val="Calibri"/>
        <family val="2"/>
      </rPr>
      <t>BU</t>
    </r>
    <r>
      <rPr>
        <sz val="11"/>
        <color theme="0"/>
        <rFont val="Calibri"/>
        <family val="2"/>
      </rPr>
      <t>" y "</t>
    </r>
    <r>
      <rPr>
        <b/>
        <sz val="11"/>
        <color theme="0"/>
        <rFont val="Calibri"/>
        <family val="2"/>
      </rPr>
      <t>BV</t>
    </r>
    <r>
      <rPr>
        <sz val="11"/>
        <color theme="0"/>
        <rFont val="Calibri"/>
        <family val="2"/>
      </rPr>
      <t xml:space="preserve">" que corresponden al Plan de Ordenamiento Territorial -POT, Plan Básico de Ordenamiento Territorial -PBOT y Esquema de Ordenamiento Territorial -EOT que varían dependiendo las características de densidad poblacional de los municipios. </t>
    </r>
  </si>
  <si>
    <r>
      <rPr>
        <b/>
        <sz val="11"/>
        <color theme="1"/>
        <rFont val="Calibri"/>
        <family val="2"/>
      </rPr>
      <t xml:space="preserve">Pestaña "REVISIÓN Y ANALISIS A LA IMPLEMENTACIÓN DEL PLAN TERRITORIAL DE EDUCACIÓN AMBIENTAL -PTEA Y SU TRANSVERSALIDAD CON LAS ESTRATEGIAS DE LA PNEA"
</t>
    </r>
    <r>
      <rPr>
        <sz val="11"/>
        <color theme="1"/>
        <rFont val="Calibri"/>
        <family val="2"/>
      </rPr>
      <t>Comité Técnico Interinstitucional de Educación Ambiental -CIDEA</t>
    </r>
  </si>
  <si>
    <t>Identificar la estructuras programática del  Plan Territorial de Educación Ambiental -PTEA del Municipio</t>
  </si>
  <si>
    <r>
      <rPr>
        <sz val="11"/>
        <color theme="1"/>
        <rFont val="Calibri"/>
        <family val="2"/>
      </rPr>
      <t xml:space="preserve">Dentro de las estructura programática, identificar sus programas y pegarlos en orden en las celdas de la Columna </t>
    </r>
    <r>
      <rPr>
        <b/>
        <sz val="11"/>
        <color theme="1"/>
        <rFont val="Calibri"/>
        <family val="2"/>
      </rPr>
      <t>A</t>
    </r>
    <r>
      <rPr>
        <sz val="11"/>
        <color theme="1"/>
        <rFont val="Calibri"/>
        <family val="2"/>
      </rPr>
      <t xml:space="preserve"> (En el caso de que se tengan más de diez (10) programas copiar toda la fila del último programa e insertar las celdas copiadas, en el caso contrario eliminar las filas excedentes). </t>
    </r>
  </si>
  <si>
    <r>
      <rPr>
        <sz val="11"/>
        <color theme="1"/>
        <rFont val="Calibri"/>
        <family val="2"/>
      </rPr>
      <t xml:space="preserve">Dentro de las estructura programática, identificar sus proyectos y pegarlos en orden en las celdas de la Columna </t>
    </r>
    <r>
      <rPr>
        <b/>
        <sz val="11"/>
        <color theme="1"/>
        <rFont val="Calibri"/>
        <family val="2"/>
      </rPr>
      <t xml:space="preserve">B </t>
    </r>
    <r>
      <rPr>
        <sz val="11"/>
        <color theme="1"/>
        <rFont val="Calibri"/>
        <family val="2"/>
      </rPr>
      <t>(En el caso de que el programa tenga más de cinco (5) proyectos insertar nuevas filas dentro del programa, en el caso contrario eliminar las filas excedentes).</t>
    </r>
  </si>
  <si>
    <r>
      <rPr>
        <sz val="11"/>
        <color theme="1"/>
        <rFont val="Calibri"/>
        <family val="2"/>
      </rPr>
      <t xml:space="preserve">Dentro de las estructura programática, identificar sus Metas y pegarlas en orden en las celdas de la Columna </t>
    </r>
    <r>
      <rPr>
        <b/>
        <sz val="11"/>
        <color theme="1"/>
        <rFont val="Calibri"/>
        <family val="2"/>
      </rPr>
      <t>C</t>
    </r>
    <r>
      <rPr>
        <sz val="11"/>
        <color theme="1"/>
        <rFont val="Calibri"/>
        <family val="2"/>
      </rPr>
      <t xml:space="preserve"> (En el caso de que el proyecto tenga más de dos (2) metas insertar nuevas filas dentro del proyecto, en el caso contrario eliminar las filas excedentes).</t>
    </r>
  </si>
  <si>
    <r>
      <rPr>
        <sz val="11"/>
        <color theme="1"/>
        <rFont val="Calibri"/>
        <family val="2"/>
      </rPr>
      <t xml:space="preserve">Dentro de las estructura programática, identificar sus actividades y pegarlas en orden en las celdas de la Columna </t>
    </r>
    <r>
      <rPr>
        <b/>
        <sz val="11"/>
        <color theme="1"/>
        <rFont val="Calibri"/>
        <family val="2"/>
      </rPr>
      <t>D</t>
    </r>
    <r>
      <rPr>
        <sz val="11"/>
        <color theme="1"/>
        <rFont val="Calibri"/>
        <family val="2"/>
      </rPr>
      <t xml:space="preserve"> (En el caso de que la meta tenga más de dos (2) actividades insertar nuevas filas dentro de la meta, en el caso contrario eliminar las filas excedentes).</t>
    </r>
  </si>
  <si>
    <r>
      <rPr>
        <sz val="11"/>
        <color theme="1"/>
        <rFont val="Calibri"/>
        <family val="2"/>
      </rPr>
      <t>Luego se encuentra el registro  de las siguientes variables</t>
    </r>
    <r>
      <rPr>
        <sz val="11"/>
        <color theme="1"/>
        <rFont val="Calibri"/>
        <family val="2"/>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</si>
  <si>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rPr>
        <sz val="11"/>
        <color theme="1"/>
        <rFont val="Calibri"/>
        <family val="2"/>
      </rPr>
      <t>Posteriormente se tiene que revisar cada una de las estrategias de la Política Nacional de Educación Ambiental -PNEA ubicadas entre las columnas de la "</t>
    </r>
    <r>
      <rPr>
        <b/>
        <sz val="11"/>
        <color theme="1"/>
        <rFont val="Calibri"/>
        <family val="2"/>
      </rPr>
      <t>K3</t>
    </r>
    <r>
      <rPr>
        <sz val="11"/>
        <color theme="1"/>
        <rFont val="Calibri"/>
        <family val="2"/>
      </rPr>
      <t>" a la "</t>
    </r>
    <r>
      <rPr>
        <b/>
        <sz val="11"/>
        <color theme="1"/>
        <rFont val="Calibri"/>
        <family val="2"/>
      </rPr>
      <t>T3</t>
    </r>
    <r>
      <rPr>
        <sz val="11"/>
        <color theme="1"/>
        <rFont val="Calibri"/>
        <family val="2"/>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b/>
        <sz val="11"/>
        <color theme="1"/>
        <rFont val="Calibri"/>
        <family val="2"/>
      </rPr>
      <t>Estrategia 1</t>
    </r>
    <r>
      <rPr>
        <sz val="11"/>
        <color theme="1"/>
        <rFont val="Calibri"/>
        <family val="2"/>
      </rPr>
      <t xml:space="preserve">: Fortalecimiento de los Comités Técnicos Interinstitucionales de Educación Ambiental
• </t>
    </r>
    <r>
      <rPr>
        <b/>
        <sz val="11"/>
        <color theme="1"/>
        <rFont val="Calibri"/>
        <family val="2"/>
      </rPr>
      <t>Estrategia 2</t>
    </r>
    <r>
      <rPr>
        <sz val="11"/>
        <color theme="1"/>
        <rFont val="Calibri"/>
        <family val="2"/>
      </rPr>
      <t xml:space="preserve">: La dimensión ambiental en la educación formal
• </t>
    </r>
    <r>
      <rPr>
        <b/>
        <sz val="11"/>
        <color theme="1"/>
        <rFont val="Calibri"/>
        <family val="2"/>
      </rPr>
      <t>Estrategia 3</t>
    </r>
    <r>
      <rPr>
        <sz val="11"/>
        <color theme="1"/>
        <rFont val="Calibri"/>
        <family val="2"/>
      </rPr>
      <t xml:space="preserve">: La dimensión ambiental en la educación no formal
• </t>
    </r>
    <r>
      <rPr>
        <b/>
        <sz val="11"/>
        <color theme="1"/>
        <rFont val="Calibri"/>
        <family val="2"/>
      </rPr>
      <t>Estrategia 4</t>
    </r>
    <r>
      <rPr>
        <sz val="11"/>
        <color theme="1"/>
        <rFont val="Calibri"/>
        <family val="2"/>
      </rPr>
      <t xml:space="preserve">: Formación de educadores y dinamizadores ambientales
• </t>
    </r>
    <r>
      <rPr>
        <b/>
        <sz val="11"/>
        <color theme="1"/>
        <rFont val="Calibri"/>
        <family val="2"/>
      </rPr>
      <t>Estrategia 5</t>
    </r>
    <r>
      <rPr>
        <sz val="11"/>
        <color theme="1"/>
        <rFont val="Calibri"/>
        <family val="2"/>
      </rPr>
      <t xml:space="preserve">: Diseño, implementación, apoyo y promoción de planes y acciones de comunicación y divulgación.
• </t>
    </r>
    <r>
      <rPr>
        <b/>
        <sz val="11"/>
        <color theme="1"/>
        <rFont val="Calibri"/>
        <family val="2"/>
      </rPr>
      <t>Estrategia 6</t>
    </r>
    <r>
      <rPr>
        <sz val="11"/>
        <color theme="1"/>
        <rFont val="Calibri"/>
        <family val="2"/>
      </rPr>
      <t xml:space="preserve">: Fortalecimiento del Sistema Nacional Ambiental en materia de educación ambiental
• </t>
    </r>
    <r>
      <rPr>
        <b/>
        <sz val="11"/>
        <color theme="1"/>
        <rFont val="Calibri"/>
        <family val="2"/>
      </rPr>
      <t>Estrategia 7</t>
    </r>
    <r>
      <rPr>
        <sz val="11"/>
        <color theme="1"/>
        <rFont val="Calibri"/>
        <family val="2"/>
      </rPr>
      <t xml:space="preserve">: Promoción de la etnoeducación en la educación ambiental
• </t>
    </r>
    <r>
      <rPr>
        <b/>
        <sz val="11"/>
        <color theme="1"/>
        <rFont val="Calibri"/>
        <family val="2"/>
      </rPr>
      <t>Estrategia 8</t>
    </r>
    <r>
      <rPr>
        <sz val="11"/>
        <color theme="1"/>
        <rFont val="Calibri"/>
        <family val="2"/>
      </rPr>
      <t xml:space="preserve">: Impulso a la incorporación de la perspectiva de género en la educación ambiental
• </t>
    </r>
    <r>
      <rPr>
        <b/>
        <sz val="11"/>
        <color theme="1"/>
        <rFont val="Calibri"/>
        <family val="2"/>
      </rPr>
      <t>Estrategia 9</t>
    </r>
    <r>
      <rPr>
        <sz val="11"/>
        <color theme="1"/>
        <rFont val="Calibri"/>
        <family val="2"/>
      </rPr>
      <t xml:space="preserve">: Promoción y fortalecimiento del servicio militar ambiental
• </t>
    </r>
    <r>
      <rPr>
        <b/>
        <sz val="11"/>
        <color theme="1"/>
        <rFont val="Calibri"/>
        <family val="2"/>
      </rPr>
      <t>Estrategia 10</t>
    </r>
    <r>
      <rPr>
        <sz val="11"/>
        <color theme="1"/>
        <rFont val="Calibri"/>
        <family val="2"/>
      </rPr>
      <t>: Acompañamiento a los procesos de la educación ambiental, para la prevención y gestión del riesgo que promueva el SNPAD</t>
    </r>
  </si>
  <si>
    <r>
      <rPr>
        <sz val="11"/>
        <color theme="1"/>
        <rFont val="Calibri"/>
        <family val="2"/>
      </rPr>
      <t>Luego encontramos el registro de la siguiente variable:</t>
    </r>
    <r>
      <rPr>
        <sz val="11"/>
        <color theme="1"/>
        <rFont val="Calibri"/>
        <family val="2"/>
      </rPr>
      <t xml:space="preserve">
• Porcentaje de avance según el cumplimiento de actividades del programa del PTEA: Columna </t>
    </r>
    <r>
      <rPr>
        <b/>
        <sz val="11"/>
        <color theme="1"/>
        <rFont val="Calibri"/>
        <family val="2"/>
      </rPr>
      <t>W3</t>
    </r>
    <r>
      <rPr>
        <sz val="11"/>
        <color theme="1"/>
        <rFont val="Calibri"/>
        <family val="2"/>
      </rPr>
      <t xml:space="preserve"> "Planeada" incluir el número proyectado de la meta dentro del PTEA y en la columna </t>
    </r>
    <r>
      <rPr>
        <b/>
        <sz val="11"/>
        <color theme="1"/>
        <rFont val="Calibri"/>
        <family val="2"/>
      </rPr>
      <t>X3</t>
    </r>
    <r>
      <rPr>
        <sz val="11"/>
        <color theme="1"/>
        <rFont val="Calibri"/>
        <family val="2"/>
      </rPr>
      <t xml:space="preserve"> "Ejecutada" incluir el número observado del cumplimiento de la meta de acuerdo a las actividades implementadas.</t>
    </r>
  </si>
  <si>
    <t>Nota</t>
  </si>
  <si>
    <r>
      <rPr>
        <b/>
        <sz val="11"/>
        <color theme="1"/>
        <rFont val="Calibri"/>
        <family val="2"/>
      </rPr>
      <t>Indicadores de Avance del PTEA:</t>
    </r>
    <r>
      <rPr>
        <sz val="11"/>
        <color theme="1"/>
        <rFont val="Calibri"/>
        <family val="2"/>
      </rPr>
      <t xml:space="preserve">
• El indicador del porcentaje de avance de los proyectos del PTEA: Columna “</t>
    </r>
    <r>
      <rPr>
        <b/>
        <sz val="11"/>
        <color theme="1"/>
        <rFont val="Calibri"/>
        <family val="2"/>
      </rPr>
      <t>Z2</t>
    </r>
    <r>
      <rPr>
        <sz val="11"/>
        <color theme="1"/>
        <rFont val="Calibri"/>
        <family val="2"/>
      </rPr>
      <t>” se calcula automáticamente con el promedio del porcentaje de cumplimiento de las metas.
• El indicador del porcentaje de avance de los programas del PTEA: Celda “</t>
    </r>
    <r>
      <rPr>
        <b/>
        <sz val="11"/>
        <color theme="1"/>
        <rFont val="Calibri"/>
        <family val="2"/>
      </rPr>
      <t>AA2</t>
    </r>
    <r>
      <rPr>
        <sz val="11"/>
        <color theme="1"/>
        <rFont val="Calibri"/>
        <family val="2"/>
      </rPr>
      <t>” se calcula automáticamente con el promedio del porcentaje de avance de los proyectos.
• El indicador del porcentaje de avance del PTEA: Celda “</t>
    </r>
    <r>
      <rPr>
        <b/>
        <sz val="11"/>
        <color theme="1"/>
        <rFont val="Calibri"/>
        <family val="2"/>
      </rPr>
      <t>AB2</t>
    </r>
    <r>
      <rPr>
        <sz val="11"/>
        <color theme="1"/>
        <rFont val="Calibri"/>
        <family val="2"/>
      </rPr>
      <t>” se calcula automáticamente con el promedio del porcentaje de avance de los programas.</t>
    </r>
  </si>
  <si>
    <t>RECOMENDACIONES</t>
  </si>
  <si>
    <t>Responsables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</si>
  <si>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</si>
  <si>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</si>
  <si>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</si>
  <si>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</si>
  <si>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</si>
  <si>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REVISIÓN Y ANALISIS A LA IMPLEMENTACIÓN DEL PLAN TERRITORIAL DE EDUCACIÓN AMBIENTAL -PTEA Y SU TRANSVERSALIDAD CON LAS ESTRATEGIAS DE LA PNEA</t>
  </si>
  <si>
    <t>PROYECTO PTEA</t>
  </si>
  <si>
    <t>META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</si>
  <si>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</si>
  <si>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</si>
  <si>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</si>
  <si>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</si>
  <si>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</si>
  <si>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</si>
  <si>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</si>
  <si>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</si>
  <si>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</si>
  <si>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</si>
  <si>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</si>
  <si>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</si>
  <si>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</si>
  <si>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</si>
  <si>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</si>
  <si>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</si>
  <si>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</si>
  <si>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</si>
  <si>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</si>
  <si>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</si>
  <si>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</si>
  <si>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</si>
  <si>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</si>
  <si>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</si>
  <si>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</si>
  <si>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</si>
  <si>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</si>
  <si>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</si>
  <si>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</si>
  <si>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 xml:space="preserve">TOTAL ACTIVIDADES ARTICULADAS POR ESTRATEGIA </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</si>
  <si>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</si>
  <si>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</si>
  <si>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</si>
  <si>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</si>
  <si>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</si>
  <si>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</si>
  <si>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</si>
  <si>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</si>
  <si>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</si>
  <si>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</si>
  <si>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</si>
  <si>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</si>
  <si>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</si>
  <si>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</si>
  <si>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</si>
  <si>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</si>
  <si>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</si>
  <si>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</si>
  <si>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</si>
  <si>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</si>
  <si>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</si>
  <si>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</si>
  <si>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</si>
  <si>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</si>
  <si>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</si>
  <si>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</si>
  <si>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</si>
  <si>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</si>
  <si>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</si>
  <si>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</si>
  <si>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</si>
  <si>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</si>
  <si>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</si>
  <si>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</si>
  <si>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</si>
  <si>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</si>
  <si>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</si>
  <si>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</si>
  <si>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</si>
  <si>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</si>
  <si>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</si>
  <si>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</si>
  <si>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</si>
  <si>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</si>
  <si>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</si>
  <si>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</si>
  <si>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</si>
  <si>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</si>
  <si>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</si>
  <si>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</si>
  <si>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</si>
  <si>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</si>
  <si>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</si>
  <si>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</si>
  <si>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</si>
  <si>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</si>
  <si>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</si>
  <si>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</si>
  <si>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</si>
  <si>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</si>
  <si>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</si>
  <si>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</si>
  <si>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</si>
  <si>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</si>
  <si>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</si>
  <si>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</si>
  <si>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</si>
  <si>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</si>
  <si>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</si>
  <si>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</si>
  <si>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</si>
  <si>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</si>
  <si>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</si>
  <si>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</si>
  <si>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</si>
  <si>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</si>
  <si>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</si>
  <si>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</si>
  <si>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</si>
  <si>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</si>
  <si>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</si>
  <si>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</si>
  <si>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</si>
  <si>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</si>
  <si>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</si>
  <si>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</si>
  <si>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</si>
  <si>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</si>
  <si>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</si>
  <si>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</si>
  <si>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</si>
  <si>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</si>
  <si>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</si>
  <si>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</si>
  <si>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</si>
  <si>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</si>
  <si>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</si>
  <si>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</si>
  <si>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</si>
  <si>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</si>
  <si>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</si>
  <si>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</si>
  <si>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</si>
  <si>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</si>
  <si>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</si>
  <si>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</si>
  <si>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</si>
  <si>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</si>
  <si>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</si>
  <si>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</si>
  <si>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</si>
  <si>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</si>
  <si>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</si>
  <si>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</si>
  <si>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</si>
  <si>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0"/>
        <color theme="0"/>
        <rFont val="Arial"/>
        <family val="2"/>
      </rPr>
      <t xml:space="preserve">ARTICULACIÓN PLAN TERRITORIAL DE EDUCACIÓN AMBIENTAL 2020-2023 CON INSTRUMENTOS DE PLANIFICACIÓN TERRITORIAL DEL ORDEN REGIONAL
CALIFICACIÓN (4/4) </t>
    </r>
    <r>
      <rPr>
        <sz val="10"/>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</si>
  <si>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</si>
  <si>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</si>
  <si>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</si>
  <si>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</si>
  <si>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</si>
  <si>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</si>
  <si>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</si>
  <si>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</si>
  <si>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Almeidas y municipio de Guatavita</t>
  </si>
  <si>
    <t>Chocontá</t>
  </si>
  <si>
    <t>JOSE OCTAVIO AREVALO USECHE</t>
  </si>
  <si>
    <t>jarevalou@car.gov.co</t>
  </si>
  <si>
    <t>RUBY GLADYS PUERTO MARTÍNEZ (PLANTA) - FERNANDA PATRICIA BELLO ECHEVERRIA (APOYO)</t>
  </si>
  <si>
    <t>3002155580 - 3046570297</t>
  </si>
  <si>
    <t>rpuertom@car.gov.co - pbelloe@car.gov.co</t>
  </si>
  <si>
    <t>RODRIGO ARMANDO CHICUAZUQUE FERNANDEZ</t>
  </si>
  <si>
    <t>alcaldia@choconta-cundinamarca.gov.co</t>
  </si>
  <si>
    <t>MILTON CAMELO</t>
  </si>
  <si>
    <t>umata@choconta-cundinamarca.gov.co</t>
  </si>
  <si>
    <t>DECRETO 022 DE 2021</t>
  </si>
  <si>
    <t>SI</t>
  </si>
  <si>
    <t>NO APLICA</t>
  </si>
  <si>
    <t>NO</t>
  </si>
  <si>
    <t>Guatavita</t>
  </si>
  <si>
    <t>ANA MYREYA RODRÍGUEZ GÓMEZ</t>
  </si>
  <si>
    <t>amrodriguezg@car.gov.co</t>
  </si>
  <si>
    <t>RUBY JIMENA PRIETO PRIETO</t>
  </si>
  <si>
    <t>jimenaprieto18@gmail.com</t>
  </si>
  <si>
    <t>NYDIA DORIS RAMOS GARZÓN (DELEGADA)</t>
  </si>
  <si>
    <t>dorisramos5@gmail.com</t>
  </si>
  <si>
    <t>DECRETO 004 DEL 20 DE ENERO DE 2008</t>
  </si>
  <si>
    <t>Machetá</t>
  </si>
  <si>
    <t>JULIO SOLANO CARDENAS GARZON</t>
  </si>
  <si>
    <t>contactenos@macheta-cundinamarca.gov.co</t>
  </si>
  <si>
    <t>KAREN ANDREA SIATOYA</t>
  </si>
  <si>
    <t>serviciospublicos@macheta-cundinamarca-gov.co</t>
  </si>
  <si>
    <t>DECRETO 063 DE 2007</t>
  </si>
  <si>
    <t>Manta</t>
  </si>
  <si>
    <t>GUILLERMO ARTURO ROBAYO PIÑEROS</t>
  </si>
  <si>
    <t>alcaldia@manta-cundinamarca.gov.co</t>
  </si>
  <si>
    <t>DIEGO GONZALEZ</t>
  </si>
  <si>
    <t>desarrollorural@manta-cundinamarca.gov.co</t>
  </si>
  <si>
    <t>DECRETO 079 DE 2020</t>
  </si>
  <si>
    <t>Sesquilé</t>
  </si>
  <si>
    <t>HECTOR ORLANDO DIAZ GÓMEZ</t>
  </si>
  <si>
    <t>sesquile@sesquile-cundinamarca.gov.co</t>
  </si>
  <si>
    <t>Oscar Dario Jimenez Penagos</t>
  </si>
  <si>
    <t>sec.desarrollorural@sesquile-cundinamarca.gov.co</t>
  </si>
  <si>
    <t xml:space="preserve">DECRETO 095 DEL 21 DE OCTUBRE DE 2021 </t>
  </si>
  <si>
    <t>Suesca</t>
  </si>
  <si>
    <t>ZULLY CONSTANZA QUILAGUY SINTURA</t>
  </si>
  <si>
    <t>correspondencia@suesca-cundinamarca.gov.co</t>
  </si>
  <si>
    <t>EDGAR ARTURO MUÑOZ FRESNEDA</t>
  </si>
  <si>
    <t>3132265172 -3214630663</t>
  </si>
  <si>
    <t>uda@suesca-cundinamarca.gov.co</t>
  </si>
  <si>
    <t>DECRETO 027 DEL 19 DE ABRIL DE 2021</t>
  </si>
  <si>
    <t>Tibirita</t>
  </si>
  <si>
    <t>MARIA ANTONIA MARTIN MATEUS</t>
  </si>
  <si>
    <t>contactenos@tibirita-cundinamarca.gov.co</t>
  </si>
  <si>
    <t>CLAUDIA PATRICIA VASQUEZ</t>
  </si>
  <si>
    <t>servicios publicos@tibirita-cundinamarca.gov.co</t>
  </si>
  <si>
    <t>RESOLUCION 022 DE 2021</t>
  </si>
  <si>
    <t>Villapinzón</t>
  </si>
  <si>
    <t>NELSON JAVIER TORRES ROMERO</t>
  </si>
  <si>
    <t>alcaldia@villapinzón-cundinamarca.gov.co</t>
  </si>
  <si>
    <t>DIANA MARCELA QUINTERO</t>
  </si>
  <si>
    <t>agropecuaria@villapinzon-cundinamarca.gov.co</t>
  </si>
  <si>
    <t>DECRETO 228 DE 2021</t>
  </si>
  <si>
    <t>Alto Magdalena</t>
  </si>
  <si>
    <t>Agua de Dios</t>
  </si>
  <si>
    <t>OMAR FELIPE SANCHEZ ROJAS</t>
  </si>
  <si>
    <t>consultorambiental82@gmail.com</t>
  </si>
  <si>
    <t>ANGELICA BARRAGÁN - JOSÉ MURILLO</t>
  </si>
  <si>
    <t>3114570376-3043545666</t>
  </si>
  <si>
    <t>abarraganu@car.gov.co - Jmurilloh@car.gov.co</t>
  </si>
  <si>
    <t>LUIS FELIPE TAPIAS CARDENAS</t>
  </si>
  <si>
    <t>alcaldia@aguadedios-cundinamarca.gov.co</t>
  </si>
  <si>
    <t>Alejandro Espitia</t>
  </si>
  <si>
    <t>umata@aguadedios-cundinamarca.gov.co</t>
  </si>
  <si>
    <t>Decreto 034 17 de octubre 2007</t>
  </si>
  <si>
    <t>Girardot</t>
  </si>
  <si>
    <t>3114570376-3043545667</t>
  </si>
  <si>
    <t>JOSE FRANCISCO LOZANO SIERRA</t>
  </si>
  <si>
    <t>alcaldia@girardot-cundinamarca.gov.co</t>
  </si>
  <si>
    <t>Alejandro Uribe</t>
  </si>
  <si>
    <t>uribejalejo@hotmail.com</t>
  </si>
  <si>
    <t>Decreto 0189 14 de octubre 2020</t>
  </si>
  <si>
    <t>Nariño</t>
  </si>
  <si>
    <t>3114570376-3043545668</t>
  </si>
  <si>
    <t>Gustavo Martínez Ramírez</t>
  </si>
  <si>
    <t>alcaldia@narino-cundinamarca.gov.co</t>
  </si>
  <si>
    <t>Orlando Rodriguez Escobar - Leidy Diaz</t>
  </si>
  <si>
    <t>3204175820 -3142168306</t>
  </si>
  <si>
    <t>umata@narino-cundinamarca.gov.co</t>
  </si>
  <si>
    <t>Decreto 040 17 de septiembre 2007</t>
  </si>
  <si>
    <t>Ricaurte</t>
  </si>
  <si>
    <t>3114570376-3043545669</t>
  </si>
  <si>
    <t>GLORIA RICARDO DONCEL</t>
  </si>
  <si>
    <t>alcaldia@ricaurte-cundinamarca.gov.co</t>
  </si>
  <si>
    <t>Ronald Salazar-Jorge Sanchez</t>
  </si>
  <si>
    <t>3115387904-3213628249</t>
  </si>
  <si>
    <t>agricultura@ricaurte-cundinamarca.gov.co</t>
  </si>
  <si>
    <t>Decreto 176 1 de octubre 2020</t>
  </si>
  <si>
    <t>Tocaima</t>
  </si>
  <si>
    <t>3114570376-3043545670</t>
  </si>
  <si>
    <t>JULIAN MORA PINEDA</t>
  </si>
  <si>
    <t>alcaldia@tocaima-cundinamarca.gov.co</t>
  </si>
  <si>
    <t>Diana Perez - Kevin Maldonado</t>
  </si>
  <si>
    <t>3185683643-3209111235</t>
  </si>
  <si>
    <t>secretariadeagricultura@tocaima-cundinamarca.gov.co</t>
  </si>
  <si>
    <t>Decreto 072 12 de junio 2020</t>
  </si>
  <si>
    <t>Guataquí</t>
  </si>
  <si>
    <t>3114570376-3043545671</t>
  </si>
  <si>
    <t>Diana Victoria Devia Pulido</t>
  </si>
  <si>
    <t>alcaldia@guataqui-cundinamarca.gov.co</t>
  </si>
  <si>
    <t>Fabio Niño- Sandra Palacios</t>
  </si>
  <si>
    <t>3204468293-3104777737</t>
  </si>
  <si>
    <t>fabioniva66@yahoo.com-yulivea2@hotmail.com</t>
  </si>
  <si>
    <t>Decreto 024 12 de octubre 2006</t>
  </si>
  <si>
    <t>Jerusalén</t>
  </si>
  <si>
    <t>3114570376-3043545672</t>
  </si>
  <si>
    <t>GUILLERMO ENRIQUE GONZALEZ BERNAL</t>
  </si>
  <si>
    <t>alcaldia@jerusalen-cundinamarca.gov.co</t>
  </si>
  <si>
    <t>Dario Silva- Paula Ramirez</t>
  </si>
  <si>
    <t>3218733170-3194830859</t>
  </si>
  <si>
    <t>alejandraramirezu@hotmail.com-umatajercun@gmail.com</t>
  </si>
  <si>
    <t>Decreto 032 18 de agosto 2009</t>
  </si>
  <si>
    <t>Nilo</t>
  </si>
  <si>
    <t>3114570376-3043545673</t>
  </si>
  <si>
    <t>Freddy Alberto Amado Angulo</t>
  </si>
  <si>
    <t>alcaldia@nilo-cundinamarca.gov.co</t>
  </si>
  <si>
    <t>Ivan Cristancho Rodriguez -Sandra Catalina Vasquez Hernandez</t>
  </si>
  <si>
    <t>3208392796-3187881266</t>
  </si>
  <si>
    <t>desarrolloagropecuario@nilo-cundinamarca.gov.co</t>
  </si>
  <si>
    <t>Decreto 078 28 de julio 2017</t>
  </si>
  <si>
    <t>Bajo Magdalena</t>
  </si>
  <si>
    <t>Caparrapí</t>
  </si>
  <si>
    <t>LIDA EMI ALFONSO PRIETO</t>
  </si>
  <si>
    <t>lalfonsop@car.gov.co</t>
  </si>
  <si>
    <t>ANGELICA MORALES</t>
  </si>
  <si>
    <t>mmoralesa@car.gov.co</t>
  </si>
  <si>
    <t>Gónzalo Ramírez Gaitán</t>
  </si>
  <si>
    <t>alcalde@caparrapi-cundinamarca.gov.co</t>
  </si>
  <si>
    <t>Nicolás Ricardo Bermúdez Ángel</t>
  </si>
  <si>
    <t>sama@caparrapi-cundinamarca.gov.co</t>
  </si>
  <si>
    <t>Decreto No 072 de 2020</t>
  </si>
  <si>
    <t>Guaduas</t>
  </si>
  <si>
    <t>Jesús Edison Ramírez Martínez</t>
  </si>
  <si>
    <t>alcalde@guaduas-cundinamarca.gov.co</t>
  </si>
  <si>
    <t>José Luis Martínez Reyes</t>
  </si>
  <si>
    <t>319 3161641</t>
  </si>
  <si>
    <t>umata@guaduas-cundinamarca.gov.co</t>
  </si>
  <si>
    <t>Decreto 022 de 2007</t>
  </si>
  <si>
    <t>Puerto Salgar</t>
  </si>
  <si>
    <t>Jaime Maldonado Mora</t>
  </si>
  <si>
    <t>alcaldia@puertosalgar-cundinamarca.gov.co</t>
  </si>
  <si>
    <t>Magda Yaneth Devia</t>
  </si>
  <si>
    <t>311 6666859</t>
  </si>
  <si>
    <t>medioambientepuertosalgar2021@gmail.com</t>
  </si>
  <si>
    <t>Decreto 102 del 07/09/2007</t>
  </si>
  <si>
    <t>Área Rural de Bogotá D.C</t>
  </si>
  <si>
    <t>Bogotá- La calera</t>
  </si>
  <si>
    <t>YEIMMY FERNANDA GALVIS OSORIO</t>
  </si>
  <si>
    <t>ygalviso@car.gov.co</t>
  </si>
  <si>
    <t>ANA MILENA AGUILAR GRANADOS - LUZ ADRIANA HURTADO ARIZA</t>
  </si>
  <si>
    <t>3153684496 - 3218495046</t>
  </si>
  <si>
    <t>aaguilarg@car.gov.co - lhurtadoa@car.gov.co</t>
  </si>
  <si>
    <t>CAROLINA URRUTIA VÁSQUEZ</t>
  </si>
  <si>
    <t>carolina.urrutia@ambientebogota.gov.co</t>
  </si>
  <si>
    <t>YEISON CERQUERA</t>
  </si>
  <si>
    <t>ycerquera@educaciónbogota.gov.co</t>
  </si>
  <si>
    <t>Decreto 546 de 2007</t>
  </si>
  <si>
    <t>Decreto 675 de 2011 "Por medio del cual se adopta y reglamenta la Política Pública Distrital de Educación Ambiental y se dictan otras disposiciones"</t>
  </si>
  <si>
    <t>Bogotá- La Calera</t>
  </si>
  <si>
    <t>La Calera</t>
  </si>
  <si>
    <t>MARTHA LUCIA VEGA CORTES</t>
  </si>
  <si>
    <t>marthalvegac@gmail.com</t>
  </si>
  <si>
    <t>Carlos Cenen Escobar Rioja</t>
  </si>
  <si>
    <t>contactenos@lacalera-cundinamarca.gov.co</t>
  </si>
  <si>
    <t>Daniela Velasquez</t>
  </si>
  <si>
    <t>danvelopez7@gmail.com</t>
  </si>
  <si>
    <t>Decreto Municipal No 040 del 25 de mayo de 2012</t>
  </si>
  <si>
    <t>Boyacá</t>
  </si>
  <si>
    <t>Chiquinquirá</t>
  </si>
  <si>
    <t>Buenavista</t>
  </si>
  <si>
    <t>LUIS JOSE BOADA GOMEZ</t>
  </si>
  <si>
    <t>l.j.boada@hotmail.com</t>
  </si>
  <si>
    <t xml:space="preserve">SANDRA ROCIO GONZALEZ MOLINA </t>
  </si>
  <si>
    <t>sgonzalezm@car.gov.co</t>
  </si>
  <si>
    <t>Miguel Antonio Castillo Barragan</t>
  </si>
  <si>
    <t>contactenos@buenavista-boyaca.gov.co</t>
  </si>
  <si>
    <t>Edward Forero</t>
  </si>
  <si>
    <t>Edwar_ffa@hotmail.con</t>
  </si>
  <si>
    <t xml:space="preserve">Acuerdo Municipal No 016 del 27 de 2017 </t>
  </si>
  <si>
    <t>Caldas</t>
  </si>
  <si>
    <t xml:space="preserve">ISNARDO ALFONSO CASTELLANOS PEÑA </t>
  </si>
  <si>
    <t>contactenos@caldas-boyaca.gov.co</t>
  </si>
  <si>
    <t>Martha Liliana Chávez</t>
  </si>
  <si>
    <t>Serviciospublicos@caldas-boyaca.gov.co</t>
  </si>
  <si>
    <t>Decreto Municipal No 037 del 11 de octubre de 2007</t>
  </si>
  <si>
    <t>WILMAR ANZIZA TRIANA GONAZALEZ</t>
  </si>
  <si>
    <t>contactenos@chiquinquira-boyaca.gov.co</t>
  </si>
  <si>
    <t>VALERIA RODRIGUEZ</t>
  </si>
  <si>
    <t>obraspublicaseinterventoria@chiquinquira-boyaca.gov.co</t>
  </si>
  <si>
    <t>Decreto Municipal No 25 del 5 de abril de 2018</t>
  </si>
  <si>
    <t>Ráquira</t>
  </si>
  <si>
    <t>José Hernán Sierra Buitrago</t>
  </si>
  <si>
    <t>contactenos@raquira-boyaca.gov.co</t>
  </si>
  <si>
    <t>Jennifer Castillo</t>
  </si>
  <si>
    <t>Decreto Municipal No 036 de 3 de septiembre de 2007</t>
  </si>
  <si>
    <t>Saboyá</t>
  </si>
  <si>
    <t>Yeferson Leonardo Ortiz Zanabria</t>
  </si>
  <si>
    <t>contactenos@alcaldia-saboya.gov.co</t>
  </si>
  <si>
    <t>Lizthe Caterine Peña Cariilo</t>
  </si>
  <si>
    <t>ambientalsaboya@gmail.com</t>
  </si>
  <si>
    <t>Decreto Municipal No 05 de agosto 28 de 2020</t>
  </si>
  <si>
    <t>San Miguel de Sema</t>
  </si>
  <si>
    <t>Óscar Triviño Gil</t>
  </si>
  <si>
    <t>oscartrivipotosi@hotmail.com</t>
  </si>
  <si>
    <t>Maria Cristina Alarcón Bello</t>
  </si>
  <si>
    <t>fomentoagropecuario@sanmiguel-boyaca.gov.co</t>
  </si>
  <si>
    <t>Acuerdo Municipal No. 23 – noviembre 27 de 2016</t>
  </si>
  <si>
    <t>Gualivá</t>
  </si>
  <si>
    <t>Albán</t>
  </si>
  <si>
    <t>ANGEL QUIROGA GARCIA</t>
  </si>
  <si>
    <t>angelquiroga11@gmail.com</t>
  </si>
  <si>
    <t>CAROLINA CEPEDA (PLANTA) - WILSON FERNANDO ALARCÓN ROMERO (APOYO)</t>
  </si>
  <si>
    <t>3192271124 ( Planta) - 315 2074052 ( Apoyo)</t>
  </si>
  <si>
    <t>icepedah@car.gov.co - fernandoperiodista.22@gmail.com</t>
  </si>
  <si>
    <t>LILIANA BERNAL CONTRERAS</t>
  </si>
  <si>
    <t>alcaldia@alban-cundinamarca.gov.co</t>
  </si>
  <si>
    <t>JUAN SEBASTIAN HERRERA</t>
  </si>
  <si>
    <t>planeacion@alban-cundinamarca.gov.co / ambiental@alban-cundinamarca.gov.co</t>
  </si>
  <si>
    <t>Decreto N°010 - 01 de Febrero de 2021</t>
  </si>
  <si>
    <t>La Peña</t>
  </si>
  <si>
    <t>LUIS ANGEL FARFAN TRIANA</t>
  </si>
  <si>
    <t>alcaldia@lapena-cundinamarca.gov.co</t>
  </si>
  <si>
    <t>EDISON AVILA AVILA</t>
  </si>
  <si>
    <t>ambientalapeña@gmail.com</t>
  </si>
  <si>
    <t>Decreto N°033 - de 22 Abril de 2009</t>
  </si>
  <si>
    <t>La Vega</t>
  </si>
  <si>
    <t>SIMON BUITRAGO MOYA</t>
  </si>
  <si>
    <t>sbuitragom@car.gov.co</t>
  </si>
  <si>
    <t>EDUAR RICARDO MATIZ PADILLA</t>
  </si>
  <si>
    <t>alcaldia@lavega-cundinamarca.gov.co</t>
  </si>
  <si>
    <t>JULIÁN RAMÍREZ</t>
  </si>
  <si>
    <t>312 5513057</t>
  </si>
  <si>
    <t>sdeam.alcaldia@gmail.com</t>
  </si>
  <si>
    <t>Decreto 0043 de 2020</t>
  </si>
  <si>
    <t>Nimaima</t>
  </si>
  <si>
    <t>JOSUE ORTIZ MORENO</t>
  </si>
  <si>
    <t>alcaldia@nimaima-cundinamarca.gov.co</t>
  </si>
  <si>
    <t>GERMAN ANDRÉS RAMÍREZ</t>
  </si>
  <si>
    <t>coordinacionambiental.nimaima@gmail.com</t>
  </si>
  <si>
    <t>Decreto 086 del 2020</t>
  </si>
  <si>
    <t>Nocaima</t>
  </si>
  <si>
    <t xml:space="preserve"> JUAN CARLOS VÁSQUEZ</t>
  </si>
  <si>
    <t>alcaldia@nocaima-cundinamarca.gov.co</t>
  </si>
  <si>
    <t>Diana Osorio</t>
  </si>
  <si>
    <t>amendez@nocaima.gov.co</t>
  </si>
  <si>
    <t>Resolucion  168 de 2012</t>
  </si>
  <si>
    <t>Quebradanegra</t>
  </si>
  <si>
    <t>GERARDO ALVAREZ</t>
  </si>
  <si>
    <t>serviciospublicos@quebradanegra-cundinamarca.gov.co</t>
  </si>
  <si>
    <t>MILTON OSWALDO AGUDELO</t>
  </si>
  <si>
    <t>umata@quebradanegra-cundinamarca.gov.co</t>
  </si>
  <si>
    <t>Decreto N°019 - de Abril de 2008</t>
  </si>
  <si>
    <t>San Francisco</t>
  </si>
  <si>
    <t>GONZALO ALONSO GONZALEZ HERRERA</t>
  </si>
  <si>
    <t>alcaldia@sanfrancisco-cundinamarca.gov.co</t>
  </si>
  <si>
    <t>JESUS SALGADO</t>
  </si>
  <si>
    <t>sedeama@sanrancisco-cundinamarca.gov.co</t>
  </si>
  <si>
    <t>Decreto N°34 - 10 de mayo de 2008</t>
  </si>
  <si>
    <t>Sasaima</t>
  </si>
  <si>
    <t xml:space="preserve">DANNY RICO ZAMORA </t>
  </si>
  <si>
    <t>correspondencia@sasaima-cundinamarca.gov.co</t>
  </si>
  <si>
    <t>WILMAR GÓMEZ</t>
  </si>
  <si>
    <t>311 4699670</t>
  </si>
  <si>
    <t>ambientalsasaima@gmail.com</t>
  </si>
  <si>
    <t>Decreto 011 de 2007</t>
  </si>
  <si>
    <t xml:space="preserve">NO APLICA </t>
  </si>
  <si>
    <t>Supatá</t>
  </si>
  <si>
    <t>VIRGILIO GUTIERREZ</t>
  </si>
  <si>
    <t>alcaldia@supata-cundinamarca.gov.co</t>
  </si>
  <si>
    <t>MARIO ALFONSO AHUMADA</t>
  </si>
  <si>
    <t>serviciopublico@supata-cundinamarca.gov.co</t>
  </si>
  <si>
    <t>Decreto N°051 - 16 de octubre de 2014</t>
  </si>
  <si>
    <t>Útica</t>
  </si>
  <si>
    <t>EDGAR FABIAN LINARES</t>
  </si>
  <si>
    <t>alcaldia@utica-cundinamarca.gov.co</t>
  </si>
  <si>
    <t>CESAR EDUARDO CIMANCAS</t>
  </si>
  <si>
    <t>planeacionutica2020@gmail. Com</t>
  </si>
  <si>
    <t>Decreto N°019 - 18 de marzo de 2008</t>
  </si>
  <si>
    <t>Vergara</t>
  </si>
  <si>
    <t>ADRIANA MARIA HERNANDEZ OLARTE</t>
  </si>
  <si>
    <t>alcaldia@vergara-cundinamarca.gov.co</t>
  </si>
  <si>
    <t>KAREN GACHA</t>
  </si>
  <si>
    <t>312 4220039</t>
  </si>
  <si>
    <t>serviciospublicos@vergara-cundinamarca.gov.co</t>
  </si>
  <si>
    <t>Decreto 015 del 01 de febrero del 2014</t>
  </si>
  <si>
    <t>Villeta</t>
  </si>
  <si>
    <t>FREDDY RODRIGO HERNANDEZ MORERA</t>
  </si>
  <si>
    <t>contactenos@villeta-cundinamarca.gov.co</t>
  </si>
  <si>
    <t>IVAN RAMIREZ</t>
  </si>
  <si>
    <t>udecampo@villeta-cundinamarca.gov.co</t>
  </si>
  <si>
    <t>Decreto N°026 - 3 de Abril de 2007</t>
  </si>
  <si>
    <t>Magdalena Centro</t>
  </si>
  <si>
    <t>Beltrán</t>
  </si>
  <si>
    <t>ANGÉLICA HOYOS BARRERA</t>
  </si>
  <si>
    <t>bhoyosb@car.gov.co</t>
  </si>
  <si>
    <t>Mario Alberto Alvarez Rincón (Planta) - Dairo Martinez de Castro (apoyo)</t>
  </si>
  <si>
    <t>3144334169 (Planta) - 3102770342 (Apoyo)</t>
  </si>
  <si>
    <t>malvarezr@car.gov.co - dmartinezde@car.gov.co</t>
  </si>
  <si>
    <t>JULIO CESAR GUZMAN OSPINA</t>
  </si>
  <si>
    <t>alcaldia@beltran-cundinamarca.gov.co</t>
  </si>
  <si>
    <t xml:space="preserve"> Divia Liliana Herrera Niño</t>
  </si>
  <si>
    <t>310 2171427</t>
  </si>
  <si>
    <t>umatabeltrancundinamarca@gmail.com</t>
  </si>
  <si>
    <t>Decreto  1010-05-043-2020 /22 de julio 2020</t>
  </si>
  <si>
    <t>Bituima</t>
  </si>
  <si>
    <t>bhoyosbb@car.gov.co</t>
  </si>
  <si>
    <t>JAVIER ALBERTO CORTES CRISTANCHO</t>
  </si>
  <si>
    <t>alcaldia@bituima-cundinamarca.gov.co</t>
  </si>
  <si>
    <t xml:space="preserve">Juan Reyes </t>
  </si>
  <si>
    <t>desarrolloeconomico@bituima-cundinamarca.gov.co</t>
  </si>
  <si>
    <t xml:space="preserve">Acuerdo municipal 2000.3.2020 026 -025 /25 de nov de 2020  </t>
  </si>
  <si>
    <t>Chaguaní</t>
  </si>
  <si>
    <t>Luis Carlos Guerrero Pardo</t>
  </si>
  <si>
    <t>alcaldia@chaguani-cundinamarca.gov.co</t>
  </si>
  <si>
    <t>Laura Alejandra Ordoñez Tinoco - Diana María Tellez Castiblanco</t>
  </si>
  <si>
    <t>3146361491 (Secretaria técnica) - 3125650599 (Delegada)</t>
  </si>
  <si>
    <t>alcaldía@chaguani-cundinamarca.gov.co</t>
  </si>
  <si>
    <t>Decreto No. 035 del 15 de julio 2020</t>
  </si>
  <si>
    <t>Guayabal de Síquima</t>
  </si>
  <si>
    <t>JUAN MANUEL LOBO BELTRAN</t>
  </si>
  <si>
    <t>alcaldia@guayabaldesiquima-cundinamarca.gov.co</t>
  </si>
  <si>
    <t>Maria Yolanda Cortes Sabogal</t>
  </si>
  <si>
    <t>umata@guayabaldesiquima-cundinamarca.gov.co</t>
  </si>
  <si>
    <t>Decreto  031 3 de julio 2007</t>
  </si>
  <si>
    <t>Pulí</t>
  </si>
  <si>
    <t>José William  Herreño  Lozano</t>
  </si>
  <si>
    <t>alcaldia@puli-cundinamarca.gov.co</t>
  </si>
  <si>
    <t>Jenny Manrique</t>
  </si>
  <si>
    <t>ambiente@puli-cundinamarca.gov.co</t>
  </si>
  <si>
    <t>Decreto 055 del 28 de septiembre de 2007</t>
  </si>
  <si>
    <t>San Juan de Rio seco</t>
  </si>
  <si>
    <t>CAMILO ANDRES MOGOLLON AMAZO</t>
  </si>
  <si>
    <t>Jorge Humberto Rubio</t>
  </si>
  <si>
    <t>alcaldia@sanjuanderioseco-cundinamarca.gov .co / helmanmcs@outlook.com</t>
  </si>
  <si>
    <t>Drecreto 035 del 01 de julio de 2008</t>
  </si>
  <si>
    <t>Vianí</t>
  </si>
  <si>
    <t>EDUIN ANDRES BULLA RUIZ</t>
  </si>
  <si>
    <t>contratos@viani-cundinamarca.gov.co</t>
  </si>
  <si>
    <t xml:space="preserve">Marieth Julieht Leo´n  Gonzalez </t>
  </si>
  <si>
    <t>umata@viani-cundinamarca.gov.co</t>
  </si>
  <si>
    <t>Decreto 047 14 de octubre de 2016</t>
  </si>
  <si>
    <t>Rionegro</t>
  </si>
  <si>
    <t>El peñón</t>
  </si>
  <si>
    <t>PAULA MAHECHA - INGRITH YUSLEY PERDOMO MONROY</t>
  </si>
  <si>
    <t>310 6399165 - 3133297175</t>
  </si>
  <si>
    <t>pmahechas@car.gov.co - iperdomom@car.gov.co</t>
  </si>
  <si>
    <t>NEFTALI SILVA BUSTOS</t>
  </si>
  <si>
    <t>alcaldia@elpenon-cundinmaraca.gov.co</t>
  </si>
  <si>
    <t>PAOLA RAMIREZ - SANDY QUINTANA (APOYO)</t>
  </si>
  <si>
    <t>3212557255 - 321 2557227</t>
  </si>
  <si>
    <t>umata@elpenon-cundinamarca.gov.co</t>
  </si>
  <si>
    <t>Acuerdo 012 de 2016</t>
  </si>
  <si>
    <t>La palma</t>
  </si>
  <si>
    <t>Jhon Jairo Pulido Pulgarin</t>
  </si>
  <si>
    <t>alcaldia@lapalma-cundinamarca.gov.co</t>
  </si>
  <si>
    <t>Jimmy Rios</t>
  </si>
  <si>
    <t>jay191@hotmail.com / umata@lapalma-cundinamarca.gov.co</t>
  </si>
  <si>
    <t xml:space="preserve"> El Municipio no ha proporcionado el Acto Administrativo, mediante el cual se conforma el CIDEA.</t>
  </si>
  <si>
    <t>Pacho</t>
  </si>
  <si>
    <t>Nestor Vicente Ostos Bustos</t>
  </si>
  <si>
    <t>alcaldia@pacho-cundinamarca.gov.co</t>
  </si>
  <si>
    <t>Fabián Camilo Ortíz Bernal</t>
  </si>
  <si>
    <t>gestionambiental@pacho-cundinamarca.gov.co</t>
  </si>
  <si>
    <t>Decreto 80 de 05/12/2008</t>
  </si>
  <si>
    <t>Paime</t>
  </si>
  <si>
    <t xml:space="preserve">Jhon Javier Lillo </t>
  </si>
  <si>
    <t>alcaldia@paime-cundinamarca.gov.co</t>
  </si>
  <si>
    <t>Emma Cancelado Cañon</t>
  </si>
  <si>
    <t>322 3740621</t>
  </si>
  <si>
    <t>umatapaime2016@gmail.com</t>
  </si>
  <si>
    <t>Acuerdo 016 de 2016</t>
  </si>
  <si>
    <t>San Cayetano</t>
  </si>
  <si>
    <t>Elver Edilson Umaña Sierra</t>
  </si>
  <si>
    <t>alcaldia@sancayetano-cundinamarca.gov.co</t>
  </si>
  <si>
    <t>Hugo Alberto Vanegas Castañeda</t>
  </si>
  <si>
    <t>uspublicos@sancayetano-cundinamarca.gov.co</t>
  </si>
  <si>
    <t>Decreto No.023 del 08 de marzo de 2017</t>
  </si>
  <si>
    <t>Topaipí</t>
  </si>
  <si>
    <t xml:space="preserve">Camilo Cifuentes </t>
  </si>
  <si>
    <t>alcaldia@topaipi-cundinamarca.gov.co</t>
  </si>
  <si>
    <t xml:space="preserve">Jesus Camberos </t>
  </si>
  <si>
    <t>311 2518011</t>
  </si>
  <si>
    <t xml:space="preserve"> programasagropecuarios@topaipi-cundinamarca.gov.co
</t>
  </si>
  <si>
    <t>DECRETO N° 038 del 07 de Julio del 2020</t>
  </si>
  <si>
    <t>Villa Gómez</t>
  </si>
  <si>
    <t>Misael Duarte Sanchéz</t>
  </si>
  <si>
    <t>alcladia@villagomez-cundinamarca.gov.co</t>
  </si>
  <si>
    <t>Maritza Jukiana Jaramillo</t>
  </si>
  <si>
    <t>gestiondelriesgo@villagomez.gov.co</t>
  </si>
  <si>
    <t>Decreto No 50 de agosto 21 de 2012</t>
  </si>
  <si>
    <t>Yacopí</t>
  </si>
  <si>
    <t>Wilkinson Alfonso Florido Alvarez</t>
  </si>
  <si>
    <t>alcaldia@yacopi-cundinamarca.gov.co</t>
  </si>
  <si>
    <t>Victor Alexix Beltran Beltran</t>
  </si>
  <si>
    <t>umata@yacopi-cundinaarca.gov.co</t>
  </si>
  <si>
    <t>Decreto No 059 de julio 8 de 2008</t>
  </si>
  <si>
    <t>Sabana Centro</t>
  </si>
  <si>
    <t>Chía</t>
  </si>
  <si>
    <t>SANDRA BIBIANA BELTRÁN - MARÍA FERNANDA ESCOBAR</t>
  </si>
  <si>
    <t>315 3888162 - 3152436276</t>
  </si>
  <si>
    <t>sbeltrana@car.gov.co - mescobarg@car.gov.co</t>
  </si>
  <si>
    <t>Luis Carlos Segura Rubiano</t>
  </si>
  <si>
    <t>alcaldia@chia-cundinamarca.gov.co</t>
  </si>
  <si>
    <t>Nancy Yohana Muñoz Cárdenas</t>
  </si>
  <si>
    <t>contactenos@chia.gov.co</t>
  </si>
  <si>
    <t>Decreto 60 de 2018</t>
  </si>
  <si>
    <t>Cogüa</t>
  </si>
  <si>
    <t>Flor María Murcia Murcia</t>
  </si>
  <si>
    <t>alcaldia@cogua-cundinamarca.gov.co</t>
  </si>
  <si>
    <t>Juan Miguel Atuesta Guzmán</t>
  </si>
  <si>
    <t>gerenciadesarrolloeconomico@cogua-cundinamarca.gov.co</t>
  </si>
  <si>
    <t>Decreto 018 de 27/03/2009</t>
  </si>
  <si>
    <t>Cota</t>
  </si>
  <si>
    <t>XIOMARA ALEXANDRA SIRTORY CASTAÑO</t>
  </si>
  <si>
    <t xml:space="preserve">xsirtoryc@car.gov.co </t>
  </si>
  <si>
    <t>Néstor Orlando Guitarrero</t>
  </si>
  <si>
    <t>despacho@alcaldiacota.gov.co</t>
  </si>
  <si>
    <t>ALEJANDRO TRIANA</t>
  </si>
  <si>
    <t>cidea@alcaldiacota.gov.co</t>
  </si>
  <si>
    <t>Decreto 095 del 20 de noviembre de 2017</t>
  </si>
  <si>
    <t>Gachancipá</t>
  </si>
  <si>
    <t>KAREN MILENA LEON AROCA</t>
  </si>
  <si>
    <t>contactenos@gachancipa-cundinamarca.gov.co</t>
  </si>
  <si>
    <t>Pedro Yesid Perilla</t>
  </si>
  <si>
    <t>ambientegachancipa@gmail.com</t>
  </si>
  <si>
    <t xml:space="preserve">Decreto municpal No 50 del 23 de abril de 2021 </t>
  </si>
  <si>
    <t>Nemocón</t>
  </si>
  <si>
    <t>Julián Alfredo Rodríguez Montaño</t>
  </si>
  <si>
    <t>alcaldia@nemocon-cundinamarca.gov.co</t>
  </si>
  <si>
    <t>Jeison Eduardo Fernández Guzmán</t>
  </si>
  <si>
    <t>Agroambiental@nemocon-cundinamarca.gov.co</t>
  </si>
  <si>
    <t>Decreto 008 del 25/02/2009</t>
  </si>
  <si>
    <t>Sopó</t>
  </si>
  <si>
    <t>Miguel Alejandro Rico Suárez</t>
  </si>
  <si>
    <t>alcalde@sopo-cundinamarca.gov.co</t>
  </si>
  <si>
    <t>Karem Ivon Castro Aranguren</t>
  </si>
  <si>
    <t>sambiente@sopo-cundinamarca.gov.co</t>
  </si>
  <si>
    <t>181 del 05/11/2021</t>
  </si>
  <si>
    <t>Tabio</t>
  </si>
  <si>
    <t>PABLO ENRIQUE CAMACHO CARRILLO</t>
  </si>
  <si>
    <t>alcaldia@tabio-cundinamarca.gov.co</t>
  </si>
  <si>
    <t>Julian David Ardila Quevedo</t>
  </si>
  <si>
    <t>saara@tabio-cundinamarca.gov.co</t>
  </si>
  <si>
    <t>Acuerdo Nº 005 (Mayo 28 de 2009).</t>
  </si>
  <si>
    <t>Tenjo</t>
  </si>
  <si>
    <t xml:space="preserve">
SONIA PATRICIA GONALES BERNAL</t>
  </si>
  <si>
    <t xml:space="preserve">alcaldesa@tenjo-cunidamafrca.gov.co
</t>
  </si>
  <si>
    <t>Jairo alberto rey onzaga</t>
  </si>
  <si>
    <t xml:space="preserve">desarrolloeconomico@temjo-cundinamarca,gov.co
</t>
  </si>
  <si>
    <t>Decreto 092 de 2008</t>
  </si>
  <si>
    <t>Tocancipá</t>
  </si>
  <si>
    <t>Jorge Andrés Porras Vargas</t>
  </si>
  <si>
    <t>alcaldia@tocancipa.gov.co</t>
  </si>
  <si>
    <t>Wilson Orlando Infante Palacio</t>
  </si>
  <si>
    <t>wilson.infante@tocancipa.gov.co</t>
  </si>
  <si>
    <t>Decreto 014 de 01/02/2021</t>
  </si>
  <si>
    <t>Zipaquirá</t>
  </si>
  <si>
    <t>Wilson García Fajardo</t>
  </si>
  <si>
    <t>alcaldia@zipaquira-cundinamarca.gov.co</t>
  </si>
  <si>
    <t>ADRIANA RIAÑO</t>
  </si>
  <si>
    <t>driguena@gmail.com</t>
  </si>
  <si>
    <t>Decreto 09 del 25 de Junio de 2013</t>
  </si>
  <si>
    <t>03/062021</t>
  </si>
  <si>
    <t>Cajicá</t>
  </si>
  <si>
    <t>FABIO HERNAN RAMIREZ RODRIGUEZ</t>
  </si>
  <si>
    <t>contactenos-pqrs@cajica.gov.co</t>
  </si>
  <si>
    <t>Luis Fernando Salinas</t>
  </si>
  <si>
    <t>areaambiental@cajica.gov.co</t>
  </si>
  <si>
    <t>Acuerdo 050 del 20 de Junio de 2017</t>
  </si>
  <si>
    <t>Sabana Occidente</t>
  </si>
  <si>
    <t>Bojacá</t>
  </si>
  <si>
    <t xml:space="preserve">YENNY SALAZAR - MARTHA FERNANDEZ </t>
  </si>
  <si>
    <t>3102031238 - 310 7659549</t>
  </si>
  <si>
    <t>ysalazarg@car.gov.co - mfernandezn@car.gov.co</t>
  </si>
  <si>
    <t>JHON ALBERTO MOLINA MORA</t>
  </si>
  <si>
    <t>contactenos@bojaca-cundinamarca.gov.co</t>
  </si>
  <si>
    <t>ANA PAOLA MORENO</t>
  </si>
  <si>
    <t>dlloeconomico@bojaca-cundinamarca.gov.co</t>
  </si>
  <si>
    <t>Decreto N°052 - 15 de agosto de 2007</t>
  </si>
  <si>
    <t>El Rosal</t>
  </si>
  <si>
    <t>3102031233 - 310 7659549</t>
  </si>
  <si>
    <t>CAMPOS ACERO GUSTAVO ALBERTO</t>
  </si>
  <si>
    <t>gobierno@elrosal-cundinamarca.gov.co</t>
  </si>
  <si>
    <t>Karen Campos</t>
  </si>
  <si>
    <t>elrosalambiental@gmail.com</t>
  </si>
  <si>
    <t>Decreto No. 140 – septiembre 28 de 2007</t>
  </si>
  <si>
    <t>Facatativá</t>
  </si>
  <si>
    <t>3102031234 - 310 7659549</t>
  </si>
  <si>
    <t>Guillermo Aldana Dimas</t>
  </si>
  <si>
    <t>notificacionjudicial@facatativa-cundinamarca.gov.co</t>
  </si>
  <si>
    <t>Mary Alejandra Quintero</t>
  </si>
  <si>
    <t>maryaleja9407@gmail.com</t>
  </si>
  <si>
    <t>Decreto 473 de 2019</t>
  </si>
  <si>
    <t>Funza</t>
  </si>
  <si>
    <t>3102031235 - 310 7659549</t>
  </si>
  <si>
    <t>DANIEL FELIPE BERNAL MONTEALEGRE.</t>
  </si>
  <si>
    <t>despacho@funza-cundinamarca.gov.co</t>
  </si>
  <si>
    <t>Natalia Piza Neuque</t>
  </si>
  <si>
    <t>nataliapizaneuque@gmail.com</t>
  </si>
  <si>
    <t>Decreto 039 de 2021</t>
  </si>
  <si>
    <t>Madrid</t>
  </si>
  <si>
    <t>3102031236 - 310 7659549</t>
  </si>
  <si>
    <t xml:space="preserve">JORGE ANDRES TOVAR </t>
  </si>
  <si>
    <t>alcalde@madrid-cundinamarca.gov.co</t>
  </si>
  <si>
    <t>Yiseth Gama Santos</t>
  </si>
  <si>
    <t>yisethgama@hotmail.com - area.ambiente@madrid-cundinamarca.gov.co</t>
  </si>
  <si>
    <t>Acuerdo 008 - 2016</t>
  </si>
  <si>
    <t>Mosquera</t>
  </si>
  <si>
    <t>3102031237 - 310 7659549</t>
  </si>
  <si>
    <t>GIAN CARLO GEROMETTA BURBANO</t>
  </si>
  <si>
    <t>contactenos@mosquera-cundinamarca.gov.co</t>
  </si>
  <si>
    <t xml:space="preserve">Sonia Ramirez Forero </t>
  </si>
  <si>
    <t>320 8342734</t>
  </si>
  <si>
    <t>ing.soniaramirez@gmail.com</t>
  </si>
  <si>
    <t>Decreto 092 de 2014</t>
  </si>
  <si>
    <t>Subachoque</t>
  </si>
  <si>
    <t>JAIRO MARTINEZ CRUZ</t>
  </si>
  <si>
    <t>contacto@subachoque-cundinamarca.gov.co</t>
  </si>
  <si>
    <t>Christian Felipe Rivera Murillo</t>
  </si>
  <si>
    <t>311 8910989</t>
  </si>
  <si>
    <t>cfrm2505@gmail.com</t>
  </si>
  <si>
    <t>Decreto 089 del 02 de noviembre de 2016</t>
  </si>
  <si>
    <t>Zipacón</t>
  </si>
  <si>
    <t>CRIST INDIRA RAMOS NOPE</t>
  </si>
  <si>
    <t>contactenos@zipacon-cundinamarca.gov.co</t>
  </si>
  <si>
    <t>HENRY OSVALDO PRIETO</t>
  </si>
  <si>
    <t>direcciontecnicaambiental@zipacon-cundinamarca.gov.co</t>
  </si>
  <si>
    <t>Decreto 030 de 25 abril de 2018</t>
  </si>
  <si>
    <t>Soacha</t>
  </si>
  <si>
    <t>Sibaté</t>
  </si>
  <si>
    <t xml:space="preserve">NOHORA MOLINA SUAREZ - SANDRA MANTILLA PIÑEROS </t>
  </si>
  <si>
    <t>320 8555570 - 321 3023313</t>
  </si>
  <si>
    <t>nmolinas@car.gov.co - smantillap@car.gov.co</t>
  </si>
  <si>
    <t>EDSON ERASMO MONTOYA CAMARGO</t>
  </si>
  <si>
    <t>contactenos@sibate-cundinamarca.gov.co</t>
  </si>
  <si>
    <t>MARIA DEL SOCORRO VISBAL</t>
  </si>
  <si>
    <t>medioambiente@sibate-cundinamarca.gov.co</t>
  </si>
  <si>
    <t>Decreto 078 del 30 de marzo de 2009</t>
  </si>
  <si>
    <t>xsirtoryc@car.gov.co</t>
  </si>
  <si>
    <t>321 8555570 - 321 3023313</t>
  </si>
  <si>
    <t>JUAN CARLOS SALDARRIAGA</t>
  </si>
  <si>
    <t>contactenos@alcaldiasoacha.gov.co</t>
  </si>
  <si>
    <t>AXL RODRIGO CAICEDO</t>
  </si>
  <si>
    <t>mmoya.cto@alcaldiasoacha.gov.co</t>
  </si>
  <si>
    <t>Decreto Municipal No. 099 del 29 de Julio de 2013</t>
  </si>
  <si>
    <t>Sumapaz</t>
  </si>
  <si>
    <t>Arbeláez</t>
  </si>
  <si>
    <t>JHON ALEJANDRO OTÁLORA BOGOTÁ</t>
  </si>
  <si>
    <t>jotalorab@car.gov.co</t>
  </si>
  <si>
    <t>BYRON ARTURO ROSERO CANAMEJOY - DIANA ANDREA GUERRERO PRIETO</t>
  </si>
  <si>
    <t>3003860993 - 3142605461</t>
  </si>
  <si>
    <t>broseroc@car.gov.co - dianaguerrerop1982@gmail.com</t>
  </si>
  <si>
    <t>GISEL KARINA GARZON AVELLANEDA</t>
  </si>
  <si>
    <t>alcaldia@arbelaez-cundinamarca.gov.co</t>
  </si>
  <si>
    <t>SNEIDER CRISTOBAL VILLAMIL RAMÍREZ</t>
  </si>
  <si>
    <t>secretariadeagricultura@arbelaez-cundinamarca.gov.co</t>
  </si>
  <si>
    <t>Acuerdo No. 09 del 04 de septiembre de 2010</t>
  </si>
  <si>
    <t>Cabrera</t>
  </si>
  <si>
    <t>JULIO MORENO CORREA</t>
  </si>
  <si>
    <t>contactenos@cabrera-cundinamarca.gov.co</t>
  </si>
  <si>
    <t>ORLANDO ROMERO ORTIZ</t>
  </si>
  <si>
    <t>agroambiente@cabrera-cundinamarca.gov.co</t>
  </si>
  <si>
    <t>DECRETO 014 DE 2022</t>
  </si>
  <si>
    <t>Fusagasugá</t>
  </si>
  <si>
    <t>JHON JAIRO HORTUA VILLALBA</t>
  </si>
  <si>
    <t>alcalde@fusagasuga-cundinamarca.gov.co</t>
  </si>
  <si>
    <t>SERGIO MOLINA</t>
  </si>
  <si>
    <t>sama@fusagasuga-cundinamarca.gov.co</t>
  </si>
  <si>
    <t>DECRETO 0411 DE 2016</t>
  </si>
  <si>
    <t>Granada</t>
  </si>
  <si>
    <t>JORGE ALBERTO SIERRA PADILLA</t>
  </si>
  <si>
    <t>alcaldia@granada-cundinamarca.gov.co</t>
  </si>
  <si>
    <t>EDNA ROCIOLEGUIZAMÓN DÍAZ</t>
  </si>
  <si>
    <t>secretariadecompetitividad@granada-cundinamarca.gov.co</t>
  </si>
  <si>
    <t>Decreto No. 048 del 7 de mayo de 2008</t>
  </si>
  <si>
    <t>Pandi</t>
  </si>
  <si>
    <t>DIEGO ARLEY ARENAS MANRIQUE</t>
  </si>
  <si>
    <t>alcaldia@pandi-cundinamarca.gov.co</t>
  </si>
  <si>
    <t>FELIX ELIAS CRUZ</t>
  </si>
  <si>
    <t>feccruzg@gmail.com</t>
  </si>
  <si>
    <t>ACUERDO 003 DE 2021</t>
  </si>
  <si>
    <t>Pasca</t>
  </si>
  <si>
    <t>Jenny Katerin Mora Hortúa</t>
  </si>
  <si>
    <t>alcalde@pasca-cundinamarca.gov.co</t>
  </si>
  <si>
    <t>Arley Yecid Pabón Amaya</t>
  </si>
  <si>
    <t>secretariadeagricultura@pasca-cundinamarca.gov.co</t>
  </si>
  <si>
    <t>Decreto No 073 del 15 de diciembre de 2017</t>
  </si>
  <si>
    <t>San Bernardo</t>
  </si>
  <si>
    <t>JESUS HERNANDO AVILA BOHORQUEZ</t>
  </si>
  <si>
    <t>alcaldia@sanbernardo-cundinamarca.gov.co</t>
  </si>
  <si>
    <t>YADY CAROLINA CASTRO</t>
  </si>
  <si>
    <t>umata@sanbernardo-cundinamarca.gov.co</t>
  </si>
  <si>
    <t>DECRETO 074 DE 2020</t>
  </si>
  <si>
    <t>Silvania</t>
  </si>
  <si>
    <t>Nohora Elizabeth Sanchez Suarez</t>
  </si>
  <si>
    <t>alcaldia@silvania-cundinamarca.gov.co</t>
  </si>
  <si>
    <t>Hernando Lievano Alarcón</t>
  </si>
  <si>
    <t>umata@silvania-cundinamarca.gov.co</t>
  </si>
  <si>
    <t>Decreto municipal No 078 del 30 de marzo de 2009</t>
  </si>
  <si>
    <t>Tibacuy</t>
  </si>
  <si>
    <t>Juan Carlos Riveros Muñoz</t>
  </si>
  <si>
    <t>contactenos@tibacuy-cundinamarca.gov.co</t>
  </si>
  <si>
    <t>Andres Fabian Quevedo</t>
  </si>
  <si>
    <t>mambientalqtibacuy-cundinamarca.gov.co</t>
  </si>
  <si>
    <t>Decreto No 084del 8 de octubre de 2020</t>
  </si>
  <si>
    <t xml:space="preserve">Sumapaz </t>
  </si>
  <si>
    <t>Venecia</t>
  </si>
  <si>
    <t>LUZ ARELYS ARIZA LAITON</t>
  </si>
  <si>
    <t>planeacionobraspublicas@venecia-cundinamarca.gov.co</t>
  </si>
  <si>
    <t>CAMILO ANDRES DICELIS</t>
  </si>
  <si>
    <t>secdesarrolloeconomico@venecia-cundinamarca.gov.co</t>
  </si>
  <si>
    <t>ACUERDO O4 DE 2021</t>
  </si>
  <si>
    <t>Tequendama</t>
  </si>
  <si>
    <t>Anapoima</t>
  </si>
  <si>
    <t>DORA LILIA GAMBA LOZANO - YURANY ARIELA MEDINA POVEDA</t>
  </si>
  <si>
    <t>3133925964 - 3208970721</t>
  </si>
  <si>
    <t>dgambal@car.gov.co - ymedinapoveda@gmail.com</t>
  </si>
  <si>
    <t>Hugo Alexander Riveros</t>
  </si>
  <si>
    <t>alcladia@anapoima-cundinamarca.gov.co</t>
  </si>
  <si>
    <t>Leidy Marcela peñaloza</t>
  </si>
  <si>
    <t>ambiente@anapoima-cundinamarca.gov.co</t>
  </si>
  <si>
    <t>Acuerdo No 06 del 12 de junio de 2008</t>
  </si>
  <si>
    <t>Anolaima</t>
  </si>
  <si>
    <t>Luis Hernando Martinez</t>
  </si>
  <si>
    <t>alcaldia@anolaima-cundinamarca.gov.co</t>
  </si>
  <si>
    <t>Alexander Carreño</t>
  </si>
  <si>
    <t>umata@anolaima-cundinamarca.gov.co</t>
  </si>
  <si>
    <t>Decreto No 023 del 23 de mayo de 2008</t>
  </si>
  <si>
    <t>Apulo</t>
  </si>
  <si>
    <t>Maribel Rocío Hernández Vanegas</t>
  </si>
  <si>
    <t>alcaldia@apulo-cundinamarca.gov.co</t>
  </si>
  <si>
    <t>Guillermina Rodriguez</t>
  </si>
  <si>
    <t>desarrolloambiental@apulo-cundinamarca.gov.co</t>
  </si>
  <si>
    <t>Acuerdo 05 30 de noviembre 2011</t>
  </si>
  <si>
    <t>Cachipay</t>
  </si>
  <si>
    <t>EFRAIN MONCADA SANCHEZ</t>
  </si>
  <si>
    <t>alcalde@cachipay-cundinamarca.gov.co</t>
  </si>
  <si>
    <t>DIANA ROJAS MONROY</t>
  </si>
  <si>
    <t>sadea@cachipay-cundinamarca.gov.co</t>
  </si>
  <si>
    <t>Acuerdo No. O12 del 03 de diciembre de 2020</t>
  </si>
  <si>
    <t>El Colegio</t>
  </si>
  <si>
    <t>ANDRES HERNANDO GUERRERO PUERTO</t>
  </si>
  <si>
    <t>alcalde@elcolegio-cundinamarca.gov.co</t>
  </si>
  <si>
    <t>SUSAM MONTILLA</t>
  </si>
  <si>
    <t>desarrolloagropecuario@elcolegio-cundinamarca.gov.co</t>
  </si>
  <si>
    <t>Decreto No. 353 del 28 de agosto de 2020</t>
  </si>
  <si>
    <t>La Mesa</t>
  </si>
  <si>
    <t>CORNELIO HUMBERTO SEGURA BARRAGAN</t>
  </si>
  <si>
    <t>despacho@lamesa-cundinamarca.gov.co</t>
  </si>
  <si>
    <t>CARLOS MAURICIO PRIETO VARGAS</t>
  </si>
  <si>
    <t xml:space="preserve">ambiente@lamesa-cundinamarca.gov.co </t>
  </si>
  <si>
    <t>Decreto 091 del 23 de octubre de 2019</t>
  </si>
  <si>
    <t>Quipile</t>
  </si>
  <si>
    <t>NIDIA CRUZ ORTEGA</t>
  </si>
  <si>
    <t>alcalde@quipile-cundinamarca.gov.co</t>
  </si>
  <si>
    <t>INGRID CASTAÑEDA</t>
  </si>
  <si>
    <t>serviciospublicos@quipile-cundinamarca.gov.co</t>
  </si>
  <si>
    <t>Decreto No. 094 del 22 de diciembre de 2020</t>
  </si>
  <si>
    <t>San Antonio del Tequèndama</t>
  </si>
  <si>
    <t>JOSE FLAMINIO VANEGAS</t>
  </si>
  <si>
    <t>alcaldia@sanantoniodetequendama-cundinamarca.gov.co</t>
  </si>
  <si>
    <t>JAIR ARMANDO GONZALEZ ZAPATA</t>
  </si>
  <si>
    <t>sama@sanantoniodeltequendama-cundinamarca.gov.co</t>
  </si>
  <si>
    <t>Acuerdo No. 13 del 07 de diciembre de 2020</t>
  </si>
  <si>
    <t>Tena</t>
  </si>
  <si>
    <t>LUIS CARLOS VARGAS LOZANO</t>
  </si>
  <si>
    <t>alcaldia@tena-cundinamarca.gov.co</t>
  </si>
  <si>
    <t>LUISA FERNANDA GAONA GARCÍA</t>
  </si>
  <si>
    <t>odama@tena-cundinamarca.gov.co</t>
  </si>
  <si>
    <t>Decreto No. 062 del 04 de diciembre de 2006</t>
  </si>
  <si>
    <t>Viotá</t>
  </si>
  <si>
    <t>WILDER GOMEZ OSORIO</t>
  </si>
  <si>
    <t>alcaldia@viota-cundinamarca.gov.co</t>
  </si>
  <si>
    <t>YENIFER PAOLA HOYOS GOMEZ</t>
  </si>
  <si>
    <t>coordinadormambienteviota@gmail.com</t>
  </si>
  <si>
    <t>No. 123 del 31 de diciembre de 2020</t>
  </si>
  <si>
    <t>Ubaté</t>
  </si>
  <si>
    <t>Carmen de Carupa</t>
  </si>
  <si>
    <t>Diana Milena Calderon Avendaño</t>
  </si>
  <si>
    <t>dcalderona@car.gov.co</t>
  </si>
  <si>
    <t>Giovanni Murcia Leyva</t>
  </si>
  <si>
    <t>alcaldia@carmendecarupa-cundinamarca.gov.co</t>
  </si>
  <si>
    <t>Danny Yamith Garzón Gordo</t>
  </si>
  <si>
    <t>umata@carmendecarupa-cundinamarca.gov.co</t>
  </si>
  <si>
    <t>Decreto 043 del 11 de Noviembre 2021</t>
  </si>
  <si>
    <t>Cucunubá</t>
  </si>
  <si>
    <t>JOSE BENITO MARTINEZ PASCAGAZA</t>
  </si>
  <si>
    <t>alcaldia@cucunuba-cundinamarca.gov.co</t>
  </si>
  <si>
    <t>Marcela Marroquín Rincón</t>
  </si>
  <si>
    <t>minas@cucunuba-cundinamarca.gov.co Cucunubá</t>
  </si>
  <si>
    <t xml:space="preserve">Decreto 064- 18 de nov 2020 </t>
  </si>
  <si>
    <t>Fúquene</t>
  </si>
  <si>
    <t>Fabio Domingo Cortes Alarcón</t>
  </si>
  <si>
    <t>alcaldia@fuquene-cundinamarca.gov.co</t>
  </si>
  <si>
    <t>Alexander Lopez Gómez (Secretario)
Cristian Yesid Cañon Castiblanco (Delegado)</t>
  </si>
  <si>
    <t>3164870977
3202871207</t>
  </si>
  <si>
    <t>umata@fuquene-cundinamarca.gov.co</t>
  </si>
  <si>
    <t>Decreto 041 del 19 de octubre de 2021</t>
  </si>
  <si>
    <t>Guachetá</t>
  </si>
  <si>
    <t>Jeffer  Manuel Siatoba Barbosa.</t>
  </si>
  <si>
    <t>alcaldia@guacheta-cundinamarca.gov.co</t>
  </si>
  <si>
    <t>Nubia Ines Vasquez Forigua</t>
  </si>
  <si>
    <t>programasambientales @gmail.com
  nivasquez626@gmail.com</t>
  </si>
  <si>
    <t>Decreto 013 del 05 de febrero del 2021</t>
  </si>
  <si>
    <t>Lenguazaque</t>
  </si>
  <si>
    <t>FRANCISCO AUGUSTO LOPEZ RODRIGUEZ</t>
  </si>
  <si>
    <t>contactenos@lenguazaque-cundinamarca.gov.co</t>
  </si>
  <si>
    <t xml:space="preserve">Julian Pedraza </t>
  </si>
  <si>
    <t>secretariadedesarrollorural@lenguazaque-cundinamarca.gov.co</t>
  </si>
  <si>
    <t>Decreto 0019 - 16 de abril de 2009</t>
  </si>
  <si>
    <t>Simijaca</t>
  </si>
  <si>
    <t>Edgar Aguilar Castro</t>
  </si>
  <si>
    <t>alcaldia@simijaca-cundinamarca.gov.co</t>
  </si>
  <si>
    <t>Jenny Suarez Suarez</t>
  </si>
  <si>
    <t>medioambiente@simijaca-cundinamarca.gov.co</t>
  </si>
  <si>
    <t>Decreto 050 del 10 de noviembre de 2016</t>
  </si>
  <si>
    <t>Susa</t>
  </si>
  <si>
    <t>JUAN DE JESUS RODRÍGUEZ ESCOBAR</t>
  </si>
  <si>
    <t>contactenos@susa-cundinamarca.gov.co</t>
  </si>
  <si>
    <t xml:space="preserve">Lina Marcela Lugo </t>
  </si>
  <si>
    <t>medioambientesusa@gmail.com</t>
  </si>
  <si>
    <t>Decreto 042 del 16 de abril de 2021</t>
  </si>
  <si>
    <t>Sutatausa</t>
  </si>
  <si>
    <t>JAIME HUMBERTO AREVALO VILLAMIL</t>
  </si>
  <si>
    <t>alcaldia@sutatausa-cundinamarca.gov.co</t>
  </si>
  <si>
    <t>Miguel Antonio Rodriguez Caceres</t>
  </si>
  <si>
    <t>deconomico@sutatausa-cundinamarca.gov.co</t>
  </si>
  <si>
    <t>Decreto 027 - 21 de mayo 2021</t>
  </si>
  <si>
    <t>30/06/ 2021</t>
  </si>
  <si>
    <t>Tausa</t>
  </si>
  <si>
    <t>OSCAR HERNANDO OLAYA RINCON</t>
  </si>
  <si>
    <t>alcaldia@tausa-cundinamarca.gov.co</t>
  </si>
  <si>
    <t>David Alejandro Ortiz Garcia</t>
  </si>
  <si>
    <t>desarrolloeconomico@tausa-cundinamarca.gov.co</t>
  </si>
  <si>
    <t xml:space="preserve">Decreto 036 - 7 de nov 2007 </t>
  </si>
  <si>
    <t>JAIME TORRES SUAREZ</t>
  </si>
  <si>
    <t xml:space="preserve">contactenos@ubate-cundinamarca.gov.co
</t>
  </si>
  <si>
    <t xml:space="preserve">Luara Marcela Martinez Lancheros </t>
  </si>
  <si>
    <t>desarrollosustentable@ubate-cundinamarca.gov.co</t>
  </si>
  <si>
    <t>Decreto 041 15 de marzo de 2008</t>
  </si>
  <si>
    <t xml:space="preserve">PROGRAMA </t>
  </si>
  <si>
    <t>AGUA DE TODOS Y PARA TODOS</t>
  </si>
  <si>
    <t>EDUCACIÓN Y CULTURA AMBIENTAL PARA SIMIJACA</t>
  </si>
  <si>
    <t>Implementar en el  100% de la población priorizada las acciones de educación ambiental propuestas para la construcción y fortalecimiento de la cultura de cuidado y protección del recurso hídrico</t>
  </si>
  <si>
    <t>Realizar jornadas pedagógicas de reconocimiento y estado actual de las fuentes hídricas del municipio con comunidad general del área urbana y rural del municipio (JAC, IED, funcionarios administrativos, gremios, fundaciones, entre otros)</t>
  </si>
  <si>
    <t>Realizar talleres lúdicos en torno al reconocimiento de la cuenca hidrográfica de la región y del municipio a través de las herramientas pedagógicas con comunidad general del área urbana y rural del municipio (JAC, IED, funcionarios administrativos, gremios, fundaciones, entre otros)</t>
  </si>
  <si>
    <t>Celebración fechas ambientales en torno al recurso hídrico</t>
  </si>
  <si>
    <t xml:space="preserve">Ampliar la cobertura del programa niños defensores del agua y jóvenes pregoneros del programa CAR en el municipio y realizar seguimiento del proceso </t>
  </si>
  <si>
    <t>Apoyar la implementación de proyectos ambientales para el aprovechamiento de aguas lluvia y procesos de tratamiento de agua con comunidad general del área urbana y rural del municipio (JAC, IED, funcionarios administrativos, gremios, fundaciones, entre otros)</t>
  </si>
  <si>
    <t>Implementar el 100% de las acciones de educación ambiental propuestas para el fortalecimiento de la gestión de residuos generados en el municipio</t>
  </si>
  <si>
    <t>Realizar jornadas de capacitación en regla de las 3R´s y adecuada separación en la fuente de residuos solidos domiciliarios  dirigidas a comunidad general del área urbana y rural del municipio (JAC, IED, funcionarios administrativos, gremios, fundaciones, entre otros).</t>
  </si>
  <si>
    <t>Realizar jornadas educativas de recolección de residuos solidos orientados a la comunidad (Reciclaton)</t>
  </si>
  <si>
    <t>Celebración fechas ambientales en torno a los residuos solidos</t>
  </si>
  <si>
    <t>Formalizar la estrategia de Trueque ambiental como incentivo a la adecuada gestión de residuos solidos por parte de la comunidad general del área urbana y rural del municipio vinculada al proyecto</t>
  </si>
  <si>
    <t>Capacitar el 100% de las instituciones educativas y JAC del municipio en gestión del riesgo</t>
  </si>
  <si>
    <t>Capacitar en gestión del riesgo a comunidad educativa, empleados institucionales, juntas de acción comunal y comunidad en general, vinculando la participación del grupo promotor en gestión del riesgo del municipio.</t>
  </si>
  <si>
    <t>Apoyar la conformación de Comités Escolares,  Redes Escolares de Gestores de la prevención y formación del grupo de vigías ambientales en puntos priorizados vinculando la participación del grupo promotor en gestión del riesgo del municipio.</t>
  </si>
  <si>
    <t>Implementar el 100% de las estrategias de educación frente a la adaptación al cambio climático propuestas</t>
  </si>
  <si>
    <t>Realizar capacitaciones en temas de adaptación al cambio climático con comunidad general del área urbana y rural del municipio (JAC, IED, funcionarios administrativos, gremios, fundaciones, entre otros).</t>
  </si>
  <si>
    <t>Realizar jornadas educativas de limpieza a fuentes hídricas priorizadas</t>
  </si>
  <si>
    <t>Realizar jornadas educativas de siembra y reforestación con especies nativas en puntos criticas identificados (Zonas con deforestación, erosión, márgenes de fuentes hídricas)</t>
  </si>
  <si>
    <t>Realizar capacitaciones a comunidad general del área urbana y rural del municipio (JAC, IED, funcionarios administrativos, gremios, fundaciones, entre otros) sobre el ahorro y uso eficiente de la energía</t>
  </si>
  <si>
    <t>Identificar, apoyar y acompañar los PRAES de las instituciones educativas que requieren acompañamiento técnico en su seguimiento</t>
  </si>
  <si>
    <t xml:space="preserve">Realizar capacitaciones sobre tenencia responsables de mascotas y tenencia de fauna silvestre a comunidad general del área urbana y rural del municipio (JAC, IED, funcionarios administrativos, gremios, fundaciones, entre otros). </t>
  </si>
  <si>
    <t xml:space="preserve">Realizar capacitaciones en producción mas limpia con la comunidad  general del área urbana y rural del municipio (JAC, IED, funcionarios administrativos, gremios, fundaciones, entre otros). </t>
  </si>
  <si>
    <t>realizar jornadas de capacitación dirigidas a comunidad general del área urbana y rural del municipio (JAC, IED, funcionarios administrativos, gremios, fundaciones, entre otros), en el programa de ahorro y uso eficiente del agua</t>
  </si>
  <si>
    <t>A APROVECHAR Y DISPONER LOS RESIDUOS ADECUADAMENTE SIMIJACA NOS UNE</t>
  </si>
  <si>
    <t>3. Apoyar el desarrollo y consolidación de información de las actividades contempladas en el programa de inclusión de recicladores</t>
  </si>
  <si>
    <t>5. Apoyar el desarrollo y consolidación de información de las actividades contempladas en el programa de gestión de residuos de construcción y demolición</t>
  </si>
  <si>
    <t>GESTIÓN DEL RIESGO Y ADAPTACIÓN AL CAMBIO CLIMATICO SIMIJACA NOS UNE</t>
  </si>
  <si>
    <t>Capacitaciones a la comunidad simijense en manejo de extintores y evacuación</t>
  </si>
  <si>
    <t>Fomentar el uso de medios de transporte eficiente en la comunidad del casco urbano del municipio (bicicleta)</t>
  </si>
  <si>
    <t>promover la educación ambiental en el 100% de la población del municipio a través de estrategias de formación y participación ciudadana</t>
  </si>
  <si>
    <t>Realizar jornadas pedagógicas y de trabajo con infractores ambientales en temas de recuperación, adecuación, y mantenimiento de zonas de interés ambiental en el municipio (Servicio social Ambiental)</t>
  </si>
  <si>
    <t>BUENAS PRÁCTICAS EDUCATIVAS AMBIENTALES SIMJACA NOS UNE</t>
  </si>
  <si>
    <t>BUENAS  PRÁCTICAS AGRICOLAS AMBIENTALES SIMJACA NOS UNE</t>
  </si>
  <si>
    <t>promover en el 100% de la comunidad productora del municipio las buenas practicas agrícolas y producción mas limpia</t>
  </si>
  <si>
    <t>ECOTURISMO RESPONSABLE SIMIJACA NOS UNE</t>
  </si>
  <si>
    <r>
      <t xml:space="preserve">CUMPLIMIENTO DE METAS EN FUNCIÓN DE LAS ACTIVIDADES DEL PTEA
</t>
    </r>
    <r>
      <rPr>
        <sz val="14"/>
        <color theme="1"/>
        <rFont val="Arial"/>
        <family val="2"/>
      </rPr>
      <t>(Actividades Desarrollar  / Actividades Planificadas )*100</t>
    </r>
  </si>
  <si>
    <r>
      <rPr>
        <b/>
        <sz val="14"/>
        <color rgb="FFFF0000"/>
        <rFont val="Arial"/>
        <family val="2"/>
      </rPr>
      <t xml:space="preserve">1. </t>
    </r>
    <r>
      <rPr>
        <sz val="14"/>
        <rFont val="Arial"/>
        <family val="2"/>
      </rPr>
      <t>17/02/2023</t>
    </r>
    <r>
      <rPr>
        <b/>
        <sz val="14"/>
        <color rgb="FFFF0000"/>
        <rFont val="Arial"/>
        <family val="2"/>
      </rPr>
      <t xml:space="preserve">             2. </t>
    </r>
    <r>
      <rPr>
        <sz val="14"/>
        <color theme="1"/>
        <rFont val="Arial"/>
        <family val="2"/>
      </rPr>
      <t xml:space="preserve">22/03/2023                </t>
    </r>
    <r>
      <rPr>
        <b/>
        <sz val="14"/>
        <color rgb="FFFF0000"/>
        <rFont val="Arial"/>
        <family val="2"/>
      </rPr>
      <t xml:space="preserve">3. </t>
    </r>
    <r>
      <rPr>
        <sz val="14"/>
        <color theme="1"/>
        <rFont val="Arial"/>
        <family val="2"/>
      </rPr>
      <t xml:space="preserve">28/04/2023                    </t>
    </r>
  </si>
  <si>
    <r>
      <rPr>
        <b/>
        <sz val="14"/>
        <color rgb="FFFF0000"/>
        <rFont val="Arial"/>
        <family val="2"/>
      </rPr>
      <t>1.</t>
    </r>
    <r>
      <rPr>
        <sz val="14"/>
        <color theme="1"/>
        <rFont val="Arial"/>
        <family val="2"/>
      </rPr>
      <t xml:space="preserve"> 16 personas                           </t>
    </r>
    <r>
      <rPr>
        <b/>
        <sz val="14"/>
        <color rgb="FFFF0000"/>
        <rFont val="Arial"/>
        <family val="2"/>
      </rPr>
      <t xml:space="preserve">2. </t>
    </r>
    <r>
      <rPr>
        <sz val="14"/>
        <color theme="1"/>
        <rFont val="Arial"/>
        <family val="2"/>
      </rPr>
      <t xml:space="preserve">26 personas                       </t>
    </r>
    <r>
      <rPr>
        <b/>
        <sz val="14"/>
        <color rgb="FFFF0000"/>
        <rFont val="Arial"/>
        <family val="2"/>
      </rPr>
      <t>3.</t>
    </r>
    <r>
      <rPr>
        <sz val="14"/>
        <color theme="1"/>
        <rFont val="Arial"/>
        <family val="2"/>
      </rPr>
      <t xml:space="preserve"> 19 personas                                          </t>
    </r>
  </si>
  <si>
    <r>
      <rPr>
        <b/>
        <sz val="14"/>
        <color rgb="FFFF0000"/>
        <rFont val="Arial"/>
        <family val="2"/>
      </rPr>
      <t xml:space="preserve">1. </t>
    </r>
    <r>
      <rPr>
        <sz val="14"/>
        <color theme="1"/>
        <rFont val="Arial"/>
        <family val="2"/>
      </rPr>
      <t xml:space="preserve">Vereda Salitre Escuela Ruchical </t>
    </r>
  </si>
  <si>
    <r>
      <rPr>
        <b/>
        <sz val="14"/>
        <color rgb="FFFF0000"/>
        <rFont val="Arial"/>
        <family val="2"/>
      </rPr>
      <t>1.</t>
    </r>
    <r>
      <rPr>
        <sz val="14"/>
        <color theme="1"/>
        <rFont val="Arial"/>
        <family val="2"/>
      </rPr>
      <t xml:space="preserve"> 17/02/2023</t>
    </r>
  </si>
  <si>
    <r>
      <rPr>
        <b/>
        <sz val="14"/>
        <color rgb="FFFF0000"/>
        <rFont val="Arial"/>
        <family val="2"/>
      </rPr>
      <t xml:space="preserve">1. </t>
    </r>
    <r>
      <rPr>
        <sz val="14"/>
        <color theme="1"/>
        <rFont val="Arial"/>
        <family val="2"/>
      </rPr>
      <t xml:space="preserve">16 personas                                           </t>
    </r>
  </si>
  <si>
    <r>
      <rPr>
        <b/>
        <sz val="14"/>
        <color rgb="FFFF0000"/>
        <rFont val="Arial"/>
        <family val="2"/>
      </rPr>
      <t xml:space="preserve">1. </t>
    </r>
    <r>
      <rPr>
        <sz val="14"/>
        <color theme="1"/>
        <rFont val="Arial"/>
        <family val="2"/>
      </rPr>
      <t xml:space="preserve"> Personal de Dirección Medio Ambiental / $110.000</t>
    </r>
  </si>
  <si>
    <r>
      <rPr>
        <b/>
        <sz val="14"/>
        <color rgb="FFFF0000"/>
        <rFont val="Arial"/>
        <family val="2"/>
      </rPr>
      <t xml:space="preserve">1. </t>
    </r>
    <r>
      <rPr>
        <sz val="14"/>
        <color theme="1"/>
        <rFont val="Arial"/>
        <family val="2"/>
      </rPr>
      <t>09/03/2023</t>
    </r>
  </si>
  <si>
    <r>
      <rPr>
        <b/>
        <sz val="14"/>
        <color rgb="FFFF0000"/>
        <rFont val="Arial"/>
        <family val="2"/>
      </rPr>
      <t>1</t>
    </r>
    <r>
      <rPr>
        <sz val="14"/>
        <color theme="1"/>
        <rFont val="Arial"/>
        <family val="2"/>
      </rPr>
      <t>. 520 personas</t>
    </r>
  </si>
  <si>
    <r>
      <rPr>
        <b/>
        <sz val="14"/>
        <color rgb="FFFF0000"/>
        <rFont val="Arial"/>
        <family val="2"/>
      </rPr>
      <t>1.</t>
    </r>
    <r>
      <rPr>
        <sz val="14"/>
        <color theme="1"/>
        <rFont val="Arial"/>
        <family val="2"/>
      </rPr>
      <t xml:space="preserve"> $250.000</t>
    </r>
  </si>
  <si>
    <r>
      <rPr>
        <b/>
        <sz val="14"/>
        <color rgb="FFFF0000"/>
        <rFont val="Arial"/>
        <family val="2"/>
      </rPr>
      <t>1.</t>
    </r>
    <r>
      <rPr>
        <sz val="14"/>
        <color theme="1"/>
        <rFont val="Arial"/>
        <family val="2"/>
      </rPr>
      <t xml:space="preserve">  17/03/2023                     </t>
    </r>
    <r>
      <rPr>
        <b/>
        <sz val="14"/>
        <color rgb="FFFF0000"/>
        <rFont val="Arial"/>
        <family val="2"/>
      </rPr>
      <t>2.</t>
    </r>
    <r>
      <rPr>
        <sz val="14"/>
        <color theme="1"/>
        <rFont val="Arial"/>
        <family val="2"/>
      </rPr>
      <t xml:space="preserve"> 24/05/2023</t>
    </r>
  </si>
  <si>
    <r>
      <t xml:space="preserve">1. </t>
    </r>
    <r>
      <rPr>
        <sz val="14"/>
        <rFont val="Arial"/>
        <family val="2"/>
      </rPr>
      <t xml:space="preserve">Limpieza y lavado de tanques de almacenamiento de agua potable                      </t>
    </r>
    <r>
      <rPr>
        <b/>
        <sz val="14"/>
        <color rgb="FFFF0000"/>
        <rFont val="Arial"/>
        <family val="2"/>
      </rPr>
      <t>2.</t>
    </r>
    <r>
      <rPr>
        <sz val="14"/>
        <rFont val="Arial"/>
        <family val="2"/>
      </rPr>
      <t xml:space="preserve"> Tips de ahorro y uso eficiente del agua</t>
    </r>
  </si>
  <si>
    <t xml:space="preserve">Realizar las reuniones del comité técnico Interinstitucional de Educación Ambiental- CIDEA en la periodicidad que se requiere dentro del acto administrativo de conformación. </t>
  </si>
  <si>
    <t>Capacitación  en manejo y disposiciones envases de agroquímicos  y residuos médicos veterinarios.</t>
  </si>
  <si>
    <t>recolección de envases y residuos de agroquímicos y residuos de medicamentos veterinarios</t>
  </si>
  <si>
    <t>promover en el 100% de la comunidad del municipio el cuidado y manejo de los espacios ecoturísticos identificados en la región</t>
  </si>
  <si>
    <t xml:space="preserve">Realizar jornadas de sensibilización y reconocimiento de los espacios ecoturísticos del municipio con comunidad general del área urbana y rural del municipio (JAC, IED, funcionarios administrativos, gremios, fundaciones, entre otros). </t>
  </si>
  <si>
    <r>
      <rPr>
        <b/>
        <sz val="14"/>
        <color rgb="FFFF0000"/>
        <rFont val="Arial"/>
        <family val="2"/>
      </rPr>
      <t>1.</t>
    </r>
    <r>
      <rPr>
        <b/>
        <sz val="14"/>
        <color theme="8" tint="-0.249977111117893"/>
        <rFont val="Arial"/>
        <family val="2"/>
      </rPr>
      <t xml:space="preserve">  </t>
    </r>
    <r>
      <rPr>
        <sz val="14"/>
        <rFont val="Arial"/>
        <family val="2"/>
      </rPr>
      <t xml:space="preserve">Jornada de Limpieza y reconocimiento en  Nacedero San José  / Escuela Ruchical                                                  </t>
    </r>
    <r>
      <rPr>
        <b/>
        <sz val="14"/>
        <rFont val="Arial"/>
        <family val="2"/>
      </rPr>
      <t xml:space="preserve">   </t>
    </r>
    <r>
      <rPr>
        <b/>
        <sz val="14"/>
        <color theme="8" tint="-0.249977111117893"/>
        <rFont val="Arial"/>
        <family val="2"/>
      </rPr>
      <t xml:space="preserve">              </t>
    </r>
    <r>
      <rPr>
        <b/>
        <sz val="14"/>
        <color rgb="FFFF0000"/>
        <rFont val="Arial"/>
        <family val="2"/>
      </rPr>
      <t>2,</t>
    </r>
    <r>
      <rPr>
        <b/>
        <sz val="14"/>
        <color theme="8" tint="-0.249977111117893"/>
        <rFont val="Arial"/>
        <family val="2"/>
      </rPr>
      <t xml:space="preserve"> </t>
    </r>
    <r>
      <rPr>
        <sz val="14"/>
        <rFont val="Arial"/>
        <family val="2"/>
      </rPr>
      <t>J</t>
    </r>
    <r>
      <rPr>
        <sz val="14"/>
        <color theme="1"/>
        <rFont val="Arial"/>
        <family val="2"/>
      </rPr>
      <t xml:space="preserve">ornada de reconocimiento y limpieza  realizada con la comunidad y JAC Vereda Taquira, Servicios Públicos, Medio Ambiente                                                                   </t>
    </r>
    <r>
      <rPr>
        <b/>
        <sz val="14"/>
        <color rgb="FFFF0000"/>
        <rFont val="Arial"/>
        <family val="2"/>
      </rPr>
      <t>3.</t>
    </r>
    <r>
      <rPr>
        <sz val="14"/>
        <color theme="1"/>
        <rFont val="Arial"/>
        <family val="2"/>
      </rPr>
      <t xml:space="preserve">  Jornada de Limpieza y reconocimiento en Quebrada Ruchical JAC</t>
    </r>
  </si>
  <si>
    <r>
      <rPr>
        <b/>
        <sz val="14"/>
        <color rgb="FFFF0000"/>
        <rFont val="Arial"/>
        <family val="2"/>
      </rPr>
      <t>1.</t>
    </r>
    <r>
      <rPr>
        <sz val="14"/>
        <color rgb="FFFF0000"/>
        <rFont val="Arial"/>
        <family val="2"/>
      </rPr>
      <t xml:space="preserve"> </t>
    </r>
    <r>
      <rPr>
        <sz val="14"/>
        <rFont val="Arial"/>
        <family val="2"/>
      </rPr>
      <t xml:space="preserve">Vereda Salitre Sector Ruchical  </t>
    </r>
    <r>
      <rPr>
        <sz val="14"/>
        <color rgb="FFFF0000"/>
        <rFont val="Arial"/>
        <family val="2"/>
      </rPr>
      <t xml:space="preserve">                                   </t>
    </r>
    <r>
      <rPr>
        <b/>
        <sz val="14"/>
        <color rgb="FFFF0000"/>
        <rFont val="Arial"/>
        <family val="2"/>
      </rPr>
      <t xml:space="preserve">2. </t>
    </r>
    <r>
      <rPr>
        <sz val="14"/>
        <color theme="1"/>
        <rFont val="Arial"/>
        <family val="2"/>
      </rPr>
      <t xml:space="preserve">Vereda Taquira Sector Puente Guzmán al Reten   </t>
    </r>
    <r>
      <rPr>
        <b/>
        <sz val="14"/>
        <color rgb="FFFF0000"/>
        <rFont val="Arial"/>
        <family val="2"/>
      </rPr>
      <t xml:space="preserve">3. </t>
    </r>
    <r>
      <rPr>
        <sz val="14"/>
        <color theme="1"/>
        <rFont val="Arial"/>
        <family val="2"/>
      </rPr>
      <t>Vereda Salitre Sector Ruchical</t>
    </r>
  </si>
  <si>
    <r>
      <rPr>
        <b/>
        <sz val="14"/>
        <color rgb="FFFF0000"/>
        <rFont val="Arial"/>
        <family val="2"/>
      </rPr>
      <t>1.</t>
    </r>
    <r>
      <rPr>
        <sz val="14"/>
        <color theme="1"/>
        <rFont val="Arial"/>
        <family val="2"/>
      </rPr>
      <t xml:space="preserve"> Personal de Dirección Medio Ambiental / $110.000                     </t>
    </r>
    <r>
      <rPr>
        <b/>
        <sz val="14"/>
        <color rgb="FFFF0000"/>
        <rFont val="Arial"/>
        <family val="2"/>
      </rPr>
      <t>2.</t>
    </r>
    <r>
      <rPr>
        <sz val="14"/>
        <color theme="1"/>
        <rFont val="Arial"/>
        <family val="2"/>
      </rPr>
      <t xml:space="preserve">  Personal Unidad de Servicios Públicos y Dirección Medio Ambiental  / Prestación de servicios de actividades de apoyo $350.000      </t>
    </r>
    <r>
      <rPr>
        <b/>
        <sz val="14"/>
        <color rgb="FFFF0000"/>
        <rFont val="Arial"/>
        <family val="2"/>
      </rPr>
      <t>3.</t>
    </r>
    <r>
      <rPr>
        <sz val="14"/>
        <color theme="1"/>
        <rFont val="Arial"/>
        <family val="2"/>
      </rPr>
      <t xml:space="preserve">Personal de Dirección Medio Ambiental / $110.000                                 </t>
    </r>
  </si>
  <si>
    <r>
      <rPr>
        <b/>
        <sz val="14"/>
        <color rgb="FFFF0000"/>
        <rFont val="Arial"/>
        <family val="2"/>
      </rPr>
      <t>1, 2. y 3.</t>
    </r>
    <r>
      <rPr>
        <sz val="14"/>
        <color theme="1"/>
        <rFont val="Arial"/>
        <family val="2"/>
      </rPr>
      <t xml:space="preserve"> registro fotográfico y video   </t>
    </r>
  </si>
  <si>
    <r>
      <rPr>
        <b/>
        <sz val="14"/>
        <color rgb="FFFF0000"/>
        <rFont val="Arial"/>
        <family val="2"/>
      </rPr>
      <t xml:space="preserve">1. </t>
    </r>
    <r>
      <rPr>
        <sz val="14"/>
        <color theme="1"/>
        <rFont val="Arial"/>
        <family val="2"/>
      </rPr>
      <t>Jornada de reconocimiento Nacedero San José</t>
    </r>
  </si>
  <si>
    <r>
      <rPr>
        <b/>
        <sz val="14"/>
        <color rgb="FFFF0000"/>
        <rFont val="Arial"/>
        <family val="2"/>
      </rPr>
      <t>1.</t>
    </r>
    <r>
      <rPr>
        <sz val="14"/>
        <color theme="1"/>
        <rFont val="Arial"/>
        <family val="2"/>
      </rPr>
      <t xml:space="preserve"> Registro fotográfico </t>
    </r>
  </si>
  <si>
    <r>
      <rPr>
        <b/>
        <sz val="14"/>
        <color rgb="FFFF0000"/>
        <rFont val="Arial"/>
        <family val="2"/>
      </rPr>
      <t>1.</t>
    </r>
    <r>
      <rPr>
        <sz val="14"/>
        <color theme="1"/>
        <rFont val="Arial"/>
        <family val="2"/>
      </rPr>
      <t xml:space="preserve"> La Granja con Instituciones Educativas  - Agustín Parra, Rafael Pombo, Gimnasio Los Cerros, Santa Lucia / Colegio Liceo Campestre San Cayetano</t>
    </r>
  </si>
  <si>
    <r>
      <rPr>
        <b/>
        <sz val="14"/>
        <color rgb="FFFF0000"/>
        <rFont val="Arial"/>
        <family val="2"/>
      </rPr>
      <t xml:space="preserve">1. </t>
    </r>
    <r>
      <rPr>
        <sz val="14"/>
        <color theme="1"/>
        <rFont val="Arial"/>
        <family val="2"/>
      </rPr>
      <t>Registro fotográfico y de video</t>
    </r>
  </si>
  <si>
    <r>
      <rPr>
        <b/>
        <sz val="14"/>
        <color rgb="FFFF0000"/>
        <rFont val="Arial"/>
        <family val="2"/>
      </rPr>
      <t>1.</t>
    </r>
    <r>
      <rPr>
        <sz val="14"/>
        <color theme="1"/>
        <rFont val="Arial"/>
        <family val="2"/>
      </rPr>
      <t xml:space="preserve"> Casco urbano y centros poblados                                    </t>
    </r>
    <r>
      <rPr>
        <b/>
        <sz val="14"/>
        <color rgb="FFFF0000"/>
        <rFont val="Arial"/>
        <family val="2"/>
      </rPr>
      <t>2.</t>
    </r>
    <r>
      <rPr>
        <sz val="14"/>
        <color theme="1"/>
        <rFont val="Arial"/>
        <family val="2"/>
      </rPr>
      <t xml:space="preserve"> Comunidad área urbana y rural</t>
    </r>
  </si>
  <si>
    <r>
      <rPr>
        <b/>
        <sz val="14"/>
        <color rgb="FFFF0000"/>
        <rFont val="Arial"/>
        <family val="2"/>
      </rPr>
      <t>1.</t>
    </r>
    <r>
      <rPr>
        <sz val="14"/>
        <color theme="1"/>
        <rFont val="Arial"/>
        <family val="2"/>
      </rPr>
      <t xml:space="preserve"> 65 personas                          </t>
    </r>
    <r>
      <rPr>
        <b/>
        <sz val="14"/>
        <color rgb="FFFF0000"/>
        <rFont val="Arial"/>
        <family val="2"/>
      </rPr>
      <t xml:space="preserve">2. </t>
    </r>
    <r>
      <rPr>
        <sz val="14"/>
        <color theme="1"/>
        <rFont val="Arial"/>
        <family val="2"/>
      </rPr>
      <t>72 personas</t>
    </r>
  </si>
  <si>
    <r>
      <rPr>
        <b/>
        <sz val="14"/>
        <color rgb="FFFF0000"/>
        <rFont val="Arial"/>
        <family val="2"/>
      </rPr>
      <t>1.</t>
    </r>
    <r>
      <rPr>
        <sz val="14"/>
        <color theme="1"/>
        <rFont val="Arial"/>
        <family val="2"/>
      </rPr>
      <t xml:space="preserve"> $320.000                        </t>
    </r>
    <r>
      <rPr>
        <b/>
        <sz val="14"/>
        <color rgb="FFFF0000"/>
        <rFont val="Arial"/>
        <family val="2"/>
      </rPr>
      <t xml:space="preserve">2. </t>
    </r>
    <r>
      <rPr>
        <sz val="14"/>
        <color theme="1"/>
        <rFont val="Arial"/>
        <family val="2"/>
      </rPr>
      <t>$320.000</t>
    </r>
  </si>
  <si>
    <r>
      <rPr>
        <b/>
        <sz val="14"/>
        <color rgb="FFFF0000"/>
        <rFont val="Arial"/>
        <family val="2"/>
      </rPr>
      <t>1.</t>
    </r>
    <r>
      <rPr>
        <sz val="14"/>
        <color theme="1"/>
        <rFont val="Arial"/>
        <family val="2"/>
      </rPr>
      <t xml:space="preserve"> Registro de vistas, video   </t>
    </r>
    <r>
      <rPr>
        <b/>
        <sz val="14"/>
        <color rgb="FFFF0000"/>
        <rFont val="Arial"/>
        <family val="2"/>
      </rPr>
      <t>2.</t>
    </r>
    <r>
      <rPr>
        <sz val="14"/>
        <color theme="1"/>
        <rFont val="Arial"/>
        <family val="2"/>
      </rPr>
      <t xml:space="preserve"> Imagen y registro de vistas</t>
    </r>
  </si>
  <si>
    <r>
      <rPr>
        <b/>
        <sz val="14"/>
        <color rgb="FFFF0000"/>
        <rFont val="Arial"/>
        <family val="2"/>
      </rPr>
      <t>1.</t>
    </r>
    <r>
      <rPr>
        <sz val="14"/>
        <color theme="1"/>
        <rFont val="Arial"/>
        <family val="2"/>
      </rPr>
      <t xml:space="preserve"> Área rural del municipio</t>
    </r>
  </si>
  <si>
    <r>
      <rPr>
        <b/>
        <sz val="14"/>
        <color rgb="FFFF0000"/>
        <rFont val="Arial"/>
        <family val="2"/>
      </rPr>
      <t>1.</t>
    </r>
    <r>
      <rPr>
        <sz val="14"/>
        <color theme="1"/>
        <rFont val="Arial"/>
        <family val="2"/>
      </rPr>
      <t xml:space="preserve"> mes de febrero de 2023</t>
    </r>
  </si>
  <si>
    <r>
      <rPr>
        <sz val="14"/>
        <color rgb="FFFF0000"/>
        <rFont val="Arial"/>
        <family val="2"/>
      </rPr>
      <t xml:space="preserve">1. </t>
    </r>
    <r>
      <rPr>
        <sz val="14"/>
        <color theme="1"/>
        <rFont val="Arial"/>
        <family val="2"/>
      </rPr>
      <t>150 inscritos</t>
    </r>
  </si>
  <si>
    <r>
      <rPr>
        <b/>
        <sz val="14"/>
        <color rgb="FFFF0000"/>
        <rFont val="Arial"/>
        <family val="2"/>
      </rPr>
      <t>1.</t>
    </r>
    <r>
      <rPr>
        <sz val="14"/>
        <color theme="1"/>
        <rFont val="Arial"/>
        <family val="2"/>
      </rPr>
      <t xml:space="preserve"> $260.000</t>
    </r>
  </si>
  <si>
    <r>
      <rPr>
        <b/>
        <sz val="14"/>
        <color rgb="FFFF0000"/>
        <rFont val="Arial"/>
        <family val="2"/>
      </rPr>
      <t>1.</t>
    </r>
    <r>
      <rPr>
        <sz val="14"/>
        <color theme="1"/>
        <rFont val="Arial"/>
        <family val="2"/>
      </rPr>
      <t xml:space="preserve"> Soporte documental</t>
    </r>
  </si>
  <si>
    <t>Realizar jornadas de capacitación en manejo, disposición y aprovechamiento de residuos orgánicos  dirigidas a comunidad general del área urbana y rural del municipio (JAC, IED, funcionarios administrativos, gremios, fundaciones, entre otros).</t>
  </si>
  <si>
    <t xml:space="preserve">Realizar jornadas de capacitación en adecuado manejo de los residuos peligrosos y especiales (RESPEL) dirigidas a comunidad general del área urbana y rural del municipio (JAC, IED, funcionarios administrativos, gremios, fundaciones, entre otros). </t>
  </si>
  <si>
    <r>
      <rPr>
        <b/>
        <sz val="14"/>
        <color rgb="FFFF0000"/>
        <rFont val="Arial"/>
        <family val="2"/>
      </rPr>
      <t>1.</t>
    </r>
    <r>
      <rPr>
        <sz val="14"/>
        <color theme="1"/>
        <rFont val="Arial"/>
        <family val="2"/>
      </rPr>
      <t xml:space="preserve"> área rural a productores             </t>
    </r>
    <r>
      <rPr>
        <b/>
        <sz val="14"/>
        <color rgb="FFFF0000"/>
        <rFont val="Arial"/>
        <family val="2"/>
      </rPr>
      <t xml:space="preserve">2. </t>
    </r>
    <r>
      <rPr>
        <sz val="14"/>
        <color theme="1"/>
        <rFont val="Arial"/>
        <family val="2"/>
      </rPr>
      <t xml:space="preserve">área rural a productores que efectúan entrega                                               </t>
    </r>
    <r>
      <rPr>
        <b/>
        <sz val="14"/>
        <color rgb="FFFF0000"/>
        <rFont val="Arial"/>
        <family val="2"/>
      </rPr>
      <t>3.</t>
    </r>
    <r>
      <rPr>
        <sz val="14"/>
        <color theme="1"/>
        <rFont val="Arial"/>
        <family val="2"/>
      </rPr>
      <t xml:space="preserve"> JAC, funcionarios, contratistas, docentes para replica con Instituciones Educativas </t>
    </r>
  </si>
  <si>
    <r>
      <rPr>
        <b/>
        <sz val="14"/>
        <color rgb="FFFF0000"/>
        <rFont val="Arial"/>
        <family val="2"/>
      </rPr>
      <t>1.</t>
    </r>
    <r>
      <rPr>
        <sz val="14"/>
        <color theme="1"/>
        <rFont val="Arial"/>
        <family val="2"/>
      </rPr>
      <t xml:space="preserve"> 10/02/2023                      </t>
    </r>
    <r>
      <rPr>
        <b/>
        <sz val="14"/>
        <color rgb="FFFF0000"/>
        <rFont val="Arial"/>
        <family val="2"/>
      </rPr>
      <t>2.</t>
    </r>
    <r>
      <rPr>
        <sz val="14"/>
        <color theme="1"/>
        <rFont val="Arial"/>
        <family val="2"/>
      </rPr>
      <t xml:space="preserve"> 10/03/2023                     </t>
    </r>
    <r>
      <rPr>
        <b/>
        <sz val="14"/>
        <color rgb="FFFF0000"/>
        <rFont val="Arial"/>
        <family val="2"/>
      </rPr>
      <t>3.</t>
    </r>
    <r>
      <rPr>
        <sz val="14"/>
        <color theme="1"/>
        <rFont val="Arial"/>
        <family val="2"/>
      </rPr>
      <t xml:space="preserve"> 18/04/2023</t>
    </r>
  </si>
  <si>
    <r>
      <rPr>
        <b/>
        <sz val="14"/>
        <color rgb="FFFF0000"/>
        <rFont val="Arial"/>
        <family val="2"/>
      </rPr>
      <t>1.</t>
    </r>
    <r>
      <rPr>
        <b/>
        <sz val="14"/>
        <color theme="1"/>
        <rFont val="Arial"/>
        <family val="2"/>
      </rPr>
      <t xml:space="preserve"> </t>
    </r>
    <r>
      <rPr>
        <sz val="14"/>
        <color theme="1"/>
        <rFont val="Arial"/>
        <family val="2"/>
      </rPr>
      <t xml:space="preserve">39 personas                         </t>
    </r>
    <r>
      <rPr>
        <b/>
        <sz val="14"/>
        <color rgb="FFFF0000"/>
        <rFont val="Arial"/>
        <family val="2"/>
      </rPr>
      <t>2.</t>
    </r>
    <r>
      <rPr>
        <sz val="14"/>
        <color theme="1"/>
        <rFont val="Arial"/>
        <family val="2"/>
      </rPr>
      <t xml:space="preserve"> 12 personas                             </t>
    </r>
    <r>
      <rPr>
        <b/>
        <sz val="14"/>
        <color rgb="FFFF0000"/>
        <rFont val="Arial"/>
        <family val="2"/>
      </rPr>
      <t>3.</t>
    </r>
    <r>
      <rPr>
        <sz val="14"/>
        <color theme="1"/>
        <rFont val="Arial"/>
        <family val="2"/>
      </rPr>
      <t xml:space="preserve"> 65 personas</t>
    </r>
  </si>
  <si>
    <r>
      <rPr>
        <b/>
        <sz val="14"/>
        <color rgb="FFFF0000"/>
        <rFont val="Arial"/>
        <family val="2"/>
      </rPr>
      <t>1.</t>
    </r>
    <r>
      <rPr>
        <sz val="14"/>
        <color theme="1"/>
        <rFont val="Arial"/>
        <family val="2"/>
      </rPr>
      <t xml:space="preserve"> $320.000                        </t>
    </r>
    <r>
      <rPr>
        <b/>
        <sz val="14"/>
        <color rgb="FFFF0000"/>
        <rFont val="Arial"/>
        <family val="2"/>
      </rPr>
      <t xml:space="preserve">2. </t>
    </r>
    <r>
      <rPr>
        <sz val="14"/>
        <color theme="1"/>
        <rFont val="Arial"/>
        <family val="2"/>
      </rPr>
      <t xml:space="preserve">$320.000                     </t>
    </r>
    <r>
      <rPr>
        <b/>
        <sz val="14"/>
        <color rgb="FFFF0000"/>
        <rFont val="Arial"/>
        <family val="2"/>
      </rPr>
      <t>3.</t>
    </r>
    <r>
      <rPr>
        <sz val="14"/>
        <color theme="1"/>
        <rFont val="Arial"/>
        <family val="2"/>
      </rPr>
      <t xml:space="preserve"> $320.000</t>
    </r>
  </si>
  <si>
    <r>
      <rPr>
        <b/>
        <sz val="14"/>
        <color rgb="FFFF0000"/>
        <rFont val="Arial"/>
        <family val="2"/>
      </rPr>
      <t>1.</t>
    </r>
    <r>
      <rPr>
        <sz val="14"/>
        <color theme="1"/>
        <rFont val="Arial"/>
        <family val="2"/>
      </rPr>
      <t xml:space="preserve"> $120.000                           </t>
    </r>
    <r>
      <rPr>
        <b/>
        <sz val="14"/>
        <color rgb="FFFF0000"/>
        <rFont val="Arial"/>
        <family val="2"/>
      </rPr>
      <t xml:space="preserve">2. </t>
    </r>
    <r>
      <rPr>
        <sz val="14"/>
        <color theme="1"/>
        <rFont val="Arial"/>
        <family val="2"/>
      </rPr>
      <t>$120.000</t>
    </r>
  </si>
  <si>
    <r>
      <rPr>
        <b/>
        <sz val="14"/>
        <color rgb="FFFF0000"/>
        <rFont val="Arial"/>
        <family val="2"/>
      </rPr>
      <t>1.</t>
    </r>
    <r>
      <rPr>
        <sz val="14"/>
        <color theme="1"/>
        <rFont val="Arial"/>
        <family val="2"/>
      </rPr>
      <t xml:space="preserve"> área urbana</t>
    </r>
  </si>
  <si>
    <r>
      <rPr>
        <b/>
        <sz val="14"/>
        <color rgb="FFFF0000"/>
        <rFont val="Arial"/>
        <family val="2"/>
      </rPr>
      <t>1.</t>
    </r>
    <r>
      <rPr>
        <b/>
        <sz val="14"/>
        <color theme="1"/>
        <rFont val="Arial"/>
        <family val="2"/>
      </rPr>
      <t xml:space="preserve"> </t>
    </r>
    <r>
      <rPr>
        <sz val="14"/>
        <color theme="1"/>
        <rFont val="Arial"/>
        <family val="2"/>
      </rPr>
      <t>17/05/2023</t>
    </r>
  </si>
  <si>
    <r>
      <rPr>
        <b/>
        <sz val="14"/>
        <color rgb="FFFF0000"/>
        <rFont val="Arial"/>
        <family val="2"/>
      </rPr>
      <t>1.</t>
    </r>
    <r>
      <rPr>
        <sz val="14"/>
        <color theme="1"/>
        <rFont val="Arial"/>
        <family val="2"/>
      </rPr>
      <t xml:space="preserve"> 13 personas</t>
    </r>
  </si>
  <si>
    <r>
      <rPr>
        <b/>
        <sz val="14"/>
        <color rgb="FFFF0000"/>
        <rFont val="Arial"/>
        <family val="2"/>
      </rPr>
      <t xml:space="preserve">1. </t>
    </r>
    <r>
      <rPr>
        <sz val="14"/>
        <color theme="1"/>
        <rFont val="Arial"/>
        <family val="2"/>
      </rPr>
      <t>$320.000</t>
    </r>
  </si>
  <si>
    <r>
      <rPr>
        <b/>
        <sz val="14"/>
        <color rgb="FFFF0000"/>
        <rFont val="Arial"/>
        <family val="2"/>
      </rPr>
      <t xml:space="preserve">1. </t>
    </r>
    <r>
      <rPr>
        <sz val="14"/>
        <color theme="1"/>
        <rFont val="Arial"/>
        <family val="2"/>
      </rPr>
      <t xml:space="preserve">Mesa de trabajo para la ejecución de la ruta de recolección de residuos aprovechables                                                                </t>
    </r>
    <r>
      <rPr>
        <b/>
        <sz val="14"/>
        <color rgb="FFFF0000"/>
        <rFont val="Arial"/>
        <family val="2"/>
      </rPr>
      <t>2,</t>
    </r>
    <r>
      <rPr>
        <sz val="14"/>
        <color theme="1"/>
        <rFont val="Arial"/>
        <family val="2"/>
      </rPr>
      <t xml:space="preserve"> Convocatoria a Curso de Competencias Laborales norma 220201081 recuperar residuos sólidos según procedimiento de aprovechamiento y normativa ambiental  - Alianza SENA y Secretaria de Ambiente del Departamento</t>
    </r>
  </si>
  <si>
    <r>
      <rPr>
        <b/>
        <sz val="14"/>
        <color rgb="FFFF0000"/>
        <rFont val="Arial"/>
        <family val="2"/>
      </rPr>
      <t xml:space="preserve">1. </t>
    </r>
    <r>
      <rPr>
        <sz val="14"/>
        <color theme="1"/>
        <rFont val="Arial"/>
        <family val="2"/>
      </rPr>
      <t xml:space="preserve">Centro Administrativo    </t>
    </r>
    <r>
      <rPr>
        <b/>
        <sz val="14"/>
        <color rgb="FFFF0000"/>
        <rFont val="Arial"/>
        <family val="2"/>
      </rPr>
      <t xml:space="preserve">2. </t>
    </r>
    <r>
      <rPr>
        <sz val="14"/>
        <color theme="1"/>
        <rFont val="Arial"/>
        <family val="2"/>
      </rPr>
      <t xml:space="preserve">Centro Administrativo </t>
    </r>
  </si>
  <si>
    <r>
      <rPr>
        <b/>
        <sz val="14"/>
        <color rgb="FFFF0000"/>
        <rFont val="Arial"/>
        <family val="2"/>
      </rPr>
      <t xml:space="preserve">1. </t>
    </r>
    <r>
      <rPr>
        <sz val="14"/>
        <color theme="1"/>
        <rFont val="Arial"/>
        <family val="2"/>
      </rPr>
      <t xml:space="preserve">  06/03/2023                 </t>
    </r>
    <r>
      <rPr>
        <b/>
        <sz val="14"/>
        <color rgb="FFFF0000"/>
        <rFont val="Arial"/>
        <family val="2"/>
      </rPr>
      <t>2.</t>
    </r>
    <r>
      <rPr>
        <sz val="14"/>
        <color theme="1"/>
        <rFont val="Arial"/>
        <family val="2"/>
      </rPr>
      <t xml:space="preserve"> 24/05/2023 al 26/05/2023</t>
    </r>
  </si>
  <si>
    <r>
      <rPr>
        <b/>
        <sz val="14"/>
        <color rgb="FFFF0000"/>
        <rFont val="Arial"/>
        <family val="2"/>
      </rPr>
      <t xml:space="preserve">1. </t>
    </r>
    <r>
      <rPr>
        <sz val="14"/>
        <color theme="1"/>
        <rFont val="Arial"/>
        <family val="2"/>
      </rPr>
      <t xml:space="preserve">Acta  de reunión y lista de asistencia                                   </t>
    </r>
    <r>
      <rPr>
        <b/>
        <sz val="14"/>
        <color rgb="FFFF0000"/>
        <rFont val="Arial"/>
        <family val="2"/>
      </rPr>
      <t xml:space="preserve">2. </t>
    </r>
    <r>
      <rPr>
        <sz val="14"/>
        <color theme="1"/>
        <rFont val="Arial"/>
        <family val="2"/>
      </rPr>
      <t>Inscripciones</t>
    </r>
  </si>
  <si>
    <r>
      <rPr>
        <b/>
        <sz val="14"/>
        <color rgb="FFFF0000"/>
        <rFont val="Arial"/>
        <family val="2"/>
      </rPr>
      <t>1.</t>
    </r>
    <r>
      <rPr>
        <sz val="14"/>
        <color theme="1"/>
        <rFont val="Arial"/>
        <family val="2"/>
      </rPr>
      <t xml:space="preserve"> 16/03/2023</t>
    </r>
  </si>
  <si>
    <r>
      <rPr>
        <b/>
        <sz val="14"/>
        <color rgb="FFFF0000"/>
        <rFont val="Arial"/>
        <family val="2"/>
      </rPr>
      <t>1.</t>
    </r>
    <r>
      <rPr>
        <sz val="14"/>
        <color theme="1"/>
        <rFont val="Arial"/>
        <family val="2"/>
      </rPr>
      <t xml:space="preserve"> 12 participantes</t>
    </r>
  </si>
  <si>
    <r>
      <rPr>
        <b/>
        <sz val="14"/>
        <color rgb="FFFF0000"/>
        <rFont val="Arial"/>
        <family val="2"/>
      </rPr>
      <t>1.</t>
    </r>
    <r>
      <rPr>
        <sz val="14"/>
        <color theme="1"/>
        <rFont val="Arial"/>
        <family val="2"/>
      </rPr>
      <t xml:space="preserve"> Acta y documento</t>
    </r>
  </si>
  <si>
    <r>
      <rPr>
        <b/>
        <sz val="14"/>
        <color rgb="FFFF0000"/>
        <rFont val="Arial"/>
        <family val="2"/>
      </rPr>
      <t>1.</t>
    </r>
    <r>
      <rPr>
        <sz val="14"/>
        <color theme="1"/>
        <rFont val="Arial"/>
        <family val="2"/>
      </rPr>
      <t xml:space="preserve">  Presentación de Obra de teatro musical Se Nos Fue el Agua  de Empresas Públicas de Cundinamarca</t>
    </r>
  </si>
  <si>
    <r>
      <rPr>
        <sz val="14"/>
        <color rgb="FFFF0000"/>
        <rFont val="Arial"/>
        <family val="2"/>
      </rPr>
      <t xml:space="preserve">1. </t>
    </r>
    <r>
      <rPr>
        <sz val="14"/>
        <rFont val="Arial"/>
        <family val="2"/>
      </rPr>
      <t>$4</t>
    </r>
    <r>
      <rPr>
        <sz val="14"/>
        <color theme="1"/>
        <rFont val="Arial"/>
        <family val="2"/>
      </rPr>
      <t>5.000</t>
    </r>
  </si>
  <si>
    <r>
      <rPr>
        <b/>
        <sz val="14"/>
        <color rgb="FFFF0000"/>
        <rFont val="Arial"/>
        <family val="2"/>
      </rPr>
      <t>1.</t>
    </r>
    <r>
      <rPr>
        <b/>
        <sz val="14"/>
        <color theme="1"/>
        <rFont val="Arial"/>
        <family val="2"/>
      </rPr>
      <t xml:space="preserve"> </t>
    </r>
    <r>
      <rPr>
        <sz val="14"/>
        <color theme="1"/>
        <rFont val="Arial"/>
        <family val="2"/>
      </rPr>
      <t xml:space="preserve">Vereda Taquira Sector Puente Guzmán al Reten      </t>
    </r>
    <r>
      <rPr>
        <b/>
        <sz val="14"/>
        <color rgb="FFFF0000"/>
        <rFont val="Arial"/>
        <family val="2"/>
      </rPr>
      <t xml:space="preserve">2. </t>
    </r>
    <r>
      <rPr>
        <sz val="14"/>
        <color theme="1"/>
        <rFont val="Arial"/>
        <family val="2"/>
      </rPr>
      <t>Canal perimetral</t>
    </r>
  </si>
  <si>
    <r>
      <rPr>
        <b/>
        <sz val="14"/>
        <color rgb="FFFF0000"/>
        <rFont val="Arial"/>
        <family val="2"/>
      </rPr>
      <t>1.</t>
    </r>
    <r>
      <rPr>
        <b/>
        <sz val="14"/>
        <color theme="1"/>
        <rFont val="Arial"/>
        <family val="2"/>
      </rPr>
      <t xml:space="preserve"> </t>
    </r>
    <r>
      <rPr>
        <sz val="14"/>
        <color theme="1"/>
        <rFont val="Arial"/>
        <family val="2"/>
      </rPr>
      <t xml:space="preserve">22/03/2023                    </t>
    </r>
    <r>
      <rPr>
        <b/>
        <sz val="14"/>
        <color rgb="FFFF0000"/>
        <rFont val="Arial"/>
        <family val="2"/>
      </rPr>
      <t>2.</t>
    </r>
    <r>
      <rPr>
        <sz val="14"/>
        <color theme="1"/>
        <rFont val="Arial"/>
        <family val="2"/>
      </rPr>
      <t xml:space="preserve"> 20/01/2023</t>
    </r>
  </si>
  <si>
    <r>
      <rPr>
        <b/>
        <sz val="14"/>
        <color rgb="FFFF0000"/>
        <rFont val="Arial"/>
        <family val="2"/>
      </rPr>
      <t>1.</t>
    </r>
    <r>
      <rPr>
        <sz val="14"/>
        <color theme="1"/>
        <rFont val="Arial"/>
        <family val="2"/>
      </rPr>
      <t xml:space="preserve"> 26 personas                                </t>
    </r>
    <r>
      <rPr>
        <b/>
        <sz val="14"/>
        <color rgb="FFFF0000"/>
        <rFont val="Arial"/>
        <family val="2"/>
      </rPr>
      <t xml:space="preserve">2. </t>
    </r>
    <r>
      <rPr>
        <sz val="14"/>
        <color theme="1"/>
        <rFont val="Arial"/>
        <family val="2"/>
      </rPr>
      <t>15 personas</t>
    </r>
  </si>
  <si>
    <r>
      <rPr>
        <b/>
        <sz val="14"/>
        <color rgb="FFFF0000"/>
        <rFont val="Arial"/>
        <family val="2"/>
      </rPr>
      <t xml:space="preserve">1. </t>
    </r>
    <r>
      <rPr>
        <sz val="14"/>
        <color theme="1"/>
        <rFont val="Arial"/>
        <family val="2"/>
      </rPr>
      <t xml:space="preserve"> Personal Unidad de Servicios Públicos y Dirección Medio Ambiental  / Prestación de servicios de actividades de apoyo $350.000    </t>
    </r>
    <r>
      <rPr>
        <b/>
        <sz val="14"/>
        <color rgb="FFFF0000"/>
        <rFont val="Arial"/>
        <family val="2"/>
      </rPr>
      <t xml:space="preserve">                2.</t>
    </r>
    <r>
      <rPr>
        <sz val="14"/>
        <color theme="1"/>
        <rFont val="Arial"/>
        <family val="2"/>
      </rPr>
      <t xml:space="preserve"> Personal de la Unidad de Servicios Públicos y de Secretaria de Planeación $760.000</t>
    </r>
  </si>
  <si>
    <r>
      <rPr>
        <b/>
        <sz val="14"/>
        <color rgb="FFFF0000"/>
        <rFont val="Arial"/>
        <family val="2"/>
      </rPr>
      <t xml:space="preserve">1, </t>
    </r>
    <r>
      <rPr>
        <sz val="14"/>
        <rFont val="Arial"/>
        <family val="2"/>
      </rPr>
      <t xml:space="preserve">Jornada de reconocimiento y limpieza  realizada con la comunidad y JAC Vereda Taquira, Servicios Públicos, Medio Ambiente  </t>
    </r>
    <r>
      <rPr>
        <sz val="14"/>
        <color rgb="FFFF0000"/>
        <rFont val="Arial"/>
        <family val="2"/>
      </rPr>
      <t xml:space="preserve">                                                                    </t>
    </r>
    <r>
      <rPr>
        <b/>
        <sz val="14"/>
        <color rgb="FFFF0000"/>
        <rFont val="Arial"/>
        <family val="2"/>
      </rPr>
      <t xml:space="preserve">2. </t>
    </r>
    <r>
      <rPr>
        <sz val="14"/>
        <rFont val="Arial"/>
        <family val="2"/>
      </rPr>
      <t>Jornada de limpieza canal perimetral personal y maquinaria de la Administración y comunidad aledaña</t>
    </r>
  </si>
  <si>
    <r>
      <rPr>
        <b/>
        <sz val="14"/>
        <color rgb="FFFF0000"/>
        <rFont val="Arial"/>
        <family val="2"/>
      </rPr>
      <t xml:space="preserve">1. </t>
    </r>
    <r>
      <rPr>
        <sz val="14"/>
        <color theme="1"/>
        <rFont val="Arial"/>
        <family val="2"/>
      </rPr>
      <t xml:space="preserve">Vereda Centro Sector La María </t>
    </r>
  </si>
  <si>
    <r>
      <rPr>
        <b/>
        <sz val="14"/>
        <color rgb="FFFF0000"/>
        <rFont val="Arial"/>
        <family val="2"/>
      </rPr>
      <t>1.</t>
    </r>
    <r>
      <rPr>
        <sz val="14"/>
        <color theme="1"/>
        <rFont val="Arial"/>
        <family val="2"/>
      </rPr>
      <t xml:space="preserve"> 04/03/2023</t>
    </r>
  </si>
  <si>
    <r>
      <rPr>
        <sz val="14"/>
        <color rgb="FFFF0000"/>
        <rFont val="Arial"/>
        <family val="2"/>
      </rPr>
      <t xml:space="preserve">1. </t>
    </r>
    <r>
      <rPr>
        <sz val="14"/>
        <color theme="1"/>
        <rFont val="Arial"/>
        <family val="2"/>
      </rPr>
      <t>27 personas</t>
    </r>
  </si>
  <si>
    <r>
      <rPr>
        <b/>
        <sz val="14"/>
        <color rgb="FFFF0000"/>
        <rFont val="Arial"/>
        <family val="2"/>
      </rPr>
      <t>1.</t>
    </r>
    <r>
      <rPr>
        <sz val="14"/>
        <color theme="1"/>
        <rFont val="Arial"/>
        <family val="2"/>
      </rPr>
      <t xml:space="preserve"> 09/05/2023                    </t>
    </r>
    <r>
      <rPr>
        <b/>
        <sz val="14"/>
        <color rgb="FFFF0000"/>
        <rFont val="Arial"/>
        <family val="2"/>
      </rPr>
      <t xml:space="preserve"> 2.</t>
    </r>
    <r>
      <rPr>
        <sz val="14"/>
        <color theme="1"/>
        <rFont val="Arial"/>
        <family val="2"/>
      </rPr>
      <t xml:space="preserve"> 25/05/2023</t>
    </r>
  </si>
  <si>
    <r>
      <rPr>
        <b/>
        <sz val="14"/>
        <color rgb="FFFF0000"/>
        <rFont val="Arial"/>
        <family val="2"/>
      </rPr>
      <t>1.</t>
    </r>
    <r>
      <rPr>
        <sz val="14"/>
        <color theme="1"/>
        <rFont val="Arial"/>
        <family val="2"/>
      </rPr>
      <t xml:space="preserve"> 2 infractores                                  </t>
    </r>
    <r>
      <rPr>
        <b/>
        <sz val="14"/>
        <color rgb="FFFF0000"/>
        <rFont val="Arial"/>
        <family val="2"/>
      </rPr>
      <t>2.</t>
    </r>
    <r>
      <rPr>
        <sz val="14"/>
        <color theme="1"/>
        <rFont val="Arial"/>
        <family val="2"/>
      </rPr>
      <t xml:space="preserve"> 28 personas</t>
    </r>
  </si>
  <si>
    <r>
      <rPr>
        <b/>
        <sz val="14"/>
        <color rgb="FFFF0000"/>
        <rFont val="Arial"/>
        <family val="2"/>
      </rPr>
      <t xml:space="preserve">1. </t>
    </r>
    <r>
      <rPr>
        <sz val="14"/>
        <color theme="1"/>
        <rFont val="Arial"/>
        <family val="2"/>
      </rPr>
      <t xml:space="preserve">Dirección Medio Ambiental  / Apoyo vivero $50.000                               </t>
    </r>
    <r>
      <rPr>
        <b/>
        <sz val="14"/>
        <color rgb="FFFF0000"/>
        <rFont val="Arial"/>
        <family val="2"/>
      </rPr>
      <t>2.</t>
    </r>
    <r>
      <rPr>
        <sz val="14"/>
        <color theme="1"/>
        <rFont val="Arial"/>
        <family val="2"/>
      </rPr>
      <t xml:space="preserve"> Dirección Medio Ambiental y Unidad de Servicios Públicos</t>
    </r>
  </si>
  <si>
    <r>
      <rPr>
        <b/>
        <sz val="14"/>
        <color rgb="FFFF0000"/>
        <rFont val="Arial"/>
        <family val="2"/>
      </rPr>
      <t xml:space="preserve">1. </t>
    </r>
    <r>
      <rPr>
        <sz val="14"/>
        <color theme="1"/>
        <rFont val="Arial"/>
        <family val="2"/>
      </rPr>
      <t>Convocatoria, recepción de documentos y radicación ante la CAR en marco del programa Lluvia para la vida</t>
    </r>
  </si>
  <si>
    <r>
      <rPr>
        <b/>
        <sz val="14"/>
        <color rgb="FFFF0000"/>
        <rFont val="Arial"/>
        <family val="2"/>
      </rPr>
      <t>1.</t>
    </r>
    <r>
      <rPr>
        <sz val="14"/>
        <color theme="1"/>
        <rFont val="Arial"/>
        <family val="2"/>
      </rPr>
      <t xml:space="preserve">Capacitación para entrega de medicamentos vencidos veterinarios y su deposito en contenedor ubicada en Alcaldía Municipal                                                                    </t>
    </r>
    <r>
      <rPr>
        <b/>
        <sz val="14"/>
        <color rgb="FFFF0000"/>
        <rFont val="Arial"/>
        <family val="2"/>
      </rPr>
      <t xml:space="preserve">2. </t>
    </r>
    <r>
      <rPr>
        <sz val="14"/>
        <color theme="1"/>
        <rFont val="Arial"/>
        <family val="2"/>
      </rPr>
      <t xml:space="preserve">Capacitación para la entrega de residuos especiales - envases de agroquímicos                                                           </t>
    </r>
    <r>
      <rPr>
        <b/>
        <sz val="14"/>
        <color rgb="FFFF0000"/>
        <rFont val="Arial"/>
        <family val="2"/>
      </rPr>
      <t xml:space="preserve">3. </t>
    </r>
    <r>
      <rPr>
        <sz val="14"/>
        <color theme="1"/>
        <rFont val="Arial"/>
        <family val="2"/>
      </rPr>
      <t>Separación y entrega de residuos posconsumo (pilas, celulares, ecocomputo, cartuchos, aceite de cocina usado, baterías, bombillas)</t>
    </r>
  </si>
  <si>
    <r>
      <rPr>
        <b/>
        <sz val="14"/>
        <color rgb="FFFF0000"/>
        <rFont val="Arial"/>
        <family val="2"/>
      </rPr>
      <t>1.</t>
    </r>
    <r>
      <rPr>
        <sz val="14"/>
        <color theme="1"/>
        <rFont val="Arial"/>
        <family val="2"/>
      </rPr>
      <t xml:space="preserve"> Registro fotográfico y de video, pantallazos de publicación                                 </t>
    </r>
    <r>
      <rPr>
        <b/>
        <sz val="14"/>
        <color rgb="FFFF0000"/>
        <rFont val="Arial"/>
        <family val="2"/>
      </rPr>
      <t>2.</t>
    </r>
    <r>
      <rPr>
        <sz val="14"/>
        <color theme="1"/>
        <rFont val="Arial"/>
        <family val="2"/>
      </rPr>
      <t xml:space="preserve"> Registro fotográfico y de video, pantallazos de publicación                                 </t>
    </r>
    <r>
      <rPr>
        <b/>
        <sz val="14"/>
        <color rgb="FFFF0000"/>
        <rFont val="Arial"/>
        <family val="2"/>
      </rPr>
      <t>3.</t>
    </r>
    <r>
      <rPr>
        <sz val="14"/>
        <color theme="1"/>
        <rFont val="Arial"/>
        <family val="2"/>
      </rPr>
      <t xml:space="preserve">  Registro fotográfico, pantallazos de publicación</t>
    </r>
  </si>
  <si>
    <r>
      <rPr>
        <b/>
        <sz val="14"/>
        <color rgb="FFFF0000"/>
        <rFont val="Arial"/>
        <family val="2"/>
      </rPr>
      <t>1.</t>
    </r>
    <r>
      <rPr>
        <sz val="14"/>
        <color theme="1"/>
        <rFont val="Arial"/>
        <family val="2"/>
      </rPr>
      <t xml:space="preserve"> ruta de recolección y presentación de los residuos sólidos no aprovechables y aprovechables / día del reciclaje</t>
    </r>
  </si>
  <si>
    <r>
      <rPr>
        <b/>
        <sz val="14"/>
        <color rgb="FFFF0000"/>
        <rFont val="Arial"/>
        <family val="2"/>
      </rPr>
      <t xml:space="preserve">1. </t>
    </r>
    <r>
      <rPr>
        <sz val="14"/>
        <color theme="1"/>
        <rFont val="Arial"/>
        <family val="2"/>
      </rPr>
      <t>Presentación, revisión y aprobación del Plan Escolar de Gestión del Riesgo</t>
    </r>
  </si>
  <si>
    <r>
      <rPr>
        <b/>
        <sz val="14"/>
        <color rgb="FFFF0000"/>
        <rFont val="Arial"/>
        <family val="2"/>
      </rPr>
      <t>1.</t>
    </r>
    <r>
      <rPr>
        <sz val="14"/>
        <color theme="1"/>
        <rFont val="Arial"/>
        <family val="2"/>
      </rPr>
      <t xml:space="preserve"> Colegio Agustín Parra</t>
    </r>
  </si>
  <si>
    <r>
      <rPr>
        <b/>
        <sz val="14"/>
        <color rgb="FFFF0000"/>
        <rFont val="Arial"/>
        <family val="2"/>
      </rPr>
      <t xml:space="preserve">1, </t>
    </r>
    <r>
      <rPr>
        <sz val="14"/>
        <color theme="1"/>
        <rFont val="Arial"/>
        <family val="2"/>
      </rPr>
      <t xml:space="preserve"> registro fotográfico y video                                             </t>
    </r>
    <r>
      <rPr>
        <b/>
        <sz val="14"/>
        <color rgb="FFFF0000"/>
        <rFont val="Arial"/>
        <family val="2"/>
      </rPr>
      <t>2.</t>
    </r>
    <r>
      <rPr>
        <sz val="14"/>
        <color theme="1"/>
        <rFont val="Arial"/>
        <family val="2"/>
      </rPr>
      <t xml:space="preserve"> Registro fotográfico</t>
    </r>
  </si>
  <si>
    <r>
      <rPr>
        <b/>
        <sz val="14"/>
        <color rgb="FFFF0000"/>
        <rFont val="Arial"/>
        <family val="2"/>
      </rPr>
      <t>1.</t>
    </r>
    <r>
      <rPr>
        <sz val="14"/>
        <color theme="1"/>
        <rFont val="Arial"/>
        <family val="2"/>
      </rPr>
      <t xml:space="preserve"> Jornada Actívate con la Bicicleta y apoyo con el proyecto CAR Movilidad Sostenible, que hará presencia en el municipio para la presente vigencia y realizara diferentes actividades con apoyo de la escuela de ciclismo del Municipio y de usuarios BiciCAR</t>
    </r>
  </si>
  <si>
    <r>
      <rPr>
        <b/>
        <sz val="14"/>
        <color rgb="FFFF0000"/>
        <rFont val="Arial"/>
        <family val="2"/>
      </rPr>
      <t xml:space="preserve">1. </t>
    </r>
    <r>
      <rPr>
        <sz val="14"/>
        <color theme="1"/>
        <rFont val="Arial"/>
        <family val="2"/>
      </rPr>
      <t xml:space="preserve">Personal de la Dirección Medio Ambiental, Escuela de Ciclismo, Adulto Mayor, Diversamente hábiles </t>
    </r>
  </si>
  <si>
    <r>
      <rPr>
        <b/>
        <sz val="14"/>
        <color rgb="FFFF0000"/>
        <rFont val="Arial"/>
        <family val="2"/>
      </rPr>
      <t>1.</t>
    </r>
    <r>
      <rPr>
        <sz val="14"/>
        <color theme="1"/>
        <rFont val="Arial"/>
        <family val="2"/>
      </rPr>
      <t xml:space="preserve"> Registro de asistencia y fotográfico </t>
    </r>
  </si>
  <si>
    <r>
      <rPr>
        <b/>
        <sz val="14"/>
        <color rgb="FFFF0000"/>
        <rFont val="Arial"/>
        <family val="2"/>
      </rPr>
      <t>1.</t>
    </r>
    <r>
      <rPr>
        <sz val="14"/>
        <color rgb="FFFF0000"/>
        <rFont val="Arial"/>
        <family val="2"/>
      </rPr>
      <t xml:space="preserve"> </t>
    </r>
    <r>
      <rPr>
        <sz val="14"/>
        <color theme="1"/>
        <rFont val="Arial"/>
        <family val="2"/>
      </rPr>
      <t xml:space="preserve">Jornada pedagógica y trabajo en vivero Héroes de Simijaca / elaboración de carbón vegetal                                                                         </t>
    </r>
    <r>
      <rPr>
        <b/>
        <sz val="14"/>
        <color rgb="FFFF0000"/>
        <rFont val="Arial"/>
        <family val="2"/>
      </rPr>
      <t>2</t>
    </r>
    <r>
      <rPr>
        <sz val="14"/>
        <color theme="1"/>
        <rFont val="Arial"/>
        <family val="2"/>
      </rPr>
      <t>. Pauta y sensibilización para infractores por disposición inadecuada de residuos sólidos, horarios, uso de papeleras de mano</t>
    </r>
  </si>
  <si>
    <r>
      <rPr>
        <b/>
        <sz val="14"/>
        <color rgb="FFFF0000"/>
        <rFont val="Arial"/>
        <family val="2"/>
      </rPr>
      <t>1.</t>
    </r>
    <r>
      <rPr>
        <sz val="14"/>
        <color theme="1"/>
        <rFont val="Arial"/>
        <family val="2"/>
      </rPr>
      <t xml:space="preserve"> Vivero Héroes de Simijaca                                        </t>
    </r>
    <r>
      <rPr>
        <b/>
        <sz val="14"/>
        <color rgb="FFFF0000"/>
        <rFont val="Arial"/>
        <family val="2"/>
      </rPr>
      <t xml:space="preserve">2. </t>
    </r>
    <r>
      <rPr>
        <sz val="14"/>
        <color theme="1"/>
        <rFont val="Arial"/>
        <family val="2"/>
      </rPr>
      <t>Centro Administrativo / área urbana y centros poblados</t>
    </r>
  </si>
  <si>
    <r>
      <rPr>
        <b/>
        <sz val="14"/>
        <color rgb="FFFF0000"/>
        <rFont val="Arial"/>
        <family val="2"/>
      </rPr>
      <t xml:space="preserve">1. </t>
    </r>
    <r>
      <rPr>
        <sz val="14"/>
        <color theme="1"/>
        <rFont val="Arial"/>
        <family val="2"/>
      </rPr>
      <t xml:space="preserve">Comparendo, registro fotográfico                                      </t>
    </r>
    <r>
      <rPr>
        <b/>
        <sz val="14"/>
        <color rgb="FFFF0000"/>
        <rFont val="Arial"/>
        <family val="2"/>
      </rPr>
      <t>2.</t>
    </r>
    <r>
      <rPr>
        <sz val="14"/>
        <color theme="1"/>
        <rFont val="Arial"/>
        <family val="2"/>
      </rPr>
      <t xml:space="preserve"> Pauta</t>
    </r>
  </si>
  <si>
    <r>
      <rPr>
        <b/>
        <sz val="14"/>
        <color rgb="FFFF0000"/>
        <rFont val="Arial"/>
        <family val="2"/>
      </rPr>
      <t xml:space="preserve">1. </t>
    </r>
    <r>
      <rPr>
        <sz val="14"/>
        <color theme="1"/>
        <rFont val="Arial"/>
        <family val="2"/>
      </rPr>
      <t xml:space="preserve">10/03/2023                      </t>
    </r>
    <r>
      <rPr>
        <b/>
        <sz val="14"/>
        <color rgb="FFFF0000"/>
        <rFont val="Arial"/>
        <family val="2"/>
      </rPr>
      <t>2.</t>
    </r>
    <r>
      <rPr>
        <sz val="14"/>
        <color theme="1"/>
        <rFont val="Arial"/>
        <family val="2"/>
      </rPr>
      <t xml:space="preserve"> 19/05/2023</t>
    </r>
  </si>
  <si>
    <r>
      <rPr>
        <b/>
        <sz val="14"/>
        <color rgb="FFFF0000"/>
        <rFont val="Arial"/>
        <family val="2"/>
      </rPr>
      <t xml:space="preserve">1. </t>
    </r>
    <r>
      <rPr>
        <sz val="14"/>
        <color theme="1"/>
        <rFont val="Arial"/>
        <family val="2"/>
      </rPr>
      <t xml:space="preserve">12 personas                               </t>
    </r>
    <r>
      <rPr>
        <b/>
        <sz val="14"/>
        <color rgb="FFFF0000"/>
        <rFont val="Arial"/>
        <family val="2"/>
      </rPr>
      <t xml:space="preserve">2. </t>
    </r>
    <r>
      <rPr>
        <sz val="14"/>
        <color theme="1"/>
        <rFont val="Arial"/>
        <family val="2"/>
      </rPr>
      <t xml:space="preserve">10 personas     </t>
    </r>
  </si>
  <si>
    <r>
      <rPr>
        <b/>
        <sz val="14"/>
        <color rgb="FFFF0000"/>
        <rFont val="Arial"/>
        <family val="2"/>
      </rPr>
      <t xml:space="preserve">1. </t>
    </r>
    <r>
      <rPr>
        <sz val="14"/>
        <color theme="1"/>
        <rFont val="Arial"/>
        <family val="2"/>
      </rPr>
      <t xml:space="preserve">$320.000                      </t>
    </r>
    <r>
      <rPr>
        <b/>
        <sz val="14"/>
        <color rgb="FFFF0000"/>
        <rFont val="Arial"/>
        <family val="2"/>
      </rPr>
      <t xml:space="preserve">2. </t>
    </r>
    <r>
      <rPr>
        <sz val="14"/>
        <color theme="1"/>
        <rFont val="Arial"/>
        <family val="2"/>
      </rPr>
      <t>$320.000</t>
    </r>
  </si>
  <si>
    <r>
      <rPr>
        <b/>
        <sz val="14"/>
        <color rgb="FFFF0000"/>
        <rFont val="Arial"/>
        <family val="2"/>
      </rPr>
      <t xml:space="preserve">1. </t>
    </r>
    <r>
      <rPr>
        <sz val="14"/>
        <color theme="1"/>
        <rFont val="Arial"/>
        <family val="2"/>
      </rPr>
      <t xml:space="preserve">Registro fotográfico, pantallazos de publicación          </t>
    </r>
    <r>
      <rPr>
        <b/>
        <sz val="14"/>
        <color rgb="FFFF0000"/>
        <rFont val="Arial"/>
        <family val="2"/>
      </rPr>
      <t xml:space="preserve">2. </t>
    </r>
    <r>
      <rPr>
        <sz val="14"/>
        <color theme="1"/>
        <rFont val="Arial"/>
        <family val="2"/>
      </rPr>
      <t>Registro fotográfico, pantallazos de publicación</t>
    </r>
  </si>
  <si>
    <r>
      <rPr>
        <b/>
        <sz val="14"/>
        <color rgb="FFFF0000"/>
        <rFont val="Arial"/>
        <family val="2"/>
      </rPr>
      <t>1.</t>
    </r>
    <r>
      <rPr>
        <sz val="14"/>
        <color theme="1"/>
        <rFont val="Arial"/>
        <family val="2"/>
      </rPr>
      <t xml:space="preserve"> área urbana  - restaurantes                             </t>
    </r>
    <r>
      <rPr>
        <b/>
        <sz val="14"/>
        <color rgb="FFFF0000"/>
        <rFont val="Arial"/>
        <family val="2"/>
      </rPr>
      <t>2.</t>
    </r>
    <r>
      <rPr>
        <sz val="14"/>
        <color theme="1"/>
        <rFont val="Arial"/>
        <family val="2"/>
      </rPr>
      <t xml:space="preserve"> Comunidad y funcionarios                             </t>
    </r>
    <r>
      <rPr>
        <b/>
        <sz val="14"/>
        <color rgb="FFFF0000"/>
        <rFont val="Arial"/>
        <family val="2"/>
      </rPr>
      <t xml:space="preserve">3. </t>
    </r>
    <r>
      <rPr>
        <sz val="14"/>
        <color theme="1"/>
        <rFont val="Arial"/>
        <family val="2"/>
      </rPr>
      <t>Comunidad y Funcionarios</t>
    </r>
  </si>
  <si>
    <r>
      <rPr>
        <b/>
        <sz val="14"/>
        <color rgb="FFFF0000"/>
        <rFont val="Arial"/>
        <family val="2"/>
      </rPr>
      <t>1.</t>
    </r>
    <r>
      <rPr>
        <sz val="14"/>
        <color theme="1"/>
        <rFont val="Arial"/>
        <family val="2"/>
      </rPr>
      <t xml:space="preserve"> 27/03/2023                              </t>
    </r>
    <r>
      <rPr>
        <b/>
        <sz val="14"/>
        <color rgb="FFFF0000"/>
        <rFont val="Arial"/>
        <family val="2"/>
      </rPr>
      <t>2.</t>
    </r>
    <r>
      <rPr>
        <sz val="14"/>
        <color theme="1"/>
        <rFont val="Arial"/>
        <family val="2"/>
      </rPr>
      <t xml:space="preserve"> 18/04/2023                   </t>
    </r>
    <r>
      <rPr>
        <b/>
        <sz val="14"/>
        <color rgb="FFFF0000"/>
        <rFont val="Arial"/>
        <family val="2"/>
      </rPr>
      <t>3.</t>
    </r>
    <r>
      <rPr>
        <sz val="14"/>
        <color theme="1"/>
        <rFont val="Arial"/>
        <family val="2"/>
      </rPr>
      <t xml:space="preserve"> 05/06/2023</t>
    </r>
  </si>
  <si>
    <r>
      <rPr>
        <b/>
        <sz val="14"/>
        <color rgb="FFFF0000"/>
        <rFont val="Arial"/>
        <family val="2"/>
      </rPr>
      <t>1.</t>
    </r>
    <r>
      <rPr>
        <sz val="14"/>
        <color theme="1"/>
        <rFont val="Arial"/>
        <family val="2"/>
      </rPr>
      <t xml:space="preserve"> 4 personas                                  </t>
    </r>
    <r>
      <rPr>
        <b/>
        <sz val="14"/>
        <color rgb="FFFF0000"/>
        <rFont val="Arial"/>
        <family val="2"/>
      </rPr>
      <t xml:space="preserve">2. </t>
    </r>
    <r>
      <rPr>
        <sz val="14"/>
        <color theme="1"/>
        <rFont val="Arial"/>
        <family val="2"/>
      </rPr>
      <t xml:space="preserve">5 personas                             </t>
    </r>
    <r>
      <rPr>
        <b/>
        <sz val="14"/>
        <color rgb="FFFF0000"/>
        <rFont val="Arial"/>
        <family val="2"/>
      </rPr>
      <t>3.</t>
    </r>
    <r>
      <rPr>
        <sz val="14"/>
        <color theme="1"/>
        <rFont val="Arial"/>
        <family val="2"/>
      </rPr>
      <t xml:space="preserve"> 52 participantes</t>
    </r>
  </si>
  <si>
    <r>
      <rPr>
        <b/>
        <sz val="14"/>
        <color rgb="FFFF0000"/>
        <rFont val="Arial"/>
        <family val="2"/>
      </rPr>
      <t>1.</t>
    </r>
    <r>
      <rPr>
        <sz val="14"/>
        <color theme="1"/>
        <rFont val="Arial"/>
        <family val="2"/>
      </rPr>
      <t xml:space="preserve"> $120.000                           </t>
    </r>
    <r>
      <rPr>
        <b/>
        <sz val="14"/>
        <color rgb="FFFF0000"/>
        <rFont val="Arial"/>
        <family val="2"/>
      </rPr>
      <t xml:space="preserve">2. </t>
    </r>
    <r>
      <rPr>
        <sz val="14"/>
        <color theme="1"/>
        <rFont val="Arial"/>
        <family val="2"/>
      </rPr>
      <t xml:space="preserve">$120.000                         </t>
    </r>
    <r>
      <rPr>
        <b/>
        <sz val="14"/>
        <color rgb="FFFF0000"/>
        <rFont val="Arial"/>
        <family val="2"/>
      </rPr>
      <t xml:space="preserve">3. </t>
    </r>
    <r>
      <rPr>
        <sz val="14"/>
        <color theme="1"/>
        <rFont val="Arial"/>
        <family val="2"/>
      </rPr>
      <t>$210.000</t>
    </r>
  </si>
  <si>
    <r>
      <rPr>
        <b/>
        <sz val="14"/>
        <color rgb="FFFF0000"/>
        <rFont val="Arial"/>
        <family val="2"/>
      </rPr>
      <t>1.</t>
    </r>
    <r>
      <rPr>
        <sz val="14"/>
        <color theme="1"/>
        <rFont val="Arial"/>
        <family val="2"/>
      </rPr>
      <t xml:space="preserve">  Se Nos Fue el Agua de  Empresas Públicas de Cundinamarca                                 </t>
    </r>
    <r>
      <rPr>
        <b/>
        <sz val="14"/>
        <color rgb="FFFF0000"/>
        <rFont val="Arial"/>
        <family val="2"/>
      </rPr>
      <t>2.</t>
    </r>
    <r>
      <rPr>
        <b/>
        <sz val="14"/>
        <rFont val="Arial"/>
        <family val="2"/>
      </rPr>
      <t xml:space="preserve"> </t>
    </r>
    <r>
      <rPr>
        <sz val="14"/>
        <rFont val="Arial"/>
        <family val="2"/>
      </rPr>
      <t>Feria Ambiental Municipal Simijaca Nos Une con el Ambiente</t>
    </r>
  </si>
  <si>
    <r>
      <rPr>
        <b/>
        <sz val="14"/>
        <color rgb="FFFF0000"/>
        <rFont val="Arial"/>
        <family val="2"/>
      </rPr>
      <t>1.</t>
    </r>
    <r>
      <rPr>
        <sz val="14"/>
        <color theme="1"/>
        <rFont val="Arial"/>
        <family val="2"/>
      </rPr>
      <t xml:space="preserve"> La Granja con Instituciones Educativas  - Agustín Parra, Rafael Pombo, Gimnasio Los Cerros, Santa Lucia / Colegio Liceo Campestre San Cayetano                          </t>
    </r>
    <r>
      <rPr>
        <b/>
        <sz val="14"/>
        <color rgb="FFFF0000"/>
        <rFont val="Arial"/>
        <family val="2"/>
      </rPr>
      <t>2.</t>
    </r>
    <r>
      <rPr>
        <sz val="14"/>
        <color theme="1"/>
        <rFont val="Arial"/>
        <family val="2"/>
      </rPr>
      <t xml:space="preserve"> Parque Principal del Municipio </t>
    </r>
  </si>
  <si>
    <r>
      <rPr>
        <b/>
        <sz val="14"/>
        <color rgb="FFFF0000"/>
        <rFont val="Arial"/>
        <family val="2"/>
      </rPr>
      <t xml:space="preserve">1. </t>
    </r>
    <r>
      <rPr>
        <sz val="14"/>
        <color theme="1"/>
        <rFont val="Arial"/>
        <family val="2"/>
      </rPr>
      <t xml:space="preserve">09/03/2023                     </t>
    </r>
    <r>
      <rPr>
        <b/>
        <sz val="14"/>
        <color rgb="FFFF0000"/>
        <rFont val="Arial"/>
        <family val="2"/>
      </rPr>
      <t>2.</t>
    </r>
    <r>
      <rPr>
        <sz val="14"/>
        <color theme="1"/>
        <rFont val="Arial"/>
        <family val="2"/>
      </rPr>
      <t xml:space="preserve"> 07/06/2023</t>
    </r>
  </si>
  <si>
    <r>
      <rPr>
        <b/>
        <sz val="14"/>
        <color rgb="FFFF0000"/>
        <rFont val="Arial"/>
        <family val="2"/>
      </rPr>
      <t>1</t>
    </r>
    <r>
      <rPr>
        <sz val="14"/>
        <color theme="1"/>
        <rFont val="Arial"/>
        <family val="2"/>
      </rPr>
      <t xml:space="preserve">. 520 personas                          </t>
    </r>
    <r>
      <rPr>
        <b/>
        <sz val="14"/>
        <color rgb="FFFF0000"/>
        <rFont val="Arial"/>
        <family val="2"/>
      </rPr>
      <t>2</t>
    </r>
    <r>
      <rPr>
        <sz val="14"/>
        <color theme="1"/>
        <rFont val="Arial"/>
        <family val="2"/>
      </rPr>
      <t>. 510 participantes</t>
    </r>
  </si>
  <si>
    <r>
      <rPr>
        <b/>
        <sz val="14"/>
        <color rgb="FFFF0000"/>
        <rFont val="Arial"/>
        <family val="2"/>
      </rPr>
      <t>1.</t>
    </r>
    <r>
      <rPr>
        <sz val="14"/>
        <color theme="1"/>
        <rFont val="Arial"/>
        <family val="2"/>
      </rPr>
      <t xml:space="preserve"> $250.000                      </t>
    </r>
    <r>
      <rPr>
        <b/>
        <sz val="14"/>
        <color rgb="FFFF0000"/>
        <rFont val="Arial"/>
        <family val="2"/>
      </rPr>
      <t xml:space="preserve"> 2.</t>
    </r>
    <r>
      <rPr>
        <sz val="14"/>
        <color theme="1"/>
        <rFont val="Arial"/>
        <family val="2"/>
      </rPr>
      <t xml:space="preserve"> $5.750.000</t>
    </r>
  </si>
  <si>
    <r>
      <rPr>
        <b/>
        <sz val="14"/>
        <color rgb="FFFF0000"/>
        <rFont val="Arial"/>
        <family val="2"/>
      </rPr>
      <t xml:space="preserve">1. </t>
    </r>
    <r>
      <rPr>
        <sz val="14"/>
        <color theme="1"/>
        <rFont val="Arial"/>
        <family val="2"/>
      </rPr>
      <t>Feria Ambiental Municipal Simijaca Nos Une con el Ambiente</t>
    </r>
  </si>
  <si>
    <r>
      <rPr>
        <b/>
        <sz val="14"/>
        <color rgb="FFFF0000"/>
        <rFont val="Arial"/>
        <family val="2"/>
      </rPr>
      <t>1.</t>
    </r>
    <r>
      <rPr>
        <sz val="14"/>
        <color theme="1"/>
        <rFont val="Arial"/>
        <family val="2"/>
      </rPr>
      <t xml:space="preserve"> Parque Principal del Municipio </t>
    </r>
  </si>
  <si>
    <r>
      <rPr>
        <b/>
        <sz val="14"/>
        <color rgb="FFFF0000"/>
        <rFont val="Arial"/>
        <family val="2"/>
      </rPr>
      <t xml:space="preserve">1. </t>
    </r>
    <r>
      <rPr>
        <sz val="14"/>
        <color theme="1"/>
        <rFont val="Arial"/>
        <family val="2"/>
      </rPr>
      <t>510 participantes</t>
    </r>
  </si>
  <si>
    <r>
      <rPr>
        <b/>
        <sz val="14"/>
        <color rgb="FFFF0000"/>
        <rFont val="Arial"/>
        <family val="2"/>
      </rPr>
      <t>1.</t>
    </r>
    <r>
      <rPr>
        <sz val="14"/>
        <color theme="1"/>
        <rFont val="Arial"/>
        <family val="2"/>
      </rPr>
      <t xml:space="preserve"> $ 5750000</t>
    </r>
  </si>
  <si>
    <r>
      <rPr>
        <b/>
        <sz val="14"/>
        <color rgb="FFFF0000"/>
        <rFont val="Arial"/>
        <family val="2"/>
      </rPr>
      <t>1.</t>
    </r>
    <r>
      <rPr>
        <sz val="14"/>
        <color theme="1"/>
        <rFont val="Arial"/>
        <family val="2"/>
      </rPr>
      <t xml:space="preserve"> Plazoleta de la Juventud      </t>
    </r>
    <r>
      <rPr>
        <b/>
        <sz val="14"/>
        <color rgb="FFFF0000"/>
        <rFont val="Arial"/>
        <family val="2"/>
      </rPr>
      <t>2.</t>
    </r>
    <r>
      <rPr>
        <sz val="14"/>
        <color theme="1"/>
        <rFont val="Arial"/>
        <family val="2"/>
      </rPr>
      <t xml:space="preserve"> Auditorio Centro Administrativo</t>
    </r>
  </si>
  <si>
    <r>
      <rPr>
        <b/>
        <sz val="14"/>
        <color rgb="FFFF0000"/>
        <rFont val="Arial"/>
        <family val="2"/>
      </rPr>
      <t>1.</t>
    </r>
    <r>
      <rPr>
        <sz val="14"/>
        <color theme="1"/>
        <rFont val="Arial"/>
        <family val="2"/>
      </rPr>
      <t xml:space="preserve"> 22 y 23/05/2023           </t>
    </r>
    <r>
      <rPr>
        <b/>
        <sz val="14"/>
        <color rgb="FFFF0000"/>
        <rFont val="Arial"/>
        <family val="2"/>
      </rPr>
      <t xml:space="preserve"> 2.</t>
    </r>
    <r>
      <rPr>
        <sz val="14"/>
        <color theme="1"/>
        <rFont val="Arial"/>
        <family val="2"/>
      </rPr>
      <t>23/02/2023</t>
    </r>
  </si>
  <si>
    <r>
      <rPr>
        <b/>
        <sz val="14"/>
        <color rgb="FFFF0000"/>
        <rFont val="Arial"/>
        <family val="2"/>
      </rPr>
      <t xml:space="preserve">1. </t>
    </r>
    <r>
      <rPr>
        <sz val="14"/>
        <color theme="1"/>
        <rFont val="Arial"/>
        <family val="2"/>
      </rPr>
      <t xml:space="preserve">240 participantes                     </t>
    </r>
    <r>
      <rPr>
        <b/>
        <sz val="14"/>
        <color rgb="FFFF0000"/>
        <rFont val="Arial"/>
        <family val="2"/>
      </rPr>
      <t xml:space="preserve">2. </t>
    </r>
    <r>
      <rPr>
        <sz val="14"/>
        <color theme="1"/>
        <rFont val="Arial"/>
        <family val="2"/>
      </rPr>
      <t>20 participantes</t>
    </r>
  </si>
  <si>
    <r>
      <rPr>
        <b/>
        <sz val="14"/>
        <color rgb="FFFF0000"/>
        <rFont val="Arial"/>
        <family val="2"/>
      </rPr>
      <t xml:space="preserve">1.  </t>
    </r>
    <r>
      <rPr>
        <sz val="14"/>
        <color theme="1"/>
        <rFont val="Arial"/>
        <family val="2"/>
      </rPr>
      <t xml:space="preserve">$19.200.000               </t>
    </r>
    <r>
      <rPr>
        <b/>
        <sz val="14"/>
        <color rgb="FFFF0000"/>
        <rFont val="Arial"/>
        <family val="2"/>
      </rPr>
      <t xml:space="preserve">2. </t>
    </r>
    <r>
      <rPr>
        <sz val="14"/>
        <color theme="1"/>
        <rFont val="Arial"/>
        <family val="2"/>
      </rPr>
      <t>$750.000</t>
    </r>
  </si>
  <si>
    <r>
      <rPr>
        <b/>
        <sz val="14"/>
        <color rgb="FFFF0000"/>
        <rFont val="Arial"/>
        <family val="2"/>
      </rPr>
      <t xml:space="preserve">1. </t>
    </r>
    <r>
      <rPr>
        <sz val="14"/>
        <color theme="1"/>
        <rFont val="Arial"/>
        <family val="2"/>
      </rPr>
      <t xml:space="preserve">Registro de asistencia y fotográfico                                </t>
    </r>
    <r>
      <rPr>
        <b/>
        <sz val="14"/>
        <color rgb="FFFF0000"/>
        <rFont val="Arial"/>
        <family val="2"/>
      </rPr>
      <t>2.</t>
    </r>
    <r>
      <rPr>
        <sz val="14"/>
        <color theme="1"/>
        <rFont val="Arial"/>
        <family val="2"/>
      </rPr>
      <t xml:space="preserve"> Registro de asistencia y fotográfico</t>
    </r>
  </si>
  <si>
    <r>
      <rPr>
        <b/>
        <sz val="14"/>
        <color rgb="FFFF0000"/>
        <rFont val="Arial"/>
        <family val="2"/>
      </rPr>
      <t xml:space="preserve">1. </t>
    </r>
    <r>
      <rPr>
        <sz val="14"/>
        <color theme="1"/>
        <rFont val="Arial"/>
        <family val="2"/>
      </rPr>
      <t xml:space="preserve">12 personas / 2 empresas                                                              </t>
    </r>
    <r>
      <rPr>
        <b/>
        <sz val="14"/>
        <color rgb="FFFF0000"/>
        <rFont val="Arial"/>
        <family val="2"/>
      </rPr>
      <t>2.</t>
    </r>
    <r>
      <rPr>
        <sz val="14"/>
        <rFont val="Arial"/>
        <family val="2"/>
      </rPr>
      <t xml:space="preserve"> 10 inscritos</t>
    </r>
  </si>
  <si>
    <r>
      <rPr>
        <b/>
        <sz val="14"/>
        <color rgb="FFFF0000"/>
        <rFont val="Arial"/>
        <family val="2"/>
      </rPr>
      <t xml:space="preserve">1. </t>
    </r>
    <r>
      <rPr>
        <sz val="14"/>
        <color theme="1"/>
        <rFont val="Arial"/>
        <family val="2"/>
      </rPr>
      <t xml:space="preserve">Registro, pantallazos de publicación  </t>
    </r>
  </si>
  <si>
    <r>
      <rPr>
        <b/>
        <sz val="14"/>
        <color rgb="FFFF0000"/>
        <rFont val="Arial"/>
        <family val="2"/>
      </rPr>
      <t>1.</t>
    </r>
    <r>
      <rPr>
        <sz val="14"/>
        <color theme="1"/>
        <rFont val="Arial"/>
        <family val="2"/>
      </rPr>
      <t xml:space="preserve"> Comunidad y Funcionarios</t>
    </r>
  </si>
  <si>
    <r>
      <rPr>
        <b/>
        <sz val="14"/>
        <color rgb="FFFF0000"/>
        <rFont val="Arial"/>
        <family val="2"/>
      </rPr>
      <t>1.</t>
    </r>
    <r>
      <rPr>
        <sz val="14"/>
        <color theme="1"/>
        <rFont val="Arial"/>
        <family val="2"/>
      </rPr>
      <t xml:space="preserve"> 05/06/2023</t>
    </r>
  </si>
  <si>
    <r>
      <rPr>
        <b/>
        <sz val="14"/>
        <color rgb="FFFF0000"/>
        <rFont val="Arial"/>
        <family val="2"/>
      </rPr>
      <t>1.</t>
    </r>
    <r>
      <rPr>
        <sz val="14"/>
        <color theme="1"/>
        <rFont val="Arial"/>
        <family val="2"/>
      </rPr>
      <t xml:space="preserve"> 52 participantes</t>
    </r>
  </si>
  <si>
    <r>
      <rPr>
        <b/>
        <sz val="14"/>
        <color rgb="FFFF0000"/>
        <rFont val="Arial"/>
        <family val="2"/>
      </rPr>
      <t>1.</t>
    </r>
    <r>
      <rPr>
        <sz val="14"/>
        <color theme="1"/>
        <rFont val="Arial"/>
        <family val="2"/>
      </rPr>
      <t xml:space="preserve"> 5210.000</t>
    </r>
  </si>
  <si>
    <r>
      <rPr>
        <b/>
        <sz val="14"/>
        <color rgb="FFFF0000"/>
        <rFont val="Arial"/>
        <family val="2"/>
      </rPr>
      <t>1.</t>
    </r>
    <r>
      <rPr>
        <sz val="14"/>
        <color theme="1"/>
        <rFont val="Arial"/>
        <family val="2"/>
      </rPr>
      <t xml:space="preserve"> Centro Administrativo - Secretaria de Planeación   </t>
    </r>
    <r>
      <rPr>
        <b/>
        <sz val="14"/>
        <color rgb="FFFF0000"/>
        <rFont val="Arial"/>
        <family val="2"/>
      </rPr>
      <t>2.</t>
    </r>
    <r>
      <rPr>
        <sz val="14"/>
        <color theme="1"/>
        <rFont val="Arial"/>
        <family val="2"/>
      </rPr>
      <t xml:space="preserve"> Centro Administrativo - Secretaria de Planeación</t>
    </r>
  </si>
  <si>
    <r>
      <rPr>
        <b/>
        <sz val="14"/>
        <color rgb="FFFF0000"/>
        <rFont val="Arial"/>
        <family val="2"/>
      </rPr>
      <t>1.</t>
    </r>
    <r>
      <rPr>
        <sz val="14"/>
        <color theme="1"/>
        <rFont val="Arial"/>
        <family val="2"/>
      </rPr>
      <t xml:space="preserve"> 24/05/2023                            </t>
    </r>
    <r>
      <rPr>
        <b/>
        <sz val="14"/>
        <color rgb="FFFF0000"/>
        <rFont val="Arial"/>
        <family val="2"/>
      </rPr>
      <t xml:space="preserve">2. </t>
    </r>
    <r>
      <rPr>
        <sz val="14"/>
        <color theme="1"/>
        <rFont val="Arial"/>
        <family val="2"/>
      </rPr>
      <t>23/06/2023</t>
    </r>
  </si>
  <si>
    <r>
      <rPr>
        <b/>
        <sz val="14"/>
        <color rgb="FFFF0000"/>
        <rFont val="Arial"/>
        <family val="2"/>
      </rPr>
      <t>1.</t>
    </r>
    <r>
      <rPr>
        <sz val="14"/>
        <color theme="1"/>
        <rFont val="Arial"/>
        <family val="2"/>
      </rPr>
      <t xml:space="preserve"> 4 participantes                          </t>
    </r>
    <r>
      <rPr>
        <b/>
        <sz val="14"/>
        <color rgb="FFFF0000"/>
        <rFont val="Arial"/>
        <family val="2"/>
      </rPr>
      <t>2.</t>
    </r>
    <r>
      <rPr>
        <sz val="14"/>
        <color theme="1"/>
        <rFont val="Arial"/>
        <family val="2"/>
      </rPr>
      <t xml:space="preserve"> 7 participantes</t>
    </r>
  </si>
  <si>
    <r>
      <rPr>
        <b/>
        <sz val="14"/>
        <color rgb="FFFF0000"/>
        <rFont val="Arial"/>
        <family val="2"/>
      </rPr>
      <t xml:space="preserve">1. </t>
    </r>
    <r>
      <rPr>
        <sz val="14"/>
        <color theme="1"/>
        <rFont val="Arial"/>
        <family val="2"/>
      </rPr>
      <t xml:space="preserve">$200.000                               </t>
    </r>
    <r>
      <rPr>
        <b/>
        <sz val="14"/>
        <color rgb="FFFF0000"/>
        <rFont val="Arial"/>
        <family val="2"/>
      </rPr>
      <t>2.</t>
    </r>
    <r>
      <rPr>
        <sz val="14"/>
        <color theme="1"/>
        <rFont val="Arial"/>
        <family val="2"/>
      </rPr>
      <t xml:space="preserve"> $200.000 </t>
    </r>
  </si>
  <si>
    <r>
      <rPr>
        <b/>
        <sz val="14"/>
        <color rgb="FFFF0000"/>
        <rFont val="Arial"/>
        <family val="2"/>
      </rPr>
      <t xml:space="preserve">1. </t>
    </r>
    <r>
      <rPr>
        <sz val="14"/>
        <color theme="1"/>
        <rFont val="Arial"/>
        <family val="2"/>
      </rPr>
      <t xml:space="preserve">Informe consolidado y soportes                                       </t>
    </r>
    <r>
      <rPr>
        <b/>
        <sz val="14"/>
        <color rgb="FFFF0000"/>
        <rFont val="Arial"/>
        <family val="2"/>
      </rPr>
      <t>2.</t>
    </r>
    <r>
      <rPr>
        <sz val="14"/>
        <color theme="1"/>
        <rFont val="Arial"/>
        <family val="2"/>
      </rPr>
      <t xml:space="preserve"> Informe de Seguimiento PGIRS 2022</t>
    </r>
  </si>
  <si>
    <r>
      <rPr>
        <b/>
        <sz val="14"/>
        <color rgb="FFFF0000"/>
        <rFont val="Arial"/>
        <family val="2"/>
      </rPr>
      <t>1.</t>
    </r>
    <r>
      <rPr>
        <sz val="14"/>
        <color theme="1"/>
        <rFont val="Arial"/>
        <family val="2"/>
      </rPr>
      <t xml:space="preserve"> Ruta de evacuación y manejo de extintores comercio                                               </t>
    </r>
    <r>
      <rPr>
        <b/>
        <sz val="14"/>
        <color rgb="FFFF0000"/>
        <rFont val="Arial"/>
        <family val="2"/>
      </rPr>
      <t>2</t>
    </r>
    <r>
      <rPr>
        <sz val="14"/>
        <color theme="1"/>
        <rFont val="Arial"/>
        <family val="2"/>
      </rPr>
      <t xml:space="preserve">. Prevención del riesgo , manejo de extintores                                                                      </t>
    </r>
    <r>
      <rPr>
        <b/>
        <sz val="14"/>
        <color rgb="FFFF0000"/>
        <rFont val="Arial"/>
        <family val="2"/>
      </rPr>
      <t xml:space="preserve">3. </t>
    </r>
    <r>
      <rPr>
        <sz val="14"/>
        <color theme="1"/>
        <rFont val="Arial"/>
        <family val="2"/>
      </rPr>
      <t xml:space="preserve"> Capacitación en primeros auxilios funcionarios, contratistas</t>
    </r>
  </si>
  <si>
    <r>
      <rPr>
        <b/>
        <sz val="14"/>
        <color rgb="FFFF0000"/>
        <rFont val="Arial"/>
        <family val="2"/>
      </rPr>
      <t>1.</t>
    </r>
    <r>
      <rPr>
        <sz val="14"/>
        <color theme="1"/>
        <rFont val="Arial"/>
        <family val="2"/>
      </rPr>
      <t xml:space="preserve"> Comercio                              </t>
    </r>
    <r>
      <rPr>
        <b/>
        <sz val="14"/>
        <color rgb="FFFF0000"/>
        <rFont val="Arial"/>
        <family val="2"/>
      </rPr>
      <t>2.</t>
    </r>
    <r>
      <rPr>
        <sz val="14"/>
        <color theme="1"/>
        <rFont val="Arial"/>
        <family val="2"/>
      </rPr>
      <t xml:space="preserve"> JAC comunidad                   </t>
    </r>
    <r>
      <rPr>
        <b/>
        <sz val="14"/>
        <color rgb="FFFF0000"/>
        <rFont val="Arial"/>
        <family val="2"/>
      </rPr>
      <t xml:space="preserve">3. </t>
    </r>
    <r>
      <rPr>
        <sz val="14"/>
        <rFont val="Arial"/>
        <family val="2"/>
      </rPr>
      <t>Funcionarios y contratistas</t>
    </r>
  </si>
  <si>
    <r>
      <rPr>
        <b/>
        <sz val="14"/>
        <color rgb="FFFF0000"/>
        <rFont val="Arial"/>
        <family val="2"/>
      </rPr>
      <t>1.</t>
    </r>
    <r>
      <rPr>
        <sz val="14"/>
        <color rgb="FFFF0000"/>
        <rFont val="Arial"/>
        <family val="2"/>
      </rPr>
      <t xml:space="preserve"> </t>
    </r>
    <r>
      <rPr>
        <sz val="14"/>
        <rFont val="Arial"/>
        <family val="2"/>
      </rPr>
      <t xml:space="preserve">02/2023                            </t>
    </r>
    <r>
      <rPr>
        <b/>
        <sz val="14"/>
        <color rgb="FFFF0000"/>
        <rFont val="Arial"/>
        <family val="2"/>
      </rPr>
      <t>2.</t>
    </r>
    <r>
      <rPr>
        <sz val="14"/>
        <rFont val="Arial"/>
        <family val="2"/>
      </rPr>
      <t xml:space="preserve"> 04/04/2023                           </t>
    </r>
    <r>
      <rPr>
        <b/>
        <sz val="14"/>
        <color rgb="FFFF0000"/>
        <rFont val="Arial"/>
        <family val="2"/>
      </rPr>
      <t xml:space="preserve">3. </t>
    </r>
    <r>
      <rPr>
        <sz val="14"/>
        <rFont val="Arial"/>
        <family val="2"/>
      </rPr>
      <t>07/07/2023</t>
    </r>
  </si>
  <si>
    <r>
      <rPr>
        <b/>
        <sz val="14"/>
        <color rgb="FFFF0000"/>
        <rFont val="Arial"/>
        <family val="2"/>
      </rPr>
      <t xml:space="preserve">1. </t>
    </r>
    <r>
      <rPr>
        <sz val="14"/>
        <color theme="1"/>
        <rFont val="Arial"/>
        <family val="2"/>
      </rPr>
      <t xml:space="preserve">9 participantes                          </t>
    </r>
    <r>
      <rPr>
        <b/>
        <sz val="14"/>
        <color rgb="FFFF0000"/>
        <rFont val="Arial"/>
        <family val="2"/>
      </rPr>
      <t>2.</t>
    </r>
    <r>
      <rPr>
        <sz val="14"/>
        <color theme="1"/>
        <rFont val="Arial"/>
        <family val="2"/>
      </rPr>
      <t xml:space="preserve"> 16 participantes                             </t>
    </r>
    <r>
      <rPr>
        <b/>
        <sz val="14"/>
        <color rgb="FFFF0000"/>
        <rFont val="Arial"/>
        <family val="2"/>
      </rPr>
      <t>3.</t>
    </r>
    <r>
      <rPr>
        <sz val="14"/>
        <color theme="1"/>
        <rFont val="Arial"/>
        <family val="2"/>
      </rPr>
      <t xml:space="preserve"> 18 participantes</t>
    </r>
  </si>
  <si>
    <r>
      <rPr>
        <b/>
        <sz val="14"/>
        <color rgb="FFFF0000"/>
        <rFont val="Arial"/>
        <family val="2"/>
      </rPr>
      <t>1.</t>
    </r>
    <r>
      <rPr>
        <sz val="14"/>
        <rFont val="Arial"/>
        <family val="2"/>
      </rPr>
      <t xml:space="preserve"> $</t>
    </r>
    <r>
      <rPr>
        <sz val="14"/>
        <color theme="1"/>
        <rFont val="Arial"/>
        <family val="2"/>
      </rPr>
      <t xml:space="preserve">185.000                                </t>
    </r>
    <r>
      <rPr>
        <b/>
        <sz val="14"/>
        <color rgb="FFFF0000"/>
        <rFont val="Arial"/>
        <family val="2"/>
      </rPr>
      <t xml:space="preserve">2. </t>
    </r>
    <r>
      <rPr>
        <sz val="14"/>
        <color theme="1"/>
        <rFont val="Arial"/>
        <family val="2"/>
      </rPr>
      <t xml:space="preserve">$145.000                               </t>
    </r>
    <r>
      <rPr>
        <b/>
        <sz val="14"/>
        <color rgb="FFFF0000"/>
        <rFont val="Arial"/>
        <family val="2"/>
      </rPr>
      <t xml:space="preserve">3. </t>
    </r>
    <r>
      <rPr>
        <sz val="14"/>
        <color theme="1"/>
        <rFont val="Arial"/>
        <family val="2"/>
      </rPr>
      <t>$145.000</t>
    </r>
  </si>
  <si>
    <r>
      <rPr>
        <b/>
        <sz val="14"/>
        <color rgb="FFFF0000"/>
        <rFont val="Arial"/>
        <family val="2"/>
      </rPr>
      <t>1.</t>
    </r>
    <r>
      <rPr>
        <sz val="14"/>
        <color theme="1"/>
        <rFont val="Arial"/>
        <family val="2"/>
      </rPr>
      <t xml:space="preserve">  Informe prestación de servicios bomberiles                       </t>
    </r>
    <r>
      <rPr>
        <b/>
        <sz val="14"/>
        <color rgb="FFFF0000"/>
        <rFont val="Arial"/>
        <family val="2"/>
      </rPr>
      <t xml:space="preserve">2. </t>
    </r>
    <r>
      <rPr>
        <sz val="14"/>
        <color theme="1"/>
        <rFont val="Arial"/>
        <family val="2"/>
      </rPr>
      <t xml:space="preserve"> Informe prestación de servicios bomberiles                       </t>
    </r>
    <r>
      <rPr>
        <b/>
        <sz val="14"/>
        <color rgb="FFFF0000"/>
        <rFont val="Arial"/>
        <family val="2"/>
      </rPr>
      <t xml:space="preserve">3. </t>
    </r>
    <r>
      <rPr>
        <sz val="14"/>
        <color theme="1"/>
        <rFont val="Arial"/>
        <family val="2"/>
      </rPr>
      <t>Registro talento humano</t>
    </r>
  </si>
  <si>
    <r>
      <rPr>
        <b/>
        <sz val="14"/>
        <color rgb="FFFF0000"/>
        <rFont val="Arial"/>
        <family val="2"/>
      </rPr>
      <t xml:space="preserve">1.  </t>
    </r>
    <r>
      <rPr>
        <sz val="14"/>
        <color theme="1"/>
        <rFont val="Arial"/>
        <family val="2"/>
      </rPr>
      <t xml:space="preserve">área urbana y centros poblados                                      </t>
    </r>
    <r>
      <rPr>
        <b/>
        <sz val="14"/>
        <color rgb="FFFF0000"/>
        <rFont val="Arial"/>
        <family val="2"/>
      </rPr>
      <t xml:space="preserve">2. </t>
    </r>
    <r>
      <rPr>
        <sz val="14"/>
        <rFont val="Arial"/>
        <family val="2"/>
      </rPr>
      <t xml:space="preserve">Reten </t>
    </r>
    <r>
      <rPr>
        <b/>
        <sz val="14"/>
        <color rgb="FFFF0000"/>
        <rFont val="Arial"/>
        <family val="2"/>
      </rPr>
      <t xml:space="preserve">                        3. </t>
    </r>
    <r>
      <rPr>
        <sz val="14"/>
        <color theme="1"/>
        <rFont val="Arial"/>
        <family val="2"/>
      </rPr>
      <t xml:space="preserve">Escuela Santuario    </t>
    </r>
  </si>
  <si>
    <r>
      <rPr>
        <b/>
        <sz val="14"/>
        <color rgb="FFFF0000"/>
        <rFont val="Arial"/>
        <family val="2"/>
      </rPr>
      <t>1.</t>
    </r>
    <r>
      <rPr>
        <sz val="14"/>
        <color theme="1"/>
        <rFont val="Arial"/>
        <family val="2"/>
      </rPr>
      <t xml:space="preserve"> 03/03/2023                      </t>
    </r>
    <r>
      <rPr>
        <b/>
        <sz val="14"/>
        <color rgb="FFFF0000"/>
        <rFont val="Arial"/>
        <family val="2"/>
      </rPr>
      <t xml:space="preserve">2. </t>
    </r>
    <r>
      <rPr>
        <sz val="14"/>
        <rFont val="Arial"/>
        <family val="2"/>
      </rPr>
      <t xml:space="preserve">15/03/2023                        </t>
    </r>
    <r>
      <rPr>
        <sz val="14"/>
        <color theme="1"/>
        <rFont val="Arial"/>
        <family val="2"/>
      </rPr>
      <t xml:space="preserve"> </t>
    </r>
    <r>
      <rPr>
        <b/>
        <sz val="14"/>
        <color rgb="FFFF0000"/>
        <rFont val="Arial"/>
        <family val="2"/>
      </rPr>
      <t>3.</t>
    </r>
    <r>
      <rPr>
        <sz val="14"/>
        <color theme="1"/>
        <rFont val="Arial"/>
        <family val="2"/>
      </rPr>
      <t xml:space="preserve"> 04/05/2023</t>
    </r>
  </si>
  <si>
    <r>
      <rPr>
        <b/>
        <sz val="14"/>
        <color rgb="FFFF0000"/>
        <rFont val="Arial"/>
        <family val="2"/>
      </rPr>
      <t xml:space="preserve">1. </t>
    </r>
    <r>
      <rPr>
        <sz val="14"/>
        <color theme="1"/>
        <rFont val="Arial"/>
        <family val="2"/>
      </rPr>
      <t xml:space="preserve">240 personas                          </t>
    </r>
    <r>
      <rPr>
        <b/>
        <sz val="14"/>
        <color rgb="FFFF0000"/>
        <rFont val="Arial"/>
        <family val="2"/>
      </rPr>
      <t xml:space="preserve">2. </t>
    </r>
    <r>
      <rPr>
        <sz val="14"/>
        <rFont val="Arial"/>
        <family val="2"/>
      </rPr>
      <t xml:space="preserve">9 participantes                      </t>
    </r>
    <r>
      <rPr>
        <sz val="14"/>
        <color theme="1"/>
        <rFont val="Arial"/>
        <family val="2"/>
      </rPr>
      <t xml:space="preserve"> </t>
    </r>
    <r>
      <rPr>
        <b/>
        <sz val="14"/>
        <color rgb="FFFF0000"/>
        <rFont val="Arial"/>
        <family val="2"/>
      </rPr>
      <t xml:space="preserve">3. </t>
    </r>
    <r>
      <rPr>
        <sz val="14"/>
        <color theme="1"/>
        <rFont val="Arial"/>
        <family val="2"/>
      </rPr>
      <t>20 participantes</t>
    </r>
  </si>
  <si>
    <r>
      <rPr>
        <b/>
        <sz val="14"/>
        <color rgb="FFFF0000"/>
        <rFont val="Arial"/>
        <family val="2"/>
      </rPr>
      <t xml:space="preserve">1. </t>
    </r>
    <r>
      <rPr>
        <sz val="14"/>
        <color theme="1"/>
        <rFont val="Arial"/>
        <family val="2"/>
      </rPr>
      <t xml:space="preserve">$320.000                              </t>
    </r>
    <r>
      <rPr>
        <b/>
        <sz val="14"/>
        <color rgb="FFFF0000"/>
        <rFont val="Arial"/>
        <family val="2"/>
      </rPr>
      <t>2.</t>
    </r>
    <r>
      <rPr>
        <sz val="14"/>
        <color theme="1"/>
        <rFont val="Arial"/>
        <family val="2"/>
      </rPr>
      <t xml:space="preserve"> $200.000                      </t>
    </r>
    <r>
      <rPr>
        <b/>
        <sz val="14"/>
        <color rgb="FFFF0000"/>
        <rFont val="Arial"/>
        <family val="2"/>
      </rPr>
      <t xml:space="preserve">3. </t>
    </r>
    <r>
      <rPr>
        <sz val="14"/>
        <color theme="1"/>
        <rFont val="Arial"/>
        <family val="2"/>
      </rPr>
      <t>$350.000</t>
    </r>
  </si>
  <si>
    <r>
      <rPr>
        <b/>
        <sz val="14"/>
        <color rgb="FFFF0000"/>
        <rFont val="Arial"/>
        <family val="2"/>
      </rPr>
      <t>1.</t>
    </r>
    <r>
      <rPr>
        <sz val="14"/>
        <color theme="1"/>
        <rFont val="Arial"/>
        <family val="2"/>
      </rPr>
      <t xml:space="preserve"> Registro fotográfico y de video, pantallazos de publicación                                   </t>
    </r>
    <r>
      <rPr>
        <b/>
        <sz val="14"/>
        <color rgb="FFFF0000"/>
        <rFont val="Arial"/>
        <family val="2"/>
      </rPr>
      <t xml:space="preserve">2. </t>
    </r>
    <r>
      <rPr>
        <sz val="14"/>
        <color theme="1"/>
        <rFont val="Arial"/>
        <family val="2"/>
      </rPr>
      <t xml:space="preserve">Registro de asistencia y fotográfico                                 </t>
    </r>
    <r>
      <rPr>
        <b/>
        <sz val="14"/>
        <color rgb="FFFF0000"/>
        <rFont val="Arial"/>
        <family val="2"/>
      </rPr>
      <t>3.</t>
    </r>
    <r>
      <rPr>
        <sz val="14"/>
        <color theme="1"/>
        <rFont val="Arial"/>
        <family val="2"/>
      </rPr>
      <t xml:space="preserve"> Registro de asistencia y fotográfico</t>
    </r>
  </si>
  <si>
    <r>
      <rPr>
        <b/>
        <sz val="14"/>
        <color rgb="FFFF0000"/>
        <rFont val="Arial"/>
        <family val="2"/>
      </rPr>
      <t>1.</t>
    </r>
    <r>
      <rPr>
        <sz val="14"/>
        <color theme="1"/>
        <rFont val="Arial"/>
        <family val="2"/>
      </rPr>
      <t xml:space="preserve"> 25/01/2023                    </t>
    </r>
    <r>
      <rPr>
        <b/>
        <sz val="14"/>
        <color rgb="FFFF0000"/>
        <rFont val="Arial"/>
        <family val="2"/>
      </rPr>
      <t xml:space="preserve">2. </t>
    </r>
    <r>
      <rPr>
        <sz val="14"/>
        <color theme="1"/>
        <rFont val="Arial"/>
        <family val="2"/>
      </rPr>
      <t xml:space="preserve">10/02/2023                   </t>
    </r>
    <r>
      <rPr>
        <b/>
        <sz val="14"/>
        <color rgb="FFFF0000"/>
        <rFont val="Arial"/>
        <family val="2"/>
      </rPr>
      <t>3.</t>
    </r>
    <r>
      <rPr>
        <sz val="14"/>
        <color theme="1"/>
        <rFont val="Arial"/>
        <family val="2"/>
      </rPr>
      <t xml:space="preserve"> 10/03/2023                     </t>
    </r>
    <r>
      <rPr>
        <b/>
        <sz val="14"/>
        <color rgb="FFFF0000"/>
        <rFont val="Arial"/>
        <family val="2"/>
      </rPr>
      <t xml:space="preserve">4. </t>
    </r>
    <r>
      <rPr>
        <sz val="14"/>
        <color theme="1"/>
        <rFont val="Arial"/>
        <family val="2"/>
      </rPr>
      <t xml:space="preserve">14/04/2023                     </t>
    </r>
    <r>
      <rPr>
        <b/>
        <sz val="14"/>
        <color rgb="FFFF0000"/>
        <rFont val="Arial"/>
        <family val="2"/>
      </rPr>
      <t>5.</t>
    </r>
    <r>
      <rPr>
        <sz val="14"/>
        <color theme="1"/>
        <rFont val="Arial"/>
        <family val="2"/>
      </rPr>
      <t xml:space="preserve"> 19/05/2023                             </t>
    </r>
    <r>
      <rPr>
        <b/>
        <sz val="14"/>
        <color rgb="FFFF0000"/>
        <rFont val="Arial"/>
        <family val="2"/>
      </rPr>
      <t>6</t>
    </r>
    <r>
      <rPr>
        <sz val="14"/>
        <color theme="1"/>
        <rFont val="Arial"/>
        <family val="2"/>
      </rPr>
      <t xml:space="preserve">. 09/06/2023   </t>
    </r>
    <r>
      <rPr>
        <b/>
        <sz val="14"/>
        <color rgb="FFFF0000"/>
        <rFont val="Arial"/>
        <family val="2"/>
      </rPr>
      <t>7.</t>
    </r>
    <r>
      <rPr>
        <sz val="14"/>
        <color theme="1"/>
        <rFont val="Arial"/>
        <family val="2"/>
      </rPr>
      <t xml:space="preserve">28/07/2023                               </t>
    </r>
    <r>
      <rPr>
        <b/>
        <sz val="14"/>
        <color rgb="FFFF0000"/>
        <rFont val="Arial"/>
        <family val="2"/>
      </rPr>
      <t>8</t>
    </r>
    <r>
      <rPr>
        <sz val="14"/>
        <color theme="1"/>
        <rFont val="Arial"/>
        <family val="2"/>
      </rPr>
      <t>. 11/08/2023</t>
    </r>
  </si>
  <si>
    <r>
      <rPr>
        <b/>
        <sz val="14"/>
        <color rgb="FFFF0000"/>
        <rFont val="Arial"/>
        <family val="2"/>
      </rPr>
      <t>1.</t>
    </r>
    <r>
      <rPr>
        <sz val="14"/>
        <color theme="1"/>
        <rFont val="Arial"/>
        <family val="2"/>
      </rPr>
      <t xml:space="preserve"> $75.000                         </t>
    </r>
    <r>
      <rPr>
        <b/>
        <sz val="14"/>
        <color rgb="FFFF0000"/>
        <rFont val="Arial"/>
        <family val="2"/>
      </rPr>
      <t>2.</t>
    </r>
    <r>
      <rPr>
        <sz val="14"/>
        <color theme="1"/>
        <rFont val="Arial"/>
        <family val="2"/>
      </rPr>
      <t xml:space="preserve"> $180.000                         </t>
    </r>
    <r>
      <rPr>
        <b/>
        <sz val="14"/>
        <color rgb="FFFF0000"/>
        <rFont val="Arial"/>
        <family val="2"/>
      </rPr>
      <t xml:space="preserve">3. </t>
    </r>
    <r>
      <rPr>
        <sz val="14"/>
        <color theme="1"/>
        <rFont val="Arial"/>
        <family val="2"/>
      </rPr>
      <t xml:space="preserve">$180.000                         </t>
    </r>
    <r>
      <rPr>
        <b/>
        <sz val="14"/>
        <color rgb="FFFF0000"/>
        <rFont val="Arial"/>
        <family val="2"/>
      </rPr>
      <t>4.</t>
    </r>
    <r>
      <rPr>
        <sz val="14"/>
        <color theme="1"/>
        <rFont val="Arial"/>
        <family val="2"/>
      </rPr>
      <t xml:space="preserve"> $180.000                         </t>
    </r>
    <r>
      <rPr>
        <b/>
        <sz val="14"/>
        <color rgb="FFFF0000"/>
        <rFont val="Arial"/>
        <family val="2"/>
      </rPr>
      <t xml:space="preserve">5. </t>
    </r>
    <r>
      <rPr>
        <sz val="14"/>
        <color theme="1"/>
        <rFont val="Arial"/>
        <family val="2"/>
      </rPr>
      <t xml:space="preserve">$180.000                        </t>
    </r>
    <r>
      <rPr>
        <b/>
        <sz val="14"/>
        <color rgb="FFFF0000"/>
        <rFont val="Arial"/>
        <family val="2"/>
      </rPr>
      <t>6.</t>
    </r>
    <r>
      <rPr>
        <sz val="14"/>
        <color theme="1"/>
        <rFont val="Arial"/>
        <family val="2"/>
      </rPr>
      <t xml:space="preserve"> $180.000                                 </t>
    </r>
    <r>
      <rPr>
        <b/>
        <sz val="14"/>
        <color rgb="FFFF0000"/>
        <rFont val="Arial"/>
        <family val="2"/>
      </rPr>
      <t>7.</t>
    </r>
    <r>
      <rPr>
        <sz val="14"/>
        <color theme="1"/>
        <rFont val="Arial"/>
        <family val="2"/>
      </rPr>
      <t xml:space="preserve"> $180.000                                 </t>
    </r>
    <r>
      <rPr>
        <b/>
        <sz val="14"/>
        <color rgb="FFFF0000"/>
        <rFont val="Arial"/>
        <family val="2"/>
      </rPr>
      <t>8.</t>
    </r>
    <r>
      <rPr>
        <sz val="14"/>
        <color theme="1"/>
        <rFont val="Arial"/>
        <family val="2"/>
      </rPr>
      <t xml:space="preserve"> $180.000</t>
    </r>
  </si>
  <si>
    <r>
      <rPr>
        <b/>
        <sz val="14"/>
        <color rgb="FFFF0000"/>
        <rFont val="Arial"/>
        <family val="2"/>
      </rPr>
      <t xml:space="preserve"> 1. </t>
    </r>
    <r>
      <rPr>
        <sz val="14"/>
        <color theme="1"/>
        <rFont val="Arial"/>
        <family val="2"/>
      </rPr>
      <t xml:space="preserve">Recibo de entrega a gestor                                            </t>
    </r>
    <r>
      <rPr>
        <b/>
        <sz val="14"/>
        <color rgb="FFFF0000"/>
        <rFont val="Arial"/>
        <family val="2"/>
      </rPr>
      <t>2.</t>
    </r>
    <r>
      <rPr>
        <sz val="14"/>
        <color theme="1"/>
        <rFont val="Arial"/>
        <family val="2"/>
      </rPr>
      <t xml:space="preserve"> convocatoria  planilla     </t>
    </r>
    <r>
      <rPr>
        <b/>
        <sz val="14"/>
        <color rgb="FFFF0000"/>
        <rFont val="Arial"/>
        <family val="2"/>
      </rPr>
      <t>3.</t>
    </r>
    <r>
      <rPr>
        <sz val="14"/>
        <color theme="1"/>
        <rFont val="Arial"/>
        <family val="2"/>
      </rPr>
      <t xml:space="preserve"> convocatoria  planilla    </t>
    </r>
    <r>
      <rPr>
        <b/>
        <sz val="14"/>
        <color rgb="FFFF0000"/>
        <rFont val="Arial"/>
        <family val="2"/>
      </rPr>
      <t>4.</t>
    </r>
    <r>
      <rPr>
        <sz val="14"/>
        <color theme="1"/>
        <rFont val="Arial"/>
        <family val="2"/>
      </rPr>
      <t xml:space="preserve"> convocatoria  planilla      </t>
    </r>
    <r>
      <rPr>
        <b/>
        <sz val="14"/>
        <color rgb="FFFF0000"/>
        <rFont val="Arial"/>
        <family val="2"/>
      </rPr>
      <t xml:space="preserve">5. </t>
    </r>
    <r>
      <rPr>
        <sz val="14"/>
        <color theme="1"/>
        <rFont val="Arial"/>
        <family val="2"/>
      </rPr>
      <t xml:space="preserve">convocatoria  planilla         </t>
    </r>
    <r>
      <rPr>
        <b/>
        <sz val="14"/>
        <color rgb="FFFF0000"/>
        <rFont val="Arial"/>
        <family val="2"/>
      </rPr>
      <t>6.</t>
    </r>
    <r>
      <rPr>
        <sz val="14"/>
        <color theme="1"/>
        <rFont val="Arial"/>
        <family val="2"/>
      </rPr>
      <t xml:space="preserve"> Registro de recolección </t>
    </r>
    <r>
      <rPr>
        <b/>
        <sz val="14"/>
        <color rgb="FFFF0000"/>
        <rFont val="Arial"/>
        <family val="2"/>
      </rPr>
      <t xml:space="preserve">7. </t>
    </r>
    <r>
      <rPr>
        <sz val="14"/>
        <color theme="1"/>
        <rFont val="Arial"/>
        <family val="2"/>
      </rPr>
      <t xml:space="preserve">Registro de recolección y certificado                                    </t>
    </r>
    <r>
      <rPr>
        <b/>
        <sz val="14"/>
        <color rgb="FFFF0000"/>
        <rFont val="Arial"/>
        <family val="2"/>
      </rPr>
      <t>8.</t>
    </r>
    <r>
      <rPr>
        <sz val="14"/>
        <color theme="1"/>
        <rFont val="Arial"/>
        <family val="2"/>
      </rPr>
      <t xml:space="preserve"> Registro de recolección </t>
    </r>
  </si>
  <si>
    <r>
      <rPr>
        <b/>
        <sz val="14"/>
        <color rgb="FFFF0000"/>
        <rFont val="Arial"/>
        <family val="2"/>
      </rPr>
      <t xml:space="preserve">1. </t>
    </r>
    <r>
      <rPr>
        <sz val="14"/>
        <color theme="1"/>
        <rFont val="Arial"/>
        <family val="2"/>
      </rPr>
      <t xml:space="preserve">Reunión CIDEA                                                 </t>
    </r>
    <r>
      <rPr>
        <b/>
        <sz val="14"/>
        <color rgb="FFFF0000"/>
        <rFont val="Arial"/>
        <family val="2"/>
      </rPr>
      <t>2.</t>
    </r>
    <r>
      <rPr>
        <sz val="14"/>
        <color theme="1"/>
        <rFont val="Arial"/>
        <family val="2"/>
      </rPr>
      <t xml:space="preserve"> Reunión CIDEA</t>
    </r>
  </si>
  <si>
    <r>
      <rPr>
        <b/>
        <sz val="14"/>
        <color rgb="FFFF0000"/>
        <rFont val="Arial"/>
        <family val="2"/>
      </rPr>
      <t>1.</t>
    </r>
    <r>
      <rPr>
        <sz val="14"/>
        <color theme="1"/>
        <rFont val="Arial"/>
        <family val="2"/>
      </rPr>
      <t xml:space="preserve"> Centro Administrativo   </t>
    </r>
    <r>
      <rPr>
        <b/>
        <sz val="14"/>
        <color rgb="FFFF0000"/>
        <rFont val="Arial"/>
        <family val="2"/>
      </rPr>
      <t>2.</t>
    </r>
    <r>
      <rPr>
        <sz val="14"/>
        <color theme="1"/>
        <rFont val="Arial"/>
        <family val="2"/>
      </rPr>
      <t xml:space="preserve"> Centro Administrativo</t>
    </r>
  </si>
  <si>
    <r>
      <rPr>
        <b/>
        <sz val="14"/>
        <color rgb="FFFF0000"/>
        <rFont val="Arial"/>
        <family val="2"/>
      </rPr>
      <t>1.</t>
    </r>
    <r>
      <rPr>
        <sz val="14"/>
        <color theme="1"/>
        <rFont val="Arial"/>
        <family val="2"/>
      </rPr>
      <t xml:space="preserve"> 17/02/2023                        </t>
    </r>
    <r>
      <rPr>
        <b/>
        <sz val="14"/>
        <color rgb="FFFF0000"/>
        <rFont val="Arial"/>
        <family val="2"/>
      </rPr>
      <t>2.</t>
    </r>
    <r>
      <rPr>
        <sz val="14"/>
        <color theme="1"/>
        <rFont val="Arial"/>
        <family val="2"/>
      </rPr>
      <t xml:space="preserve"> 30/08/2023</t>
    </r>
  </si>
  <si>
    <r>
      <rPr>
        <b/>
        <sz val="14"/>
        <color rgb="FFFF0000"/>
        <rFont val="Arial"/>
        <family val="2"/>
      </rPr>
      <t>1.</t>
    </r>
    <r>
      <rPr>
        <sz val="14"/>
        <color theme="1"/>
        <rFont val="Arial"/>
        <family val="2"/>
      </rPr>
      <t xml:space="preserve"> 11 asistentes                             </t>
    </r>
    <r>
      <rPr>
        <b/>
        <sz val="14"/>
        <color rgb="FFFF0000"/>
        <rFont val="Arial"/>
        <family val="2"/>
      </rPr>
      <t>2.</t>
    </r>
    <r>
      <rPr>
        <sz val="14"/>
        <color theme="1"/>
        <rFont val="Arial"/>
        <family val="2"/>
      </rPr>
      <t xml:space="preserve"> 12 participantes</t>
    </r>
  </si>
  <si>
    <r>
      <rPr>
        <b/>
        <sz val="14"/>
        <color rgb="FFFF0000"/>
        <rFont val="Arial"/>
        <family val="2"/>
      </rPr>
      <t>1.</t>
    </r>
    <r>
      <rPr>
        <sz val="14"/>
        <color theme="1"/>
        <rFont val="Arial"/>
        <family val="2"/>
      </rPr>
      <t xml:space="preserve"> Organizada Dirección Medio Ambiental   $110.000     </t>
    </r>
    <r>
      <rPr>
        <b/>
        <sz val="14"/>
        <color rgb="FFFF0000"/>
        <rFont val="Arial"/>
        <family val="2"/>
      </rPr>
      <t>2.</t>
    </r>
    <r>
      <rPr>
        <sz val="14"/>
        <color theme="1"/>
        <rFont val="Arial"/>
        <family val="2"/>
      </rPr>
      <t xml:space="preserve"> Organizada Dirección Medio Ambiental   $110.000</t>
    </r>
  </si>
  <si>
    <r>
      <rPr>
        <b/>
        <sz val="14"/>
        <color rgb="FFFF0000"/>
        <rFont val="Arial"/>
        <family val="2"/>
      </rPr>
      <t>1.</t>
    </r>
    <r>
      <rPr>
        <sz val="14"/>
        <color theme="1"/>
        <rFont val="Arial"/>
        <family val="2"/>
      </rPr>
      <t xml:space="preserve"> Acta de reunión                        </t>
    </r>
    <r>
      <rPr>
        <b/>
        <sz val="14"/>
        <color rgb="FFFF0000"/>
        <rFont val="Arial"/>
        <family val="2"/>
      </rPr>
      <t>1.</t>
    </r>
    <r>
      <rPr>
        <sz val="14"/>
        <color theme="1"/>
        <rFont val="Arial"/>
        <family val="2"/>
      </rPr>
      <t xml:space="preserve"> Acta de reunión </t>
    </r>
  </si>
  <si>
    <r>
      <rPr>
        <b/>
        <sz val="14"/>
        <color rgb="FFFF0000"/>
        <rFont val="Arial"/>
        <family val="2"/>
      </rPr>
      <t xml:space="preserve">1. </t>
    </r>
    <r>
      <rPr>
        <sz val="14"/>
        <rFont val="Arial"/>
        <family val="2"/>
      </rPr>
      <t xml:space="preserve">Reten  </t>
    </r>
    <r>
      <rPr>
        <b/>
        <sz val="14"/>
        <color rgb="FFFF0000"/>
        <rFont val="Arial"/>
        <family val="2"/>
      </rPr>
      <t xml:space="preserve">                     2. </t>
    </r>
    <r>
      <rPr>
        <sz val="14"/>
        <color theme="1"/>
        <rFont val="Arial"/>
        <family val="2"/>
      </rPr>
      <t xml:space="preserve">Escuela Santuario                        </t>
    </r>
    <r>
      <rPr>
        <b/>
        <sz val="14"/>
        <color rgb="FFFF0000"/>
        <rFont val="Arial"/>
        <family val="2"/>
      </rPr>
      <t xml:space="preserve">3. </t>
    </r>
    <r>
      <rPr>
        <sz val="14"/>
        <rFont val="Arial"/>
        <family val="2"/>
      </rPr>
      <t>Hacienda Taquira Vereda Aposentos  Lote el Paraíso</t>
    </r>
  </si>
  <si>
    <r>
      <rPr>
        <b/>
        <sz val="14"/>
        <color rgb="FFFF0000"/>
        <rFont val="Arial"/>
        <family val="2"/>
      </rPr>
      <t xml:space="preserve">1. </t>
    </r>
    <r>
      <rPr>
        <sz val="14"/>
        <rFont val="Arial"/>
        <family val="2"/>
      </rPr>
      <t xml:space="preserve">15/03/2023   </t>
    </r>
    <r>
      <rPr>
        <b/>
        <sz val="14"/>
        <color rgb="FFFF0000"/>
        <rFont val="Arial"/>
        <family val="2"/>
      </rPr>
      <t xml:space="preserve">                 2. </t>
    </r>
    <r>
      <rPr>
        <sz val="14"/>
        <color theme="1"/>
        <rFont val="Arial"/>
        <family val="2"/>
      </rPr>
      <t xml:space="preserve">04/05/2023                           </t>
    </r>
    <r>
      <rPr>
        <b/>
        <sz val="14"/>
        <color rgb="FFFF0000"/>
        <rFont val="Arial"/>
        <family val="2"/>
      </rPr>
      <t>3.</t>
    </r>
    <r>
      <rPr>
        <sz val="14"/>
        <color theme="1"/>
        <rFont val="Arial"/>
        <family val="2"/>
      </rPr>
      <t xml:space="preserve"> 16/09/2013</t>
    </r>
  </si>
  <si>
    <r>
      <rPr>
        <b/>
        <sz val="14"/>
        <color rgb="FFFF0000"/>
        <rFont val="Arial"/>
        <family val="2"/>
      </rPr>
      <t xml:space="preserve">1. </t>
    </r>
    <r>
      <rPr>
        <sz val="14"/>
        <rFont val="Arial"/>
        <family val="2"/>
      </rPr>
      <t xml:space="preserve">9 participantes                         </t>
    </r>
    <r>
      <rPr>
        <b/>
        <sz val="14"/>
        <color rgb="FFFF0000"/>
        <rFont val="Arial"/>
        <family val="2"/>
      </rPr>
      <t xml:space="preserve">2. </t>
    </r>
    <r>
      <rPr>
        <sz val="14"/>
        <color theme="1"/>
        <rFont val="Arial"/>
        <family val="2"/>
      </rPr>
      <t xml:space="preserve">20 asistentes                        </t>
    </r>
    <r>
      <rPr>
        <b/>
        <sz val="14"/>
        <color rgb="FFFF0000"/>
        <rFont val="Arial"/>
        <family val="2"/>
      </rPr>
      <t>3.</t>
    </r>
    <r>
      <rPr>
        <sz val="14"/>
        <color theme="1"/>
        <rFont val="Arial"/>
        <family val="2"/>
      </rPr>
      <t xml:space="preserve"> 20 asistentes        </t>
    </r>
  </si>
  <si>
    <r>
      <rPr>
        <b/>
        <sz val="14"/>
        <color rgb="FFFF0000"/>
        <rFont val="Arial"/>
        <family val="2"/>
      </rPr>
      <t xml:space="preserve">1. </t>
    </r>
    <r>
      <rPr>
        <sz val="14"/>
        <rFont val="Arial"/>
        <family val="2"/>
      </rPr>
      <t xml:space="preserve">$200.000  </t>
    </r>
    <r>
      <rPr>
        <b/>
        <sz val="14"/>
        <color rgb="FFFF0000"/>
        <rFont val="Arial"/>
        <family val="2"/>
      </rPr>
      <t xml:space="preserve">               2. </t>
    </r>
    <r>
      <rPr>
        <sz val="14"/>
        <color theme="1"/>
        <rFont val="Arial"/>
        <family val="2"/>
      </rPr>
      <t xml:space="preserve">$350.000                     </t>
    </r>
    <r>
      <rPr>
        <b/>
        <sz val="14"/>
        <color rgb="FFFF0000"/>
        <rFont val="Arial"/>
        <family val="2"/>
      </rPr>
      <t>3.</t>
    </r>
    <r>
      <rPr>
        <sz val="14"/>
        <color theme="1"/>
        <rFont val="Arial"/>
        <family val="2"/>
      </rPr>
      <t xml:space="preserve"> $1.000.000</t>
    </r>
  </si>
  <si>
    <r>
      <rPr>
        <b/>
        <sz val="14"/>
        <color rgb="FFFF0000"/>
        <rFont val="Arial"/>
        <family val="2"/>
      </rPr>
      <t>1.</t>
    </r>
    <r>
      <rPr>
        <sz val="14"/>
        <color theme="1"/>
        <rFont val="Arial"/>
        <family val="2"/>
      </rPr>
      <t xml:space="preserve"> Registro de asistencia y fotográfico                                      </t>
    </r>
    <r>
      <rPr>
        <b/>
        <sz val="14"/>
        <color rgb="FFFF0000"/>
        <rFont val="Arial"/>
        <family val="2"/>
      </rPr>
      <t>2.</t>
    </r>
    <r>
      <rPr>
        <sz val="14"/>
        <color theme="1"/>
        <rFont val="Arial"/>
        <family val="2"/>
      </rPr>
      <t xml:space="preserve"> Registro de asistencia y fotográfico                                       </t>
    </r>
    <r>
      <rPr>
        <b/>
        <sz val="14"/>
        <color rgb="FFFF0000"/>
        <rFont val="Arial"/>
        <family val="2"/>
      </rPr>
      <t xml:space="preserve"> 3.</t>
    </r>
    <r>
      <rPr>
        <sz val="14"/>
        <color theme="1"/>
        <rFont val="Arial"/>
        <family val="2"/>
      </rPr>
      <t xml:space="preserve"> Registro de asistencia y fotográfico</t>
    </r>
  </si>
  <si>
    <r>
      <rPr>
        <b/>
        <sz val="14"/>
        <color rgb="FFFF0000"/>
        <rFont val="Arial"/>
        <family val="2"/>
      </rPr>
      <t>1</t>
    </r>
    <r>
      <rPr>
        <sz val="14"/>
        <color theme="1"/>
        <rFont val="Arial"/>
        <family val="2"/>
      </rPr>
      <t xml:space="preserve">. Veredas Fical y Pantano Sector Churvesi                           </t>
    </r>
    <r>
      <rPr>
        <b/>
        <sz val="14"/>
        <color rgb="FFFF0000"/>
        <rFont val="Arial"/>
        <family val="2"/>
      </rPr>
      <t>2.</t>
    </r>
    <r>
      <rPr>
        <sz val="14"/>
        <color theme="1"/>
        <rFont val="Arial"/>
        <family val="2"/>
      </rPr>
      <t xml:space="preserve"> Centro Administrativo</t>
    </r>
  </si>
  <si>
    <r>
      <rPr>
        <b/>
        <sz val="14"/>
        <color rgb="FFFF0000"/>
        <rFont val="Arial"/>
        <family val="2"/>
      </rPr>
      <t>1.</t>
    </r>
    <r>
      <rPr>
        <sz val="14"/>
        <color theme="1"/>
        <rFont val="Arial"/>
        <family val="2"/>
      </rPr>
      <t xml:space="preserve"> 12/03/2023                               </t>
    </r>
    <r>
      <rPr>
        <b/>
        <sz val="14"/>
        <color rgb="FFFF0000"/>
        <rFont val="Arial"/>
        <family val="2"/>
      </rPr>
      <t>2.</t>
    </r>
    <r>
      <rPr>
        <sz val="14"/>
        <color theme="1"/>
        <rFont val="Arial"/>
        <family val="2"/>
      </rPr>
      <t xml:space="preserve"> 12/09/2023</t>
    </r>
  </si>
  <si>
    <r>
      <rPr>
        <b/>
        <sz val="14"/>
        <color rgb="FFFF0000"/>
        <rFont val="Arial"/>
        <family val="2"/>
      </rPr>
      <t>1.</t>
    </r>
    <r>
      <rPr>
        <sz val="14"/>
        <color theme="1"/>
        <rFont val="Arial"/>
        <family val="2"/>
      </rPr>
      <t xml:space="preserve"> 6 participantes                               </t>
    </r>
    <r>
      <rPr>
        <b/>
        <sz val="14"/>
        <color rgb="FFFF0000"/>
        <rFont val="Arial"/>
        <family val="2"/>
      </rPr>
      <t xml:space="preserve">2. </t>
    </r>
    <r>
      <rPr>
        <sz val="14"/>
        <color theme="1"/>
        <rFont val="Arial"/>
        <family val="2"/>
      </rPr>
      <t>65 participantes</t>
    </r>
  </si>
  <si>
    <r>
      <rPr>
        <b/>
        <sz val="14"/>
        <color rgb="FFFF0000"/>
        <rFont val="Arial"/>
        <family val="2"/>
      </rPr>
      <t xml:space="preserve">1. </t>
    </r>
    <r>
      <rPr>
        <sz val="14"/>
        <color theme="1"/>
        <rFont val="Arial"/>
        <family val="2"/>
      </rPr>
      <t xml:space="preserve">$160.000                             </t>
    </r>
    <r>
      <rPr>
        <b/>
        <sz val="14"/>
        <color rgb="FFFF0000"/>
        <rFont val="Arial"/>
        <family val="2"/>
      </rPr>
      <t>2.</t>
    </r>
    <r>
      <rPr>
        <sz val="14"/>
        <color theme="1"/>
        <rFont val="Arial"/>
        <family val="2"/>
      </rPr>
      <t xml:space="preserve"> $1.200,000</t>
    </r>
  </si>
  <si>
    <r>
      <rPr>
        <b/>
        <sz val="14"/>
        <color rgb="FFFF0000"/>
        <rFont val="Arial"/>
        <family val="2"/>
      </rPr>
      <t xml:space="preserve">1. </t>
    </r>
    <r>
      <rPr>
        <sz val="14"/>
        <color theme="1"/>
        <rFont val="Arial"/>
        <family val="2"/>
      </rPr>
      <t xml:space="preserve"> Institución Educativa Agustín Parra</t>
    </r>
  </si>
  <si>
    <r>
      <rPr>
        <b/>
        <sz val="14"/>
        <color rgb="FFFF0000"/>
        <rFont val="Arial"/>
        <family val="2"/>
      </rPr>
      <t>1</t>
    </r>
    <r>
      <rPr>
        <sz val="14"/>
        <color theme="1"/>
        <rFont val="Arial"/>
        <family val="2"/>
      </rPr>
      <t>. escolaridad</t>
    </r>
  </si>
  <si>
    <r>
      <rPr>
        <b/>
        <sz val="14"/>
        <color rgb="FFFF0000"/>
        <rFont val="Arial"/>
        <family val="2"/>
      </rPr>
      <t>1.</t>
    </r>
    <r>
      <rPr>
        <sz val="14"/>
        <color theme="1"/>
        <rFont val="Arial"/>
        <family val="2"/>
      </rPr>
      <t xml:space="preserve"> 37 estudiantes participantes 10.3 y 11.3</t>
    </r>
  </si>
  <si>
    <r>
      <rPr>
        <b/>
        <sz val="14"/>
        <color rgb="FFFF0000"/>
        <rFont val="Arial"/>
        <family val="2"/>
      </rPr>
      <t>1.</t>
    </r>
    <r>
      <rPr>
        <sz val="14"/>
        <color theme="1"/>
        <rFont val="Arial"/>
        <family val="2"/>
      </rPr>
      <t xml:space="preserve"> Docente Lacides Romero - $500.000</t>
    </r>
  </si>
  <si>
    <r>
      <rPr>
        <b/>
        <sz val="14"/>
        <color rgb="FFFF0000"/>
        <rFont val="Arial"/>
        <family val="2"/>
      </rPr>
      <t xml:space="preserve">1. </t>
    </r>
    <r>
      <rPr>
        <sz val="14"/>
        <color theme="1"/>
        <rFont val="Arial"/>
        <family val="2"/>
      </rPr>
      <t>Planilla escolar</t>
    </r>
  </si>
  <si>
    <r>
      <rPr>
        <b/>
        <sz val="14"/>
        <color rgb="FFFF0000"/>
        <rFont val="Arial"/>
        <family val="2"/>
      </rPr>
      <t xml:space="preserve">1. </t>
    </r>
    <r>
      <rPr>
        <sz val="14"/>
        <color theme="1"/>
        <rFont val="Arial"/>
        <family val="2"/>
      </rPr>
      <t xml:space="preserve">área urbana y centros poblados                                   </t>
    </r>
    <r>
      <rPr>
        <b/>
        <sz val="14"/>
        <color rgb="FFFF0000"/>
        <rFont val="Arial"/>
        <family val="2"/>
      </rPr>
      <t xml:space="preserve">2. </t>
    </r>
    <r>
      <rPr>
        <sz val="14"/>
        <color theme="1"/>
        <rFont val="Arial"/>
        <family val="2"/>
      </rPr>
      <t xml:space="preserve">Área urbana, zonas de ubicación de las papeleras       </t>
    </r>
    <r>
      <rPr>
        <b/>
        <sz val="14"/>
        <color rgb="FFFF0000"/>
        <rFont val="Arial"/>
        <family val="2"/>
      </rPr>
      <t>3.</t>
    </r>
    <r>
      <rPr>
        <sz val="14"/>
        <color theme="1"/>
        <rFont val="Arial"/>
        <family val="2"/>
      </rPr>
      <t xml:space="preserve"> Centro Administrativo - Colegio y Docentes Rafael Pombo, algunos integrantes JAC y Administración</t>
    </r>
  </si>
  <si>
    <r>
      <rPr>
        <b/>
        <sz val="14"/>
        <color rgb="FFFF0000"/>
        <rFont val="Arial"/>
        <family val="2"/>
      </rPr>
      <t>1.</t>
    </r>
    <r>
      <rPr>
        <sz val="14"/>
        <color theme="1"/>
        <rFont val="Arial"/>
        <family val="2"/>
      </rPr>
      <t xml:space="preserve"> 03/03/2023   </t>
    </r>
    <r>
      <rPr>
        <b/>
        <sz val="14"/>
        <color rgb="FFFF0000"/>
        <rFont val="Arial"/>
        <family val="2"/>
      </rPr>
      <t>2.</t>
    </r>
    <r>
      <rPr>
        <sz val="14"/>
        <color theme="1"/>
        <rFont val="Arial"/>
        <family val="2"/>
      </rPr>
      <t xml:space="preserve">09/03/2023                           </t>
    </r>
    <r>
      <rPr>
        <b/>
        <sz val="14"/>
        <color rgb="FFFF0000"/>
        <rFont val="Arial"/>
        <family val="2"/>
      </rPr>
      <t xml:space="preserve">3. </t>
    </r>
    <r>
      <rPr>
        <sz val="14"/>
        <color theme="1"/>
        <rFont val="Arial"/>
        <family val="2"/>
      </rPr>
      <t>12/09/2023</t>
    </r>
  </si>
  <si>
    <r>
      <rPr>
        <b/>
        <sz val="14"/>
        <color rgb="FFFF0000"/>
        <rFont val="Arial"/>
        <family val="2"/>
      </rPr>
      <t>1</t>
    </r>
    <r>
      <rPr>
        <sz val="14"/>
        <color theme="1"/>
        <rFont val="Arial"/>
        <family val="2"/>
      </rPr>
      <t xml:space="preserve">. 240 personas                         </t>
    </r>
    <r>
      <rPr>
        <b/>
        <sz val="14"/>
        <color rgb="FFFF0000"/>
        <rFont val="Arial"/>
        <family val="2"/>
      </rPr>
      <t>2.</t>
    </r>
    <r>
      <rPr>
        <sz val="14"/>
        <color theme="1"/>
        <rFont val="Arial"/>
        <family val="2"/>
      </rPr>
      <t xml:space="preserve"> 45 personas                    </t>
    </r>
    <r>
      <rPr>
        <b/>
        <sz val="14"/>
        <color rgb="FFFF0000"/>
        <rFont val="Arial"/>
        <family val="2"/>
      </rPr>
      <t xml:space="preserve"> 3.</t>
    </r>
    <r>
      <rPr>
        <sz val="14"/>
        <color theme="1"/>
        <rFont val="Arial"/>
        <family val="2"/>
      </rPr>
      <t xml:space="preserve"> 15 personas</t>
    </r>
  </si>
  <si>
    <r>
      <rPr>
        <b/>
        <sz val="14"/>
        <color rgb="FFFF0000"/>
        <rFont val="Arial"/>
        <family val="2"/>
      </rPr>
      <t>1.</t>
    </r>
    <r>
      <rPr>
        <sz val="14"/>
        <color theme="1"/>
        <rFont val="Arial"/>
        <family val="2"/>
      </rPr>
      <t xml:space="preserve"> $320.000                        </t>
    </r>
    <r>
      <rPr>
        <b/>
        <sz val="14"/>
        <color rgb="FFFF0000"/>
        <rFont val="Arial"/>
        <family val="2"/>
      </rPr>
      <t xml:space="preserve">2. </t>
    </r>
    <r>
      <rPr>
        <sz val="14"/>
        <color theme="1"/>
        <rFont val="Arial"/>
        <family val="2"/>
      </rPr>
      <t xml:space="preserve">$320.000                     </t>
    </r>
    <r>
      <rPr>
        <b/>
        <sz val="14"/>
        <color rgb="FFFF0000"/>
        <rFont val="Arial"/>
        <family val="2"/>
      </rPr>
      <t>3.</t>
    </r>
    <r>
      <rPr>
        <sz val="14"/>
        <color theme="1"/>
        <rFont val="Arial"/>
        <family val="2"/>
      </rPr>
      <t xml:space="preserve"> $ 120.000</t>
    </r>
  </si>
  <si>
    <r>
      <rPr>
        <b/>
        <sz val="14"/>
        <color rgb="FFFF0000"/>
        <rFont val="Arial"/>
        <family val="2"/>
      </rPr>
      <t xml:space="preserve">1. </t>
    </r>
    <r>
      <rPr>
        <sz val="14"/>
        <color theme="1"/>
        <rFont val="Arial"/>
        <family val="2"/>
      </rPr>
      <t xml:space="preserve">Capacitación ruta de recolección y presentación de los residuos sólidos no aprovechables y aprovechables                        </t>
    </r>
    <r>
      <rPr>
        <b/>
        <sz val="14"/>
        <color rgb="FFFF0000"/>
        <rFont val="Arial"/>
        <family val="2"/>
      </rPr>
      <t xml:space="preserve">2. </t>
    </r>
    <r>
      <rPr>
        <sz val="14"/>
        <color theme="1"/>
        <rFont val="Arial"/>
        <family val="2"/>
      </rPr>
      <t xml:space="preserve">Adecuado uso de papeleras ubicadas en área pública urbana                                                 </t>
    </r>
    <r>
      <rPr>
        <b/>
        <sz val="14"/>
        <color rgb="FFFF0000"/>
        <rFont val="Arial"/>
        <family val="2"/>
      </rPr>
      <t>3.</t>
    </r>
    <r>
      <rPr>
        <sz val="14"/>
        <color theme="1"/>
        <rFont val="Arial"/>
        <family val="2"/>
      </rPr>
      <t xml:space="preserve"> Taller de productos químicos de mercurio, asbesto y plomo  - Corporación Autónoma Regional de Cundinamarca CAR</t>
    </r>
  </si>
  <si>
    <r>
      <rPr>
        <b/>
        <sz val="14"/>
        <color rgb="FFFF0000"/>
        <rFont val="Arial"/>
        <family val="2"/>
      </rPr>
      <t>1.</t>
    </r>
    <r>
      <rPr>
        <sz val="14"/>
        <color theme="1"/>
        <rFont val="Arial"/>
        <family val="2"/>
      </rPr>
      <t xml:space="preserve"> Registro fotográfico y de video, pantallazos de publicación                                 </t>
    </r>
    <r>
      <rPr>
        <b/>
        <sz val="14"/>
        <color rgb="FFFF0000"/>
        <rFont val="Arial"/>
        <family val="2"/>
      </rPr>
      <t>2.</t>
    </r>
    <r>
      <rPr>
        <sz val="14"/>
        <color theme="1"/>
        <rFont val="Arial"/>
        <family val="2"/>
      </rPr>
      <t xml:space="preserve"> Registro fotográfico y de video, pantallazos de publicación   </t>
    </r>
    <r>
      <rPr>
        <b/>
        <sz val="14"/>
        <color rgb="FFFF0000"/>
        <rFont val="Arial"/>
        <family val="2"/>
      </rPr>
      <t>3.</t>
    </r>
    <r>
      <rPr>
        <sz val="14"/>
        <color theme="1"/>
        <rFont val="Arial"/>
        <family val="2"/>
      </rPr>
      <t xml:space="preserve"> Planilla de asistencia y registro fotográfico</t>
    </r>
  </si>
  <si>
    <r>
      <rPr>
        <b/>
        <sz val="14"/>
        <color rgb="FFFF0000"/>
        <rFont val="Arial"/>
        <family val="2"/>
      </rPr>
      <t>1.</t>
    </r>
    <r>
      <rPr>
        <sz val="14"/>
        <color theme="1"/>
        <rFont val="Arial"/>
        <family val="2"/>
      </rPr>
      <t xml:space="preserve"> Capacitación ruta de recolección y presentación de los residuos  aprovechables                                                           </t>
    </r>
    <r>
      <rPr>
        <b/>
        <sz val="14"/>
        <color rgb="FFFF0000"/>
        <rFont val="Arial"/>
        <family val="2"/>
      </rPr>
      <t xml:space="preserve">2. </t>
    </r>
    <r>
      <rPr>
        <sz val="14"/>
        <rFont val="Arial"/>
        <family val="2"/>
      </rPr>
      <t xml:space="preserve">Capacitación de abonos orgánicos con la Asociación APICOC </t>
    </r>
    <r>
      <rPr>
        <b/>
        <sz val="14"/>
        <color rgb="FFFF0000"/>
        <rFont val="Arial"/>
        <family val="2"/>
      </rPr>
      <t xml:space="preserve">                                                    3,</t>
    </r>
    <r>
      <rPr>
        <sz val="14"/>
        <color theme="1"/>
        <rFont val="Arial"/>
        <family val="2"/>
      </rPr>
      <t xml:space="preserve"> Capacitación de abonos orgánicos con la Asociación de frutales con el SENA      </t>
    </r>
  </si>
  <si>
    <r>
      <rPr>
        <b/>
        <sz val="14"/>
        <color rgb="FFFF0000"/>
        <rFont val="Arial"/>
        <family val="2"/>
      </rPr>
      <t>1.</t>
    </r>
    <r>
      <rPr>
        <sz val="14"/>
        <color theme="1"/>
        <rFont val="Arial"/>
        <family val="2"/>
      </rPr>
      <t xml:space="preserve"> Aceite de cocina usado                                 </t>
    </r>
    <r>
      <rPr>
        <b/>
        <sz val="14"/>
        <color rgb="FFFF0000"/>
        <rFont val="Arial"/>
        <family val="2"/>
      </rPr>
      <t xml:space="preserve">2. </t>
    </r>
    <r>
      <rPr>
        <sz val="14"/>
        <color theme="1"/>
        <rFont val="Arial"/>
        <family val="2"/>
      </rPr>
      <t xml:space="preserve"> Separación y entrega de residuos posconsumo (pilas, celulares, ecocomputo, cartuchos, aceite de cocina usado, baterías, bombillas)                                 </t>
    </r>
    <r>
      <rPr>
        <b/>
        <sz val="14"/>
        <color rgb="FFFF0000"/>
        <rFont val="Arial"/>
        <family val="2"/>
      </rPr>
      <t xml:space="preserve">3. </t>
    </r>
    <r>
      <rPr>
        <sz val="14"/>
        <color theme="1"/>
        <rFont val="Arial"/>
        <family val="2"/>
      </rPr>
      <t>RECICLATON por un territorio Ambientalmente Sostenible ... Vamos a ReciCAR</t>
    </r>
  </si>
  <si>
    <r>
      <rPr>
        <b/>
        <sz val="14"/>
        <color rgb="FFFF0000"/>
        <rFont val="Arial"/>
        <family val="2"/>
      </rPr>
      <t xml:space="preserve">1. </t>
    </r>
    <r>
      <rPr>
        <sz val="14"/>
        <color theme="1"/>
        <rFont val="Arial"/>
        <family val="2"/>
      </rPr>
      <t xml:space="preserve">registro fotográfico y cantidad entregada                     </t>
    </r>
    <r>
      <rPr>
        <b/>
        <sz val="14"/>
        <color rgb="FFFF0000"/>
        <rFont val="Arial"/>
        <family val="2"/>
      </rPr>
      <t>2.</t>
    </r>
    <r>
      <rPr>
        <sz val="14"/>
        <color theme="1"/>
        <rFont val="Arial"/>
        <family val="2"/>
      </rPr>
      <t xml:space="preserve"> registro planilla,  fotográfico y cantidad entregada                                      </t>
    </r>
    <r>
      <rPr>
        <b/>
        <sz val="14"/>
        <color rgb="FFFF0000"/>
        <rFont val="Arial"/>
        <family val="2"/>
      </rPr>
      <t>3.</t>
    </r>
    <r>
      <rPr>
        <sz val="14"/>
        <color theme="1"/>
        <rFont val="Arial"/>
        <family val="2"/>
      </rPr>
      <t xml:space="preserve"> planillas de entrega y registro fotográfico </t>
    </r>
  </si>
  <si>
    <r>
      <rPr>
        <b/>
        <sz val="14"/>
        <color rgb="FFFF0000"/>
        <rFont val="Arial"/>
        <family val="2"/>
      </rPr>
      <t>1.</t>
    </r>
    <r>
      <rPr>
        <sz val="14"/>
        <color theme="1"/>
        <rFont val="Arial"/>
        <family val="2"/>
      </rPr>
      <t xml:space="preserve"> RECICLATON por un territorio Ambientalmente Sostenible ... Vamos a ReciCAR</t>
    </r>
  </si>
  <si>
    <r>
      <rPr>
        <b/>
        <sz val="14"/>
        <color rgb="FFFF0000"/>
        <rFont val="Arial"/>
        <family val="2"/>
      </rPr>
      <t>1.</t>
    </r>
    <r>
      <rPr>
        <sz val="14"/>
        <color theme="1"/>
        <rFont val="Arial"/>
        <family val="2"/>
      </rPr>
      <t xml:space="preserve"> planillas de entrega y registro fotográfico</t>
    </r>
  </si>
  <si>
    <r>
      <rPr>
        <b/>
        <sz val="14"/>
        <color rgb="FFFF0000"/>
        <rFont val="Arial"/>
        <family val="2"/>
      </rPr>
      <t>1.</t>
    </r>
    <r>
      <rPr>
        <sz val="14"/>
        <color theme="1"/>
        <rFont val="Arial"/>
        <family val="2"/>
      </rPr>
      <t xml:space="preserve"> Reporte actividades programa RCD           </t>
    </r>
    <r>
      <rPr>
        <b/>
        <sz val="14"/>
        <color rgb="FFFF0000"/>
        <rFont val="Arial"/>
        <family val="2"/>
      </rPr>
      <t xml:space="preserve">2. </t>
    </r>
    <r>
      <rPr>
        <sz val="14"/>
        <color theme="1"/>
        <rFont val="Arial"/>
        <family val="2"/>
      </rPr>
      <t xml:space="preserve">Consolidado y reporte del programa año 2022 </t>
    </r>
  </si>
  <si>
    <r>
      <rPr>
        <b/>
        <sz val="14"/>
        <color rgb="FFFF0000"/>
        <rFont val="Arial"/>
        <family val="2"/>
      </rPr>
      <t>1.</t>
    </r>
    <r>
      <rPr>
        <sz val="14"/>
        <color theme="1"/>
        <rFont val="Arial"/>
        <family val="2"/>
      </rPr>
      <t xml:space="preserve"> Recorrido y reconocimiento con Lideres Fical y Pantano Churvesi puntos de riesgo        </t>
    </r>
    <r>
      <rPr>
        <b/>
        <sz val="14"/>
        <color rgb="FFFF0000"/>
        <rFont val="Arial"/>
        <family val="2"/>
      </rPr>
      <t xml:space="preserve">2. </t>
    </r>
    <r>
      <rPr>
        <sz val="14"/>
        <rFont val="Arial"/>
        <family val="2"/>
      </rPr>
      <t>Taller</t>
    </r>
    <r>
      <rPr>
        <sz val="14"/>
        <color theme="1"/>
        <rFont val="Arial"/>
        <family val="2"/>
      </rPr>
      <t xml:space="preserve"> Política Pública Cambio Climático de Cundinamarca - Secretaria de Ambiente de Cundinamarca</t>
    </r>
  </si>
  <si>
    <r>
      <rPr>
        <b/>
        <sz val="14"/>
        <color rgb="FFFF0000"/>
        <rFont val="Arial"/>
        <family val="2"/>
      </rPr>
      <t xml:space="preserve">1. </t>
    </r>
    <r>
      <rPr>
        <sz val="14"/>
        <color theme="1"/>
        <rFont val="Arial"/>
        <family val="2"/>
      </rPr>
      <t xml:space="preserve">Acta                                           </t>
    </r>
    <r>
      <rPr>
        <b/>
        <sz val="14"/>
        <color rgb="FFFF0000"/>
        <rFont val="Arial"/>
        <family val="2"/>
      </rPr>
      <t xml:space="preserve">2. </t>
    </r>
    <r>
      <rPr>
        <sz val="14"/>
        <color theme="1"/>
        <rFont val="Arial"/>
        <family val="2"/>
      </rPr>
      <t>Registro de asistencia y fotográfico</t>
    </r>
  </si>
  <si>
    <r>
      <rPr>
        <b/>
        <sz val="14"/>
        <color rgb="FFFF0000"/>
        <rFont val="Arial"/>
        <family val="2"/>
      </rPr>
      <t xml:space="preserve">1. </t>
    </r>
    <r>
      <rPr>
        <sz val="14"/>
        <color theme="1"/>
        <rFont val="Arial"/>
        <family val="2"/>
      </rPr>
      <t xml:space="preserve">Registro fotográfico y de video                                               </t>
    </r>
    <r>
      <rPr>
        <b/>
        <sz val="14"/>
        <color rgb="FFFF0000"/>
        <rFont val="Arial"/>
        <family val="2"/>
      </rPr>
      <t>2.</t>
    </r>
    <r>
      <rPr>
        <sz val="14"/>
        <color theme="1"/>
        <rFont val="Arial"/>
        <family val="2"/>
      </rPr>
      <t xml:space="preserve"> Registro de participantes, fotográfico y de video</t>
    </r>
  </si>
  <si>
    <r>
      <rPr>
        <b/>
        <sz val="14"/>
        <color rgb="FFFF0000"/>
        <rFont val="Arial"/>
        <family val="2"/>
      </rPr>
      <t xml:space="preserve">1. </t>
    </r>
    <r>
      <rPr>
        <sz val="14"/>
        <color theme="1"/>
        <rFont val="Arial"/>
        <family val="2"/>
      </rPr>
      <t>Mantenimiento de instalaciones de sistemas solares fotovoltaicos - Colegio Agustín Parra - Líder proceso Docente Lacides Romero</t>
    </r>
  </si>
  <si>
    <t>Realizar jornadas con instituciones educativas publicas y privadas del municipio, que permitan el fomento de artes y letras ambientales, juegos y actividades lúdicas ambientales,  la socialización de programas y proyectos ambientales</t>
  </si>
  <si>
    <r>
      <rPr>
        <b/>
        <sz val="14"/>
        <color rgb="FFFF0000"/>
        <rFont val="Arial"/>
        <family val="2"/>
      </rPr>
      <t xml:space="preserve">1. </t>
    </r>
    <r>
      <rPr>
        <sz val="14"/>
        <color theme="1"/>
        <rFont val="Arial"/>
        <family val="2"/>
      </rPr>
      <t>Registro de participantes, fotográfico y de video</t>
    </r>
  </si>
  <si>
    <r>
      <rPr>
        <b/>
        <sz val="14"/>
        <color rgb="FFFF0000"/>
        <rFont val="Arial"/>
        <family val="2"/>
      </rPr>
      <t xml:space="preserve">1. </t>
    </r>
    <r>
      <rPr>
        <sz val="14"/>
        <color theme="1"/>
        <rFont val="Arial"/>
        <family val="2"/>
      </rPr>
      <t xml:space="preserve">Jornada de tenencia responsable de animales, esterilizaciones y desparasitaciones de caninos y felinos con apoyo del IPYBAC                                                 </t>
    </r>
    <r>
      <rPr>
        <b/>
        <sz val="14"/>
        <color rgb="FFFF0000"/>
        <rFont val="Arial"/>
        <family val="2"/>
      </rPr>
      <t xml:space="preserve">2. </t>
    </r>
    <r>
      <rPr>
        <sz val="14"/>
        <color theme="1"/>
        <rFont val="Arial"/>
        <family val="2"/>
      </rPr>
      <t xml:space="preserve">En marco de la construcción y formulación de la Política Publica de Bienestar Animal </t>
    </r>
  </si>
  <si>
    <r>
      <rPr>
        <b/>
        <sz val="14"/>
        <color rgb="FFFF0000"/>
        <rFont val="Arial"/>
        <family val="2"/>
      </rPr>
      <t>1.</t>
    </r>
    <r>
      <rPr>
        <sz val="14"/>
        <color theme="1"/>
        <rFont val="Arial"/>
        <family val="2"/>
      </rPr>
      <t xml:space="preserve"> Capacitación para la entrega de residuos especiales - envases de agroquímicos                     </t>
    </r>
    <r>
      <rPr>
        <b/>
        <sz val="14"/>
        <color rgb="FFFF0000"/>
        <rFont val="Arial"/>
        <family val="2"/>
      </rPr>
      <t>2.</t>
    </r>
    <r>
      <rPr>
        <sz val="14"/>
        <color theme="1"/>
        <rFont val="Arial"/>
        <family val="2"/>
      </rPr>
      <t xml:space="preserve"> Recolección de envases de agroquímicos, realización del triple lavado y socialización de sorteo de Use, Lave, Entregue y Gane con Campolimpio</t>
    </r>
  </si>
  <si>
    <r>
      <rPr>
        <b/>
        <sz val="14"/>
        <color rgb="FFFF0000"/>
        <rFont val="Arial"/>
        <family val="2"/>
      </rPr>
      <t xml:space="preserve">1. </t>
    </r>
    <r>
      <rPr>
        <sz val="14"/>
        <color theme="1"/>
        <rFont val="Arial"/>
        <family val="2"/>
      </rPr>
      <t xml:space="preserve">área rural a productores que efectúan entrega                      </t>
    </r>
    <r>
      <rPr>
        <b/>
        <sz val="14"/>
        <color rgb="FFFF0000"/>
        <rFont val="Arial"/>
        <family val="2"/>
      </rPr>
      <t>2.</t>
    </r>
    <r>
      <rPr>
        <sz val="14"/>
        <color theme="1"/>
        <rFont val="Arial"/>
        <family val="2"/>
      </rPr>
      <t xml:space="preserve"> área rural a productores que efectúan entrega</t>
    </r>
  </si>
  <si>
    <r>
      <rPr>
        <b/>
        <sz val="14"/>
        <color rgb="FFFF0000"/>
        <rFont val="Arial"/>
        <family val="2"/>
      </rPr>
      <t xml:space="preserve">1. </t>
    </r>
    <r>
      <rPr>
        <sz val="14"/>
        <rFont val="Arial"/>
        <family val="2"/>
      </rPr>
      <t xml:space="preserve">Recolección de medicamentos vencidos y parcialmente consumidos de uso veterinario                                                                    </t>
    </r>
    <r>
      <rPr>
        <b/>
        <sz val="14"/>
        <color rgb="FFFF0000"/>
        <rFont val="Arial"/>
        <family val="2"/>
      </rPr>
      <t xml:space="preserve">2. </t>
    </r>
    <r>
      <rPr>
        <sz val="14"/>
        <rFont val="Arial"/>
        <family val="2"/>
      </rPr>
      <t xml:space="preserve">Recolección de envases de agroquímicos                                                            </t>
    </r>
    <r>
      <rPr>
        <b/>
        <sz val="14"/>
        <color rgb="FFFF0000"/>
        <rFont val="Arial"/>
        <family val="2"/>
      </rPr>
      <t>3.</t>
    </r>
    <r>
      <rPr>
        <sz val="14"/>
        <rFont val="Arial"/>
        <family val="2"/>
      </rPr>
      <t xml:space="preserve"> Recolección de envases de agroquímicos                                                             </t>
    </r>
    <r>
      <rPr>
        <b/>
        <sz val="14"/>
        <color rgb="FFFF0000"/>
        <rFont val="Arial"/>
        <family val="2"/>
      </rPr>
      <t>4.</t>
    </r>
    <r>
      <rPr>
        <sz val="14"/>
        <rFont val="Arial"/>
        <family val="2"/>
      </rPr>
      <t xml:space="preserve"> Recolección de envases de agroquímicos                                                             </t>
    </r>
    <r>
      <rPr>
        <b/>
        <sz val="14"/>
        <color rgb="FFFF0000"/>
        <rFont val="Arial"/>
        <family val="2"/>
      </rPr>
      <t>5.</t>
    </r>
    <r>
      <rPr>
        <sz val="14"/>
        <rFont val="Arial"/>
        <family val="2"/>
      </rPr>
      <t xml:space="preserve"> Recolección de envases de agroquímicos                                                               </t>
    </r>
    <r>
      <rPr>
        <b/>
        <sz val="14"/>
        <color rgb="FFFF0000"/>
        <rFont val="Arial"/>
        <family val="2"/>
      </rPr>
      <t>6</t>
    </r>
    <r>
      <rPr>
        <sz val="14"/>
        <rFont val="Arial"/>
        <family val="2"/>
      </rPr>
      <t xml:space="preserve">. Recolección de envases de agroquímicos                                                               </t>
    </r>
    <r>
      <rPr>
        <b/>
        <sz val="14"/>
        <color rgb="FFFF0000"/>
        <rFont val="Arial"/>
        <family val="2"/>
      </rPr>
      <t>7.</t>
    </r>
    <r>
      <rPr>
        <sz val="14"/>
        <rFont val="Arial"/>
        <family val="2"/>
      </rPr>
      <t xml:space="preserve"> Recolección de envases de agroquímicos                                                                 </t>
    </r>
    <r>
      <rPr>
        <b/>
        <sz val="14"/>
        <color rgb="FFFF0000"/>
        <rFont val="Arial"/>
        <family val="2"/>
      </rPr>
      <t>8.</t>
    </r>
    <r>
      <rPr>
        <sz val="14"/>
        <rFont val="Arial"/>
        <family val="2"/>
      </rPr>
      <t xml:space="preserve"> Recolección de envases de agroquímicos</t>
    </r>
  </si>
  <si>
    <r>
      <rPr>
        <b/>
        <sz val="14"/>
        <color rgb="FFFF0000"/>
        <rFont val="Arial"/>
        <family val="2"/>
      </rPr>
      <t xml:space="preserve">1. </t>
    </r>
    <r>
      <rPr>
        <sz val="14"/>
        <color theme="1"/>
        <rFont val="Arial"/>
        <family val="2"/>
      </rPr>
      <t xml:space="preserve">Alcaldía Municipal / ubicación del contenedor    </t>
    </r>
    <r>
      <rPr>
        <b/>
        <sz val="14"/>
        <color rgb="FFFF0000"/>
        <rFont val="Arial"/>
        <family val="2"/>
      </rPr>
      <t>2.</t>
    </r>
    <r>
      <rPr>
        <sz val="14"/>
        <color theme="1"/>
        <rFont val="Arial"/>
        <family val="2"/>
      </rPr>
      <t xml:space="preserve"> Ruta en veredas                </t>
    </r>
    <r>
      <rPr>
        <b/>
        <sz val="14"/>
        <color rgb="FFFF0000"/>
        <rFont val="Arial"/>
        <family val="2"/>
      </rPr>
      <t>3.</t>
    </r>
    <r>
      <rPr>
        <sz val="14"/>
        <color theme="1"/>
        <rFont val="Arial"/>
        <family val="2"/>
      </rPr>
      <t xml:space="preserve"> Ruta en veredas                 </t>
    </r>
    <r>
      <rPr>
        <b/>
        <sz val="14"/>
        <color rgb="FFFF0000"/>
        <rFont val="Arial"/>
        <family val="2"/>
      </rPr>
      <t xml:space="preserve">4. </t>
    </r>
    <r>
      <rPr>
        <sz val="14"/>
        <color theme="1"/>
        <rFont val="Arial"/>
        <family val="2"/>
      </rPr>
      <t xml:space="preserve">Ruta en veredas                </t>
    </r>
    <r>
      <rPr>
        <b/>
        <sz val="14"/>
        <color rgb="FFFF0000"/>
        <rFont val="Arial"/>
        <family val="2"/>
      </rPr>
      <t xml:space="preserve">5. </t>
    </r>
    <r>
      <rPr>
        <sz val="14"/>
        <color theme="1"/>
        <rFont val="Arial"/>
        <family val="2"/>
      </rPr>
      <t xml:space="preserve">Ruta en veredas              </t>
    </r>
    <r>
      <rPr>
        <b/>
        <sz val="14"/>
        <color rgb="FFFF0000"/>
        <rFont val="Arial"/>
        <family val="2"/>
      </rPr>
      <t xml:space="preserve">6.  </t>
    </r>
    <r>
      <rPr>
        <sz val="14"/>
        <color theme="1"/>
        <rFont val="Arial"/>
        <family val="2"/>
      </rPr>
      <t xml:space="preserve">Ruta en veredas                        </t>
    </r>
    <r>
      <rPr>
        <b/>
        <sz val="14"/>
        <color rgb="FFFF0000"/>
        <rFont val="Arial"/>
        <family val="2"/>
      </rPr>
      <t xml:space="preserve">7. </t>
    </r>
    <r>
      <rPr>
        <sz val="14"/>
        <color theme="1"/>
        <rFont val="Arial"/>
        <family val="2"/>
      </rPr>
      <t xml:space="preserve"> Ruta en veredas              </t>
    </r>
    <r>
      <rPr>
        <b/>
        <sz val="14"/>
        <color rgb="FFFF0000"/>
        <rFont val="Arial"/>
        <family val="2"/>
      </rPr>
      <t>8.</t>
    </r>
    <r>
      <rPr>
        <sz val="14"/>
        <color theme="1"/>
        <rFont val="Arial"/>
        <family val="2"/>
      </rPr>
      <t xml:space="preserve">  Ruta en veredas  </t>
    </r>
  </si>
  <si>
    <r>
      <rPr>
        <b/>
        <sz val="14"/>
        <color rgb="FFFF0000"/>
        <rFont val="Arial"/>
        <family val="2"/>
      </rPr>
      <t>1.</t>
    </r>
    <r>
      <rPr>
        <sz val="14"/>
        <color theme="1"/>
        <rFont val="Arial"/>
        <family val="2"/>
      </rPr>
      <t xml:space="preserve">  6 participantes                     </t>
    </r>
    <r>
      <rPr>
        <b/>
        <sz val="14"/>
        <color rgb="FFFF0000"/>
        <rFont val="Arial"/>
        <family val="2"/>
      </rPr>
      <t xml:space="preserve">2. </t>
    </r>
    <r>
      <rPr>
        <sz val="14"/>
        <color theme="1"/>
        <rFont val="Arial"/>
        <family val="2"/>
      </rPr>
      <t xml:space="preserve">5 participantes                    </t>
    </r>
    <r>
      <rPr>
        <b/>
        <sz val="14"/>
        <color rgb="FFFF0000"/>
        <rFont val="Arial"/>
        <family val="2"/>
      </rPr>
      <t>3.</t>
    </r>
    <r>
      <rPr>
        <sz val="14"/>
        <color theme="1"/>
        <rFont val="Arial"/>
        <family val="2"/>
      </rPr>
      <t xml:space="preserve"> 12 palpitantes                     </t>
    </r>
    <r>
      <rPr>
        <b/>
        <sz val="14"/>
        <color rgb="FFFF0000"/>
        <rFont val="Arial"/>
        <family val="2"/>
      </rPr>
      <t>4.</t>
    </r>
    <r>
      <rPr>
        <sz val="14"/>
        <color theme="1"/>
        <rFont val="Arial"/>
        <family val="2"/>
      </rPr>
      <t xml:space="preserve"> 3 participantes                    </t>
    </r>
    <r>
      <rPr>
        <b/>
        <sz val="14"/>
        <color rgb="FFFF0000"/>
        <rFont val="Arial"/>
        <family val="2"/>
      </rPr>
      <t>5.</t>
    </r>
    <r>
      <rPr>
        <sz val="14"/>
        <color theme="1"/>
        <rFont val="Arial"/>
        <family val="2"/>
      </rPr>
      <t xml:space="preserve"> 5 participantes                    </t>
    </r>
    <r>
      <rPr>
        <b/>
        <sz val="14"/>
        <color rgb="FFFF0000"/>
        <rFont val="Arial"/>
        <family val="2"/>
      </rPr>
      <t xml:space="preserve">6. </t>
    </r>
    <r>
      <rPr>
        <sz val="14"/>
        <color theme="1"/>
        <rFont val="Arial"/>
        <family val="2"/>
      </rPr>
      <t xml:space="preserve">participantes                               </t>
    </r>
    <r>
      <rPr>
        <b/>
        <sz val="14"/>
        <color rgb="FFFF0000"/>
        <rFont val="Arial"/>
        <family val="2"/>
      </rPr>
      <t>7.</t>
    </r>
    <r>
      <rPr>
        <sz val="14"/>
        <color theme="1"/>
        <rFont val="Arial"/>
        <family val="2"/>
      </rPr>
      <t xml:space="preserve"> 3 participantes                          </t>
    </r>
    <r>
      <rPr>
        <b/>
        <sz val="14"/>
        <color rgb="FFFF0000"/>
        <rFont val="Arial"/>
        <family val="2"/>
      </rPr>
      <t>8.</t>
    </r>
    <r>
      <rPr>
        <sz val="14"/>
        <color theme="1"/>
        <rFont val="Arial"/>
        <family val="2"/>
      </rPr>
      <t xml:space="preserve"> 5 participantes</t>
    </r>
  </si>
  <si>
    <r>
      <rPr>
        <b/>
        <sz val="14"/>
        <color rgb="FFFF0000"/>
        <rFont val="Arial"/>
        <family val="2"/>
      </rPr>
      <t>1.</t>
    </r>
    <r>
      <rPr>
        <sz val="14"/>
        <color theme="1"/>
        <rFont val="Arial"/>
        <family val="2"/>
      </rPr>
      <t xml:space="preserve"> Capacitación de abonos orgánicos con la Asociación APICOC                                             </t>
    </r>
    <r>
      <rPr>
        <b/>
        <sz val="14"/>
        <color rgb="FFFF0000"/>
        <rFont val="Arial"/>
        <family val="2"/>
      </rPr>
      <t xml:space="preserve">2. </t>
    </r>
    <r>
      <rPr>
        <sz val="14"/>
        <color theme="1"/>
        <rFont val="Arial"/>
        <family val="2"/>
      </rPr>
      <t xml:space="preserve">Capacitación de abonos orgánicos con la Asociación de frutales con el SENA         </t>
    </r>
    <r>
      <rPr>
        <b/>
        <sz val="14"/>
        <color rgb="FFFF0000"/>
        <rFont val="Arial"/>
        <family val="2"/>
      </rPr>
      <t>3.</t>
    </r>
    <r>
      <rPr>
        <sz val="14"/>
        <color theme="1"/>
        <rFont val="Arial"/>
        <family val="2"/>
      </rPr>
      <t xml:space="preserve"> Día de Campo nuevas variedades de arveja, uso de abonos orgánicos en la producción</t>
    </r>
  </si>
  <si>
    <r>
      <rPr>
        <sz val="14"/>
        <color theme="1"/>
        <rFont val="Arial"/>
        <family val="2"/>
      </rPr>
      <t>SOPORTES DE VERIFICACIÓN</t>
    </r>
    <r>
      <rPr>
        <b/>
        <sz val="14"/>
        <color theme="1"/>
        <rFont val="Arial"/>
        <family val="2"/>
      </rPr>
      <t xml:space="preserve">
</t>
    </r>
    <r>
      <rPr>
        <sz val="14"/>
        <color theme="1"/>
        <rFont val="Arial"/>
        <family val="2"/>
      </rPr>
      <t xml:space="preserve">(Actas, Informes de Actividades, Listados de Asistencia, Registro Fotográfico o video gráfico) </t>
    </r>
  </si>
  <si>
    <r>
      <rPr>
        <b/>
        <sz val="14"/>
        <color rgb="FFFF0000"/>
        <rFont val="Arial"/>
        <family val="2"/>
      </rPr>
      <t>1.</t>
    </r>
    <r>
      <rPr>
        <sz val="14"/>
        <color theme="1"/>
        <rFont val="Arial"/>
        <family val="2"/>
      </rPr>
      <t xml:space="preserve"> Auditorio Centro Administrativo Municipal       </t>
    </r>
    <r>
      <rPr>
        <b/>
        <sz val="14"/>
        <color rgb="FFFF0000"/>
        <rFont val="Arial"/>
        <family val="2"/>
      </rPr>
      <t>2.</t>
    </r>
    <r>
      <rPr>
        <sz val="14"/>
        <color theme="1"/>
        <rFont val="Arial"/>
        <family val="2"/>
      </rPr>
      <t xml:space="preserve"> Auditorio Centro Administrativo Municipal         </t>
    </r>
    <r>
      <rPr>
        <b/>
        <sz val="14"/>
        <color rgb="FFFF0000"/>
        <rFont val="Arial"/>
        <family val="2"/>
      </rPr>
      <t>3.</t>
    </r>
    <r>
      <rPr>
        <sz val="14"/>
        <color theme="1"/>
        <rFont val="Arial"/>
        <family val="2"/>
      </rPr>
      <t xml:space="preserve"> Auditorio Centro Administrativo Municipal         </t>
    </r>
    <r>
      <rPr>
        <b/>
        <sz val="14"/>
        <color rgb="FFFF0000"/>
        <rFont val="Arial"/>
        <family val="2"/>
      </rPr>
      <t xml:space="preserve">4. </t>
    </r>
    <r>
      <rPr>
        <sz val="14"/>
        <color theme="1"/>
        <rFont val="Arial"/>
        <family val="2"/>
      </rPr>
      <t>Auditorio Centro Administrativo Municipal</t>
    </r>
  </si>
  <si>
    <r>
      <rPr>
        <b/>
        <sz val="14"/>
        <color rgb="FFFF0000"/>
        <rFont val="Arial"/>
        <family val="2"/>
      </rPr>
      <t>1.</t>
    </r>
    <r>
      <rPr>
        <sz val="14"/>
        <color theme="1"/>
        <rFont val="Arial"/>
        <family val="2"/>
      </rPr>
      <t xml:space="preserve"> 03/10/2023                        </t>
    </r>
    <r>
      <rPr>
        <b/>
        <sz val="14"/>
        <color rgb="FFFF0000"/>
        <rFont val="Arial"/>
        <family val="2"/>
      </rPr>
      <t>2.</t>
    </r>
    <r>
      <rPr>
        <sz val="14"/>
        <color theme="1"/>
        <rFont val="Arial"/>
        <family val="2"/>
      </rPr>
      <t xml:space="preserve"> 04/10/2023                         </t>
    </r>
    <r>
      <rPr>
        <b/>
        <sz val="14"/>
        <color rgb="FFFF0000"/>
        <rFont val="Arial"/>
        <family val="2"/>
      </rPr>
      <t>3.</t>
    </r>
    <r>
      <rPr>
        <sz val="14"/>
        <color theme="1"/>
        <rFont val="Arial"/>
        <family val="2"/>
      </rPr>
      <t xml:space="preserve"> 10/10/2023                        </t>
    </r>
    <r>
      <rPr>
        <b/>
        <sz val="14"/>
        <color rgb="FFFF0000"/>
        <rFont val="Arial"/>
        <family val="2"/>
      </rPr>
      <t xml:space="preserve">4. </t>
    </r>
    <r>
      <rPr>
        <sz val="14"/>
        <color theme="1"/>
        <rFont val="Arial"/>
        <family val="2"/>
      </rPr>
      <t>11/10/2023</t>
    </r>
  </si>
  <si>
    <r>
      <rPr>
        <b/>
        <sz val="14"/>
        <color rgb="FFFF0000"/>
        <rFont val="Arial"/>
        <family val="2"/>
      </rPr>
      <t>1.</t>
    </r>
    <r>
      <rPr>
        <sz val="14"/>
        <color theme="1"/>
        <rFont val="Arial"/>
        <family val="2"/>
      </rPr>
      <t xml:space="preserve"> Registro de asistencia CAR y registro fotográfico        </t>
    </r>
    <r>
      <rPr>
        <b/>
        <sz val="14"/>
        <color rgb="FFFF0000"/>
        <rFont val="Arial"/>
        <family val="2"/>
      </rPr>
      <t>2.</t>
    </r>
    <r>
      <rPr>
        <sz val="14"/>
        <color theme="1"/>
        <rFont val="Arial"/>
        <family val="2"/>
      </rPr>
      <t xml:space="preserve"> Registro de asistencia CAR y registro fotográfico            </t>
    </r>
    <r>
      <rPr>
        <b/>
        <sz val="14"/>
        <color rgb="FFFF0000"/>
        <rFont val="Arial"/>
        <family val="2"/>
      </rPr>
      <t>3.</t>
    </r>
    <r>
      <rPr>
        <sz val="14"/>
        <color theme="1"/>
        <rFont val="Arial"/>
        <family val="2"/>
      </rPr>
      <t xml:space="preserve"> Registro de asistencia CAR y registro fotográfico                </t>
    </r>
    <r>
      <rPr>
        <b/>
        <sz val="14"/>
        <color rgb="FFFF0000"/>
        <rFont val="Arial"/>
        <family val="2"/>
      </rPr>
      <t>4.</t>
    </r>
    <r>
      <rPr>
        <sz val="14"/>
        <color theme="1"/>
        <rFont val="Arial"/>
        <family val="2"/>
      </rPr>
      <t xml:space="preserve"> Registro de asistencia CAR y registro fotográfico</t>
    </r>
  </si>
  <si>
    <r>
      <rPr>
        <b/>
        <sz val="14"/>
        <color rgb="FFFF0000"/>
        <rFont val="Arial"/>
        <family val="2"/>
      </rPr>
      <t xml:space="preserve">1. </t>
    </r>
    <r>
      <rPr>
        <sz val="14"/>
        <color theme="1"/>
        <rFont val="Arial"/>
        <family val="2"/>
      </rPr>
      <t xml:space="preserve">$100.000                       </t>
    </r>
    <r>
      <rPr>
        <b/>
        <sz val="14"/>
        <color rgb="FFFF0000"/>
        <rFont val="Arial"/>
        <family val="2"/>
      </rPr>
      <t>2.</t>
    </r>
    <r>
      <rPr>
        <sz val="14"/>
        <color theme="1"/>
        <rFont val="Arial"/>
        <family val="2"/>
      </rPr>
      <t xml:space="preserve"> $100.000                                 </t>
    </r>
    <r>
      <rPr>
        <b/>
        <sz val="14"/>
        <color rgb="FFFF0000"/>
        <rFont val="Arial"/>
        <family val="2"/>
      </rPr>
      <t>3.</t>
    </r>
    <r>
      <rPr>
        <sz val="14"/>
        <color theme="1"/>
        <rFont val="Arial"/>
        <family val="2"/>
      </rPr>
      <t xml:space="preserve"> $100.000                             </t>
    </r>
    <r>
      <rPr>
        <b/>
        <sz val="14"/>
        <color rgb="FFFF0000"/>
        <rFont val="Arial"/>
        <family val="2"/>
      </rPr>
      <t>4.</t>
    </r>
    <r>
      <rPr>
        <sz val="14"/>
        <color theme="1"/>
        <rFont val="Arial"/>
        <family val="2"/>
      </rPr>
      <t xml:space="preserve"> $100.000   </t>
    </r>
  </si>
  <si>
    <r>
      <rPr>
        <b/>
        <sz val="14"/>
        <color rgb="FFFF0000"/>
        <rFont val="Arial"/>
        <family val="2"/>
      </rPr>
      <t xml:space="preserve">1. </t>
    </r>
    <r>
      <rPr>
        <sz val="14"/>
        <color theme="1"/>
        <rFont val="Arial"/>
        <family val="2"/>
      </rPr>
      <t xml:space="preserve">Identificación de PRAES en reunión CIDEA para verificar apoyo que puede darse de acuerdo a personal y recursos económicos                                                                </t>
    </r>
    <r>
      <rPr>
        <b/>
        <sz val="14"/>
        <color rgb="FFFF0000"/>
        <rFont val="Arial"/>
        <family val="2"/>
      </rPr>
      <t>2.</t>
    </r>
    <r>
      <rPr>
        <sz val="14"/>
        <color theme="1"/>
        <rFont val="Arial"/>
        <family val="2"/>
      </rPr>
      <t xml:space="preserve"> Feria Ambiental Colegio Rafael Pombo</t>
    </r>
  </si>
  <si>
    <r>
      <rPr>
        <b/>
        <sz val="14"/>
        <color rgb="FFFF0000"/>
        <rFont val="Arial"/>
        <family val="2"/>
      </rPr>
      <t>1.</t>
    </r>
    <r>
      <rPr>
        <sz val="14"/>
        <color theme="1"/>
        <rFont val="Arial"/>
        <family val="2"/>
      </rPr>
      <t xml:space="preserve"> Centro Administrativo                </t>
    </r>
    <r>
      <rPr>
        <b/>
        <sz val="14"/>
        <color rgb="FFFF0000"/>
        <rFont val="Arial"/>
        <family val="2"/>
      </rPr>
      <t>2.</t>
    </r>
    <r>
      <rPr>
        <sz val="14"/>
        <color theme="1"/>
        <rFont val="Arial"/>
        <family val="2"/>
      </rPr>
      <t xml:space="preserve"> Colegio Rafael Pombo</t>
    </r>
  </si>
  <si>
    <r>
      <rPr>
        <b/>
        <sz val="14"/>
        <color rgb="FFFF0000"/>
        <rFont val="Arial"/>
        <family val="2"/>
      </rPr>
      <t>1.</t>
    </r>
    <r>
      <rPr>
        <sz val="14"/>
        <color theme="1"/>
        <rFont val="Arial"/>
        <family val="2"/>
      </rPr>
      <t xml:space="preserve"> 17/02/2023              </t>
    </r>
    <r>
      <rPr>
        <b/>
        <sz val="14"/>
        <color rgb="FFFF0000"/>
        <rFont val="Arial"/>
        <family val="2"/>
      </rPr>
      <t xml:space="preserve"> 2. </t>
    </r>
    <r>
      <rPr>
        <sz val="14"/>
        <color theme="1"/>
        <rFont val="Arial"/>
        <family val="2"/>
      </rPr>
      <t>04/10/2023</t>
    </r>
  </si>
  <si>
    <r>
      <t>1.</t>
    </r>
    <r>
      <rPr>
        <b/>
        <sz val="14"/>
        <rFont val="Arial"/>
        <family val="2"/>
      </rPr>
      <t xml:space="preserve"> </t>
    </r>
    <r>
      <rPr>
        <sz val="14"/>
        <rFont val="Arial"/>
        <family val="2"/>
      </rPr>
      <t>07/06/2023</t>
    </r>
  </si>
  <si>
    <r>
      <rPr>
        <b/>
        <sz val="14"/>
        <color rgb="FFFF0000"/>
        <rFont val="Arial"/>
        <family val="2"/>
      </rPr>
      <t>1.</t>
    </r>
    <r>
      <rPr>
        <sz val="14"/>
        <color theme="1"/>
        <rFont val="Arial"/>
        <family val="2"/>
      </rPr>
      <t xml:space="preserve"> 11 asistentes                             </t>
    </r>
    <r>
      <rPr>
        <b/>
        <sz val="14"/>
        <color rgb="FFFF0000"/>
        <rFont val="Arial"/>
        <family val="2"/>
      </rPr>
      <t>2.</t>
    </r>
    <r>
      <rPr>
        <sz val="14"/>
        <color theme="1"/>
        <rFont val="Arial"/>
        <family val="2"/>
      </rPr>
      <t xml:space="preserve"> 60 asistentes</t>
    </r>
  </si>
  <si>
    <r>
      <rPr>
        <b/>
        <sz val="14"/>
        <color rgb="FFFF0000"/>
        <rFont val="Arial"/>
        <family val="2"/>
      </rPr>
      <t>1.</t>
    </r>
    <r>
      <rPr>
        <sz val="14"/>
        <color theme="1"/>
        <rFont val="Arial"/>
        <family val="2"/>
      </rPr>
      <t xml:space="preserve"> Organizada Dirección Medio Ambiental   $110.000     </t>
    </r>
    <r>
      <rPr>
        <b/>
        <sz val="14"/>
        <color rgb="FFFF0000"/>
        <rFont val="Arial"/>
        <family val="2"/>
      </rPr>
      <t>2.</t>
    </r>
    <r>
      <rPr>
        <sz val="14"/>
        <color theme="1"/>
        <rFont val="Arial"/>
        <family val="2"/>
      </rPr>
      <t xml:space="preserve"> Organizada Dirección Medio Ambiental   $100.000</t>
    </r>
  </si>
  <si>
    <r>
      <rPr>
        <b/>
        <sz val="14"/>
        <color rgb="FFFF0000"/>
        <rFont val="Arial"/>
        <family val="2"/>
      </rPr>
      <t xml:space="preserve">1. </t>
    </r>
    <r>
      <rPr>
        <sz val="14"/>
        <color theme="1"/>
        <rFont val="Arial"/>
        <family val="2"/>
      </rPr>
      <t xml:space="preserve">Acta de reunión                       </t>
    </r>
    <r>
      <rPr>
        <b/>
        <sz val="14"/>
        <color rgb="FFFF0000"/>
        <rFont val="Arial"/>
        <family val="2"/>
      </rPr>
      <t>2.</t>
    </r>
    <r>
      <rPr>
        <sz val="14"/>
        <color theme="1"/>
        <rFont val="Arial"/>
        <family val="2"/>
      </rPr>
      <t xml:space="preserve"> Oficio CAR de confirmación de apoyo y registro fotográfico</t>
    </r>
  </si>
  <si>
    <r>
      <t xml:space="preserve">Se solicitó a la Corporación Autónoma Regional de Cundinamarca CAR el Proceso de Formación en Turismo de Naturaleza, en marco del cual se desarrollaron 4 módulos:                                        </t>
    </r>
    <r>
      <rPr>
        <b/>
        <sz val="14"/>
        <color rgb="FFFF0000"/>
        <rFont val="Arial"/>
        <family val="2"/>
      </rPr>
      <t>1.</t>
    </r>
    <r>
      <rPr>
        <sz val="14"/>
        <color theme="1"/>
        <rFont val="Arial"/>
        <family val="2"/>
      </rPr>
      <t xml:space="preserve"> Módulo 1 - Planificación turística sostenible                                                                   </t>
    </r>
    <r>
      <rPr>
        <b/>
        <sz val="14"/>
        <color rgb="FFFF0000"/>
        <rFont val="Arial"/>
        <family val="2"/>
      </rPr>
      <t>2.</t>
    </r>
    <r>
      <rPr>
        <sz val="14"/>
        <color theme="1"/>
        <rFont val="Arial"/>
        <family val="2"/>
      </rPr>
      <t xml:space="preserve"> Módulo 2 - Turismo sostenible y consciente                                                                   </t>
    </r>
    <r>
      <rPr>
        <b/>
        <sz val="14"/>
        <color rgb="FFFF0000"/>
        <rFont val="Arial"/>
        <family val="2"/>
      </rPr>
      <t>3.</t>
    </r>
    <r>
      <rPr>
        <sz val="14"/>
        <color theme="1"/>
        <rFont val="Arial"/>
        <family val="2"/>
      </rPr>
      <t xml:space="preserve"> Módulo 3 - Biodiversidad y monitoreo comunitario                                                                </t>
    </r>
    <r>
      <rPr>
        <b/>
        <sz val="14"/>
        <color rgb="FFFF0000"/>
        <rFont val="Arial"/>
        <family val="2"/>
      </rPr>
      <t>4</t>
    </r>
    <r>
      <rPr>
        <sz val="14"/>
        <color theme="1"/>
        <rFont val="Arial"/>
        <family val="2"/>
      </rPr>
      <t>. Módulo 4 - DRMI Complejo Lagunar de Fúquene, Cucunubá y Palacio</t>
    </r>
  </si>
  <si>
    <r>
      <rPr>
        <b/>
        <sz val="14"/>
        <color rgb="FFFF0000"/>
        <rFont val="Arial"/>
        <family val="2"/>
      </rPr>
      <t>1.</t>
    </r>
    <r>
      <rPr>
        <sz val="14"/>
        <color theme="1"/>
        <rFont val="Arial"/>
        <family val="2"/>
      </rPr>
      <t xml:space="preserve"> 23 participantes                        </t>
    </r>
    <r>
      <rPr>
        <b/>
        <sz val="14"/>
        <color rgb="FFFF0000"/>
        <rFont val="Arial"/>
        <family val="2"/>
      </rPr>
      <t>2.</t>
    </r>
    <r>
      <rPr>
        <sz val="14"/>
        <color theme="1"/>
        <rFont val="Arial"/>
        <family val="2"/>
      </rPr>
      <t xml:space="preserve"> 25 participantes                       </t>
    </r>
    <r>
      <rPr>
        <b/>
        <sz val="14"/>
        <color rgb="FFFF0000"/>
        <rFont val="Arial"/>
        <family val="2"/>
      </rPr>
      <t>3.</t>
    </r>
    <r>
      <rPr>
        <sz val="14"/>
        <color theme="1"/>
        <rFont val="Arial"/>
        <family val="2"/>
      </rPr>
      <t xml:space="preserve"> 15 participantes                    </t>
    </r>
    <r>
      <rPr>
        <b/>
        <sz val="14"/>
        <color rgb="FFFF0000"/>
        <rFont val="Arial"/>
        <family val="2"/>
      </rPr>
      <t xml:space="preserve">4. </t>
    </r>
    <r>
      <rPr>
        <sz val="14"/>
        <color theme="1"/>
        <rFont val="Arial"/>
        <family val="2"/>
      </rPr>
      <t>18 participantes</t>
    </r>
  </si>
  <si>
    <r>
      <rPr>
        <b/>
        <sz val="14"/>
        <color rgb="FFFF0000"/>
        <rFont val="Arial"/>
        <family val="2"/>
      </rPr>
      <t>1.</t>
    </r>
    <r>
      <rPr>
        <sz val="14"/>
        <color theme="1"/>
        <rFont val="Arial"/>
        <family val="2"/>
      </rPr>
      <t xml:space="preserve"> Vereda Aposentos Sector Cristales  Presidenta JAC                                               </t>
    </r>
    <r>
      <rPr>
        <b/>
        <sz val="14"/>
        <color rgb="FFFF0000"/>
        <rFont val="Arial"/>
        <family val="2"/>
      </rPr>
      <t>2.</t>
    </r>
    <r>
      <rPr>
        <sz val="14"/>
        <color theme="1"/>
        <rFont val="Arial"/>
        <family val="2"/>
      </rPr>
      <t xml:space="preserve"> Vereda Nutria Susa / Predio Las Acacias                   </t>
    </r>
    <r>
      <rPr>
        <b/>
        <sz val="14"/>
        <color rgb="FFFF0000"/>
        <rFont val="Arial"/>
        <family val="2"/>
      </rPr>
      <t xml:space="preserve">3. </t>
    </r>
    <r>
      <rPr>
        <sz val="14"/>
        <color theme="1"/>
        <rFont val="Arial"/>
        <family val="2"/>
      </rPr>
      <t xml:space="preserve">Vereda Nutria Susa / Predio Las Acacias                   </t>
    </r>
    <r>
      <rPr>
        <b/>
        <sz val="14"/>
        <color rgb="FFFF0000"/>
        <rFont val="Arial"/>
        <family val="2"/>
      </rPr>
      <t xml:space="preserve">4. </t>
    </r>
    <r>
      <rPr>
        <sz val="14"/>
        <color theme="1"/>
        <rFont val="Arial"/>
        <family val="2"/>
      </rPr>
      <t xml:space="preserve">Vereda San José Carmen de Carupa Predio El Peñón              </t>
    </r>
  </si>
  <si>
    <r>
      <rPr>
        <b/>
        <sz val="14"/>
        <color rgb="FFFF0000"/>
        <rFont val="Arial"/>
        <family val="2"/>
      </rPr>
      <t>1.</t>
    </r>
    <r>
      <rPr>
        <sz val="14"/>
        <color theme="1"/>
        <rFont val="Arial"/>
        <family val="2"/>
      </rPr>
      <t xml:space="preserve"> 10/03/2023                    </t>
    </r>
    <r>
      <rPr>
        <b/>
        <sz val="14"/>
        <color rgb="FFFF0000"/>
        <rFont val="Arial"/>
        <family val="2"/>
      </rPr>
      <t>2.</t>
    </r>
    <r>
      <rPr>
        <sz val="14"/>
        <color theme="1"/>
        <rFont val="Arial"/>
        <family val="2"/>
      </rPr>
      <t xml:space="preserve"> 05/05/2023                           </t>
    </r>
    <r>
      <rPr>
        <b/>
        <sz val="14"/>
        <color rgb="FFFF0000"/>
        <rFont val="Arial"/>
        <family val="2"/>
      </rPr>
      <t>3</t>
    </r>
    <r>
      <rPr>
        <sz val="14"/>
        <color theme="1"/>
        <rFont val="Arial"/>
        <family val="2"/>
      </rPr>
      <t xml:space="preserve">. 15/06/2023                         </t>
    </r>
    <r>
      <rPr>
        <b/>
        <sz val="14"/>
        <color rgb="FFFF0000"/>
        <rFont val="Arial"/>
        <family val="2"/>
      </rPr>
      <t>4.</t>
    </r>
    <r>
      <rPr>
        <sz val="14"/>
        <color theme="1"/>
        <rFont val="Arial"/>
        <family val="2"/>
      </rPr>
      <t xml:space="preserve"> 20/10/2023</t>
    </r>
  </si>
  <si>
    <r>
      <rPr>
        <b/>
        <sz val="14"/>
        <color rgb="FFFF0000"/>
        <rFont val="Arial"/>
        <family val="2"/>
      </rPr>
      <t xml:space="preserve">1. </t>
    </r>
    <r>
      <rPr>
        <sz val="14"/>
        <color theme="1"/>
        <rFont val="Arial"/>
        <family val="2"/>
      </rPr>
      <t xml:space="preserve">13 personas                                        </t>
    </r>
    <r>
      <rPr>
        <b/>
        <sz val="14"/>
        <color rgb="FFFF0000"/>
        <rFont val="Arial"/>
        <family val="2"/>
      </rPr>
      <t>2.</t>
    </r>
    <r>
      <rPr>
        <sz val="14"/>
        <color theme="1"/>
        <rFont val="Arial"/>
        <family val="2"/>
      </rPr>
      <t xml:space="preserve"> 86 personas                                      </t>
    </r>
    <r>
      <rPr>
        <b/>
        <sz val="14"/>
        <color rgb="FFFF0000"/>
        <rFont val="Arial"/>
        <family val="2"/>
      </rPr>
      <t>3.</t>
    </r>
    <r>
      <rPr>
        <sz val="14"/>
        <color theme="1"/>
        <rFont val="Arial"/>
        <family val="2"/>
      </rPr>
      <t xml:space="preserve"> 16 personas                            </t>
    </r>
    <r>
      <rPr>
        <b/>
        <sz val="14"/>
        <color rgb="FFFF0000"/>
        <rFont val="Arial"/>
        <family val="2"/>
      </rPr>
      <t>4.</t>
    </r>
    <r>
      <rPr>
        <sz val="14"/>
        <color theme="1"/>
        <rFont val="Arial"/>
        <family val="2"/>
      </rPr>
      <t xml:space="preserve"> 112 personas</t>
    </r>
  </si>
  <si>
    <r>
      <rPr>
        <b/>
        <sz val="14"/>
        <color rgb="FFFF0000"/>
        <rFont val="Arial"/>
        <family val="2"/>
      </rPr>
      <t>1.</t>
    </r>
    <r>
      <rPr>
        <sz val="14"/>
        <color theme="1"/>
        <rFont val="Arial"/>
        <family val="2"/>
      </rPr>
      <t xml:space="preserve"> Personal de vivero Héroes de Simijaca, apoyo $450.000                     </t>
    </r>
    <r>
      <rPr>
        <b/>
        <sz val="14"/>
        <color rgb="FFFF0000"/>
        <rFont val="Arial"/>
        <family val="2"/>
      </rPr>
      <t xml:space="preserve">2. </t>
    </r>
    <r>
      <rPr>
        <sz val="14"/>
        <color theme="1"/>
        <rFont val="Arial"/>
        <family val="2"/>
      </rPr>
      <t xml:space="preserve">Personal de vivero, Personal de apoyo para actividades de conservación, personal de servicios $620.000                                </t>
    </r>
    <r>
      <rPr>
        <b/>
        <sz val="14"/>
        <color rgb="FFFF0000"/>
        <rFont val="Arial"/>
        <family val="2"/>
      </rPr>
      <t>3.</t>
    </r>
    <r>
      <rPr>
        <sz val="14"/>
        <color theme="1"/>
        <rFont val="Arial"/>
        <family val="2"/>
      </rPr>
      <t xml:space="preserve"> Personal de vivero, Personal de apoyo para actividades de conservación, personal de servicios $620.000                    </t>
    </r>
    <r>
      <rPr>
        <b/>
        <sz val="14"/>
        <color rgb="FFFF0000"/>
        <rFont val="Arial"/>
        <family val="2"/>
      </rPr>
      <t>4.</t>
    </r>
    <r>
      <rPr>
        <sz val="14"/>
        <color theme="1"/>
        <rFont val="Arial"/>
        <family val="2"/>
      </rPr>
      <t xml:space="preserve"> Personal de reforestación, vivero, mantenimiento de parque la Marpia, conductores buses y tractos, funcionarios administración $2.500.000</t>
    </r>
  </si>
  <si>
    <r>
      <rPr>
        <b/>
        <sz val="14"/>
        <color rgb="FFFF0000"/>
        <rFont val="Arial"/>
        <family val="2"/>
      </rPr>
      <t>1</t>
    </r>
    <r>
      <rPr>
        <sz val="14"/>
        <color rgb="FFFF0000"/>
        <rFont val="Arial"/>
        <family val="2"/>
      </rPr>
      <t>,</t>
    </r>
    <r>
      <rPr>
        <sz val="14"/>
        <rFont val="Arial"/>
        <family val="2"/>
      </rPr>
      <t xml:space="preserve"> jornada de siembra de árboles en Vereda Aposentos Sector Cristales,  450 plantas nativas de producción del vivero héroes de Simijaca, participación de comunidad del Sector Cristales                                                          </t>
    </r>
    <r>
      <rPr>
        <b/>
        <sz val="14"/>
        <color rgb="FFFF0000"/>
        <rFont val="Arial"/>
        <family val="2"/>
      </rPr>
      <t>2.</t>
    </r>
    <r>
      <rPr>
        <sz val="14"/>
        <rFont val="Arial"/>
        <family val="2"/>
      </rPr>
      <t xml:space="preserve"> Sembraton del 05 de Mayo Predio Las Acacias de propiedad del Municipio de Simijaca, con participación de Secretaria de Ambiente del Departamento, juntas de acción comunal, deporte, cultura, adulto mayor, centro de vida, personal de funcionarios y contratistas de la Administración Municipal - 1.000 plantas sembradas                                                                           </t>
    </r>
    <r>
      <rPr>
        <b/>
        <sz val="14"/>
        <color rgb="FFFF0000"/>
        <rFont val="Arial"/>
        <family val="2"/>
      </rPr>
      <t>3.</t>
    </r>
    <r>
      <rPr>
        <sz val="14"/>
        <rFont val="Arial"/>
        <family val="2"/>
      </rPr>
      <t xml:space="preserve"> Siembra de árboles Vereda Nutrias Predio Las Acacias                                               </t>
    </r>
    <r>
      <rPr>
        <b/>
        <sz val="14"/>
        <color rgb="FFFF0000"/>
        <rFont val="Arial"/>
        <family val="2"/>
      </rPr>
      <t>4.</t>
    </r>
    <r>
      <rPr>
        <sz val="14"/>
        <rFont val="Arial"/>
        <family val="2"/>
      </rPr>
      <t xml:space="preserve"> Sembraton Predio El Peñón participacion de CAR, Secretaria de Ambiente, Ejercito, Policía Nacional, comunidad, administración municipal</t>
    </r>
  </si>
  <si>
    <r>
      <rPr>
        <b/>
        <sz val="14"/>
        <color rgb="FFFF0000"/>
        <rFont val="Arial"/>
        <family val="2"/>
      </rPr>
      <t>1</t>
    </r>
    <r>
      <rPr>
        <sz val="14"/>
        <color theme="1"/>
        <rFont val="Arial"/>
        <family val="2"/>
      </rPr>
      <t xml:space="preserve">.registro de entrega, registro fotográfico y de video                                               </t>
    </r>
    <r>
      <rPr>
        <b/>
        <sz val="14"/>
        <color rgb="FFFF0000"/>
        <rFont val="Arial"/>
        <family val="2"/>
      </rPr>
      <t>2.</t>
    </r>
    <r>
      <rPr>
        <sz val="14"/>
        <color theme="1"/>
        <rFont val="Arial"/>
        <family val="2"/>
      </rPr>
      <t xml:space="preserve"> Registro fotográfico y de video                                                      </t>
    </r>
    <r>
      <rPr>
        <b/>
        <sz val="14"/>
        <color rgb="FFFF0000"/>
        <rFont val="Arial"/>
        <family val="2"/>
      </rPr>
      <t>3.</t>
    </r>
    <r>
      <rPr>
        <sz val="14"/>
        <color theme="1"/>
        <rFont val="Arial"/>
        <family val="2"/>
      </rPr>
      <t xml:space="preserve">  Registro fotográfico y de video                                          </t>
    </r>
    <r>
      <rPr>
        <b/>
        <sz val="14"/>
        <color rgb="FFFF0000"/>
        <rFont val="Arial"/>
        <family val="2"/>
      </rPr>
      <t>4.</t>
    </r>
    <r>
      <rPr>
        <sz val="14"/>
        <color theme="1"/>
        <rFont val="Arial"/>
        <family val="2"/>
      </rPr>
      <t xml:space="preserve">  Registro fotográfico y de video, planillas de asistencia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</si>
</sst>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
    <numFmt numFmtId="165" formatCode="_-&quot;$&quot;\ * #,##0_-;\-&quot;$&quot;\ * #,##0_-;_-&quot;$&quot;\ * &quot;-&quot;_-;_-@"/>
    <numFmt numFmtId="166" formatCode="#,##0_ ;\-#,##0\ "/>
    <numFmt numFmtId="167" formatCode="d/m/yyyy"/>
  </numFmts>
  <fonts count="42" x14ac:knownFonts="1">
    <font>
      <sz val="11"/>
      <color theme="1"/>
      <name val="Calibri"/>
      <scheme val="minor"/>
    </font>
    <font>
      <b/>
      <sz val="11"/>
      <color theme="1"/>
      <name val="Calibri"/>
      <family val="2"/>
    </font>
    <font>
      <sz val="11"/>
      <name val="Calibri"/>
      <family val="2"/>
    </font>
    <font>
      <sz val="11"/>
      <color theme="1"/>
      <name val="Calibri"/>
      <family val="2"/>
    </font>
    <font>
      <b/>
      <sz val="11"/>
      <color theme="0"/>
      <name val="Calibri"/>
      <family val="2"/>
    </font>
    <font>
      <sz val="11"/>
      <color theme="1"/>
      <name val="Arial"/>
      <family val="2"/>
    </font>
    <font>
      <b/>
      <sz val="11"/>
      <color theme="0"/>
      <name val="Arial"/>
      <family val="2"/>
    </font>
    <font>
      <sz val="11"/>
      <color theme="0"/>
      <name val="Calibri"/>
      <family val="2"/>
    </font>
    <font>
      <b/>
      <sz val="11"/>
      <color rgb="FFFFFFFF"/>
      <name val="Calibri"/>
      <family val="2"/>
    </font>
    <font>
      <b/>
      <sz val="10"/>
      <color theme="1"/>
      <name val="Arial"/>
      <family val="2"/>
    </font>
    <font>
      <b/>
      <sz val="10"/>
      <color rgb="FFFFFFFF"/>
      <name val="Arial"/>
      <family val="2"/>
    </font>
    <font>
      <sz val="10"/>
      <color theme="1"/>
      <name val="Arial"/>
      <family val="2"/>
    </font>
    <font>
      <b/>
      <sz val="10"/>
      <color theme="0"/>
      <name val="Arial"/>
      <family val="2"/>
    </font>
    <font>
      <sz val="10"/>
      <color theme="0"/>
      <name val="Arial"/>
      <family val="2"/>
    </font>
    <font>
      <sz val="10"/>
      <color rgb="FF000000"/>
      <name val="Arial"/>
      <family val="2"/>
    </font>
    <font>
      <u/>
      <sz val="10"/>
      <color rgb="FF0563C1"/>
      <name val="Arial"/>
      <family val="2"/>
    </font>
    <font>
      <u/>
      <sz val="10"/>
      <color rgb="FF0563C1"/>
      <name val="Arial"/>
      <family val="2"/>
    </font>
    <font>
      <b/>
      <sz val="36"/>
      <color theme="1"/>
      <name val="Arial"/>
      <family val="2"/>
    </font>
    <font>
      <sz val="10"/>
      <color rgb="FF1D2228"/>
      <name val="Arial"/>
      <family val="2"/>
    </font>
    <font>
      <sz val="10"/>
      <color rgb="FF333333"/>
      <name val="Arial"/>
      <family val="2"/>
    </font>
    <font>
      <u/>
      <sz val="10"/>
      <color rgb="FF0563C1"/>
      <name val="Arial"/>
      <family val="2"/>
    </font>
    <font>
      <u/>
      <sz val="10"/>
      <color rgb="FF0563C1"/>
      <name val="Arial"/>
      <family val="2"/>
    </font>
    <font>
      <u/>
      <sz val="10"/>
      <color rgb="FF0563C1"/>
      <name val="Arial"/>
      <family val="2"/>
    </font>
    <font>
      <u/>
      <sz val="10"/>
      <color rgb="FF0563C1"/>
      <name val="Arial"/>
      <family val="2"/>
    </font>
    <font>
      <u/>
      <sz val="10"/>
      <color rgb="FF0563C1"/>
      <name val="Arial"/>
      <family val="2"/>
    </font>
    <font>
      <u/>
      <sz val="10"/>
      <color rgb="FF0563C1"/>
      <name val="Arial"/>
      <family val="2"/>
    </font>
    <font>
      <u/>
      <sz val="10"/>
      <color rgb="FF0563C1"/>
      <name val="Arial"/>
      <family val="2"/>
    </font>
    <font>
      <u/>
      <sz val="10"/>
      <color rgb="FF188FFF"/>
      <name val="Arial"/>
      <family val="2"/>
    </font>
    <font>
      <u/>
      <sz val="10"/>
      <color rgb="FF000000"/>
      <name val="Arial"/>
      <family val="2"/>
    </font>
    <font>
      <sz val="10"/>
      <color rgb="FF0563C1"/>
      <name val="Arial"/>
      <family val="2"/>
    </font>
    <font>
      <u/>
      <sz val="10"/>
      <color rgb="FF000000"/>
      <name val="Arial"/>
      <family val="2"/>
    </font>
    <font>
      <u/>
      <sz val="10"/>
      <color rgb="FF0563C1"/>
      <name val="Arial"/>
      <family val="2"/>
    </font>
    <font>
      <u/>
      <sz val="10"/>
      <color rgb="FF0563C1"/>
      <name val="Arial"/>
      <family val="2"/>
    </font>
    <font>
      <u/>
      <sz val="10"/>
      <color rgb="FF0563C1"/>
      <name val="Arial"/>
      <family val="2"/>
    </font>
    <font>
      <sz val="10"/>
      <color rgb="FF444444"/>
      <name val="Arial"/>
      <family val="2"/>
    </font>
    <font>
      <b/>
      <sz val="14"/>
      <color theme="1"/>
      <name val="Arial"/>
      <family val="2"/>
    </font>
    <font>
      <sz val="14"/>
      <name val="Arial"/>
      <family val="2"/>
    </font>
    <font>
      <sz val="14"/>
      <color theme="1"/>
      <name val="Arial"/>
      <family val="2"/>
    </font>
    <font>
      <b/>
      <sz val="14"/>
      <name val="Arial"/>
      <family val="2"/>
    </font>
    <font>
      <b/>
      <sz val="14"/>
      <color theme="8" tint="-0.249977111117893"/>
      <name val="Arial"/>
      <family val="2"/>
    </font>
    <font>
      <b/>
      <sz val="14"/>
      <color rgb="FFFF0000"/>
      <name val="Arial"/>
      <family val="2"/>
    </font>
    <font>
      <sz val="14"/>
      <color rgb="FFFF0000"/>
      <name val="Arial"/>
      <family val="2"/>
    </font>
  </fonts>
  <fills count="19">
    <fill>
      <patternFill patternType="none"/>
    </fill>
    <fill>
      <patternFill patternType="gray125"/>
    </fill>
    <fill>
      <patternFill patternType="solid">
        <fgColor rgb="FFD66B00"/>
        <bgColor rgb="FFD66B00"/>
      </patternFill>
    </fill>
    <fill>
      <patternFill patternType="solid">
        <fgColor rgb="FFCCCC00"/>
        <bgColor rgb="FFCCCC00"/>
      </patternFill>
    </fill>
    <fill>
      <patternFill patternType="solid">
        <fgColor rgb="FFD9D9D9"/>
        <bgColor rgb="FFD9D9D9"/>
      </patternFill>
    </fill>
    <fill>
      <patternFill patternType="solid">
        <fgColor rgb="FFC00000"/>
        <bgColor rgb="FFC00000"/>
      </patternFill>
    </fill>
    <fill>
      <patternFill patternType="solid">
        <fgColor rgb="FF008080"/>
        <bgColor rgb="FF008080"/>
      </patternFill>
    </fill>
    <fill>
      <patternFill patternType="solid">
        <fgColor rgb="FFC5E0B3"/>
        <bgColor rgb="FFC5E0B3"/>
      </patternFill>
    </fill>
    <fill>
      <patternFill patternType="solid">
        <fgColor rgb="FFFEF2CB"/>
        <bgColor rgb="FFFEF2CB"/>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0000"/>
        <bgColor rgb="FFFF0000"/>
      </patternFill>
    </fill>
    <fill>
      <patternFill patternType="solid">
        <fgColor rgb="FFCC3300"/>
        <bgColor rgb="FFCC3300"/>
      </patternFill>
    </fill>
    <fill>
      <patternFill patternType="solid">
        <fgColor theme="7"/>
        <bgColor theme="7"/>
      </patternFill>
    </fill>
    <fill>
      <patternFill patternType="solid">
        <fgColor theme="0"/>
        <bgColor theme="0"/>
      </patternFill>
    </fill>
    <fill>
      <patternFill patternType="solid">
        <fgColor rgb="FFFFFFFF"/>
        <bgColor rgb="FFFFFFFF"/>
      </patternFill>
    </fill>
    <fill>
      <patternFill patternType="solid">
        <fgColor theme="7"/>
        <bgColor indexed="64"/>
      </patternFill>
    </fill>
    <fill>
      <patternFill patternType="solid">
        <fgColor rgb="FFFFC000"/>
        <bgColor indexed="64"/>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s>
  <cellStyleXfs count="1">
    <xf numFmtId="0" fontId="0" fillId="0" borderId="0"/>
  </cellStyleXfs>
  <cellXfs count="264">
    <xf numFmtId="0" fontId="0" fillId="0" borderId="0" xfId="0" applyFont="1" applyAlignment="1"/>
    <xf numFmtId="0" fontId="1" fillId="3" borderId="4" xfId="0" applyFont="1" applyFill="1" applyBorder="1" applyAlignment="1">
      <alignment horizontal="center" vertical="center"/>
    </xf>
    <xf numFmtId="0" fontId="5" fillId="0" borderId="0" xfId="0" applyFont="1"/>
    <xf numFmtId="0" fontId="6" fillId="5" borderId="4" xfId="0" applyFont="1" applyFill="1" applyBorder="1" applyAlignment="1">
      <alignment horizontal="center" vertical="center"/>
    </xf>
    <xf numFmtId="164" fontId="4" fillId="5" borderId="4" xfId="0" applyNumberFormat="1" applyFont="1" applyFill="1" applyBorder="1" applyAlignment="1">
      <alignment horizontal="center" vertical="center"/>
    </xf>
    <xf numFmtId="164" fontId="6" fillId="5" borderId="4" xfId="0" applyNumberFormat="1" applyFont="1" applyFill="1" applyBorder="1" applyAlignment="1">
      <alignment horizontal="center" vertical="center"/>
    </xf>
    <xf numFmtId="0" fontId="6" fillId="6" borderId="4" xfId="0" applyFont="1" applyFill="1" applyBorder="1" applyAlignment="1">
      <alignment horizontal="center" vertical="center"/>
    </xf>
    <xf numFmtId="164" fontId="6" fillId="6" borderId="4" xfId="0" applyNumberFormat="1" applyFont="1" applyFill="1" applyBorder="1" applyAlignment="1">
      <alignment horizontal="center" vertical="center"/>
    </xf>
    <xf numFmtId="0" fontId="6" fillId="6" borderId="4"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11" fillId="0" borderId="0" xfId="0" applyFont="1" applyAlignment="1">
      <alignment horizontal="center"/>
    </xf>
    <xf numFmtId="0" fontId="12" fillId="6" borderId="4" xfId="0" applyFont="1" applyFill="1" applyBorder="1" applyAlignment="1">
      <alignment horizontal="center" vertical="center" wrapText="1"/>
    </xf>
    <xf numFmtId="0" fontId="12" fillId="13" borderId="27"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27"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9" fillId="14" borderId="32"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1" fillId="0" borderId="4" xfId="0" applyFont="1" applyBorder="1" applyAlignment="1">
      <alignment horizontal="center"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16" fillId="0" borderId="4" xfId="0" applyFont="1" applyBorder="1" applyAlignment="1">
      <alignment horizontal="center" vertical="center"/>
    </xf>
    <xf numFmtId="14" fontId="14" fillId="0" borderId="4"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9" fontId="14" fillId="0" borderId="6" xfId="0" applyNumberFormat="1" applyFont="1" applyBorder="1" applyAlignment="1">
      <alignment horizontal="center" vertical="center"/>
    </xf>
    <xf numFmtId="0" fontId="14" fillId="0" borderId="7" xfId="0" applyFont="1" applyBorder="1" applyAlignment="1">
      <alignment horizontal="center" vertical="center"/>
    </xf>
    <xf numFmtId="0" fontId="11" fillId="0" borderId="6" xfId="0" applyFont="1" applyBorder="1" applyAlignment="1">
      <alignment horizontal="center" vertical="center"/>
    </xf>
    <xf numFmtId="9" fontId="11" fillId="0" borderId="10" xfId="0" applyNumberFormat="1"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4" fillId="0" borderId="6" xfId="0" applyFont="1" applyBorder="1" applyAlignment="1">
      <alignment horizontal="center" vertical="center"/>
    </xf>
    <xf numFmtId="0" fontId="11" fillId="0" borderId="4" xfId="0" applyFont="1" applyBorder="1" applyAlignment="1">
      <alignment horizontal="center" vertical="center"/>
    </xf>
    <xf numFmtId="0" fontId="14" fillId="9" borderId="4" xfId="0" applyFont="1" applyFill="1" applyBorder="1" applyAlignment="1">
      <alignment horizontal="center" vertical="center"/>
    </xf>
    <xf numFmtId="14" fontId="11" fillId="15" borderId="4" xfId="0" applyNumberFormat="1" applyFont="1" applyFill="1" applyBorder="1" applyAlignment="1">
      <alignment horizontal="center" vertical="center"/>
    </xf>
    <xf numFmtId="0" fontId="14" fillId="0" borderId="3" xfId="0" applyFont="1" applyBorder="1" applyAlignment="1">
      <alignment horizontal="center" vertical="center"/>
    </xf>
    <xf numFmtId="9" fontId="11" fillId="0" borderId="1" xfId="0" applyNumberFormat="1" applyFont="1" applyBorder="1" applyAlignment="1">
      <alignment horizontal="center" vertical="center"/>
    </xf>
    <xf numFmtId="167" fontId="14" fillId="0" borderId="4" xfId="0" applyNumberFormat="1" applyFont="1" applyBorder="1" applyAlignment="1">
      <alignment horizontal="center" vertical="center"/>
    </xf>
    <xf numFmtId="0" fontId="14" fillId="16" borderId="4" xfId="0" applyFont="1" applyFill="1" applyBorder="1" applyAlignment="1">
      <alignment horizontal="center" vertical="center"/>
    </xf>
    <xf numFmtId="0" fontId="14" fillId="9" borderId="4" xfId="0" applyFont="1" applyFill="1" applyBorder="1" applyAlignment="1">
      <alignment horizontal="center" vertical="center"/>
    </xf>
    <xf numFmtId="0" fontId="14" fillId="16" borderId="6" xfId="0" applyFont="1" applyFill="1" applyBorder="1" applyAlignment="1">
      <alignment horizontal="center" vertical="center"/>
    </xf>
    <xf numFmtId="0" fontId="18" fillId="16" borderId="4" xfId="0" applyFont="1" applyFill="1" applyBorder="1" applyAlignment="1">
      <alignment horizontal="center" vertical="center"/>
    </xf>
    <xf numFmtId="0" fontId="19" fillId="15" borderId="4" xfId="0" applyFont="1" applyFill="1" applyBorder="1" applyAlignment="1">
      <alignment horizontal="center" vertical="center"/>
    </xf>
    <xf numFmtId="167" fontId="14" fillId="15" borderId="4" xfId="0" applyNumberFormat="1" applyFont="1" applyFill="1" applyBorder="1" applyAlignment="1">
      <alignment horizontal="center" vertical="center"/>
    </xf>
    <xf numFmtId="0" fontId="14" fillId="0" borderId="4" xfId="0" applyFont="1" applyBorder="1" applyAlignment="1">
      <alignment horizontal="center" vertical="center"/>
    </xf>
    <xf numFmtId="0" fontId="9" fillId="15" borderId="13" xfId="0" applyFont="1" applyFill="1" applyBorder="1" applyAlignment="1">
      <alignment horizontal="center" vertical="center"/>
    </xf>
    <xf numFmtId="0" fontId="14" fillId="0" borderId="3" xfId="0" applyFont="1" applyBorder="1" applyAlignment="1">
      <alignment horizontal="center" vertical="center"/>
    </xf>
    <xf numFmtId="0" fontId="20" fillId="0" borderId="3" xfId="0" applyFont="1" applyBorder="1" applyAlignment="1">
      <alignment horizontal="center" vertical="center"/>
    </xf>
    <xf numFmtId="0" fontId="21" fillId="0" borderId="3" xfId="0" applyFont="1" applyBorder="1" applyAlignment="1">
      <alignment horizontal="center" vertical="center"/>
    </xf>
    <xf numFmtId="167" fontId="14" fillId="0" borderId="3" xfId="0" applyNumberFormat="1" applyFont="1" applyBorder="1" applyAlignment="1">
      <alignment horizontal="center" vertic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7" xfId="0" applyFont="1" applyBorder="1" applyAlignment="1">
      <alignment horizontal="center"/>
    </xf>
    <xf numFmtId="0" fontId="14" fillId="0" borderId="7" xfId="0" applyFont="1" applyBorder="1" applyAlignment="1">
      <alignment horizontal="center" vertical="center"/>
    </xf>
    <xf numFmtId="0" fontId="22" fillId="0" borderId="7" xfId="0" applyFont="1" applyBorder="1" applyAlignment="1">
      <alignment horizontal="center" vertical="center"/>
    </xf>
    <xf numFmtId="0" fontId="23" fillId="0" borderId="7" xfId="0" applyFont="1" applyBorder="1" applyAlignment="1">
      <alignment horizontal="center" vertical="center"/>
    </xf>
    <xf numFmtId="167" fontId="14" fillId="0" borderId="7" xfId="0" applyNumberFormat="1" applyFont="1" applyBorder="1" applyAlignment="1">
      <alignment horizontal="center" vertical="center"/>
    </xf>
    <xf numFmtId="0" fontId="14" fillId="0" borderId="0" xfId="0" applyFont="1" applyAlignment="1">
      <alignment horizontal="center" vertical="center"/>
    </xf>
    <xf numFmtId="0" fontId="24" fillId="0" borderId="6" xfId="0" applyFont="1" applyBorder="1" applyAlignment="1">
      <alignment horizontal="center" vertical="center"/>
    </xf>
    <xf numFmtId="0" fontId="14" fillId="0" borderId="4" xfId="0" applyFont="1" applyBorder="1" applyAlignment="1">
      <alignment horizontal="center" vertical="center"/>
    </xf>
    <xf numFmtId="0" fontId="14" fillId="16" borderId="4" xfId="0" applyFont="1" applyFill="1" applyBorder="1" applyAlignment="1">
      <alignment horizontal="center" vertical="center"/>
    </xf>
    <xf numFmtId="0" fontId="25" fillId="16" borderId="4" xfId="0" applyFont="1" applyFill="1" applyBorder="1" applyAlignment="1">
      <alignment horizontal="center" vertical="center"/>
    </xf>
    <xf numFmtId="0" fontId="14" fillId="9" borderId="4" xfId="0" applyFont="1" applyFill="1" applyBorder="1" applyAlignment="1">
      <alignment horizontal="center" vertical="center"/>
    </xf>
    <xf numFmtId="0" fontId="11" fillId="0" borderId="4" xfId="0" applyFont="1" applyBorder="1" applyAlignment="1">
      <alignment horizontal="center" vertical="center" wrapText="1"/>
    </xf>
    <xf numFmtId="0" fontId="14" fillId="0" borderId="3" xfId="0" applyFont="1" applyBorder="1" applyAlignment="1">
      <alignment horizontal="center" vertical="top"/>
    </xf>
    <xf numFmtId="167" fontId="14" fillId="0" borderId="7" xfId="0" applyNumberFormat="1" applyFont="1" applyBorder="1" applyAlignment="1">
      <alignment horizontal="center" vertical="center"/>
    </xf>
    <xf numFmtId="0" fontId="11" fillId="0" borderId="4" xfId="0" applyFont="1" applyBorder="1" applyAlignment="1">
      <alignment horizontal="center" vertical="center" wrapText="1"/>
    </xf>
    <xf numFmtId="0" fontId="14" fillId="0" borderId="6" xfId="0" applyFont="1" applyBorder="1" applyAlignment="1">
      <alignment horizontal="center" vertical="center"/>
    </xf>
    <xf numFmtId="0" fontId="14" fillId="9" borderId="4" xfId="0" applyFont="1" applyFill="1" applyBorder="1" applyAlignment="1">
      <alignment horizontal="center" vertical="center"/>
    </xf>
    <xf numFmtId="167" fontId="14" fillId="15" borderId="4" xfId="0" applyNumberFormat="1" applyFont="1" applyFill="1" applyBorder="1" applyAlignment="1">
      <alignment horizontal="center" vertical="center"/>
    </xf>
    <xf numFmtId="167" fontId="14" fillId="0" borderId="4" xfId="0" applyNumberFormat="1" applyFont="1" applyBorder="1" applyAlignment="1">
      <alignment horizontal="center" vertical="center"/>
    </xf>
    <xf numFmtId="0" fontId="14" fillId="15" borderId="4" xfId="0" applyFont="1" applyFill="1" applyBorder="1" applyAlignment="1">
      <alignment horizontal="center" vertical="center"/>
    </xf>
    <xf numFmtId="0" fontId="26" fillId="16" borderId="4" xfId="0" applyFont="1" applyFill="1" applyBorder="1" applyAlignment="1">
      <alignment horizontal="center" vertical="center"/>
    </xf>
    <xf numFmtId="0" fontId="11" fillId="12" borderId="4" xfId="0" applyFont="1" applyFill="1" applyBorder="1" applyAlignment="1">
      <alignment horizontal="center" vertical="center"/>
    </xf>
    <xf numFmtId="0" fontId="14" fillId="16" borderId="0" xfId="0" applyFont="1" applyFill="1" applyAlignment="1">
      <alignment horizontal="center"/>
    </xf>
    <xf numFmtId="0" fontId="14" fillId="15" borderId="4" xfId="0" applyFont="1" applyFill="1" applyBorder="1" applyAlignment="1">
      <alignment horizontal="center" vertical="center"/>
    </xf>
    <xf numFmtId="167" fontId="14" fillId="16" borderId="4" xfId="0" applyNumberFormat="1" applyFont="1" applyFill="1" applyBorder="1" applyAlignment="1">
      <alignment horizontal="center" vertical="center"/>
    </xf>
    <xf numFmtId="14" fontId="14" fillId="0" borderId="4" xfId="0" applyNumberFormat="1" applyFont="1" applyBorder="1" applyAlignment="1">
      <alignment horizontal="center" vertical="center"/>
    </xf>
    <xf numFmtId="167" fontId="14" fillId="9" borderId="4" xfId="0" applyNumberFormat="1" applyFont="1" applyFill="1" applyBorder="1" applyAlignment="1">
      <alignment horizontal="center" vertical="center"/>
    </xf>
    <xf numFmtId="0" fontId="27" fillId="16" borderId="4" xfId="0" applyFont="1" applyFill="1" applyBorder="1" applyAlignment="1">
      <alignment horizontal="center" vertical="center"/>
    </xf>
    <xf numFmtId="167" fontId="11" fillId="0" borderId="4" xfId="0" applyNumberFormat="1" applyFont="1" applyBorder="1" applyAlignment="1">
      <alignment horizontal="center" vertical="center" wrapText="1"/>
    </xf>
    <xf numFmtId="167" fontId="14" fillId="0" borderId="3" xfId="0" applyNumberFormat="1" applyFont="1" applyBorder="1" applyAlignment="1">
      <alignment horizontal="center" vertical="center"/>
    </xf>
    <xf numFmtId="0" fontId="28" fillId="0" borderId="4" xfId="0" applyFont="1" applyBorder="1" applyAlignment="1">
      <alignment horizontal="center" vertical="center"/>
    </xf>
    <xf numFmtId="1" fontId="11" fillId="15" borderId="4" xfId="0" applyNumberFormat="1" applyFont="1" applyFill="1" applyBorder="1" applyAlignment="1">
      <alignment horizontal="center" vertical="center" wrapText="1"/>
    </xf>
    <xf numFmtId="0" fontId="11" fillId="15" borderId="4" xfId="0" applyFont="1" applyFill="1" applyBorder="1" applyAlignment="1">
      <alignment horizontal="center" vertical="center"/>
    </xf>
    <xf numFmtId="0" fontId="14" fillId="9" borderId="3" xfId="0" applyFont="1" applyFill="1" applyBorder="1" applyAlignment="1">
      <alignment horizontal="center"/>
    </xf>
    <xf numFmtId="0" fontId="14" fillId="9" borderId="7" xfId="0" applyFont="1" applyFill="1" applyBorder="1" applyAlignment="1">
      <alignment horizontal="center"/>
    </xf>
    <xf numFmtId="0" fontId="14" fillId="0" borderId="7" xfId="0" applyFont="1" applyBorder="1" applyAlignment="1">
      <alignment horizontal="center" vertical="top"/>
    </xf>
    <xf numFmtId="0" fontId="11" fillId="15" borderId="4" xfId="0" applyFont="1" applyFill="1" applyBorder="1" applyAlignment="1">
      <alignment horizontal="center" vertical="center"/>
    </xf>
    <xf numFmtId="0" fontId="29" fillId="0" borderId="4" xfId="0" applyFont="1" applyBorder="1" applyAlignment="1">
      <alignment horizontal="center" vertical="center"/>
    </xf>
    <xf numFmtId="1" fontId="11" fillId="0" borderId="4" xfId="0" applyNumberFormat="1" applyFont="1" applyBorder="1" applyAlignment="1">
      <alignment horizontal="center" vertical="center" wrapText="1"/>
    </xf>
    <xf numFmtId="1" fontId="11" fillId="15" borderId="4" xfId="0" applyNumberFormat="1" applyFont="1" applyFill="1" applyBorder="1" applyAlignment="1">
      <alignment horizontal="center" vertical="center" wrapText="1"/>
    </xf>
    <xf numFmtId="9" fontId="11" fillId="0" borderId="4" xfId="0" applyNumberFormat="1" applyFont="1" applyBorder="1" applyAlignment="1">
      <alignment horizontal="center" vertical="center"/>
    </xf>
    <xf numFmtId="0" fontId="30" fillId="0" borderId="4" xfId="0" applyFont="1" applyBorder="1" applyAlignment="1">
      <alignment horizontal="center" vertical="center"/>
    </xf>
    <xf numFmtId="167" fontId="14" fillId="15" borderId="4" xfId="0" applyNumberFormat="1" applyFont="1" applyFill="1" applyBorder="1" applyAlignment="1">
      <alignment horizontal="center" vertical="center"/>
    </xf>
    <xf numFmtId="1" fontId="14" fillId="0" borderId="3" xfId="0" applyNumberFormat="1" applyFont="1" applyBorder="1" applyAlignment="1">
      <alignment horizontal="center" vertical="center"/>
    </xf>
    <xf numFmtId="1" fontId="14" fillId="16" borderId="3" xfId="0" applyNumberFormat="1" applyFont="1" applyFill="1" applyBorder="1" applyAlignment="1">
      <alignment horizontal="center" vertical="center"/>
    </xf>
    <xf numFmtId="1" fontId="14" fillId="9" borderId="3" xfId="0" applyNumberFormat="1" applyFont="1" applyFill="1" applyBorder="1" applyAlignment="1">
      <alignment horizontal="center" vertical="center"/>
    </xf>
    <xf numFmtId="0" fontId="14" fillId="16" borderId="3" xfId="0" applyFont="1" applyFill="1" applyBorder="1" applyAlignment="1">
      <alignment horizontal="center" vertical="center"/>
    </xf>
    <xf numFmtId="0" fontId="14" fillId="9" borderId="3" xfId="0" applyFont="1" applyFill="1" applyBorder="1" applyAlignment="1">
      <alignment horizontal="center" vertical="center"/>
    </xf>
    <xf numFmtId="1" fontId="14" fillId="0" borderId="5" xfId="0" applyNumberFormat="1" applyFont="1" applyBorder="1" applyAlignment="1">
      <alignment horizontal="center"/>
    </xf>
    <xf numFmtId="1" fontId="14" fillId="0" borderId="25" xfId="0" applyNumberFormat="1" applyFont="1" applyBorder="1" applyAlignment="1">
      <alignment horizontal="center"/>
    </xf>
    <xf numFmtId="1" fontId="14" fillId="0" borderId="3" xfId="0" applyNumberFormat="1" applyFont="1" applyBorder="1" applyAlignment="1">
      <alignment horizontal="center"/>
    </xf>
    <xf numFmtId="1" fontId="14" fillId="16" borderId="3" xfId="0" applyNumberFormat="1" applyFont="1" applyFill="1" applyBorder="1" applyAlignment="1">
      <alignment horizontal="center"/>
    </xf>
    <xf numFmtId="1" fontId="14" fillId="9" borderId="3" xfId="0" applyNumberFormat="1" applyFont="1" applyFill="1" applyBorder="1" applyAlignment="1">
      <alignment horizontal="center"/>
    </xf>
    <xf numFmtId="0" fontId="14" fillId="16" borderId="3" xfId="0" applyFont="1" applyFill="1" applyBorder="1" applyAlignment="1">
      <alignment horizontal="center"/>
    </xf>
    <xf numFmtId="1" fontId="11" fillId="0" borderId="4" xfId="0" applyNumberFormat="1" applyFont="1" applyBorder="1" applyAlignment="1">
      <alignment horizontal="center"/>
    </xf>
    <xf numFmtId="1" fontId="11" fillId="0" borderId="3" xfId="0" applyNumberFormat="1" applyFont="1" applyBorder="1" applyAlignment="1">
      <alignment horizontal="center"/>
    </xf>
    <xf numFmtId="0" fontId="11" fillId="0" borderId="3" xfId="0" applyFont="1" applyBorder="1" applyAlignment="1">
      <alignment horizontal="center"/>
    </xf>
    <xf numFmtId="0" fontId="11" fillId="0" borderId="3" xfId="0" applyFont="1" applyBorder="1" applyAlignment="1">
      <alignment horizontal="center" vertical="top"/>
    </xf>
    <xf numFmtId="0" fontId="31" fillId="0" borderId="4" xfId="0" applyFont="1" applyBorder="1" applyAlignment="1">
      <alignment horizontal="center" vertical="center"/>
    </xf>
    <xf numFmtId="0" fontId="11" fillId="0" borderId="3" xfId="0" applyFont="1" applyBorder="1" applyAlignment="1">
      <alignment horizontal="center" vertical="center" wrapText="1"/>
    </xf>
    <xf numFmtId="0" fontId="32" fillId="0" borderId="2" xfId="0" applyFont="1" applyBorder="1" applyAlignment="1">
      <alignment horizontal="center" vertical="center"/>
    </xf>
    <xf numFmtId="1" fontId="14" fillId="0" borderId="4" xfId="0" applyNumberFormat="1" applyFont="1" applyBorder="1" applyAlignment="1">
      <alignment horizontal="center" vertical="center"/>
    </xf>
    <xf numFmtId="1" fontId="14" fillId="0" borderId="3" xfId="0" applyNumberFormat="1" applyFont="1" applyBorder="1" applyAlignment="1">
      <alignment horizontal="center" vertical="center"/>
    </xf>
    <xf numFmtId="1" fontId="14" fillId="16" borderId="3" xfId="0" applyNumberFormat="1" applyFont="1" applyFill="1" applyBorder="1" applyAlignment="1">
      <alignment horizontal="center" vertical="center"/>
    </xf>
    <xf numFmtId="14" fontId="14" fillId="15" borderId="4" xfId="0" applyNumberFormat="1" applyFont="1" applyFill="1" applyBorder="1" applyAlignment="1">
      <alignment horizontal="center" vertical="center"/>
    </xf>
    <xf numFmtId="1" fontId="14" fillId="0" borderId="7" xfId="0" applyNumberFormat="1" applyFont="1" applyBorder="1" applyAlignment="1">
      <alignment horizontal="center"/>
    </xf>
    <xf numFmtId="1" fontId="14" fillId="16" borderId="7" xfId="0" applyNumberFormat="1" applyFont="1" applyFill="1" applyBorder="1" applyAlignment="1">
      <alignment horizontal="center"/>
    </xf>
    <xf numFmtId="0" fontId="14" fillId="16" borderId="7" xfId="0" applyFont="1" applyFill="1" applyBorder="1" applyAlignment="1">
      <alignment horizontal="center"/>
    </xf>
    <xf numFmtId="0" fontId="33" fillId="0" borderId="4" xfId="0" applyFont="1" applyBorder="1" applyAlignment="1">
      <alignment horizontal="center" vertical="center"/>
    </xf>
    <xf numFmtId="0" fontId="34" fillId="16" borderId="4" xfId="0" applyFont="1" applyFill="1" applyBorder="1" applyAlignment="1">
      <alignment horizontal="center" vertical="center"/>
    </xf>
    <xf numFmtId="167" fontId="11" fillId="0" borderId="4"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center"/>
    </xf>
    <xf numFmtId="0" fontId="11" fillId="0" borderId="0" xfId="0" applyFont="1" applyAlignment="1">
      <alignment horizontal="center"/>
    </xf>
    <xf numFmtId="0" fontId="37" fillId="0" borderId="0" xfId="0" applyFont="1" applyAlignment="1"/>
    <xf numFmtId="165" fontId="35" fillId="7" borderId="4" xfId="0" applyNumberFormat="1" applyFont="1" applyFill="1" applyBorder="1" applyAlignment="1">
      <alignment horizontal="center" vertical="center" wrapText="1"/>
    </xf>
    <xf numFmtId="165" fontId="35" fillId="7" borderId="4" xfId="0" applyNumberFormat="1" applyFont="1" applyFill="1" applyBorder="1" applyAlignment="1">
      <alignment horizontal="center" wrapText="1"/>
    </xf>
    <xf numFmtId="0" fontId="35" fillId="9" borderId="4"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1" borderId="4" xfId="0" applyFont="1" applyFill="1" applyBorder="1" applyAlignment="1">
      <alignment horizontal="center" vertical="center" wrapText="1"/>
    </xf>
    <xf numFmtId="0" fontId="37" fillId="0" borderId="34" xfId="0" applyFont="1" applyBorder="1" applyAlignment="1">
      <alignment vertical="center" wrapText="1"/>
    </xf>
    <xf numFmtId="1" fontId="37" fillId="0" borderId="4" xfId="0" applyNumberFormat="1" applyFont="1" applyFill="1" applyBorder="1" applyAlignment="1">
      <alignment vertical="center" wrapText="1"/>
    </xf>
    <xf numFmtId="1" fontId="37" fillId="0" borderId="4" xfId="0" applyNumberFormat="1" applyFont="1" applyFill="1" applyBorder="1" applyAlignment="1">
      <alignment horizontal="center" vertical="center" wrapText="1"/>
    </xf>
    <xf numFmtId="1" fontId="37" fillId="0" borderId="4" xfId="0" applyNumberFormat="1" applyFont="1" applyBorder="1" applyAlignment="1">
      <alignment horizontal="center" vertical="center" wrapText="1"/>
    </xf>
    <xf numFmtId="165" fontId="37" fillId="0" borderId="6" xfId="0" applyNumberFormat="1" applyFont="1" applyBorder="1" applyAlignment="1">
      <alignment horizontal="center" vertical="center" wrapText="1"/>
    </xf>
    <xf numFmtId="0" fontId="37" fillId="0" borderId="7" xfId="0" applyFont="1" applyBorder="1" applyAlignment="1">
      <alignment horizontal="center" vertical="center" wrapText="1"/>
    </xf>
    <xf numFmtId="0" fontId="37" fillId="0" borderId="6" xfId="0" applyFont="1" applyBorder="1" applyAlignment="1">
      <alignment horizontal="center" vertical="center" wrapText="1"/>
    </xf>
    <xf numFmtId="9" fontId="37"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0" fontId="35" fillId="0" borderId="0" xfId="0" applyFont="1" applyAlignment="1">
      <alignment horizontal="center" vertical="center" wrapText="1"/>
    </xf>
    <xf numFmtId="1" fontId="37" fillId="0" borderId="4" xfId="0" applyNumberFormat="1" applyFont="1" applyBorder="1" applyAlignment="1">
      <alignment vertical="center" wrapText="1"/>
    </xf>
    <xf numFmtId="165" fontId="37" fillId="0" borderId="27" xfId="0" applyNumberFormat="1" applyFont="1" applyBorder="1" applyAlignment="1">
      <alignment horizontal="center" vertical="center" wrapText="1"/>
    </xf>
    <xf numFmtId="0" fontId="37" fillId="0" borderId="30" xfId="0" applyFont="1" applyBorder="1" applyAlignment="1">
      <alignment horizontal="center" vertical="center" wrapText="1"/>
    </xf>
    <xf numFmtId="0" fontId="37" fillId="0" borderId="27" xfId="0" applyFont="1" applyBorder="1" applyAlignment="1">
      <alignment horizontal="center" vertical="center" wrapText="1"/>
    </xf>
    <xf numFmtId="166" fontId="37" fillId="0" borderId="27" xfId="0" applyNumberFormat="1" applyFont="1" applyBorder="1" applyAlignment="1">
      <alignment horizontal="center" vertical="center" wrapText="1"/>
    </xf>
    <xf numFmtId="0" fontId="37" fillId="0" borderId="6" xfId="0" applyNumberFormat="1" applyFont="1" applyBorder="1" applyAlignment="1">
      <alignment horizontal="center" vertical="center" wrapText="1"/>
    </xf>
    <xf numFmtId="1" fontId="37" fillId="0" borderId="4" xfId="0" applyNumberFormat="1" applyFont="1" applyBorder="1" applyAlignment="1">
      <alignment horizontal="center" vertical="center"/>
    </xf>
    <xf numFmtId="0" fontId="37" fillId="0" borderId="34" xfId="0" applyFont="1" applyFill="1" applyBorder="1" applyAlignment="1">
      <alignment vertical="center" wrapText="1"/>
    </xf>
    <xf numFmtId="0" fontId="36" fillId="0" borderId="34" xfId="0" applyFont="1" applyBorder="1" applyAlignment="1">
      <alignment horizontal="left" vertical="center" wrapText="1"/>
    </xf>
    <xf numFmtId="0" fontId="37" fillId="0" borderId="12" xfId="0" applyFont="1" applyBorder="1" applyAlignment="1">
      <alignment vertical="center"/>
    </xf>
    <xf numFmtId="0" fontId="37" fillId="0" borderId="12" xfId="0" applyFont="1" applyBorder="1"/>
    <xf numFmtId="0" fontId="37" fillId="0" borderId="0" xfId="0" applyFont="1" applyAlignment="1">
      <alignment horizontal="left" wrapText="1"/>
    </xf>
    <xf numFmtId="0" fontId="37" fillId="0" borderId="0" xfId="0" applyFont="1"/>
    <xf numFmtId="0" fontId="35" fillId="0" borderId="6" xfId="0" applyFont="1" applyBorder="1" applyAlignment="1">
      <alignment horizontal="center" vertical="center" wrapText="1"/>
    </xf>
    <xf numFmtId="1" fontId="37" fillId="0" borderId="3" xfId="0" applyNumberFormat="1" applyFont="1" applyBorder="1" applyAlignment="1">
      <alignment horizontal="center" vertical="center"/>
    </xf>
    <xf numFmtId="1" fontId="37" fillId="0" borderId="0" xfId="0" applyNumberFormat="1" applyFont="1" applyAlignment="1">
      <alignment horizontal="center" vertical="center"/>
    </xf>
    <xf numFmtId="9" fontId="37" fillId="0" borderId="0" xfId="0" applyNumberFormat="1" applyFont="1" applyAlignment="1">
      <alignment horizontal="center" vertical="center"/>
    </xf>
    <xf numFmtId="0" fontId="37" fillId="12" borderId="13" xfId="0" applyFont="1" applyFill="1" applyBorder="1"/>
    <xf numFmtId="0" fontId="35" fillId="0" borderId="5" xfId="0" applyFont="1" applyBorder="1" applyAlignment="1">
      <alignment horizontal="center" vertical="center" wrapText="1"/>
    </xf>
    <xf numFmtId="1" fontId="37" fillId="0" borderId="5" xfId="0" applyNumberFormat="1" applyFont="1" applyBorder="1" applyAlignment="1">
      <alignment horizontal="center" vertical="center" wrapText="1"/>
    </xf>
    <xf numFmtId="9" fontId="37" fillId="0" borderId="5" xfId="0" applyNumberFormat="1" applyFont="1" applyBorder="1" applyAlignment="1">
      <alignment horizontal="center" vertical="center" wrapText="1"/>
    </xf>
    <xf numFmtId="9" fontId="37" fillId="0" borderId="11" xfId="0" applyNumberFormat="1" applyFont="1" applyBorder="1" applyAlignment="1">
      <alignment horizontal="center" vertical="center"/>
    </xf>
    <xf numFmtId="1" fontId="40" fillId="0" borderId="4" xfId="0" applyNumberFormat="1" applyFont="1" applyBorder="1" applyAlignment="1">
      <alignment vertical="center" wrapText="1"/>
    </xf>
    <xf numFmtId="1" fontId="37" fillId="0" borderId="4" xfId="0" applyNumberFormat="1" applyFont="1" applyBorder="1" applyAlignment="1">
      <alignment horizontal="justify" vertical="justify" wrapText="1"/>
    </xf>
    <xf numFmtId="1" fontId="37" fillId="0" borderId="4" xfId="0" applyNumberFormat="1" applyFont="1" applyBorder="1" applyAlignment="1">
      <alignment horizontal="justify" vertical="center" wrapText="1"/>
    </xf>
    <xf numFmtId="1" fontId="37" fillId="0" borderId="4" xfId="0" applyNumberFormat="1" applyFont="1" applyFill="1" applyBorder="1" applyAlignment="1">
      <alignment horizontal="justify" vertical="center" wrapText="1"/>
    </xf>
    <xf numFmtId="1" fontId="36" fillId="0" borderId="4" xfId="0" applyNumberFormat="1" applyFont="1" applyBorder="1" applyAlignment="1">
      <alignment horizontal="center" vertical="center" wrapText="1"/>
    </xf>
    <xf numFmtId="1" fontId="41" fillId="0" borderId="4" xfId="0" applyNumberFormat="1" applyFont="1" applyFill="1" applyBorder="1" applyAlignment="1">
      <alignment horizontal="justify" vertical="center" wrapText="1"/>
    </xf>
    <xf numFmtId="1" fontId="41" fillId="0" borderId="4" xfId="0" applyNumberFormat="1" applyFont="1" applyBorder="1" applyAlignment="1">
      <alignment horizontal="justify" vertical="center" wrapText="1"/>
    </xf>
    <xf numFmtId="166" fontId="41" fillId="0" borderId="6" xfId="0" applyNumberFormat="1" applyFont="1" applyBorder="1" applyAlignment="1">
      <alignment horizontal="center" vertical="center" wrapText="1"/>
    </xf>
    <xf numFmtId="1" fontId="37" fillId="0" borderId="4" xfId="0" applyNumberFormat="1" applyFont="1" applyFill="1" applyBorder="1" applyAlignment="1">
      <alignment horizontal="left" vertical="center" wrapText="1"/>
    </xf>
    <xf numFmtId="0" fontId="37" fillId="17" borderId="34" xfId="0" applyFont="1" applyFill="1" applyBorder="1" applyAlignment="1">
      <alignment vertical="center" wrapText="1"/>
    </xf>
    <xf numFmtId="0" fontId="37" fillId="0" borderId="34" xfId="0" applyFont="1" applyFill="1" applyBorder="1" applyAlignment="1">
      <alignment horizontal="left" vertical="center" wrapText="1"/>
    </xf>
    <xf numFmtId="1" fontId="40" fillId="0" borderId="4" xfId="0" applyNumberFormat="1" applyFont="1" applyBorder="1" applyAlignment="1">
      <alignment horizontal="center" vertical="center" wrapText="1"/>
    </xf>
    <xf numFmtId="0" fontId="3" fillId="7" borderId="1" xfId="0" applyFont="1" applyFill="1" applyBorder="1" applyAlignment="1">
      <alignment horizontal="left" vertical="center" wrapText="1"/>
    </xf>
    <xf numFmtId="0" fontId="2" fillId="0" borderId="2" xfId="0" applyFont="1" applyBorder="1"/>
    <xf numFmtId="0" fontId="2" fillId="0" borderId="3" xfId="0" applyFont="1" applyBorder="1"/>
    <xf numFmtId="0" fontId="1" fillId="8" borderId="1" xfId="0" applyFont="1" applyFill="1" applyBorder="1" applyAlignment="1">
      <alignment horizontal="center" vertical="center"/>
    </xf>
    <xf numFmtId="0" fontId="3" fillId="8"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7" fillId="6"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3" fillId="7" borderId="1" xfId="0" applyFont="1" applyFill="1" applyBorder="1" applyAlignment="1">
      <alignment horizontal="left" vertical="center"/>
    </xf>
    <xf numFmtId="0" fontId="7" fillId="5"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9" fontId="37" fillId="0" borderId="11" xfId="0" applyNumberFormat="1" applyFont="1" applyBorder="1" applyAlignment="1">
      <alignment horizontal="center" vertical="center"/>
    </xf>
    <xf numFmtId="0" fontId="36" fillId="0" borderId="8" xfId="0" applyFont="1" applyBorder="1"/>
    <xf numFmtId="1" fontId="37" fillId="0" borderId="5" xfId="0" applyNumberFormat="1" applyFont="1" applyBorder="1" applyAlignment="1">
      <alignment horizontal="center" vertical="center" wrapText="1"/>
    </xf>
    <xf numFmtId="1" fontId="37" fillId="0" borderId="32" xfId="0" applyNumberFormat="1" applyFont="1" applyBorder="1" applyAlignment="1">
      <alignment horizontal="center" vertical="center" wrapText="1"/>
    </xf>
    <xf numFmtId="9" fontId="37" fillId="0" borderId="5" xfId="0" applyNumberFormat="1" applyFont="1" applyBorder="1" applyAlignment="1">
      <alignment horizontal="center" vertical="center" wrapText="1"/>
    </xf>
    <xf numFmtId="9" fontId="37" fillId="0" borderId="32" xfId="0" applyNumberFormat="1" applyFont="1" applyBorder="1" applyAlignment="1">
      <alignment horizontal="center" vertical="center" wrapText="1"/>
    </xf>
    <xf numFmtId="0" fontId="36" fillId="0" borderId="9" xfId="0" applyFont="1" applyBorder="1"/>
    <xf numFmtId="9" fontId="37" fillId="0" borderId="27" xfId="0" applyNumberFormat="1" applyFont="1" applyBorder="1" applyAlignment="1">
      <alignment horizontal="center" vertical="center" wrapText="1"/>
    </xf>
    <xf numFmtId="0" fontId="35" fillId="7" borderId="1" xfId="0" applyFont="1" applyFill="1" applyBorder="1" applyAlignment="1">
      <alignment horizontal="center" vertical="center" wrapText="1"/>
    </xf>
    <xf numFmtId="0" fontId="36" fillId="0" borderId="2" xfId="0" applyFont="1" applyBorder="1"/>
    <xf numFmtId="0" fontId="36" fillId="0" borderId="3" xfId="0" applyFont="1" applyBorder="1"/>
    <xf numFmtId="165" fontId="35" fillId="7" borderId="5" xfId="0" applyNumberFormat="1" applyFont="1" applyFill="1" applyBorder="1" applyAlignment="1">
      <alignment horizontal="center" vertical="center" wrapText="1"/>
    </xf>
    <xf numFmtId="0" fontId="36" fillId="0" borderId="6" xfId="0" applyFont="1" applyBorder="1"/>
    <xf numFmtId="0" fontId="35" fillId="7" borderId="5" xfId="0" applyFont="1" applyFill="1" applyBorder="1" applyAlignment="1">
      <alignment horizontal="center" vertical="center" wrapText="1"/>
    </xf>
    <xf numFmtId="165" fontId="35" fillId="7" borderId="1" xfId="0" applyNumberFormat="1"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32" xfId="0" applyFont="1" applyBorder="1" applyAlignment="1">
      <alignment horizontal="center" vertical="center" wrapText="1"/>
    </xf>
    <xf numFmtId="9" fontId="37" fillId="0" borderId="5" xfId="0" applyNumberFormat="1" applyFont="1" applyBorder="1" applyAlignment="1">
      <alignment horizontal="center" vertical="center"/>
    </xf>
    <xf numFmtId="0" fontId="36" fillId="0" borderId="32" xfId="0" applyFont="1" applyBorder="1"/>
    <xf numFmtId="9" fontId="37" fillId="0" borderId="8" xfId="0" applyNumberFormat="1" applyFont="1" applyBorder="1" applyAlignment="1">
      <alignment horizontal="center" vertical="center" wrapText="1"/>
    </xf>
    <xf numFmtId="0" fontId="36" fillId="0" borderId="29" xfId="0" applyFont="1" applyBorder="1"/>
    <xf numFmtId="0" fontId="36" fillId="0" borderId="9" xfId="0" applyFont="1" applyBorder="1" applyAlignment="1">
      <alignment wrapText="1"/>
    </xf>
    <xf numFmtId="1" fontId="37" fillId="0" borderId="34" xfId="0" applyNumberFormat="1" applyFont="1" applyBorder="1" applyAlignment="1">
      <alignment horizontal="center" vertical="center" wrapText="1"/>
    </xf>
    <xf numFmtId="1" fontId="37" fillId="0" borderId="35" xfId="0" applyNumberFormat="1" applyFont="1" applyBorder="1" applyAlignment="1">
      <alignment horizontal="center" vertical="center" wrapText="1"/>
    </xf>
    <xf numFmtId="0" fontId="36" fillId="0" borderId="32" xfId="0" applyFont="1" applyBorder="1" applyAlignment="1">
      <alignment wrapText="1"/>
    </xf>
    <xf numFmtId="0" fontId="35" fillId="0" borderId="11" xfId="0" applyFont="1" applyBorder="1" applyAlignment="1">
      <alignment horizontal="center" vertical="center" wrapText="1"/>
    </xf>
    <xf numFmtId="0" fontId="36" fillId="0" borderId="29" xfId="0" applyFont="1" applyBorder="1" applyAlignment="1">
      <alignment wrapText="1"/>
    </xf>
    <xf numFmtId="0" fontId="12" fillId="13" borderId="1" xfId="0" applyFont="1" applyFill="1" applyBorder="1" applyAlignment="1">
      <alignment horizontal="center" vertical="center" wrapText="1"/>
    </xf>
    <xf numFmtId="9" fontId="17" fillId="0" borderId="11" xfId="0" applyNumberFormat="1" applyFont="1" applyBorder="1" applyAlignment="1">
      <alignment horizontal="center" vertical="center"/>
    </xf>
    <xf numFmtId="0" fontId="2" fillId="0" borderId="8" xfId="0" applyFont="1" applyBorder="1"/>
    <xf numFmtId="9" fontId="9" fillId="0" borderId="8" xfId="0" applyNumberFormat="1" applyFont="1" applyBorder="1" applyAlignment="1">
      <alignment horizontal="center" vertical="center"/>
    </xf>
    <xf numFmtId="0" fontId="0" fillId="0" borderId="0" xfId="0" applyFont="1" applyAlignment="1"/>
    <xf numFmtId="0" fontId="2" fillId="0" borderId="33" xfId="0" applyFont="1" applyBorder="1"/>
    <xf numFmtId="0" fontId="2" fillId="0" borderId="10" xfId="0" applyFont="1" applyBorder="1"/>
    <xf numFmtId="0" fontId="2" fillId="0" borderId="26" xfId="0" applyFont="1" applyBorder="1"/>
    <xf numFmtId="0" fontId="2" fillId="0" borderId="7" xfId="0" applyFont="1" applyBorder="1"/>
    <xf numFmtId="9" fontId="9" fillId="0" borderId="11" xfId="0" applyNumberFormat="1" applyFont="1" applyBorder="1" applyAlignment="1">
      <alignment horizontal="center" vertical="center"/>
    </xf>
    <xf numFmtId="0" fontId="2" fillId="0" borderId="12" xfId="0" applyFont="1" applyBorder="1"/>
    <xf numFmtId="0" fontId="2" fillId="0" borderId="25" xfId="0" applyFont="1" applyBorder="1"/>
    <xf numFmtId="0" fontId="2" fillId="0" borderId="21" xfId="0" applyFont="1" applyBorder="1"/>
    <xf numFmtId="0" fontId="9" fillId="3" borderId="5" xfId="0" applyFont="1" applyFill="1" applyBorder="1" applyAlignment="1">
      <alignment horizontal="center" vertical="center" wrapText="1"/>
    </xf>
    <xf numFmtId="0" fontId="2" fillId="0" borderId="6" xfId="0" applyFont="1" applyBorder="1"/>
    <xf numFmtId="0" fontId="9" fillId="3" borderId="5" xfId="0" applyFont="1" applyFill="1" applyBorder="1" applyAlignment="1">
      <alignment horizontal="center" vertical="center"/>
    </xf>
    <xf numFmtId="9" fontId="9" fillId="0" borderId="11" xfId="0" applyNumberFormat="1" applyFont="1" applyBorder="1" applyAlignment="1">
      <alignment horizontal="center" vertical="center" wrapText="1"/>
    </xf>
    <xf numFmtId="0" fontId="12" fillId="6" borderId="1" xfId="0" applyFont="1" applyFill="1" applyBorder="1" applyAlignment="1">
      <alignment horizontal="center" vertical="center" wrapText="1"/>
    </xf>
    <xf numFmtId="0" fontId="10" fillId="6" borderId="14" xfId="0" applyFont="1" applyFill="1" applyBorder="1" applyAlignment="1">
      <alignment horizontal="center" vertical="center"/>
    </xf>
    <xf numFmtId="0" fontId="2" fillId="0" borderId="15" xfId="0" applyFont="1" applyBorder="1"/>
    <xf numFmtId="0" fontId="2" fillId="0" borderId="16" xfId="0" applyFont="1" applyBorder="1"/>
    <xf numFmtId="0" fontId="9" fillId="3"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12" fillId="13" borderId="20" xfId="0" applyFont="1" applyFill="1" applyBorder="1" applyAlignment="1">
      <alignment horizontal="center" vertical="center" wrapText="1"/>
    </xf>
    <xf numFmtId="0" fontId="13" fillId="6" borderId="1" xfId="0" applyFont="1" applyFill="1" applyBorder="1" applyAlignment="1">
      <alignment horizontal="center" vertical="center"/>
    </xf>
    <xf numFmtId="0" fontId="10" fillId="13"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12" fillId="6" borderId="11" xfId="0" applyFont="1" applyFill="1" applyBorder="1" applyAlignment="1">
      <alignment horizontal="center" vertical="center" wrapText="1"/>
    </xf>
    <xf numFmtId="0" fontId="12" fillId="6" borderId="1" xfId="0" applyFont="1" applyFill="1" applyBorder="1" applyAlignment="1">
      <alignment horizontal="center" vertical="center"/>
    </xf>
    <xf numFmtId="0" fontId="37" fillId="18" borderId="34" xfId="0" applyFont="1" applyFill="1" applyBorder="1" applyAlignment="1">
      <alignment vertical="center" wrapText="1"/>
    </xf>
  </cellXfs>
  <cellStyles count="1">
    <cellStyle name="Normal" xfId="0" builtinId="0"/>
  </cellStyles>
  <dxfs count="23">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28575</xdr:rowOff>
    </xdr:from>
    <xdr:ext cx="1143000" cy="1228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mescobarg@car.gov.co" TargetMode="External"/><Relationship Id="rId21" Type="http://schemas.openxmlformats.org/officeDocument/2006/relationships/hyperlink" Target="mailto:agricultura@ricaurte-cundinamarca.gov.co" TargetMode="External"/><Relationship Id="rId42" Type="http://schemas.openxmlformats.org/officeDocument/2006/relationships/hyperlink" Target="mailto:lalfonsop@car.gov.co" TargetMode="External"/><Relationship Id="rId63" Type="http://schemas.openxmlformats.org/officeDocument/2006/relationships/hyperlink" Target="mailto:angelquiroga11@gmail.com" TargetMode="External"/><Relationship Id="rId84" Type="http://schemas.openxmlformats.org/officeDocument/2006/relationships/hyperlink" Target="mailto:iperdomom@car.gov.co" TargetMode="External"/><Relationship Id="rId138" Type="http://schemas.openxmlformats.org/officeDocument/2006/relationships/hyperlink" Target="mailto:jarevalou@car.gov.co" TargetMode="External"/><Relationship Id="rId159" Type="http://schemas.openxmlformats.org/officeDocument/2006/relationships/hyperlink" Target="mailto:umata@anolaima-cundinamarca.gov.co" TargetMode="External"/><Relationship Id="rId170" Type="http://schemas.openxmlformats.org/officeDocument/2006/relationships/hyperlink" Target="mailto:dgambal@car.gov.co" TargetMode="External"/><Relationship Id="rId107" Type="http://schemas.openxmlformats.org/officeDocument/2006/relationships/hyperlink" Target="mailto:mescobarg@car.gov.co" TargetMode="External"/><Relationship Id="rId11" Type="http://schemas.openxmlformats.org/officeDocument/2006/relationships/hyperlink" Target="mailto:alcaldia@aguadedios-cundinamarca.gov.co" TargetMode="External"/><Relationship Id="rId32" Type="http://schemas.openxmlformats.org/officeDocument/2006/relationships/hyperlink" Target="mailto:alcaldia@nilo-cundinamarca.gov.co" TargetMode="External"/><Relationship Id="rId53" Type="http://schemas.openxmlformats.org/officeDocument/2006/relationships/hyperlink" Target="mailto:alcaldia@alban-cundinamarca.gov.co" TargetMode="External"/><Relationship Id="rId74" Type="http://schemas.openxmlformats.org/officeDocument/2006/relationships/hyperlink" Target="mailto:marthalvegac@gmail.com" TargetMode="External"/><Relationship Id="rId128" Type="http://schemas.openxmlformats.org/officeDocument/2006/relationships/hyperlink" Target="mailto:alcalde@madrid-cundinamarca.gov.co" TargetMode="External"/><Relationship Id="rId149" Type="http://schemas.openxmlformats.org/officeDocument/2006/relationships/hyperlink" Target="http://mambientalqtibacuy-cundinamarca.gov.co/" TargetMode="External"/><Relationship Id="rId5" Type="http://schemas.openxmlformats.org/officeDocument/2006/relationships/hyperlink" Target="mailto:jarevalou@car.gov.co" TargetMode="External"/><Relationship Id="rId95" Type="http://schemas.openxmlformats.org/officeDocument/2006/relationships/hyperlink" Target="mailto:alcaldia@yacopi-cundinamarca.gov.co" TargetMode="External"/><Relationship Id="rId160" Type="http://schemas.openxmlformats.org/officeDocument/2006/relationships/hyperlink" Target="mailto:consultorambiental82@gmail.com" TargetMode="External"/><Relationship Id="rId181" Type="http://schemas.openxmlformats.org/officeDocument/2006/relationships/hyperlink" Target="mailto:dgambal@car.gov.co" TargetMode="External"/><Relationship Id="rId22" Type="http://schemas.openxmlformats.org/officeDocument/2006/relationships/hyperlink" Target="mailto:abarraganu@car.gov.co" TargetMode="External"/><Relationship Id="rId43" Type="http://schemas.openxmlformats.org/officeDocument/2006/relationships/hyperlink" Target="mailto:mmoralesa@car.gov.co" TargetMode="External"/><Relationship Id="rId64" Type="http://schemas.openxmlformats.org/officeDocument/2006/relationships/hyperlink" Target="mailto:alcaldia@supata-cundinamarca.gov.co" TargetMode="External"/><Relationship Id="rId118" Type="http://schemas.openxmlformats.org/officeDocument/2006/relationships/hyperlink" Target="mailto:alcaldia@tocancipa.gov.co" TargetMode="External"/><Relationship Id="rId139" Type="http://schemas.openxmlformats.org/officeDocument/2006/relationships/hyperlink" Target="mailto:feccruzg@gmail.com" TargetMode="External"/><Relationship Id="rId85" Type="http://schemas.openxmlformats.org/officeDocument/2006/relationships/hyperlink" Target="mailto:alcaldia@sancayetano-cundinamarca.gov.co" TargetMode="External"/><Relationship Id="rId150" Type="http://schemas.openxmlformats.org/officeDocument/2006/relationships/hyperlink" Target="mailto:jarevalou@car.gov.co" TargetMode="External"/><Relationship Id="rId171" Type="http://schemas.openxmlformats.org/officeDocument/2006/relationships/hyperlink" Target="mailto:despacho@lamesa-cundinamarca.gov.co" TargetMode="External"/><Relationship Id="rId12" Type="http://schemas.openxmlformats.org/officeDocument/2006/relationships/hyperlink" Target="mailto:umata@aguadedios-cundinamarca.gov.co" TargetMode="External"/><Relationship Id="rId33" Type="http://schemas.openxmlformats.org/officeDocument/2006/relationships/hyperlink" Target="mailto:desarrolloagropecuario@nilo-cundinamarca.gov.co" TargetMode="External"/><Relationship Id="rId108" Type="http://schemas.openxmlformats.org/officeDocument/2006/relationships/hyperlink" Target="mailto:alcaldia@nemocon-cundinamarca.gov.co" TargetMode="External"/><Relationship Id="rId129" Type="http://schemas.openxmlformats.org/officeDocument/2006/relationships/hyperlink" Target="mailto:angelquiroga11@gmail.com" TargetMode="External"/><Relationship Id="rId54" Type="http://schemas.openxmlformats.org/officeDocument/2006/relationships/hyperlink" Target="mailto:angelquiroga11@gmail.com" TargetMode="External"/><Relationship Id="rId75" Type="http://schemas.openxmlformats.org/officeDocument/2006/relationships/hyperlink" Target="mailto:iperdomom@car.gov.co" TargetMode="External"/><Relationship Id="rId96" Type="http://schemas.openxmlformats.org/officeDocument/2006/relationships/hyperlink" Target="mailto:umata@yacopi-cundinaarca.gov.co" TargetMode="External"/><Relationship Id="rId140" Type="http://schemas.openxmlformats.org/officeDocument/2006/relationships/hyperlink" Target="mailto:marthalvegac@gmail.com" TargetMode="External"/><Relationship Id="rId161" Type="http://schemas.openxmlformats.org/officeDocument/2006/relationships/hyperlink" Target="mailto:dgambal@car.gov.co" TargetMode="External"/><Relationship Id="rId182" Type="http://schemas.openxmlformats.org/officeDocument/2006/relationships/hyperlink" Target="mailto:alcaldia@viota-cundinamarca.gov.co" TargetMode="External"/><Relationship Id="rId6" Type="http://schemas.openxmlformats.org/officeDocument/2006/relationships/hyperlink" Target="mailto:desarrollorural@manta-cundinamarca.gov.co" TargetMode="External"/><Relationship Id="rId23" Type="http://schemas.openxmlformats.org/officeDocument/2006/relationships/hyperlink" Target="mailto:alcaldia@tocaima-cundinamarca.gov.co" TargetMode="External"/><Relationship Id="rId119" Type="http://schemas.openxmlformats.org/officeDocument/2006/relationships/hyperlink" Target="mailto:wilson.infante@tocancipa.gov.co" TargetMode="External"/><Relationship Id="rId44" Type="http://schemas.openxmlformats.org/officeDocument/2006/relationships/hyperlink" Target="mailto:alcaldia@puertosalgar-cundinamarca.gov.co" TargetMode="External"/><Relationship Id="rId60" Type="http://schemas.openxmlformats.org/officeDocument/2006/relationships/hyperlink" Target="mailto:angelquiroga11@gmail.com" TargetMode="External"/><Relationship Id="rId65" Type="http://schemas.openxmlformats.org/officeDocument/2006/relationships/hyperlink" Target="mailto:serviciopublico@supata-cundinamarca.gov.co" TargetMode="External"/><Relationship Id="rId81" Type="http://schemas.openxmlformats.org/officeDocument/2006/relationships/hyperlink" Target="mailto:sbuitragom@car.gov.co" TargetMode="External"/><Relationship Id="rId86" Type="http://schemas.openxmlformats.org/officeDocument/2006/relationships/hyperlink" Target="mailto:uspublicos@sancayetano-cundinamarca.gov.co" TargetMode="External"/><Relationship Id="rId130" Type="http://schemas.openxmlformats.org/officeDocument/2006/relationships/hyperlink" Target="mailto:contactenos@zipacon-cundinamarca.gov.co" TargetMode="External"/><Relationship Id="rId135" Type="http://schemas.openxmlformats.org/officeDocument/2006/relationships/hyperlink" Target="mailto:jarevalou@car.gov.co" TargetMode="External"/><Relationship Id="rId151" Type="http://schemas.openxmlformats.org/officeDocument/2006/relationships/hyperlink" Target="mailto:secdesarrolloeconomico@venecia-cundinamarca.gov.co" TargetMode="External"/><Relationship Id="rId156" Type="http://schemas.openxmlformats.org/officeDocument/2006/relationships/hyperlink" Target="mailto:marthalvegac@gmail.com" TargetMode="External"/><Relationship Id="rId177" Type="http://schemas.openxmlformats.org/officeDocument/2006/relationships/hyperlink" Target="mailto:sama@sanantoniodeltequendama-cundinamarca.gov.co" TargetMode="External"/><Relationship Id="rId172" Type="http://schemas.openxmlformats.org/officeDocument/2006/relationships/hyperlink" Target="mailto:dgambal@car.gov.co" TargetMode="External"/><Relationship Id="rId13" Type="http://schemas.openxmlformats.org/officeDocument/2006/relationships/hyperlink" Target="mailto:abarraganu@car.gov.co" TargetMode="External"/><Relationship Id="rId18" Type="http://schemas.openxmlformats.org/officeDocument/2006/relationships/hyperlink" Target="mailto:umata@narino-cundinamarca.gov.co" TargetMode="External"/><Relationship Id="rId39" Type="http://schemas.openxmlformats.org/officeDocument/2006/relationships/hyperlink" Target="mailto:mmoralesa@car.gov.co" TargetMode="External"/><Relationship Id="rId109" Type="http://schemas.openxmlformats.org/officeDocument/2006/relationships/hyperlink" Target="mailto:Agroambiental@nemocon-cundinamarca.gov.co" TargetMode="External"/><Relationship Id="rId34" Type="http://schemas.openxmlformats.org/officeDocument/2006/relationships/hyperlink" Target="mailto:lalfonsop@car.gov.co" TargetMode="External"/><Relationship Id="rId50" Type="http://schemas.openxmlformats.org/officeDocument/2006/relationships/hyperlink" Target="mailto:contactenos@lacalera-cundinamarca.gov.co" TargetMode="External"/><Relationship Id="rId55" Type="http://schemas.openxmlformats.org/officeDocument/2006/relationships/hyperlink" Target="mailto:alcaldia@lapena-cundinamarca.gov.co" TargetMode="External"/><Relationship Id="rId76" Type="http://schemas.openxmlformats.org/officeDocument/2006/relationships/hyperlink" Target="mailto:alcaldia@lapalma-cundinamarca.gov.co" TargetMode="External"/><Relationship Id="rId97" Type="http://schemas.openxmlformats.org/officeDocument/2006/relationships/hyperlink" Target="mailto:lalfonsop@car.gov.co" TargetMode="External"/><Relationship Id="rId104" Type="http://schemas.openxmlformats.org/officeDocument/2006/relationships/hyperlink" Target="mailto:mescobarg@car.gov.co" TargetMode="External"/><Relationship Id="rId120" Type="http://schemas.openxmlformats.org/officeDocument/2006/relationships/hyperlink" Target="mailto:mescobarg@car.gov.co" TargetMode="External"/><Relationship Id="rId125" Type="http://schemas.openxmlformats.org/officeDocument/2006/relationships/hyperlink" Target="mailto:dlloeconomico@bojaca-cundinamarca.gov.co" TargetMode="External"/><Relationship Id="rId141" Type="http://schemas.openxmlformats.org/officeDocument/2006/relationships/hyperlink" Target="mailto:alcalde@pasca-cundinamarca.gov.co" TargetMode="External"/><Relationship Id="rId146" Type="http://schemas.openxmlformats.org/officeDocument/2006/relationships/hyperlink" Target="mailto:umata@silvania-cundinamarca.gov.co" TargetMode="External"/><Relationship Id="rId167" Type="http://schemas.openxmlformats.org/officeDocument/2006/relationships/hyperlink" Target="mailto:dgambal@car.gov.co" TargetMode="External"/><Relationship Id="rId7" Type="http://schemas.openxmlformats.org/officeDocument/2006/relationships/hyperlink" Target="mailto:jarevalou@car.gov.co" TargetMode="External"/><Relationship Id="rId71" Type="http://schemas.openxmlformats.org/officeDocument/2006/relationships/hyperlink" Target="mailto:udecampo@villeta-cundinamarca.gov.co" TargetMode="External"/><Relationship Id="rId92" Type="http://schemas.openxmlformats.org/officeDocument/2006/relationships/hyperlink" Target="mailto:gestiondelriesgo@villagomez.gov.co" TargetMode="External"/><Relationship Id="rId162" Type="http://schemas.openxmlformats.org/officeDocument/2006/relationships/hyperlink" Target="mailto:alcaldia@apulo-cundinamarca.gov.co" TargetMode="External"/><Relationship Id="rId183" Type="http://schemas.openxmlformats.org/officeDocument/2006/relationships/hyperlink" Target="mailto:coordinadormambienteviota@gmail.com" TargetMode="External"/><Relationship Id="rId2" Type="http://schemas.openxmlformats.org/officeDocument/2006/relationships/hyperlink" Target="mailto:umata@choconta-cundinamarca.gov.co" TargetMode="External"/><Relationship Id="rId29" Type="http://schemas.openxmlformats.org/officeDocument/2006/relationships/hyperlink" Target="mailto:alcaldia@jerusalen-cundinamarca.gov.co" TargetMode="External"/><Relationship Id="rId24" Type="http://schemas.openxmlformats.org/officeDocument/2006/relationships/hyperlink" Target="mailto:secretariadeagricultura@tocaima-cundinamarca.gov.co" TargetMode="External"/><Relationship Id="rId40" Type="http://schemas.openxmlformats.org/officeDocument/2006/relationships/hyperlink" Target="mailto:alcalde@guaduas-cundinamarca.gov.co" TargetMode="External"/><Relationship Id="rId45" Type="http://schemas.openxmlformats.org/officeDocument/2006/relationships/hyperlink" Target="mailto:medioambientepuertosalgar2021@gmail.com" TargetMode="External"/><Relationship Id="rId66" Type="http://schemas.openxmlformats.org/officeDocument/2006/relationships/hyperlink" Target="mailto:angelquiroga11@gmail.com" TargetMode="External"/><Relationship Id="rId87" Type="http://schemas.openxmlformats.org/officeDocument/2006/relationships/hyperlink" Target="mailto:sbuitragom@car.gov.co" TargetMode="External"/><Relationship Id="rId110" Type="http://schemas.openxmlformats.org/officeDocument/2006/relationships/hyperlink" Target="mailto:lalfonsop@car.gov.co" TargetMode="External"/><Relationship Id="rId115" Type="http://schemas.openxmlformats.org/officeDocument/2006/relationships/hyperlink" Target="mailto:mescobarg@car.gov.co" TargetMode="External"/><Relationship Id="rId131" Type="http://schemas.openxmlformats.org/officeDocument/2006/relationships/hyperlink" Target="mailto:direcciontecnicaambiental@zipacon-cundinamarca.gov.co" TargetMode="External"/><Relationship Id="rId136" Type="http://schemas.openxmlformats.org/officeDocument/2006/relationships/hyperlink" Target="mailto:alcaldia@granada-cundinamarca.gov.co" TargetMode="External"/><Relationship Id="rId157" Type="http://schemas.openxmlformats.org/officeDocument/2006/relationships/hyperlink" Target="mailto:dgambal@car.gov.co" TargetMode="External"/><Relationship Id="rId178" Type="http://schemas.openxmlformats.org/officeDocument/2006/relationships/hyperlink" Target="mailto:dgambal@car.gov.co" TargetMode="External"/><Relationship Id="rId61" Type="http://schemas.openxmlformats.org/officeDocument/2006/relationships/hyperlink" Target="mailto:alcaldia@sanfrancisco-cundinamarca.gov.co" TargetMode="External"/><Relationship Id="rId82" Type="http://schemas.openxmlformats.org/officeDocument/2006/relationships/hyperlink" Target="mailto:iperdomom@car.gov.co" TargetMode="External"/><Relationship Id="rId152" Type="http://schemas.openxmlformats.org/officeDocument/2006/relationships/hyperlink" Target="mailto:marthalvegac@gmail.com" TargetMode="External"/><Relationship Id="rId173" Type="http://schemas.openxmlformats.org/officeDocument/2006/relationships/hyperlink" Target="mailto:alcalde@quipile-cundinamarca.gov.co" TargetMode="External"/><Relationship Id="rId19" Type="http://schemas.openxmlformats.org/officeDocument/2006/relationships/hyperlink" Target="mailto:abarraganu@car.gov.co" TargetMode="External"/><Relationship Id="rId14" Type="http://schemas.openxmlformats.org/officeDocument/2006/relationships/hyperlink" Target="mailto:alcaldia@girardot-cundinamarca.gov.co" TargetMode="External"/><Relationship Id="rId30" Type="http://schemas.openxmlformats.org/officeDocument/2006/relationships/hyperlink" Target="about:blank" TargetMode="External"/><Relationship Id="rId35" Type="http://schemas.openxmlformats.org/officeDocument/2006/relationships/hyperlink" Target="mailto:mmoralesa@car.gov.co" TargetMode="External"/><Relationship Id="rId56" Type="http://schemas.openxmlformats.org/officeDocument/2006/relationships/hyperlink" Target="about:blank" TargetMode="External"/><Relationship Id="rId77" Type="http://schemas.openxmlformats.org/officeDocument/2006/relationships/hyperlink" Target="mailto:lalfonsop@car.gov.co" TargetMode="External"/><Relationship Id="rId100" Type="http://schemas.openxmlformats.org/officeDocument/2006/relationships/hyperlink" Target="mailto:lalfonsop@car.gov.co" TargetMode="External"/><Relationship Id="rId105" Type="http://schemas.openxmlformats.org/officeDocument/2006/relationships/hyperlink" Target="mailto:mescobarg@car.gov.co" TargetMode="External"/><Relationship Id="rId126" Type="http://schemas.openxmlformats.org/officeDocument/2006/relationships/hyperlink" Target="mailto:despacho@funza-cundinamarca.gov.co" TargetMode="External"/><Relationship Id="rId147" Type="http://schemas.openxmlformats.org/officeDocument/2006/relationships/hyperlink" Target="mailto:marthalvegac@gmail.com" TargetMode="External"/><Relationship Id="rId168" Type="http://schemas.openxmlformats.org/officeDocument/2006/relationships/hyperlink" Target="mailto:alcalde@elcolegio-cundinamarca.gov.co" TargetMode="External"/><Relationship Id="rId8" Type="http://schemas.openxmlformats.org/officeDocument/2006/relationships/hyperlink" Target="mailto:umata@tibirita-cundinamarca.gov.co" TargetMode="External"/><Relationship Id="rId51" Type="http://schemas.openxmlformats.org/officeDocument/2006/relationships/hyperlink" Target="mailto:danvelopez7@gmail.com" TargetMode="External"/><Relationship Id="rId72" Type="http://schemas.openxmlformats.org/officeDocument/2006/relationships/hyperlink" Target="mailto:sbuitragom@car.gov.co" TargetMode="External"/><Relationship Id="rId93" Type="http://schemas.openxmlformats.org/officeDocument/2006/relationships/hyperlink" Target="mailto:marthalvegac@gmail.com" TargetMode="External"/><Relationship Id="rId98" Type="http://schemas.openxmlformats.org/officeDocument/2006/relationships/hyperlink" Target="mailto:mescobarg@car.gov.co" TargetMode="External"/><Relationship Id="rId121" Type="http://schemas.openxmlformats.org/officeDocument/2006/relationships/hyperlink" Target="mailto:sbuitragom@car.gov.co" TargetMode="External"/><Relationship Id="rId142" Type="http://schemas.openxmlformats.org/officeDocument/2006/relationships/hyperlink" Target="mailto:secretariadeagricultura@pasca-cundinamarca.gov.co" TargetMode="External"/><Relationship Id="rId163" Type="http://schemas.openxmlformats.org/officeDocument/2006/relationships/hyperlink" Target="mailto:desarrolloambiental@apulo-cundinamarca.gov.co" TargetMode="External"/><Relationship Id="rId3" Type="http://schemas.openxmlformats.org/officeDocument/2006/relationships/hyperlink" Target="mailto:jarevalou@car.gov.co" TargetMode="External"/><Relationship Id="rId25" Type="http://schemas.openxmlformats.org/officeDocument/2006/relationships/hyperlink" Target="mailto:abarraganu@car.gov.co" TargetMode="External"/><Relationship Id="rId46" Type="http://schemas.openxmlformats.org/officeDocument/2006/relationships/hyperlink" Target="mailto:ygalviso@car.gov.co" TargetMode="External"/><Relationship Id="rId67" Type="http://schemas.openxmlformats.org/officeDocument/2006/relationships/hyperlink" Target="mailto:alcaldia@utica-cundinamarca.gov.co" TargetMode="External"/><Relationship Id="rId116" Type="http://schemas.openxmlformats.org/officeDocument/2006/relationships/hyperlink" Target="mailto:lalfonsop@car.gov.co" TargetMode="External"/><Relationship Id="rId137" Type="http://schemas.openxmlformats.org/officeDocument/2006/relationships/hyperlink" Target="mailto:secretariadecompetitividad@granada-cundinamarca.gov.co" TargetMode="External"/><Relationship Id="rId158" Type="http://schemas.openxmlformats.org/officeDocument/2006/relationships/hyperlink" Target="mailto:alcaldia@anolaima-cundinamarca.gov.co" TargetMode="External"/><Relationship Id="rId20" Type="http://schemas.openxmlformats.org/officeDocument/2006/relationships/hyperlink" Target="mailto:alcaldia@ricaurte-cundinamarca.gov.co" TargetMode="External"/><Relationship Id="rId41" Type="http://schemas.openxmlformats.org/officeDocument/2006/relationships/hyperlink" Target="mailto:umata@guaduas-cundinamarca.gov.co" TargetMode="External"/><Relationship Id="rId62" Type="http://schemas.openxmlformats.org/officeDocument/2006/relationships/hyperlink" Target="mailto:sedeama@sanrancisco-cundinamarca.gov.co" TargetMode="External"/><Relationship Id="rId83" Type="http://schemas.openxmlformats.org/officeDocument/2006/relationships/hyperlink" Target="mailto:lalfonsop@car.gov.co" TargetMode="External"/><Relationship Id="rId88" Type="http://schemas.openxmlformats.org/officeDocument/2006/relationships/hyperlink" Target="mailto:iperdomom@car.gov.co" TargetMode="External"/><Relationship Id="rId111" Type="http://schemas.openxmlformats.org/officeDocument/2006/relationships/hyperlink" Target="mailto:mescobarg@car.gov.co" TargetMode="External"/><Relationship Id="rId132" Type="http://schemas.openxmlformats.org/officeDocument/2006/relationships/hyperlink" Target="mailto:alcaldia@arbelaez-cundinamarca.gov.co" TargetMode="External"/><Relationship Id="rId153" Type="http://schemas.openxmlformats.org/officeDocument/2006/relationships/hyperlink" Target="mailto:dgambal@car.gov.co" TargetMode="External"/><Relationship Id="rId174" Type="http://schemas.openxmlformats.org/officeDocument/2006/relationships/hyperlink" Target="mailto:serviciospublicos@quipile-cundinamarca.gov.co" TargetMode="External"/><Relationship Id="rId179" Type="http://schemas.openxmlformats.org/officeDocument/2006/relationships/hyperlink" Target="mailto:alcaldia@tena-cundinamarca.gov.co" TargetMode="External"/><Relationship Id="rId15" Type="http://schemas.openxmlformats.org/officeDocument/2006/relationships/hyperlink" Target="mailto:uribejalejo@hotmail.com" TargetMode="External"/><Relationship Id="rId36" Type="http://schemas.openxmlformats.org/officeDocument/2006/relationships/hyperlink" Target="mailto:alcalde@caparrapi-cundinamarca.gov.co" TargetMode="External"/><Relationship Id="rId57" Type="http://schemas.openxmlformats.org/officeDocument/2006/relationships/hyperlink" Target="mailto:angelquiroga11@gmail.com" TargetMode="External"/><Relationship Id="rId106" Type="http://schemas.openxmlformats.org/officeDocument/2006/relationships/hyperlink" Target="mailto:lalfonsop@car.gov.co" TargetMode="External"/><Relationship Id="rId127" Type="http://schemas.openxmlformats.org/officeDocument/2006/relationships/hyperlink" Target="mailto:nataliapizaneuque@gmail.com" TargetMode="External"/><Relationship Id="rId10" Type="http://schemas.openxmlformats.org/officeDocument/2006/relationships/hyperlink" Target="mailto:abarraganu@car.gov.co" TargetMode="External"/><Relationship Id="rId31" Type="http://schemas.openxmlformats.org/officeDocument/2006/relationships/hyperlink" Target="mailto:abarraganu@car.gov.co" TargetMode="External"/><Relationship Id="rId52" Type="http://schemas.openxmlformats.org/officeDocument/2006/relationships/hyperlink" Target="mailto:angelquiroga11@gmail.com" TargetMode="External"/><Relationship Id="rId73" Type="http://schemas.openxmlformats.org/officeDocument/2006/relationships/hyperlink" Target="mailto:iperdomom@car.gov.co" TargetMode="External"/><Relationship Id="rId78" Type="http://schemas.openxmlformats.org/officeDocument/2006/relationships/hyperlink" Target="mailto:iperdomom@car.gov.co" TargetMode="External"/><Relationship Id="rId94" Type="http://schemas.openxmlformats.org/officeDocument/2006/relationships/hyperlink" Target="mailto:iperdomom@car.gov.co" TargetMode="External"/><Relationship Id="rId99" Type="http://schemas.openxmlformats.org/officeDocument/2006/relationships/hyperlink" Target="mailto:alcaldia@chia-cundinamarca.gov.co" TargetMode="External"/><Relationship Id="rId101" Type="http://schemas.openxmlformats.org/officeDocument/2006/relationships/hyperlink" Target="mailto:mescobarg@car.gov.co" TargetMode="External"/><Relationship Id="rId122" Type="http://schemas.openxmlformats.org/officeDocument/2006/relationships/hyperlink" Target="mailto:mescobarg@car.gov.co" TargetMode="External"/><Relationship Id="rId143" Type="http://schemas.openxmlformats.org/officeDocument/2006/relationships/hyperlink" Target="mailto:jarevalou@car.gov.co" TargetMode="External"/><Relationship Id="rId148" Type="http://schemas.openxmlformats.org/officeDocument/2006/relationships/hyperlink" Target="mailto:contactenos@tibacuy-cundinamarca.gov.co" TargetMode="External"/><Relationship Id="rId164" Type="http://schemas.openxmlformats.org/officeDocument/2006/relationships/hyperlink" Target="mailto:dgambal@car.gov.co" TargetMode="External"/><Relationship Id="rId169" Type="http://schemas.openxmlformats.org/officeDocument/2006/relationships/hyperlink" Target="mailto:desarrolloagropecuario@elcolegio-cundinamarca.gov.co" TargetMode="External"/><Relationship Id="rId4" Type="http://schemas.openxmlformats.org/officeDocument/2006/relationships/hyperlink" Target="mailto:serviciospublicos@macheta-cundinamarca-gov.co" TargetMode="External"/><Relationship Id="rId9" Type="http://schemas.openxmlformats.org/officeDocument/2006/relationships/hyperlink" Target="mailto:jarevalou@car.gov.co" TargetMode="External"/><Relationship Id="rId180" Type="http://schemas.openxmlformats.org/officeDocument/2006/relationships/hyperlink" Target="mailto:odama@tena-cundinamarca.gov.co" TargetMode="External"/><Relationship Id="rId26" Type="http://schemas.openxmlformats.org/officeDocument/2006/relationships/hyperlink" Target="mailto:alcaldia@guataqui-cundinamarca.gov.co" TargetMode="External"/><Relationship Id="rId47" Type="http://schemas.openxmlformats.org/officeDocument/2006/relationships/hyperlink" Target="mailto:aaguilarg@car.gov.co" TargetMode="External"/><Relationship Id="rId68" Type="http://schemas.openxmlformats.org/officeDocument/2006/relationships/hyperlink" Target="about:blank" TargetMode="External"/><Relationship Id="rId89" Type="http://schemas.openxmlformats.org/officeDocument/2006/relationships/hyperlink" Target="mailto:marthalvegac@gmail.com" TargetMode="External"/><Relationship Id="rId112" Type="http://schemas.openxmlformats.org/officeDocument/2006/relationships/hyperlink" Target="mailto:alcalde@sopo-cundinamarca.gov.co" TargetMode="External"/><Relationship Id="rId133" Type="http://schemas.openxmlformats.org/officeDocument/2006/relationships/hyperlink" Target="mailto:secretariadeagricultura@arbelaez-cundinamarca.gov.co" TargetMode="External"/><Relationship Id="rId154" Type="http://schemas.openxmlformats.org/officeDocument/2006/relationships/hyperlink" Target="mailto:alcladia@anapoima-cundinamarca.gov.co" TargetMode="External"/><Relationship Id="rId175" Type="http://schemas.openxmlformats.org/officeDocument/2006/relationships/hyperlink" Target="mailto:dgambal@car.gov.co" TargetMode="External"/><Relationship Id="rId16" Type="http://schemas.openxmlformats.org/officeDocument/2006/relationships/hyperlink" Target="mailto:abarraganu@car.gov.co" TargetMode="External"/><Relationship Id="rId37" Type="http://schemas.openxmlformats.org/officeDocument/2006/relationships/hyperlink" Target="mailto:sama@caparrapi-cundinamarca.gov.co" TargetMode="External"/><Relationship Id="rId58" Type="http://schemas.openxmlformats.org/officeDocument/2006/relationships/hyperlink" Target="mailto:serviciospublicos@quebradanegra-cundinamarca.gov.co" TargetMode="External"/><Relationship Id="rId79" Type="http://schemas.openxmlformats.org/officeDocument/2006/relationships/hyperlink" Target="mailto:alcaldia@pacho-cundinamarca.gov.co" TargetMode="External"/><Relationship Id="rId102" Type="http://schemas.openxmlformats.org/officeDocument/2006/relationships/hyperlink" Target="mailto:alcaldia@cogua-cundinamarca.gov.co" TargetMode="External"/><Relationship Id="rId123" Type="http://schemas.openxmlformats.org/officeDocument/2006/relationships/hyperlink" Target="mailto:angelquiroga11@gmail.com" TargetMode="External"/><Relationship Id="rId144" Type="http://schemas.openxmlformats.org/officeDocument/2006/relationships/hyperlink" Target="mailto:marthalvegac@gmail.com" TargetMode="External"/><Relationship Id="rId90" Type="http://schemas.openxmlformats.org/officeDocument/2006/relationships/hyperlink" Target="mailto:iperdomom@car.gov.co" TargetMode="External"/><Relationship Id="rId165" Type="http://schemas.openxmlformats.org/officeDocument/2006/relationships/hyperlink" Target="mailto:alcalde@cachipay-cundinamarca.gov.co" TargetMode="External"/><Relationship Id="rId27" Type="http://schemas.openxmlformats.org/officeDocument/2006/relationships/hyperlink" Target="about:blank" TargetMode="External"/><Relationship Id="rId48" Type="http://schemas.openxmlformats.org/officeDocument/2006/relationships/hyperlink" Target="mailto:marthalvegac@gmail.com" TargetMode="External"/><Relationship Id="rId69" Type="http://schemas.openxmlformats.org/officeDocument/2006/relationships/hyperlink" Target="mailto:angelquiroga11@gmail.com" TargetMode="External"/><Relationship Id="rId113" Type="http://schemas.openxmlformats.org/officeDocument/2006/relationships/hyperlink" Target="mailto:sambiente@sopo-cundinamarca.gov.co" TargetMode="External"/><Relationship Id="rId134" Type="http://schemas.openxmlformats.org/officeDocument/2006/relationships/hyperlink" Target="mailto:jarevalou@car.gov.co" TargetMode="External"/><Relationship Id="rId80" Type="http://schemas.openxmlformats.org/officeDocument/2006/relationships/hyperlink" Target="mailto:gestionambiental@pacho-cundinamarca.gov.co" TargetMode="External"/><Relationship Id="rId155" Type="http://schemas.openxmlformats.org/officeDocument/2006/relationships/hyperlink" Target="mailto:ambiente@anapoima-cundinamarca.gov.co" TargetMode="External"/><Relationship Id="rId176" Type="http://schemas.openxmlformats.org/officeDocument/2006/relationships/hyperlink" Target="mailto:alcaldia@sanantoniodetequendama-cundinamarca.gov.co" TargetMode="External"/><Relationship Id="rId17" Type="http://schemas.openxmlformats.org/officeDocument/2006/relationships/hyperlink" Target="mailto:alcaldia@narino-cundinamarca.gov.co" TargetMode="External"/><Relationship Id="rId38" Type="http://schemas.openxmlformats.org/officeDocument/2006/relationships/hyperlink" Target="mailto:lalfonsop@car.gov.co" TargetMode="External"/><Relationship Id="rId59" Type="http://schemas.openxmlformats.org/officeDocument/2006/relationships/hyperlink" Target="mailto:umata@quebradanegra-cundinamarca.gov.co" TargetMode="External"/><Relationship Id="rId103" Type="http://schemas.openxmlformats.org/officeDocument/2006/relationships/hyperlink" Target="mailto:gerenciadesarrolloeconomico@cogua-cundinamarca.gov.co" TargetMode="External"/><Relationship Id="rId124" Type="http://schemas.openxmlformats.org/officeDocument/2006/relationships/hyperlink" Target="mailto:contactenos@bojaca-cundinamarca.gov.co" TargetMode="External"/><Relationship Id="rId70" Type="http://schemas.openxmlformats.org/officeDocument/2006/relationships/hyperlink" Target="mailto:contactenos@villeta-cundinamarca.gov.co" TargetMode="External"/><Relationship Id="rId91" Type="http://schemas.openxmlformats.org/officeDocument/2006/relationships/hyperlink" Target="mailto:alcladia@villagomez-cundinamarca.gov.co" TargetMode="External"/><Relationship Id="rId145" Type="http://schemas.openxmlformats.org/officeDocument/2006/relationships/hyperlink" Target="mailto:alcaldia@silvania-cundinamarca.gov.co" TargetMode="External"/><Relationship Id="rId166" Type="http://schemas.openxmlformats.org/officeDocument/2006/relationships/hyperlink" Target="mailto:sadea@cachipay-cundinamarca.gov.co" TargetMode="External"/><Relationship Id="rId1" Type="http://schemas.openxmlformats.org/officeDocument/2006/relationships/hyperlink" Target="mailto:jarevalou@car.gov.co" TargetMode="External"/><Relationship Id="rId28" Type="http://schemas.openxmlformats.org/officeDocument/2006/relationships/hyperlink" Target="mailto:abarraganu@car.gov.co" TargetMode="External"/><Relationship Id="rId49" Type="http://schemas.openxmlformats.org/officeDocument/2006/relationships/hyperlink" Target="mailto:aaguilarg@car.gov.co" TargetMode="External"/><Relationship Id="rId114" Type="http://schemas.openxmlformats.org/officeDocument/2006/relationships/hyperlink" Target="mailto:mescobarg@c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L1000"/>
  <sheetViews>
    <sheetView topLeftCell="A24" workbookViewId="0">
      <selection activeCell="J34" sqref="J34"/>
    </sheetView>
  </sheetViews>
  <sheetFormatPr baseColWidth="10" defaultColWidth="14.42578125" defaultRowHeight="15" customHeight="1" x14ac:dyDescent="0.25"/>
  <cols>
    <col min="1" max="1" width="18.42578125" customWidth="1"/>
    <col min="2" max="9" width="10.7109375" customWidth="1"/>
    <col min="10" max="10" width="18.5703125" customWidth="1"/>
    <col min="11" max="12" width="10.7109375" customWidth="1"/>
  </cols>
  <sheetData>
    <row r="1" spans="1:12" ht="104.25" customHeight="1" x14ac:dyDescent="0.25">
      <c r="B1" s="201" t="s">
        <v>0</v>
      </c>
      <c r="C1" s="189"/>
      <c r="D1" s="189"/>
      <c r="E1" s="189"/>
      <c r="F1" s="189"/>
      <c r="G1" s="189"/>
      <c r="H1" s="189"/>
      <c r="I1" s="189"/>
      <c r="J1" s="190"/>
    </row>
    <row r="2" spans="1:12" ht="52.5" customHeight="1" x14ac:dyDescent="0.25">
      <c r="A2" s="202" t="s">
        <v>1</v>
      </c>
      <c r="B2" s="189"/>
      <c r="C2" s="189"/>
      <c r="D2" s="189"/>
      <c r="E2" s="189"/>
      <c r="F2" s="189"/>
      <c r="G2" s="189"/>
      <c r="H2" s="189"/>
      <c r="I2" s="189"/>
      <c r="J2" s="190"/>
    </row>
    <row r="3" spans="1:12" ht="56.25" customHeight="1" x14ac:dyDescent="0.25">
      <c r="A3" s="203" t="s">
        <v>2</v>
      </c>
      <c r="B3" s="189"/>
      <c r="C3" s="189"/>
      <c r="D3" s="189"/>
      <c r="E3" s="189"/>
      <c r="F3" s="189"/>
      <c r="G3" s="189"/>
      <c r="H3" s="189"/>
      <c r="I3" s="189"/>
      <c r="J3" s="190"/>
    </row>
    <row r="4" spans="1:12" ht="48" customHeight="1" x14ac:dyDescent="0.25">
      <c r="A4" s="1">
        <v>1</v>
      </c>
      <c r="B4" s="204" t="s">
        <v>3</v>
      </c>
      <c r="C4" s="189"/>
      <c r="D4" s="189"/>
      <c r="E4" s="189"/>
      <c r="F4" s="189"/>
      <c r="G4" s="189"/>
      <c r="H4" s="189"/>
      <c r="I4" s="189"/>
      <c r="J4" s="190"/>
      <c r="L4" s="2"/>
    </row>
    <row r="5" spans="1:12" ht="54.75" customHeight="1" x14ac:dyDescent="0.25">
      <c r="A5" s="1" t="s">
        <v>4</v>
      </c>
      <c r="B5" s="199" t="s">
        <v>5</v>
      </c>
      <c r="C5" s="189"/>
      <c r="D5" s="189"/>
      <c r="E5" s="189"/>
      <c r="F5" s="189"/>
      <c r="G5" s="189"/>
      <c r="H5" s="189"/>
      <c r="I5" s="189"/>
      <c r="J5" s="190"/>
    </row>
    <row r="6" spans="1:12" ht="39.75" customHeight="1" x14ac:dyDescent="0.25">
      <c r="A6" s="1" t="s">
        <v>6</v>
      </c>
      <c r="B6" s="199" t="s">
        <v>7</v>
      </c>
      <c r="C6" s="189"/>
      <c r="D6" s="189"/>
      <c r="E6" s="189"/>
      <c r="F6" s="189"/>
      <c r="G6" s="189"/>
      <c r="H6" s="189"/>
      <c r="I6" s="189"/>
      <c r="J6" s="190"/>
    </row>
    <row r="7" spans="1:12" ht="53.25" customHeight="1" x14ac:dyDescent="0.25">
      <c r="A7" s="1" t="s">
        <v>8</v>
      </c>
      <c r="B7" s="199" t="s">
        <v>9</v>
      </c>
      <c r="C7" s="189"/>
      <c r="D7" s="189"/>
      <c r="E7" s="189"/>
      <c r="F7" s="189"/>
      <c r="G7" s="189"/>
      <c r="H7" s="189"/>
      <c r="I7" s="189"/>
      <c r="J7" s="190"/>
    </row>
    <row r="8" spans="1:12" ht="15.75" customHeight="1" x14ac:dyDescent="0.25">
      <c r="A8" s="193"/>
      <c r="B8" s="189"/>
      <c r="C8" s="189"/>
      <c r="D8" s="189"/>
      <c r="E8" s="189"/>
      <c r="F8" s="189"/>
      <c r="G8" s="189"/>
      <c r="H8" s="189"/>
      <c r="I8" s="189"/>
      <c r="J8" s="190"/>
    </row>
    <row r="9" spans="1:12" ht="32.25" customHeight="1" x14ac:dyDescent="0.25">
      <c r="A9" s="3" t="s">
        <v>10</v>
      </c>
      <c r="B9" s="200" t="s">
        <v>11</v>
      </c>
      <c r="C9" s="189"/>
      <c r="D9" s="189"/>
      <c r="E9" s="189"/>
      <c r="F9" s="189"/>
      <c r="G9" s="189"/>
      <c r="H9" s="189"/>
      <c r="I9" s="189"/>
      <c r="J9" s="190"/>
    </row>
    <row r="10" spans="1:12" ht="68.25" customHeight="1" x14ac:dyDescent="0.25">
      <c r="A10" s="4">
        <v>44198</v>
      </c>
      <c r="B10" s="197" t="s">
        <v>12</v>
      </c>
      <c r="C10" s="189"/>
      <c r="D10" s="189"/>
      <c r="E10" s="189"/>
      <c r="F10" s="189"/>
      <c r="G10" s="189"/>
      <c r="H10" s="189"/>
      <c r="I10" s="189"/>
      <c r="J10" s="190"/>
    </row>
    <row r="11" spans="1:12" ht="161.25" customHeight="1" x14ac:dyDescent="0.25">
      <c r="A11" s="5">
        <v>44229</v>
      </c>
      <c r="B11" s="197" t="s">
        <v>13</v>
      </c>
      <c r="C11" s="189"/>
      <c r="D11" s="189"/>
      <c r="E11" s="189"/>
      <c r="F11" s="189"/>
      <c r="G11" s="189"/>
      <c r="H11" s="189"/>
      <c r="I11" s="189"/>
      <c r="J11" s="190"/>
    </row>
    <row r="12" spans="1:12" ht="13.5" customHeight="1" x14ac:dyDescent="0.25">
      <c r="A12" s="193"/>
      <c r="B12" s="189"/>
      <c r="C12" s="189"/>
      <c r="D12" s="189"/>
      <c r="E12" s="189"/>
      <c r="F12" s="189"/>
      <c r="G12" s="189"/>
      <c r="H12" s="189"/>
      <c r="I12" s="189"/>
      <c r="J12" s="190"/>
    </row>
    <row r="13" spans="1:12" ht="60" customHeight="1" x14ac:dyDescent="0.25">
      <c r="A13" s="6">
        <v>3</v>
      </c>
      <c r="B13" s="198" t="s">
        <v>14</v>
      </c>
      <c r="C13" s="189"/>
      <c r="D13" s="189"/>
      <c r="E13" s="189"/>
      <c r="F13" s="189"/>
      <c r="G13" s="189"/>
      <c r="H13" s="189"/>
      <c r="I13" s="189"/>
      <c r="J13" s="190"/>
    </row>
    <row r="14" spans="1:12" ht="60" customHeight="1" x14ac:dyDescent="0.25">
      <c r="A14" s="7">
        <v>44199</v>
      </c>
      <c r="B14" s="194" t="s">
        <v>15</v>
      </c>
      <c r="C14" s="189"/>
      <c r="D14" s="189"/>
      <c r="E14" s="189"/>
      <c r="F14" s="189"/>
      <c r="G14" s="189"/>
      <c r="H14" s="189"/>
      <c r="I14" s="189"/>
      <c r="J14" s="190"/>
    </row>
    <row r="15" spans="1:12" ht="60" customHeight="1" x14ac:dyDescent="0.25">
      <c r="A15" s="7">
        <v>44230</v>
      </c>
      <c r="B15" s="194" t="s">
        <v>16</v>
      </c>
      <c r="C15" s="189"/>
      <c r="D15" s="189"/>
      <c r="E15" s="189"/>
      <c r="F15" s="189"/>
      <c r="G15" s="189"/>
      <c r="H15" s="189"/>
      <c r="I15" s="189"/>
      <c r="J15" s="190"/>
    </row>
    <row r="16" spans="1:12" ht="133.5" customHeight="1" x14ac:dyDescent="0.25">
      <c r="A16" s="8" t="s">
        <v>17</v>
      </c>
      <c r="B16" s="194" t="s">
        <v>18</v>
      </c>
      <c r="C16" s="189"/>
      <c r="D16" s="189"/>
      <c r="E16" s="189"/>
      <c r="F16" s="189"/>
      <c r="G16" s="189"/>
      <c r="H16" s="189"/>
      <c r="I16" s="189"/>
      <c r="J16" s="190"/>
    </row>
    <row r="17" spans="1:10" ht="12.75" customHeight="1" x14ac:dyDescent="0.25">
      <c r="A17" s="193"/>
      <c r="B17" s="189"/>
      <c r="C17" s="189"/>
      <c r="D17" s="189"/>
      <c r="E17" s="189"/>
      <c r="F17" s="189"/>
      <c r="G17" s="189"/>
      <c r="H17" s="189"/>
      <c r="I17" s="189"/>
      <c r="J17" s="190"/>
    </row>
    <row r="18" spans="1:10" ht="48.75" customHeight="1" x14ac:dyDescent="0.25">
      <c r="A18" s="195" t="s">
        <v>19</v>
      </c>
      <c r="B18" s="189"/>
      <c r="C18" s="189"/>
      <c r="D18" s="189"/>
      <c r="E18" s="189"/>
      <c r="F18" s="189"/>
      <c r="G18" s="189"/>
      <c r="H18" s="189"/>
      <c r="I18" s="189"/>
      <c r="J18" s="190"/>
    </row>
    <row r="19" spans="1:10" ht="24" customHeight="1" x14ac:dyDescent="0.25">
      <c r="A19" s="9">
        <v>1</v>
      </c>
      <c r="B19" s="196" t="s">
        <v>20</v>
      </c>
      <c r="C19" s="189"/>
      <c r="D19" s="189"/>
      <c r="E19" s="189"/>
      <c r="F19" s="189"/>
      <c r="G19" s="189"/>
      <c r="H19" s="189"/>
      <c r="I19" s="189"/>
      <c r="J19" s="190"/>
    </row>
    <row r="20" spans="1:10" ht="48.75" customHeight="1" x14ac:dyDescent="0.25">
      <c r="A20" s="9">
        <v>2</v>
      </c>
      <c r="B20" s="188" t="s">
        <v>21</v>
      </c>
      <c r="C20" s="189"/>
      <c r="D20" s="189"/>
      <c r="E20" s="189"/>
      <c r="F20" s="189"/>
      <c r="G20" s="189"/>
      <c r="H20" s="189"/>
      <c r="I20" s="189"/>
      <c r="J20" s="190"/>
    </row>
    <row r="21" spans="1:10" ht="48.75" customHeight="1" x14ac:dyDescent="0.25">
      <c r="A21" s="9">
        <v>3</v>
      </c>
      <c r="B21" s="188" t="s">
        <v>22</v>
      </c>
      <c r="C21" s="189"/>
      <c r="D21" s="189"/>
      <c r="E21" s="189"/>
      <c r="F21" s="189"/>
      <c r="G21" s="189"/>
      <c r="H21" s="189"/>
      <c r="I21" s="189"/>
      <c r="J21" s="190"/>
    </row>
    <row r="22" spans="1:10" ht="54" customHeight="1" x14ac:dyDescent="0.25">
      <c r="A22" s="9">
        <v>4</v>
      </c>
      <c r="B22" s="188" t="s">
        <v>23</v>
      </c>
      <c r="C22" s="189"/>
      <c r="D22" s="189"/>
      <c r="E22" s="189"/>
      <c r="F22" s="189"/>
      <c r="G22" s="189"/>
      <c r="H22" s="189"/>
      <c r="I22" s="189"/>
      <c r="J22" s="190"/>
    </row>
    <row r="23" spans="1:10" ht="54" customHeight="1" x14ac:dyDescent="0.25">
      <c r="A23" s="9">
        <v>5</v>
      </c>
      <c r="B23" s="188" t="s">
        <v>24</v>
      </c>
      <c r="C23" s="189"/>
      <c r="D23" s="189"/>
      <c r="E23" s="189"/>
      <c r="F23" s="189"/>
      <c r="G23" s="189"/>
      <c r="H23" s="189"/>
      <c r="I23" s="189"/>
      <c r="J23" s="190"/>
    </row>
    <row r="24" spans="1:10" ht="159" customHeight="1" x14ac:dyDescent="0.25">
      <c r="A24" s="9">
        <v>6</v>
      </c>
      <c r="B24" s="188" t="s">
        <v>25</v>
      </c>
      <c r="C24" s="189"/>
      <c r="D24" s="189"/>
      <c r="E24" s="189"/>
      <c r="F24" s="189"/>
      <c r="G24" s="189"/>
      <c r="H24" s="189"/>
      <c r="I24" s="189"/>
      <c r="J24" s="190"/>
    </row>
    <row r="25" spans="1:10" ht="347.25" customHeight="1" x14ac:dyDescent="0.25">
      <c r="A25" s="9">
        <v>7</v>
      </c>
      <c r="B25" s="188" t="s">
        <v>26</v>
      </c>
      <c r="C25" s="189"/>
      <c r="D25" s="189"/>
      <c r="E25" s="189"/>
      <c r="F25" s="189"/>
      <c r="G25" s="189"/>
      <c r="H25" s="189"/>
      <c r="I25" s="189"/>
      <c r="J25" s="190"/>
    </row>
    <row r="26" spans="1:10" ht="144.75" customHeight="1" x14ac:dyDescent="0.25">
      <c r="A26" s="9">
        <v>8</v>
      </c>
      <c r="B26" s="188" t="s">
        <v>27</v>
      </c>
      <c r="C26" s="189"/>
      <c r="D26" s="189"/>
      <c r="E26" s="189"/>
      <c r="F26" s="189"/>
      <c r="G26" s="189"/>
      <c r="H26" s="189"/>
      <c r="I26" s="189"/>
      <c r="J26" s="190"/>
    </row>
    <row r="27" spans="1:10" ht="128.25" customHeight="1" x14ac:dyDescent="0.25">
      <c r="A27" s="9" t="s">
        <v>28</v>
      </c>
      <c r="B27" s="188" t="s">
        <v>29</v>
      </c>
      <c r="C27" s="189"/>
      <c r="D27" s="189"/>
      <c r="E27" s="189"/>
      <c r="F27" s="189"/>
      <c r="G27" s="189"/>
      <c r="H27" s="189"/>
      <c r="I27" s="189"/>
      <c r="J27" s="190"/>
    </row>
    <row r="28" spans="1:10" ht="15.75" customHeight="1" x14ac:dyDescent="0.25">
      <c r="A28" s="193"/>
      <c r="B28" s="189"/>
      <c r="C28" s="189"/>
      <c r="D28" s="189"/>
      <c r="E28" s="189"/>
      <c r="F28" s="189"/>
      <c r="G28" s="189"/>
      <c r="H28" s="189"/>
      <c r="I28" s="189"/>
      <c r="J28" s="190"/>
    </row>
    <row r="29" spans="1:10" ht="15.75" customHeight="1" x14ac:dyDescent="0.25">
      <c r="A29" s="191" t="s">
        <v>30</v>
      </c>
      <c r="B29" s="189"/>
      <c r="C29" s="189"/>
      <c r="D29" s="189"/>
      <c r="E29" s="189"/>
      <c r="F29" s="189"/>
      <c r="G29" s="189"/>
      <c r="H29" s="189"/>
      <c r="I29" s="189"/>
      <c r="J29" s="190"/>
    </row>
    <row r="30" spans="1:10" ht="157.5" customHeight="1" x14ac:dyDescent="0.25">
      <c r="A30" s="10" t="s">
        <v>31</v>
      </c>
      <c r="B30" s="192" t="s">
        <v>32</v>
      </c>
      <c r="C30" s="189"/>
      <c r="D30" s="189"/>
      <c r="E30" s="189"/>
      <c r="F30" s="189"/>
      <c r="G30" s="189"/>
      <c r="H30" s="189"/>
      <c r="I30" s="189"/>
      <c r="J30" s="190"/>
    </row>
    <row r="31" spans="1:10" ht="63" customHeight="1" x14ac:dyDescent="0.25">
      <c r="A31" s="11" t="s">
        <v>33</v>
      </c>
      <c r="B31" s="192" t="s">
        <v>34</v>
      </c>
      <c r="C31" s="189"/>
      <c r="D31" s="189"/>
      <c r="E31" s="189"/>
      <c r="F31" s="189"/>
      <c r="G31" s="189"/>
      <c r="H31" s="189"/>
      <c r="I31" s="189"/>
      <c r="J31" s="190"/>
    </row>
    <row r="32" spans="1:10" ht="122.25" customHeight="1" x14ac:dyDescent="0.25">
      <c r="A32" s="11" t="s">
        <v>35</v>
      </c>
      <c r="B32" s="192" t="s">
        <v>36</v>
      </c>
      <c r="C32" s="189"/>
      <c r="D32" s="189"/>
      <c r="E32" s="189"/>
      <c r="F32" s="189"/>
      <c r="G32" s="189"/>
      <c r="H32" s="189"/>
      <c r="I32" s="189"/>
      <c r="J32" s="190"/>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2">
    <mergeCell ref="B1:J1"/>
    <mergeCell ref="A2:J2"/>
    <mergeCell ref="A3:J3"/>
    <mergeCell ref="B4:J4"/>
    <mergeCell ref="B5:J5"/>
    <mergeCell ref="B6:J6"/>
    <mergeCell ref="B7:J7"/>
    <mergeCell ref="A8:J8"/>
    <mergeCell ref="B9:J9"/>
    <mergeCell ref="B10:J10"/>
    <mergeCell ref="B11:J11"/>
    <mergeCell ref="A12:J12"/>
    <mergeCell ref="B13:J13"/>
    <mergeCell ref="B14:J14"/>
    <mergeCell ref="B15:J15"/>
    <mergeCell ref="B16:J16"/>
    <mergeCell ref="A17:J17"/>
    <mergeCell ref="A18:J18"/>
    <mergeCell ref="B19:J19"/>
    <mergeCell ref="B20:J20"/>
    <mergeCell ref="B21:J21"/>
    <mergeCell ref="A29:J29"/>
    <mergeCell ref="B30:J30"/>
    <mergeCell ref="B31:J31"/>
    <mergeCell ref="B32:J32"/>
    <mergeCell ref="B22:J22"/>
    <mergeCell ref="B23:J23"/>
    <mergeCell ref="B24:J24"/>
    <mergeCell ref="B25:J25"/>
    <mergeCell ref="B26:J26"/>
    <mergeCell ref="B27:J27"/>
    <mergeCell ref="A28:J28"/>
  </mergeCells>
  <pageMargins left="0.7" right="0.7" top="0.75" bottom="0.75" header="0" footer="0"/>
  <pageSetup paperSize="9"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E831"/>
  <sheetViews>
    <sheetView tabSelected="1" topLeftCell="A24" zoomScale="50" zoomScaleNormal="50" workbookViewId="0">
      <selection activeCell="D13" sqref="D13"/>
    </sheetView>
  </sheetViews>
  <sheetFormatPr baseColWidth="10" defaultColWidth="14.42578125" defaultRowHeight="15" customHeight="1" x14ac:dyDescent="0.25"/>
  <cols>
    <col min="1" max="2" width="42.85546875" style="138" customWidth="1"/>
    <col min="3" max="3" width="37.140625" style="138" customWidth="1"/>
    <col min="4" max="4" width="115.7109375" style="138" customWidth="1"/>
    <col min="5" max="5" width="51.85546875" style="138" customWidth="1"/>
    <col min="6" max="6" width="32.85546875" style="138" customWidth="1"/>
    <col min="7" max="7" width="28.28515625" style="138" customWidth="1"/>
    <col min="8" max="8" width="33.28515625" style="138" customWidth="1"/>
    <col min="9" max="9" width="28" style="138" customWidth="1"/>
    <col min="10" max="10" width="33.28515625" style="138" customWidth="1"/>
    <col min="11" max="11" width="19.85546875" style="138" customWidth="1"/>
    <col min="12" max="12" width="20.42578125" style="138" customWidth="1"/>
    <col min="13" max="13" width="22" style="138" customWidth="1"/>
    <col min="14" max="14" width="33.28515625" style="138" customWidth="1"/>
    <col min="15" max="15" width="41.7109375" style="138" customWidth="1"/>
    <col min="16" max="16" width="36.7109375" style="138" customWidth="1"/>
    <col min="17" max="17" width="35.28515625" style="138" customWidth="1"/>
    <col min="18" max="18" width="40" style="138" customWidth="1"/>
    <col min="19" max="19" width="33.85546875" style="138" customWidth="1"/>
    <col min="20" max="20" width="47.7109375" style="138" customWidth="1"/>
    <col min="21" max="21" width="25.5703125" style="138" customWidth="1"/>
    <col min="22" max="22" width="27.7109375" style="138" customWidth="1"/>
    <col min="23" max="23" width="18.5703125" style="138" customWidth="1"/>
    <col min="24" max="24" width="18.7109375" style="138" customWidth="1"/>
    <col min="25" max="25" width="20.5703125" style="138" customWidth="1"/>
    <col min="26" max="26" width="29.140625" style="138" customWidth="1"/>
    <col min="27" max="27" width="28.5703125" style="138" customWidth="1"/>
    <col min="28" max="28" width="22.42578125" style="138" customWidth="1"/>
    <col min="29" max="29" width="11.42578125" style="138" customWidth="1"/>
    <col min="30" max="30" width="14.28515625" style="138" customWidth="1"/>
    <col min="31" max="31" width="11.42578125" style="138" customWidth="1"/>
    <col min="32" max="16384" width="14.42578125" style="138"/>
  </cols>
  <sheetData>
    <row r="1" spans="1:31" ht="54" customHeight="1" x14ac:dyDescent="0.25">
      <c r="A1" s="213" t="s">
        <v>37</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5"/>
    </row>
    <row r="2" spans="1:31" ht="75.75" customHeight="1" x14ac:dyDescent="0.25">
      <c r="A2" s="216" t="s">
        <v>941</v>
      </c>
      <c r="B2" s="216" t="s">
        <v>38</v>
      </c>
      <c r="C2" s="216" t="s">
        <v>39</v>
      </c>
      <c r="D2" s="216" t="s">
        <v>40</v>
      </c>
      <c r="E2" s="216" t="s">
        <v>41</v>
      </c>
      <c r="F2" s="216" t="s">
        <v>42</v>
      </c>
      <c r="G2" s="216" t="s">
        <v>43</v>
      </c>
      <c r="H2" s="216" t="s">
        <v>44</v>
      </c>
      <c r="I2" s="218" t="s">
        <v>45</v>
      </c>
      <c r="J2" s="216" t="s">
        <v>1149</v>
      </c>
      <c r="K2" s="219" t="s">
        <v>46</v>
      </c>
      <c r="L2" s="214"/>
      <c r="M2" s="214"/>
      <c r="N2" s="214"/>
      <c r="O2" s="214"/>
      <c r="P2" s="214"/>
      <c r="Q2" s="214"/>
      <c r="R2" s="214"/>
      <c r="S2" s="214"/>
      <c r="T2" s="215"/>
      <c r="U2" s="216" t="s">
        <v>47</v>
      </c>
      <c r="V2" s="216" t="s">
        <v>48</v>
      </c>
      <c r="W2" s="219" t="s">
        <v>979</v>
      </c>
      <c r="X2" s="214"/>
      <c r="Y2" s="215"/>
      <c r="Z2" s="218" t="s">
        <v>49</v>
      </c>
      <c r="AA2" s="218" t="s">
        <v>50</v>
      </c>
      <c r="AB2" s="218" t="s">
        <v>51</v>
      </c>
      <c r="AC2" s="213" t="s">
        <v>52</v>
      </c>
      <c r="AD2" s="214"/>
      <c r="AE2" s="215"/>
    </row>
    <row r="3" spans="1:31" ht="158.25" customHeight="1" x14ac:dyDescent="0.25">
      <c r="A3" s="217"/>
      <c r="B3" s="217"/>
      <c r="C3" s="217"/>
      <c r="D3" s="217"/>
      <c r="E3" s="217"/>
      <c r="F3" s="217"/>
      <c r="G3" s="217"/>
      <c r="H3" s="217"/>
      <c r="I3" s="217"/>
      <c r="J3" s="217"/>
      <c r="K3" s="139" t="s">
        <v>53</v>
      </c>
      <c r="L3" s="139" t="s">
        <v>54</v>
      </c>
      <c r="M3" s="139" t="s">
        <v>55</v>
      </c>
      <c r="N3" s="139" t="s">
        <v>56</v>
      </c>
      <c r="O3" s="139" t="s">
        <v>57</v>
      </c>
      <c r="P3" s="139" t="s">
        <v>58</v>
      </c>
      <c r="Q3" s="139" t="s">
        <v>59</v>
      </c>
      <c r="R3" s="139" t="s">
        <v>60</v>
      </c>
      <c r="S3" s="139" t="s">
        <v>61</v>
      </c>
      <c r="T3" s="140" t="s">
        <v>62</v>
      </c>
      <c r="U3" s="217"/>
      <c r="V3" s="217"/>
      <c r="W3" s="139" t="s">
        <v>63</v>
      </c>
      <c r="X3" s="139" t="s">
        <v>64</v>
      </c>
      <c r="Y3" s="139" t="s">
        <v>65</v>
      </c>
      <c r="Z3" s="217"/>
      <c r="AA3" s="217"/>
      <c r="AB3" s="217"/>
      <c r="AC3" s="141" t="s">
        <v>66</v>
      </c>
      <c r="AD3" s="142" t="s">
        <v>67</v>
      </c>
      <c r="AE3" s="143" t="s">
        <v>68</v>
      </c>
    </row>
    <row r="4" spans="1:31" ht="300" customHeight="1" x14ac:dyDescent="0.25">
      <c r="A4" s="220" t="s">
        <v>943</v>
      </c>
      <c r="B4" s="220" t="s">
        <v>942</v>
      </c>
      <c r="C4" s="207" t="s">
        <v>944</v>
      </c>
      <c r="D4" s="144" t="s">
        <v>945</v>
      </c>
      <c r="E4" s="145" t="s">
        <v>996</v>
      </c>
      <c r="F4" s="145" t="s">
        <v>997</v>
      </c>
      <c r="G4" s="146" t="s">
        <v>980</v>
      </c>
      <c r="H4" s="147" t="s">
        <v>981</v>
      </c>
      <c r="I4" s="159" t="s">
        <v>998</v>
      </c>
      <c r="J4" s="147" t="s">
        <v>999</v>
      </c>
      <c r="K4" s="149">
        <v>1</v>
      </c>
      <c r="L4" s="150">
        <v>0</v>
      </c>
      <c r="M4" s="150">
        <v>1</v>
      </c>
      <c r="N4" s="150">
        <v>1</v>
      </c>
      <c r="O4" s="150">
        <v>1</v>
      </c>
      <c r="P4" s="150">
        <v>1</v>
      </c>
      <c r="Q4" s="150">
        <v>0</v>
      </c>
      <c r="R4" s="150">
        <v>0</v>
      </c>
      <c r="S4" s="150">
        <v>0</v>
      </c>
      <c r="T4" s="150">
        <v>1</v>
      </c>
      <c r="U4" s="150">
        <f>SUM(K4:T4)</f>
        <v>6</v>
      </c>
      <c r="V4" s="151">
        <f t="shared" ref="V4:V34" si="0">(+T4+S4+R4+Q4+P4+O4+N4+M4+L4+K4)/10</f>
        <v>0.6</v>
      </c>
      <c r="W4" s="152">
        <v>3</v>
      </c>
      <c r="X4" s="152">
        <v>3</v>
      </c>
      <c r="Y4" s="151">
        <f t="shared" ref="Y4:Y34" si="1">X4/W4</f>
        <v>1</v>
      </c>
      <c r="Z4" s="209">
        <f>AVERAGE(Y4:Y9)</f>
        <v>0.83333333333333337</v>
      </c>
      <c r="AA4" s="224">
        <f>AVERAGE(Z4:Z9)</f>
        <v>0.83333333333333337</v>
      </c>
      <c r="AB4" s="222">
        <f>AVERAGE(AA4:AA34)</f>
        <v>0.94756944444444446</v>
      </c>
      <c r="AC4" s="153"/>
      <c r="AD4" s="153"/>
      <c r="AE4" s="153"/>
    </row>
    <row r="5" spans="1:31" ht="204" customHeight="1" x14ac:dyDescent="0.25">
      <c r="A5" s="211"/>
      <c r="B5" s="221"/>
      <c r="C5" s="208"/>
      <c r="D5" s="144" t="s">
        <v>946</v>
      </c>
      <c r="E5" s="154" t="s">
        <v>1000</v>
      </c>
      <c r="F5" s="154" t="s">
        <v>982</v>
      </c>
      <c r="G5" s="147" t="s">
        <v>983</v>
      </c>
      <c r="H5" s="147" t="s">
        <v>984</v>
      </c>
      <c r="I5" s="159" t="s">
        <v>985</v>
      </c>
      <c r="J5" s="147" t="s">
        <v>1001</v>
      </c>
      <c r="K5" s="149">
        <v>1</v>
      </c>
      <c r="L5" s="150">
        <v>0</v>
      </c>
      <c r="M5" s="150">
        <v>1</v>
      </c>
      <c r="N5" s="150">
        <v>1</v>
      </c>
      <c r="O5" s="150">
        <v>1</v>
      </c>
      <c r="P5" s="150">
        <v>1</v>
      </c>
      <c r="Q5" s="150">
        <v>0</v>
      </c>
      <c r="R5" s="150">
        <v>0</v>
      </c>
      <c r="S5" s="150">
        <v>0</v>
      </c>
      <c r="T5" s="150">
        <v>1</v>
      </c>
      <c r="U5" s="150">
        <f t="shared" ref="U5:U34" si="2">SUM(K5:T5)</f>
        <v>6</v>
      </c>
      <c r="V5" s="151">
        <f t="shared" si="0"/>
        <v>0.6</v>
      </c>
      <c r="W5" s="152">
        <v>1</v>
      </c>
      <c r="X5" s="152">
        <v>1</v>
      </c>
      <c r="Y5" s="151">
        <f t="shared" si="1"/>
        <v>1</v>
      </c>
      <c r="Z5" s="210"/>
      <c r="AA5" s="206"/>
      <c r="AB5" s="211"/>
      <c r="AC5" s="153"/>
      <c r="AD5" s="153"/>
      <c r="AE5" s="153"/>
    </row>
    <row r="6" spans="1:31" ht="142.5" customHeight="1" x14ac:dyDescent="0.25">
      <c r="A6" s="211"/>
      <c r="B6" s="221"/>
      <c r="C6" s="208"/>
      <c r="D6" s="144" t="s">
        <v>947</v>
      </c>
      <c r="E6" s="154" t="s">
        <v>1031</v>
      </c>
      <c r="F6" s="154" t="s">
        <v>1002</v>
      </c>
      <c r="G6" s="147" t="s">
        <v>986</v>
      </c>
      <c r="H6" s="147" t="s">
        <v>987</v>
      </c>
      <c r="I6" s="159" t="s">
        <v>988</v>
      </c>
      <c r="J6" s="147" t="s">
        <v>1003</v>
      </c>
      <c r="K6" s="149">
        <v>1</v>
      </c>
      <c r="L6" s="150">
        <v>0</v>
      </c>
      <c r="M6" s="150">
        <v>1</v>
      </c>
      <c r="N6" s="150">
        <v>1</v>
      </c>
      <c r="O6" s="150">
        <v>1</v>
      </c>
      <c r="P6" s="150">
        <v>1</v>
      </c>
      <c r="Q6" s="150">
        <v>0</v>
      </c>
      <c r="R6" s="150">
        <v>0</v>
      </c>
      <c r="S6" s="150">
        <v>0</v>
      </c>
      <c r="T6" s="150">
        <v>1</v>
      </c>
      <c r="U6" s="150">
        <f t="shared" si="2"/>
        <v>6</v>
      </c>
      <c r="V6" s="151">
        <f t="shared" si="0"/>
        <v>0.6</v>
      </c>
      <c r="W6" s="152">
        <v>1</v>
      </c>
      <c r="X6" s="152">
        <v>1</v>
      </c>
      <c r="Y6" s="151">
        <f t="shared" si="1"/>
        <v>1</v>
      </c>
      <c r="Z6" s="210"/>
      <c r="AA6" s="206"/>
      <c r="AB6" s="211"/>
      <c r="AC6" s="153"/>
      <c r="AD6" s="153"/>
      <c r="AE6" s="153"/>
    </row>
    <row r="7" spans="1:31" ht="72" x14ac:dyDescent="0.25">
      <c r="A7" s="211"/>
      <c r="B7" s="221"/>
      <c r="C7" s="208"/>
      <c r="D7" s="144" t="s">
        <v>966</v>
      </c>
      <c r="E7" s="176" t="s">
        <v>990</v>
      </c>
      <c r="F7" s="154" t="s">
        <v>1004</v>
      </c>
      <c r="G7" s="147" t="s">
        <v>989</v>
      </c>
      <c r="H7" s="147" t="s">
        <v>1005</v>
      </c>
      <c r="I7" s="159" t="s">
        <v>1006</v>
      </c>
      <c r="J7" s="147" t="s">
        <v>1007</v>
      </c>
      <c r="K7" s="149">
        <v>1</v>
      </c>
      <c r="L7" s="150">
        <v>0</v>
      </c>
      <c r="M7" s="150">
        <v>1</v>
      </c>
      <c r="N7" s="150">
        <v>1</v>
      </c>
      <c r="O7" s="150">
        <v>1</v>
      </c>
      <c r="P7" s="150">
        <v>1</v>
      </c>
      <c r="Q7" s="150">
        <v>0</v>
      </c>
      <c r="R7" s="150">
        <v>0</v>
      </c>
      <c r="S7" s="150">
        <v>0</v>
      </c>
      <c r="T7" s="150">
        <v>1</v>
      </c>
      <c r="U7" s="150">
        <f t="shared" si="2"/>
        <v>6</v>
      </c>
      <c r="V7" s="151">
        <f t="shared" si="0"/>
        <v>0.6</v>
      </c>
      <c r="W7" s="152">
        <v>2</v>
      </c>
      <c r="X7" s="152">
        <v>2</v>
      </c>
      <c r="Y7" s="151">
        <f t="shared" si="1"/>
        <v>1</v>
      </c>
      <c r="Z7" s="210"/>
      <c r="AA7" s="206"/>
      <c r="AB7" s="211"/>
      <c r="AC7" s="153"/>
      <c r="AD7" s="153"/>
      <c r="AE7" s="153"/>
    </row>
    <row r="8" spans="1:31" ht="79.150000000000006" customHeight="1" x14ac:dyDescent="0.25">
      <c r="A8" s="211"/>
      <c r="B8" s="221"/>
      <c r="C8" s="208"/>
      <c r="D8" s="185" t="s">
        <v>948</v>
      </c>
      <c r="E8" s="154"/>
      <c r="F8" s="154"/>
      <c r="G8" s="147"/>
      <c r="H8" s="147"/>
      <c r="I8" s="148"/>
      <c r="J8" s="147"/>
      <c r="K8" s="149"/>
      <c r="L8" s="150"/>
      <c r="M8" s="150"/>
      <c r="N8" s="150"/>
      <c r="O8" s="150"/>
      <c r="P8" s="150"/>
      <c r="Q8" s="150"/>
      <c r="R8" s="150"/>
      <c r="S8" s="150"/>
      <c r="T8" s="150"/>
      <c r="U8" s="150">
        <f t="shared" si="2"/>
        <v>0</v>
      </c>
      <c r="V8" s="151">
        <f t="shared" si="0"/>
        <v>0</v>
      </c>
      <c r="W8" s="152">
        <v>10</v>
      </c>
      <c r="X8" s="183"/>
      <c r="Y8" s="151">
        <f t="shared" si="1"/>
        <v>0</v>
      </c>
      <c r="Z8" s="210"/>
      <c r="AA8" s="206"/>
      <c r="AB8" s="211"/>
      <c r="AC8" s="153"/>
      <c r="AD8" s="153"/>
      <c r="AE8" s="153"/>
    </row>
    <row r="9" spans="1:31" ht="98.25" customHeight="1" x14ac:dyDescent="0.25">
      <c r="A9" s="211"/>
      <c r="B9" s="221"/>
      <c r="C9" s="208"/>
      <c r="D9" s="144" t="s">
        <v>949</v>
      </c>
      <c r="E9" s="154" t="s">
        <v>1044</v>
      </c>
      <c r="F9" s="154" t="s">
        <v>1008</v>
      </c>
      <c r="G9" s="154" t="s">
        <v>1009</v>
      </c>
      <c r="H9" s="147" t="s">
        <v>1010</v>
      </c>
      <c r="I9" s="159" t="s">
        <v>1011</v>
      </c>
      <c r="J9" s="147" t="s">
        <v>1012</v>
      </c>
      <c r="K9" s="149">
        <v>1</v>
      </c>
      <c r="L9" s="150">
        <v>0</v>
      </c>
      <c r="M9" s="150">
        <v>1</v>
      </c>
      <c r="N9" s="150">
        <v>1</v>
      </c>
      <c r="O9" s="150">
        <v>1</v>
      </c>
      <c r="P9" s="150">
        <v>1</v>
      </c>
      <c r="Q9" s="150">
        <v>0</v>
      </c>
      <c r="R9" s="150">
        <v>0</v>
      </c>
      <c r="S9" s="150">
        <v>0</v>
      </c>
      <c r="T9" s="150">
        <v>1</v>
      </c>
      <c r="U9" s="150">
        <f t="shared" si="2"/>
        <v>6</v>
      </c>
      <c r="V9" s="151">
        <f t="shared" si="0"/>
        <v>0.6</v>
      </c>
      <c r="W9" s="152">
        <v>1</v>
      </c>
      <c r="X9" s="152">
        <v>1</v>
      </c>
      <c r="Y9" s="151">
        <f t="shared" si="1"/>
        <v>1</v>
      </c>
      <c r="Z9" s="210"/>
      <c r="AA9" s="206"/>
      <c r="AB9" s="211"/>
      <c r="AC9" s="153"/>
      <c r="AD9" s="153"/>
      <c r="AE9" s="153"/>
    </row>
    <row r="10" spans="1:31" ht="166.5" customHeight="1" x14ac:dyDescent="0.25">
      <c r="A10" s="220" t="s">
        <v>943</v>
      </c>
      <c r="B10" s="220" t="s">
        <v>967</v>
      </c>
      <c r="C10" s="207" t="s">
        <v>950</v>
      </c>
      <c r="D10" s="144" t="s">
        <v>951</v>
      </c>
      <c r="E10" s="178" t="s">
        <v>1128</v>
      </c>
      <c r="F10" s="178" t="s">
        <v>1124</v>
      </c>
      <c r="G10" s="147" t="s">
        <v>1125</v>
      </c>
      <c r="H10" s="147" t="s">
        <v>1126</v>
      </c>
      <c r="I10" s="159" t="s">
        <v>1127</v>
      </c>
      <c r="J10" s="147" t="s">
        <v>1129</v>
      </c>
      <c r="K10" s="149">
        <v>1</v>
      </c>
      <c r="L10" s="150">
        <v>0</v>
      </c>
      <c r="M10" s="150">
        <v>1</v>
      </c>
      <c r="N10" s="150">
        <v>1</v>
      </c>
      <c r="O10" s="150">
        <v>1</v>
      </c>
      <c r="P10" s="150">
        <v>1</v>
      </c>
      <c r="Q10" s="150">
        <v>0</v>
      </c>
      <c r="R10" s="150">
        <v>0</v>
      </c>
      <c r="S10" s="150">
        <v>0</v>
      </c>
      <c r="T10" s="150">
        <v>1</v>
      </c>
      <c r="U10" s="150">
        <f t="shared" si="2"/>
        <v>6</v>
      </c>
      <c r="V10" s="151">
        <f t="shared" si="0"/>
        <v>0.6</v>
      </c>
      <c r="W10" s="152">
        <v>3</v>
      </c>
      <c r="X10" s="152">
        <v>3</v>
      </c>
      <c r="Y10" s="151">
        <f t="shared" si="1"/>
        <v>1</v>
      </c>
      <c r="Z10" s="209">
        <f>AVERAGE(Y10:Y17)</f>
        <v>0.96875</v>
      </c>
      <c r="AA10" s="205">
        <f>AVERAGE(Z10:Z17)</f>
        <v>0.96875</v>
      </c>
      <c r="AB10" s="211"/>
    </row>
    <row r="11" spans="1:31" ht="195" customHeight="1" x14ac:dyDescent="0.25">
      <c r="A11" s="226"/>
      <c r="B11" s="221"/>
      <c r="C11" s="208"/>
      <c r="D11" s="144" t="s">
        <v>1013</v>
      </c>
      <c r="E11" s="179" t="s">
        <v>1130</v>
      </c>
      <c r="F11" s="178" t="s">
        <v>1096</v>
      </c>
      <c r="G11" s="147" t="s">
        <v>1097</v>
      </c>
      <c r="H11" s="147" t="s">
        <v>1098</v>
      </c>
      <c r="I11" s="159" t="s">
        <v>1099</v>
      </c>
      <c r="J11" s="147" t="s">
        <v>1100</v>
      </c>
      <c r="K11" s="149">
        <v>1</v>
      </c>
      <c r="L11" s="150">
        <v>0</v>
      </c>
      <c r="M11" s="150">
        <v>1</v>
      </c>
      <c r="N11" s="150">
        <v>1</v>
      </c>
      <c r="O11" s="150">
        <v>1</v>
      </c>
      <c r="P11" s="150">
        <v>1</v>
      </c>
      <c r="Q11" s="150">
        <v>0</v>
      </c>
      <c r="R11" s="150">
        <v>0</v>
      </c>
      <c r="S11" s="150">
        <v>0</v>
      </c>
      <c r="T11" s="150">
        <v>1</v>
      </c>
      <c r="U11" s="150">
        <f t="shared" si="2"/>
        <v>6</v>
      </c>
      <c r="V11" s="151">
        <f t="shared" si="0"/>
        <v>0.6</v>
      </c>
      <c r="W11" s="152">
        <v>3</v>
      </c>
      <c r="X11" s="152">
        <v>3</v>
      </c>
      <c r="Y11" s="151">
        <f t="shared" si="1"/>
        <v>1</v>
      </c>
      <c r="Z11" s="210"/>
      <c r="AA11" s="206"/>
      <c r="AB11" s="211"/>
    </row>
    <row r="12" spans="1:31" ht="211.5" customHeight="1" x14ac:dyDescent="0.25">
      <c r="A12" s="226"/>
      <c r="B12" s="221"/>
      <c r="C12" s="208"/>
      <c r="D12" s="144" t="s">
        <v>1014</v>
      </c>
      <c r="E12" s="177" t="s">
        <v>1045</v>
      </c>
      <c r="F12" s="178" t="s">
        <v>1015</v>
      </c>
      <c r="G12" s="147" t="s">
        <v>1016</v>
      </c>
      <c r="H12" s="147" t="s">
        <v>1017</v>
      </c>
      <c r="I12" s="159" t="s">
        <v>1018</v>
      </c>
      <c r="J12" s="147" t="s">
        <v>1046</v>
      </c>
      <c r="K12" s="149">
        <v>1</v>
      </c>
      <c r="L12" s="150">
        <v>0</v>
      </c>
      <c r="M12" s="150">
        <v>1</v>
      </c>
      <c r="N12" s="150">
        <v>1</v>
      </c>
      <c r="O12" s="150">
        <v>1</v>
      </c>
      <c r="P12" s="150">
        <v>1</v>
      </c>
      <c r="Q12" s="150">
        <v>0</v>
      </c>
      <c r="R12" s="150">
        <v>0</v>
      </c>
      <c r="S12" s="150">
        <v>0</v>
      </c>
      <c r="T12" s="150">
        <v>1</v>
      </c>
      <c r="U12" s="150">
        <f t="shared" si="2"/>
        <v>6</v>
      </c>
      <c r="V12" s="151">
        <f t="shared" si="0"/>
        <v>0.6</v>
      </c>
      <c r="W12" s="152">
        <v>3</v>
      </c>
      <c r="X12" s="152">
        <v>3</v>
      </c>
      <c r="Y12" s="151">
        <f t="shared" si="1"/>
        <v>1</v>
      </c>
      <c r="Z12" s="210"/>
      <c r="AA12" s="206"/>
      <c r="AB12" s="211"/>
    </row>
    <row r="13" spans="1:31" ht="156.75" customHeight="1" x14ac:dyDescent="0.25">
      <c r="A13" s="226"/>
      <c r="B13" s="221"/>
      <c r="C13" s="208"/>
      <c r="D13" s="263" t="s">
        <v>952</v>
      </c>
      <c r="E13" s="178" t="s">
        <v>1131</v>
      </c>
      <c r="F13" s="147" t="s">
        <v>1061</v>
      </c>
      <c r="G13" s="147" t="s">
        <v>1062</v>
      </c>
      <c r="H13" s="147" t="s">
        <v>1063</v>
      </c>
      <c r="I13" s="159" t="s">
        <v>1064</v>
      </c>
      <c r="J13" s="147" t="s">
        <v>1132</v>
      </c>
      <c r="K13" s="149">
        <v>1</v>
      </c>
      <c r="L13" s="150">
        <v>0</v>
      </c>
      <c r="M13" s="150">
        <v>1</v>
      </c>
      <c r="N13" s="150">
        <v>1</v>
      </c>
      <c r="O13" s="150">
        <v>1</v>
      </c>
      <c r="P13" s="150">
        <v>1</v>
      </c>
      <c r="Q13" s="150">
        <v>0</v>
      </c>
      <c r="R13" s="150">
        <v>0</v>
      </c>
      <c r="S13" s="150">
        <v>0</v>
      </c>
      <c r="T13" s="150">
        <v>1</v>
      </c>
      <c r="U13" s="150">
        <f t="shared" si="2"/>
        <v>6</v>
      </c>
      <c r="V13" s="151">
        <f t="shared" si="0"/>
        <v>0.6</v>
      </c>
      <c r="W13" s="152">
        <v>4</v>
      </c>
      <c r="X13" s="152">
        <v>3</v>
      </c>
      <c r="Y13" s="151">
        <f t="shared" si="1"/>
        <v>0.75</v>
      </c>
      <c r="Z13" s="210"/>
      <c r="AA13" s="206"/>
      <c r="AB13" s="211"/>
    </row>
    <row r="14" spans="1:31" ht="75" customHeight="1" x14ac:dyDescent="0.25">
      <c r="A14" s="226"/>
      <c r="B14" s="221"/>
      <c r="C14" s="208"/>
      <c r="D14" s="144" t="s">
        <v>953</v>
      </c>
      <c r="E14" s="178" t="s">
        <v>1047</v>
      </c>
      <c r="F14" s="147" t="s">
        <v>1020</v>
      </c>
      <c r="G14" s="147" t="s">
        <v>1021</v>
      </c>
      <c r="H14" s="147" t="s">
        <v>1022</v>
      </c>
      <c r="I14" s="159" t="s">
        <v>1023</v>
      </c>
      <c r="J14" s="147" t="s">
        <v>1080</v>
      </c>
      <c r="K14" s="149">
        <v>1</v>
      </c>
      <c r="L14" s="150">
        <v>0</v>
      </c>
      <c r="M14" s="150">
        <v>1</v>
      </c>
      <c r="N14" s="150">
        <v>1</v>
      </c>
      <c r="O14" s="150">
        <v>1</v>
      </c>
      <c r="P14" s="150">
        <v>1</v>
      </c>
      <c r="Q14" s="150">
        <v>0</v>
      </c>
      <c r="R14" s="150">
        <v>0</v>
      </c>
      <c r="S14" s="150">
        <v>0</v>
      </c>
      <c r="T14" s="150">
        <v>1</v>
      </c>
      <c r="U14" s="150">
        <f t="shared" si="2"/>
        <v>6</v>
      </c>
      <c r="V14" s="151">
        <f t="shared" si="0"/>
        <v>0.6</v>
      </c>
      <c r="W14" s="152">
        <v>1</v>
      </c>
      <c r="X14" s="152">
        <v>1</v>
      </c>
      <c r="Y14" s="151">
        <f t="shared" si="1"/>
        <v>1</v>
      </c>
      <c r="Z14" s="210"/>
      <c r="AA14" s="206"/>
      <c r="AB14" s="211"/>
    </row>
    <row r="15" spans="1:31" ht="75" customHeight="1" x14ac:dyDescent="0.25">
      <c r="A15" s="229"/>
      <c r="B15" s="221"/>
      <c r="C15" s="208"/>
      <c r="D15" s="144" t="s">
        <v>954</v>
      </c>
      <c r="E15" s="178" t="s">
        <v>1133</v>
      </c>
      <c r="F15" s="147" t="s">
        <v>1081</v>
      </c>
      <c r="G15" s="147" t="s">
        <v>1082</v>
      </c>
      <c r="H15" s="147" t="s">
        <v>1083</v>
      </c>
      <c r="I15" s="155" t="s">
        <v>1084</v>
      </c>
      <c r="J15" s="147" t="s">
        <v>1134</v>
      </c>
      <c r="K15" s="156">
        <v>1</v>
      </c>
      <c r="L15" s="157">
        <v>0</v>
      </c>
      <c r="M15" s="157">
        <v>1</v>
      </c>
      <c r="N15" s="157">
        <v>1</v>
      </c>
      <c r="O15" s="157">
        <v>1</v>
      </c>
      <c r="P15" s="157">
        <v>1</v>
      </c>
      <c r="Q15" s="157">
        <v>0</v>
      </c>
      <c r="R15" s="157">
        <v>0</v>
      </c>
      <c r="S15" s="157">
        <v>0</v>
      </c>
      <c r="T15" s="157">
        <v>1</v>
      </c>
      <c r="U15" s="150">
        <f t="shared" si="2"/>
        <v>6</v>
      </c>
      <c r="V15" s="151">
        <f t="shared" si="0"/>
        <v>0.6</v>
      </c>
      <c r="W15" s="158">
        <v>1</v>
      </c>
      <c r="X15" s="158">
        <v>1</v>
      </c>
      <c r="Y15" s="151">
        <f t="shared" si="1"/>
        <v>1</v>
      </c>
      <c r="Z15" s="210"/>
      <c r="AA15" s="225"/>
      <c r="AB15" s="223"/>
    </row>
    <row r="16" spans="1:31" ht="181.5" customHeight="1" x14ac:dyDescent="0.25">
      <c r="A16" s="229"/>
      <c r="B16" s="221"/>
      <c r="C16" s="208"/>
      <c r="D16" s="144" t="s">
        <v>968</v>
      </c>
      <c r="E16" s="178" t="s">
        <v>1024</v>
      </c>
      <c r="F16" s="147" t="s">
        <v>1025</v>
      </c>
      <c r="G16" s="147" t="s">
        <v>1026</v>
      </c>
      <c r="H16" s="147" t="s">
        <v>1079</v>
      </c>
      <c r="I16" s="159" t="s">
        <v>1019</v>
      </c>
      <c r="J16" s="147" t="s">
        <v>1027</v>
      </c>
      <c r="K16" s="156">
        <v>1</v>
      </c>
      <c r="L16" s="157">
        <v>0</v>
      </c>
      <c r="M16" s="157">
        <v>1</v>
      </c>
      <c r="N16" s="157">
        <v>1</v>
      </c>
      <c r="O16" s="157">
        <v>1</v>
      </c>
      <c r="P16" s="157">
        <v>1</v>
      </c>
      <c r="Q16" s="157">
        <v>0</v>
      </c>
      <c r="R16" s="157">
        <v>0</v>
      </c>
      <c r="S16" s="157">
        <v>0</v>
      </c>
      <c r="T16" s="157">
        <v>1</v>
      </c>
      <c r="U16" s="150">
        <f t="shared" si="2"/>
        <v>6</v>
      </c>
      <c r="V16" s="151">
        <f t="shared" si="0"/>
        <v>0.6</v>
      </c>
      <c r="W16" s="158">
        <v>2</v>
      </c>
      <c r="X16" s="158">
        <v>2</v>
      </c>
      <c r="Y16" s="151">
        <f t="shared" si="1"/>
        <v>1</v>
      </c>
      <c r="Z16" s="210"/>
      <c r="AA16" s="225"/>
      <c r="AB16" s="223"/>
    </row>
    <row r="17" spans="1:28" ht="100.5" customHeight="1" x14ac:dyDescent="0.25">
      <c r="A17" s="226"/>
      <c r="B17" s="221"/>
      <c r="C17" s="208"/>
      <c r="D17" s="144" t="s">
        <v>969</v>
      </c>
      <c r="E17" s="178" t="s">
        <v>1135</v>
      </c>
      <c r="F17" s="147" t="s">
        <v>1085</v>
      </c>
      <c r="G17" s="147" t="s">
        <v>1086</v>
      </c>
      <c r="H17" s="147" t="s">
        <v>1087</v>
      </c>
      <c r="I17" s="159" t="s">
        <v>1088</v>
      </c>
      <c r="J17" s="147" t="s">
        <v>1089</v>
      </c>
      <c r="K17" s="149">
        <v>1</v>
      </c>
      <c r="L17" s="150">
        <v>0</v>
      </c>
      <c r="M17" s="150">
        <v>1</v>
      </c>
      <c r="N17" s="150">
        <v>1</v>
      </c>
      <c r="O17" s="150">
        <v>1</v>
      </c>
      <c r="P17" s="150">
        <v>1</v>
      </c>
      <c r="Q17" s="150">
        <v>0</v>
      </c>
      <c r="R17" s="150">
        <v>0</v>
      </c>
      <c r="S17" s="150">
        <v>0</v>
      </c>
      <c r="T17" s="150">
        <v>1</v>
      </c>
      <c r="U17" s="150">
        <f t="shared" si="2"/>
        <v>6</v>
      </c>
      <c r="V17" s="151">
        <f t="shared" si="0"/>
        <v>0.6</v>
      </c>
      <c r="W17" s="152">
        <v>2</v>
      </c>
      <c r="X17" s="152">
        <v>2</v>
      </c>
      <c r="Y17" s="151">
        <f t="shared" si="1"/>
        <v>1</v>
      </c>
      <c r="Z17" s="210"/>
      <c r="AA17" s="206"/>
      <c r="AB17" s="211"/>
    </row>
    <row r="18" spans="1:28" ht="124.5" customHeight="1" x14ac:dyDescent="0.25">
      <c r="A18" s="220" t="s">
        <v>943</v>
      </c>
      <c r="B18" s="230" t="s">
        <v>970</v>
      </c>
      <c r="C18" s="227" t="s">
        <v>955</v>
      </c>
      <c r="D18" s="144" t="s">
        <v>956</v>
      </c>
      <c r="E18" s="179" t="s">
        <v>1136</v>
      </c>
      <c r="F18" s="147" t="s">
        <v>1115</v>
      </c>
      <c r="G18" s="147" t="s">
        <v>1116</v>
      </c>
      <c r="H18" s="147" t="s">
        <v>1117</v>
      </c>
      <c r="I18" s="159" t="s">
        <v>1118</v>
      </c>
      <c r="J18" s="147" t="s">
        <v>1137</v>
      </c>
      <c r="K18" s="149">
        <v>1</v>
      </c>
      <c r="L18" s="150">
        <v>0</v>
      </c>
      <c r="M18" s="150">
        <v>1</v>
      </c>
      <c r="N18" s="150">
        <v>1</v>
      </c>
      <c r="O18" s="150">
        <v>1</v>
      </c>
      <c r="P18" s="150">
        <v>1</v>
      </c>
      <c r="Q18" s="150">
        <v>0</v>
      </c>
      <c r="R18" s="150">
        <v>0</v>
      </c>
      <c r="S18" s="150">
        <v>0</v>
      </c>
      <c r="T18" s="150">
        <v>1</v>
      </c>
      <c r="U18" s="150">
        <f t="shared" si="2"/>
        <v>6</v>
      </c>
      <c r="V18" s="151">
        <f t="shared" si="0"/>
        <v>0.6</v>
      </c>
      <c r="W18" s="152">
        <v>2</v>
      </c>
      <c r="X18" s="152">
        <v>2</v>
      </c>
      <c r="Y18" s="151">
        <f t="shared" si="1"/>
        <v>1</v>
      </c>
      <c r="Z18" s="209">
        <f>AVERAGE(Y18:Y20)</f>
        <v>1</v>
      </c>
      <c r="AA18" s="205">
        <f>AVERAGE(Z18:Z25)</f>
        <v>0.95</v>
      </c>
      <c r="AB18" s="211"/>
    </row>
    <row r="19" spans="1:28" ht="54" x14ac:dyDescent="0.25">
      <c r="A19" s="226"/>
      <c r="B19" s="231"/>
      <c r="C19" s="227"/>
      <c r="D19" s="144" t="s">
        <v>957</v>
      </c>
      <c r="E19" s="178" t="s">
        <v>1048</v>
      </c>
      <c r="F19" s="147" t="s">
        <v>1049</v>
      </c>
      <c r="G19" s="147" t="s">
        <v>1028</v>
      </c>
      <c r="H19" s="147" t="s">
        <v>1029</v>
      </c>
      <c r="I19" s="159" t="s">
        <v>1032</v>
      </c>
      <c r="J19" s="147" t="s">
        <v>1030</v>
      </c>
      <c r="K19" s="149">
        <v>1</v>
      </c>
      <c r="L19" s="150">
        <v>0</v>
      </c>
      <c r="M19" s="150">
        <v>1</v>
      </c>
      <c r="N19" s="150">
        <v>1</v>
      </c>
      <c r="O19" s="150">
        <v>1</v>
      </c>
      <c r="P19" s="150">
        <v>1</v>
      </c>
      <c r="Q19" s="150">
        <v>0</v>
      </c>
      <c r="R19" s="150">
        <v>0</v>
      </c>
      <c r="S19" s="150">
        <v>0</v>
      </c>
      <c r="T19" s="150">
        <v>1</v>
      </c>
      <c r="U19" s="150">
        <f t="shared" si="2"/>
        <v>6</v>
      </c>
      <c r="V19" s="151">
        <f t="shared" si="0"/>
        <v>0.6</v>
      </c>
      <c r="W19" s="152">
        <v>1</v>
      </c>
      <c r="X19" s="152">
        <v>1</v>
      </c>
      <c r="Y19" s="151">
        <f t="shared" si="1"/>
        <v>1</v>
      </c>
      <c r="Z19" s="211"/>
      <c r="AA19" s="206"/>
      <c r="AB19" s="211"/>
    </row>
    <row r="20" spans="1:28" ht="166.5" customHeight="1" x14ac:dyDescent="0.25">
      <c r="A20" s="226"/>
      <c r="B20" s="231"/>
      <c r="C20" s="227"/>
      <c r="D20" s="144" t="s">
        <v>971</v>
      </c>
      <c r="E20" s="179" t="s">
        <v>1090</v>
      </c>
      <c r="F20" s="147" t="s">
        <v>1091</v>
      </c>
      <c r="G20" s="180" t="s">
        <v>1092</v>
      </c>
      <c r="H20" s="147" t="s">
        <v>1093</v>
      </c>
      <c r="I20" s="159" t="s">
        <v>1094</v>
      </c>
      <c r="J20" s="147" t="s">
        <v>1095</v>
      </c>
      <c r="K20" s="149">
        <v>1</v>
      </c>
      <c r="L20" s="150">
        <v>0</v>
      </c>
      <c r="M20" s="150">
        <v>1</v>
      </c>
      <c r="N20" s="150">
        <v>1</v>
      </c>
      <c r="O20" s="150">
        <v>1</v>
      </c>
      <c r="P20" s="150">
        <v>1</v>
      </c>
      <c r="Q20" s="150">
        <v>0</v>
      </c>
      <c r="R20" s="150">
        <v>0</v>
      </c>
      <c r="S20" s="150">
        <v>0</v>
      </c>
      <c r="T20" s="150">
        <v>1</v>
      </c>
      <c r="U20" s="150">
        <f t="shared" si="2"/>
        <v>6</v>
      </c>
      <c r="V20" s="151">
        <f t="shared" si="0"/>
        <v>0.6</v>
      </c>
      <c r="W20" s="152">
        <v>3</v>
      </c>
      <c r="X20" s="152">
        <v>3</v>
      </c>
      <c r="Y20" s="151">
        <f t="shared" si="1"/>
        <v>1</v>
      </c>
      <c r="Z20" s="211"/>
      <c r="AA20" s="206"/>
      <c r="AB20" s="211"/>
    </row>
    <row r="21" spans="1:28" ht="186" customHeight="1" x14ac:dyDescent="0.25">
      <c r="A21" s="226"/>
      <c r="B21" s="231"/>
      <c r="C21" s="227" t="s">
        <v>958</v>
      </c>
      <c r="D21" s="144" t="s">
        <v>959</v>
      </c>
      <c r="E21" s="178" t="s">
        <v>1065</v>
      </c>
      <c r="F21" s="154" t="s">
        <v>1066</v>
      </c>
      <c r="G21" s="147" t="s">
        <v>1067</v>
      </c>
      <c r="H21" s="147" t="s">
        <v>1068</v>
      </c>
      <c r="I21" s="159" t="s">
        <v>1069</v>
      </c>
      <c r="J21" s="147" t="s">
        <v>1138</v>
      </c>
      <c r="K21" s="149">
        <v>1</v>
      </c>
      <c r="L21" s="150">
        <v>0</v>
      </c>
      <c r="M21" s="150">
        <v>1</v>
      </c>
      <c r="N21" s="150">
        <v>1</v>
      </c>
      <c r="O21" s="150">
        <v>1</v>
      </c>
      <c r="P21" s="150">
        <v>1</v>
      </c>
      <c r="Q21" s="150">
        <v>0</v>
      </c>
      <c r="R21" s="150">
        <v>0</v>
      </c>
      <c r="S21" s="150">
        <v>0</v>
      </c>
      <c r="T21" s="150">
        <v>1</v>
      </c>
      <c r="U21" s="150">
        <f t="shared" si="2"/>
        <v>6</v>
      </c>
      <c r="V21" s="151">
        <f t="shared" si="0"/>
        <v>0.6</v>
      </c>
      <c r="W21" s="152">
        <v>2</v>
      </c>
      <c r="X21" s="152">
        <v>2</v>
      </c>
      <c r="Y21" s="151">
        <f t="shared" si="1"/>
        <v>1</v>
      </c>
      <c r="Z21" s="209">
        <f>AVERAGE(Y21:Y25)</f>
        <v>0.9</v>
      </c>
      <c r="AA21" s="206"/>
      <c r="AB21" s="211"/>
    </row>
    <row r="22" spans="1:28" ht="237" customHeight="1" x14ac:dyDescent="0.25">
      <c r="A22" s="226"/>
      <c r="B22" s="231"/>
      <c r="C22" s="227"/>
      <c r="D22" s="144" t="s">
        <v>960</v>
      </c>
      <c r="E22" s="181" t="s">
        <v>1037</v>
      </c>
      <c r="F22" s="145" t="s">
        <v>1033</v>
      </c>
      <c r="G22" s="146" t="s">
        <v>1034</v>
      </c>
      <c r="H22" s="147" t="s">
        <v>1035</v>
      </c>
      <c r="I22" s="159" t="s">
        <v>1036</v>
      </c>
      <c r="J22" s="147" t="s">
        <v>1050</v>
      </c>
      <c r="K22" s="149">
        <v>1</v>
      </c>
      <c r="L22" s="150">
        <v>0</v>
      </c>
      <c r="M22" s="150">
        <v>1</v>
      </c>
      <c r="N22" s="150">
        <v>1</v>
      </c>
      <c r="O22" s="150">
        <v>1</v>
      </c>
      <c r="P22" s="150">
        <v>1</v>
      </c>
      <c r="Q22" s="150">
        <v>0</v>
      </c>
      <c r="R22" s="150">
        <v>0</v>
      </c>
      <c r="S22" s="150">
        <v>0</v>
      </c>
      <c r="T22" s="150">
        <v>1</v>
      </c>
      <c r="U22" s="150">
        <f t="shared" si="2"/>
        <v>6</v>
      </c>
      <c r="V22" s="151">
        <f t="shared" si="0"/>
        <v>0.6</v>
      </c>
      <c r="W22" s="152">
        <v>2</v>
      </c>
      <c r="X22" s="152">
        <v>2</v>
      </c>
      <c r="Y22" s="151">
        <f t="shared" si="1"/>
        <v>1</v>
      </c>
      <c r="Z22" s="210"/>
      <c r="AA22" s="206"/>
      <c r="AB22" s="211"/>
    </row>
    <row r="23" spans="1:28" ht="409.5" customHeight="1" x14ac:dyDescent="0.25">
      <c r="A23" s="226"/>
      <c r="B23" s="231"/>
      <c r="C23" s="227"/>
      <c r="D23" s="144" t="s">
        <v>961</v>
      </c>
      <c r="E23" s="182" t="s">
        <v>1167</v>
      </c>
      <c r="F23" s="147" t="s">
        <v>1163</v>
      </c>
      <c r="G23" s="147" t="s">
        <v>1164</v>
      </c>
      <c r="H23" s="147" t="s">
        <v>1165</v>
      </c>
      <c r="I23" s="159" t="s">
        <v>1166</v>
      </c>
      <c r="J23" s="147" t="s">
        <v>1168</v>
      </c>
      <c r="K23" s="149">
        <v>1</v>
      </c>
      <c r="L23" s="150">
        <v>0</v>
      </c>
      <c r="M23" s="150">
        <v>1</v>
      </c>
      <c r="N23" s="150">
        <v>1</v>
      </c>
      <c r="O23" s="150">
        <v>1</v>
      </c>
      <c r="P23" s="150">
        <v>1</v>
      </c>
      <c r="Q23" s="150">
        <v>0</v>
      </c>
      <c r="R23" s="150">
        <v>0</v>
      </c>
      <c r="S23" s="150">
        <v>0</v>
      </c>
      <c r="T23" s="150">
        <v>1</v>
      </c>
      <c r="U23" s="150">
        <f t="shared" si="2"/>
        <v>6</v>
      </c>
      <c r="V23" s="151">
        <f t="shared" si="0"/>
        <v>0.6</v>
      </c>
      <c r="W23" s="152">
        <v>4</v>
      </c>
      <c r="X23" s="152">
        <v>4</v>
      </c>
      <c r="Y23" s="151">
        <f t="shared" si="1"/>
        <v>1</v>
      </c>
      <c r="Z23" s="210"/>
      <c r="AA23" s="206"/>
      <c r="AB23" s="211"/>
    </row>
    <row r="24" spans="1:28" ht="157.5" customHeight="1" x14ac:dyDescent="0.25">
      <c r="A24" s="226"/>
      <c r="B24" s="231"/>
      <c r="C24" s="227"/>
      <c r="D24" s="144" t="s">
        <v>972</v>
      </c>
      <c r="E24" s="178" t="s">
        <v>1051</v>
      </c>
      <c r="F24" s="146" t="s">
        <v>1038</v>
      </c>
      <c r="G24" s="160" t="s">
        <v>1039</v>
      </c>
      <c r="H24" s="160" t="s">
        <v>1040</v>
      </c>
      <c r="I24" s="159" t="s">
        <v>1052</v>
      </c>
      <c r="J24" s="147" t="s">
        <v>1053</v>
      </c>
      <c r="K24" s="149">
        <v>1</v>
      </c>
      <c r="L24" s="150">
        <v>0</v>
      </c>
      <c r="M24" s="150">
        <v>1</v>
      </c>
      <c r="N24" s="150">
        <v>1</v>
      </c>
      <c r="O24" s="150">
        <v>1</v>
      </c>
      <c r="P24" s="150">
        <v>1</v>
      </c>
      <c r="Q24" s="150">
        <v>0</v>
      </c>
      <c r="R24" s="150">
        <v>0</v>
      </c>
      <c r="S24" s="150">
        <v>0</v>
      </c>
      <c r="T24" s="150">
        <v>1</v>
      </c>
      <c r="U24" s="150">
        <f t="shared" si="2"/>
        <v>6</v>
      </c>
      <c r="V24" s="151">
        <f t="shared" si="0"/>
        <v>0.6</v>
      </c>
      <c r="W24" s="152">
        <v>1</v>
      </c>
      <c r="X24" s="152">
        <v>1</v>
      </c>
      <c r="Y24" s="151">
        <f t="shared" si="1"/>
        <v>1</v>
      </c>
      <c r="Z24" s="210"/>
      <c r="AA24" s="206"/>
      <c r="AB24" s="211"/>
    </row>
    <row r="25" spans="1:28" ht="88.15" customHeight="1" x14ac:dyDescent="0.25">
      <c r="A25" s="226"/>
      <c r="B25" s="231"/>
      <c r="C25" s="227"/>
      <c r="D25" s="185" t="s">
        <v>962</v>
      </c>
      <c r="E25" s="179" t="s">
        <v>1139</v>
      </c>
      <c r="F25" s="154" t="s">
        <v>1119</v>
      </c>
      <c r="G25" s="147" t="s">
        <v>1120</v>
      </c>
      <c r="H25" s="147" t="s">
        <v>1121</v>
      </c>
      <c r="I25" s="159" t="s">
        <v>1122</v>
      </c>
      <c r="J25" s="147" t="s">
        <v>1123</v>
      </c>
      <c r="K25" s="149">
        <v>1</v>
      </c>
      <c r="L25" s="150">
        <v>0</v>
      </c>
      <c r="M25" s="150">
        <v>1</v>
      </c>
      <c r="N25" s="150">
        <v>1</v>
      </c>
      <c r="O25" s="150">
        <v>1</v>
      </c>
      <c r="P25" s="150">
        <v>1</v>
      </c>
      <c r="Q25" s="150">
        <v>0</v>
      </c>
      <c r="R25" s="150">
        <v>0</v>
      </c>
      <c r="S25" s="150">
        <v>0</v>
      </c>
      <c r="T25" s="150">
        <v>1</v>
      </c>
      <c r="U25" s="150">
        <f t="shared" si="2"/>
        <v>6</v>
      </c>
      <c r="V25" s="151">
        <f t="shared" si="0"/>
        <v>0.6</v>
      </c>
      <c r="W25" s="152">
        <v>2</v>
      </c>
      <c r="X25" s="152">
        <v>1</v>
      </c>
      <c r="Y25" s="151">
        <f t="shared" si="1"/>
        <v>0.5</v>
      </c>
      <c r="Z25" s="212"/>
      <c r="AA25" s="206"/>
      <c r="AB25" s="211"/>
    </row>
    <row r="26" spans="1:28" ht="144" x14ac:dyDescent="0.25">
      <c r="A26" s="220" t="s">
        <v>943</v>
      </c>
      <c r="B26" s="220" t="s">
        <v>975</v>
      </c>
      <c r="C26" s="228" t="s">
        <v>973</v>
      </c>
      <c r="D26" s="263" t="s">
        <v>991</v>
      </c>
      <c r="E26" s="184" t="s">
        <v>1104</v>
      </c>
      <c r="F26" s="147" t="s">
        <v>1105</v>
      </c>
      <c r="G26" s="147" t="s">
        <v>1106</v>
      </c>
      <c r="H26" s="147" t="s">
        <v>1107</v>
      </c>
      <c r="I26" s="159" t="s">
        <v>1108</v>
      </c>
      <c r="J26" s="147" t="s">
        <v>1109</v>
      </c>
      <c r="K26" s="149">
        <v>1</v>
      </c>
      <c r="L26" s="150">
        <v>0</v>
      </c>
      <c r="M26" s="150">
        <v>1</v>
      </c>
      <c r="N26" s="150">
        <v>1</v>
      </c>
      <c r="O26" s="150">
        <v>1</v>
      </c>
      <c r="P26" s="150">
        <v>1</v>
      </c>
      <c r="Q26" s="150">
        <v>0</v>
      </c>
      <c r="R26" s="150">
        <v>0</v>
      </c>
      <c r="S26" s="150">
        <v>0</v>
      </c>
      <c r="T26" s="150">
        <v>1</v>
      </c>
      <c r="U26" s="150">
        <f t="shared" si="2"/>
        <v>6</v>
      </c>
      <c r="V26" s="151">
        <f t="shared" si="0"/>
        <v>0.6</v>
      </c>
      <c r="W26" s="152">
        <v>3</v>
      </c>
      <c r="X26" s="152">
        <v>2</v>
      </c>
      <c r="Y26" s="151">
        <f t="shared" si="1"/>
        <v>0.66666666666666663</v>
      </c>
      <c r="Z26" s="209">
        <f>AVERAGE(Y26:Y30)</f>
        <v>0.93333333333333324</v>
      </c>
      <c r="AA26" s="205">
        <f>AVERAGE(Z26:Z30)</f>
        <v>0.93333333333333324</v>
      </c>
      <c r="AB26" s="211"/>
    </row>
    <row r="27" spans="1:28" ht="115.5" customHeight="1" x14ac:dyDescent="0.25">
      <c r="A27" s="226"/>
      <c r="B27" s="221"/>
      <c r="C27" s="208"/>
      <c r="D27" s="144" t="s">
        <v>963</v>
      </c>
      <c r="E27" s="178" t="s">
        <v>1154</v>
      </c>
      <c r="F27" s="147" t="s">
        <v>1155</v>
      </c>
      <c r="G27" s="147" t="s">
        <v>1156</v>
      </c>
      <c r="H27" s="147" t="s">
        <v>1158</v>
      </c>
      <c r="I27" s="159" t="s">
        <v>1159</v>
      </c>
      <c r="J27" s="147" t="s">
        <v>1160</v>
      </c>
      <c r="K27" s="149">
        <v>1</v>
      </c>
      <c r="L27" s="150">
        <v>0</v>
      </c>
      <c r="M27" s="150">
        <v>1</v>
      </c>
      <c r="N27" s="150">
        <v>1</v>
      </c>
      <c r="O27" s="150">
        <v>1</v>
      </c>
      <c r="P27" s="150">
        <v>1</v>
      </c>
      <c r="Q27" s="150">
        <v>0</v>
      </c>
      <c r="R27" s="150">
        <v>0</v>
      </c>
      <c r="S27" s="150">
        <v>0</v>
      </c>
      <c r="T27" s="150">
        <v>1</v>
      </c>
      <c r="U27" s="150">
        <f t="shared" si="2"/>
        <v>6</v>
      </c>
      <c r="V27" s="151">
        <f t="shared" si="0"/>
        <v>0.6</v>
      </c>
      <c r="W27" s="152">
        <v>2</v>
      </c>
      <c r="X27" s="152">
        <v>2</v>
      </c>
      <c r="Y27" s="151">
        <f t="shared" si="1"/>
        <v>1</v>
      </c>
      <c r="Z27" s="210"/>
      <c r="AA27" s="206"/>
      <c r="AB27" s="211"/>
    </row>
    <row r="28" spans="1:28" ht="54" x14ac:dyDescent="0.25">
      <c r="A28" s="226"/>
      <c r="B28" s="221"/>
      <c r="C28" s="208"/>
      <c r="D28" s="144" t="s">
        <v>1140</v>
      </c>
      <c r="E28" s="179" t="s">
        <v>1070</v>
      </c>
      <c r="F28" s="147" t="s">
        <v>1071</v>
      </c>
      <c r="G28" s="187" t="s">
        <v>1157</v>
      </c>
      <c r="H28" s="147" t="s">
        <v>1072</v>
      </c>
      <c r="I28" s="159" t="s">
        <v>1073</v>
      </c>
      <c r="J28" s="147" t="s">
        <v>1141</v>
      </c>
      <c r="K28" s="149">
        <v>1</v>
      </c>
      <c r="L28" s="150">
        <v>0</v>
      </c>
      <c r="M28" s="150">
        <v>1</v>
      </c>
      <c r="N28" s="150">
        <v>1</v>
      </c>
      <c r="O28" s="150">
        <v>1</v>
      </c>
      <c r="P28" s="150">
        <v>1</v>
      </c>
      <c r="Q28" s="150">
        <v>0</v>
      </c>
      <c r="R28" s="150">
        <v>0</v>
      </c>
      <c r="S28" s="150">
        <v>0</v>
      </c>
      <c r="T28" s="150">
        <v>1</v>
      </c>
      <c r="U28" s="150">
        <f t="shared" si="2"/>
        <v>6</v>
      </c>
      <c r="V28" s="151">
        <f t="shared" si="0"/>
        <v>0.6</v>
      </c>
      <c r="W28" s="152">
        <v>1</v>
      </c>
      <c r="X28" s="152">
        <v>1</v>
      </c>
      <c r="Y28" s="151">
        <f t="shared" si="1"/>
        <v>1</v>
      </c>
      <c r="Z28" s="210"/>
      <c r="AA28" s="206"/>
      <c r="AB28" s="211"/>
    </row>
    <row r="29" spans="1:28" ht="126" x14ac:dyDescent="0.25">
      <c r="A29" s="226"/>
      <c r="B29" s="221"/>
      <c r="C29" s="208"/>
      <c r="D29" s="161" t="s">
        <v>974</v>
      </c>
      <c r="E29" s="178" t="s">
        <v>1054</v>
      </c>
      <c r="F29" s="147" t="s">
        <v>1055</v>
      </c>
      <c r="G29" s="147" t="s">
        <v>1041</v>
      </c>
      <c r="H29" s="147" t="s">
        <v>1042</v>
      </c>
      <c r="I29" s="159" t="s">
        <v>1043</v>
      </c>
      <c r="J29" s="147" t="s">
        <v>1056</v>
      </c>
      <c r="K29" s="149">
        <v>1</v>
      </c>
      <c r="L29" s="150">
        <v>0</v>
      </c>
      <c r="M29" s="150">
        <v>1</v>
      </c>
      <c r="N29" s="150">
        <v>1</v>
      </c>
      <c r="O29" s="150">
        <v>1</v>
      </c>
      <c r="P29" s="150">
        <v>1</v>
      </c>
      <c r="Q29" s="150">
        <v>0</v>
      </c>
      <c r="R29" s="150">
        <v>0</v>
      </c>
      <c r="S29" s="150">
        <v>0</v>
      </c>
      <c r="T29" s="150">
        <v>1</v>
      </c>
      <c r="U29" s="150">
        <f t="shared" si="2"/>
        <v>6</v>
      </c>
      <c r="V29" s="151">
        <f t="shared" si="0"/>
        <v>0.6</v>
      </c>
      <c r="W29" s="152">
        <v>2</v>
      </c>
      <c r="X29" s="152">
        <v>2</v>
      </c>
      <c r="Y29" s="151">
        <f t="shared" si="1"/>
        <v>1</v>
      </c>
      <c r="Z29" s="210"/>
      <c r="AA29" s="206"/>
      <c r="AB29" s="211"/>
    </row>
    <row r="30" spans="1:28" ht="133.5" customHeight="1" x14ac:dyDescent="0.25">
      <c r="A30" s="226"/>
      <c r="B30" s="221"/>
      <c r="C30" s="208"/>
      <c r="D30" s="161" t="s">
        <v>964</v>
      </c>
      <c r="E30" s="178" t="s">
        <v>1142</v>
      </c>
      <c r="F30" s="147" t="s">
        <v>1074</v>
      </c>
      <c r="G30" s="147" t="s">
        <v>1075</v>
      </c>
      <c r="H30" s="147" t="s">
        <v>1076</v>
      </c>
      <c r="I30" s="147" t="s">
        <v>1077</v>
      </c>
      <c r="J30" s="147" t="s">
        <v>1078</v>
      </c>
      <c r="K30" s="149">
        <v>1</v>
      </c>
      <c r="L30" s="150">
        <v>0</v>
      </c>
      <c r="M30" s="150">
        <v>1</v>
      </c>
      <c r="N30" s="150">
        <v>1</v>
      </c>
      <c r="O30" s="150">
        <v>1</v>
      </c>
      <c r="P30" s="150">
        <v>1</v>
      </c>
      <c r="Q30" s="150">
        <v>0</v>
      </c>
      <c r="R30" s="150">
        <v>0</v>
      </c>
      <c r="S30" s="150">
        <v>0</v>
      </c>
      <c r="T30" s="150">
        <v>1</v>
      </c>
      <c r="U30" s="150">
        <f t="shared" si="2"/>
        <v>6</v>
      </c>
      <c r="V30" s="151">
        <f t="shared" si="0"/>
        <v>0.6</v>
      </c>
      <c r="W30" s="152">
        <v>2</v>
      </c>
      <c r="X30" s="152">
        <v>2</v>
      </c>
      <c r="Y30" s="151">
        <f t="shared" si="1"/>
        <v>1</v>
      </c>
      <c r="Z30" s="210"/>
      <c r="AA30" s="206"/>
      <c r="AB30" s="211"/>
    </row>
    <row r="31" spans="1:28" ht="144" x14ac:dyDescent="0.25">
      <c r="A31" s="220" t="s">
        <v>943</v>
      </c>
      <c r="B31" s="220" t="s">
        <v>976</v>
      </c>
      <c r="C31" s="207" t="s">
        <v>977</v>
      </c>
      <c r="D31" s="162" t="s">
        <v>992</v>
      </c>
      <c r="E31" s="178" t="s">
        <v>1143</v>
      </c>
      <c r="F31" s="147" t="s">
        <v>1144</v>
      </c>
      <c r="G31" s="147" t="s">
        <v>1057</v>
      </c>
      <c r="H31" s="147" t="s">
        <v>1058</v>
      </c>
      <c r="I31" s="159" t="s">
        <v>1059</v>
      </c>
      <c r="J31" s="147" t="s">
        <v>1060</v>
      </c>
      <c r="K31" s="149">
        <v>1</v>
      </c>
      <c r="L31" s="150">
        <v>0</v>
      </c>
      <c r="M31" s="150">
        <v>1</v>
      </c>
      <c r="N31" s="150">
        <v>1</v>
      </c>
      <c r="O31" s="150">
        <v>1</v>
      </c>
      <c r="P31" s="150">
        <v>1</v>
      </c>
      <c r="Q31" s="150">
        <v>0</v>
      </c>
      <c r="R31" s="150">
        <v>0</v>
      </c>
      <c r="S31" s="150">
        <v>0</v>
      </c>
      <c r="T31" s="150">
        <v>1</v>
      </c>
      <c r="U31" s="150">
        <f t="shared" si="2"/>
        <v>6</v>
      </c>
      <c r="V31" s="151">
        <f t="shared" si="0"/>
        <v>0.6</v>
      </c>
      <c r="W31" s="152">
        <v>2</v>
      </c>
      <c r="X31" s="152">
        <v>2</v>
      </c>
      <c r="Y31" s="151">
        <f t="shared" si="1"/>
        <v>1</v>
      </c>
      <c r="Z31" s="209">
        <f>AVERAGE(Y31:Y33)</f>
        <v>1</v>
      </c>
      <c r="AA31" s="205">
        <f>AVERAGE(Z31:Z33)</f>
        <v>1</v>
      </c>
      <c r="AB31" s="211"/>
    </row>
    <row r="32" spans="1:28" ht="307.5" customHeight="1" x14ac:dyDescent="0.25">
      <c r="A32" s="226"/>
      <c r="B32" s="221"/>
      <c r="C32" s="208"/>
      <c r="D32" s="162" t="s">
        <v>993</v>
      </c>
      <c r="E32" s="182" t="s">
        <v>1145</v>
      </c>
      <c r="F32" s="147" t="s">
        <v>1146</v>
      </c>
      <c r="G32" s="147" t="s">
        <v>1101</v>
      </c>
      <c r="H32" s="147" t="s">
        <v>1147</v>
      </c>
      <c r="I32" s="159" t="s">
        <v>1102</v>
      </c>
      <c r="J32" s="147" t="s">
        <v>1103</v>
      </c>
      <c r="K32" s="149">
        <v>1</v>
      </c>
      <c r="L32" s="150">
        <v>0</v>
      </c>
      <c r="M32" s="150">
        <v>1</v>
      </c>
      <c r="N32" s="150">
        <v>1</v>
      </c>
      <c r="O32" s="150">
        <v>1</v>
      </c>
      <c r="P32" s="150">
        <v>1</v>
      </c>
      <c r="Q32" s="150">
        <v>0</v>
      </c>
      <c r="R32" s="150">
        <v>0</v>
      </c>
      <c r="S32" s="150">
        <v>0</v>
      </c>
      <c r="T32" s="150">
        <v>1</v>
      </c>
      <c r="U32" s="150">
        <f t="shared" si="2"/>
        <v>6</v>
      </c>
      <c r="V32" s="151">
        <f t="shared" si="0"/>
        <v>0.6</v>
      </c>
      <c r="W32" s="152">
        <v>8</v>
      </c>
      <c r="X32" s="152">
        <v>8</v>
      </c>
      <c r="Y32" s="151">
        <f t="shared" si="1"/>
        <v>1</v>
      </c>
      <c r="Z32" s="211"/>
      <c r="AA32" s="206"/>
      <c r="AB32" s="211"/>
    </row>
    <row r="33" spans="1:28" ht="123" customHeight="1" x14ac:dyDescent="0.25">
      <c r="A33" s="226"/>
      <c r="B33" s="221"/>
      <c r="C33" s="208"/>
      <c r="D33" s="162" t="s">
        <v>965</v>
      </c>
      <c r="E33" s="179" t="s">
        <v>1148</v>
      </c>
      <c r="F33" s="147" t="s">
        <v>1110</v>
      </c>
      <c r="G33" s="147" t="s">
        <v>1111</v>
      </c>
      <c r="H33" s="147" t="s">
        <v>1112</v>
      </c>
      <c r="I33" s="159" t="s">
        <v>1113</v>
      </c>
      <c r="J33" s="147" t="s">
        <v>1114</v>
      </c>
      <c r="K33" s="149">
        <v>1</v>
      </c>
      <c r="L33" s="150">
        <v>0</v>
      </c>
      <c r="M33" s="150">
        <v>1</v>
      </c>
      <c r="N33" s="150">
        <v>1</v>
      </c>
      <c r="O33" s="150">
        <v>1</v>
      </c>
      <c r="P33" s="150">
        <v>1</v>
      </c>
      <c r="Q33" s="150">
        <v>0</v>
      </c>
      <c r="R33" s="150">
        <v>0</v>
      </c>
      <c r="S33" s="150">
        <v>0</v>
      </c>
      <c r="T33" s="150">
        <v>1</v>
      </c>
      <c r="U33" s="150">
        <f t="shared" si="2"/>
        <v>6</v>
      </c>
      <c r="V33" s="151">
        <f t="shared" si="0"/>
        <v>0.6</v>
      </c>
      <c r="W33" s="152">
        <v>3</v>
      </c>
      <c r="X33" s="152">
        <v>3</v>
      </c>
      <c r="Y33" s="151">
        <f t="shared" si="1"/>
        <v>1</v>
      </c>
      <c r="Z33" s="211"/>
      <c r="AA33" s="206"/>
      <c r="AB33" s="211"/>
    </row>
    <row r="34" spans="1:28" ht="252" customHeight="1" x14ac:dyDescent="0.25">
      <c r="A34" s="172" t="s">
        <v>943</v>
      </c>
      <c r="B34" s="172" t="s">
        <v>978</v>
      </c>
      <c r="C34" s="173" t="s">
        <v>994</v>
      </c>
      <c r="D34" s="186" t="s">
        <v>995</v>
      </c>
      <c r="E34" s="178" t="s">
        <v>1161</v>
      </c>
      <c r="F34" s="147" t="s">
        <v>1150</v>
      </c>
      <c r="G34" s="147" t="s">
        <v>1151</v>
      </c>
      <c r="H34" s="147" t="s">
        <v>1162</v>
      </c>
      <c r="I34" s="148" t="s">
        <v>1153</v>
      </c>
      <c r="J34" s="147" t="s">
        <v>1152</v>
      </c>
      <c r="K34" s="149">
        <v>1</v>
      </c>
      <c r="L34" s="150">
        <v>0</v>
      </c>
      <c r="M34" s="150">
        <v>1</v>
      </c>
      <c r="N34" s="150">
        <v>1</v>
      </c>
      <c r="O34" s="150">
        <v>1</v>
      </c>
      <c r="P34" s="150">
        <v>1</v>
      </c>
      <c r="Q34" s="150">
        <v>0</v>
      </c>
      <c r="R34" s="150">
        <v>0</v>
      </c>
      <c r="S34" s="150">
        <v>0</v>
      </c>
      <c r="T34" s="150">
        <v>1</v>
      </c>
      <c r="U34" s="150">
        <f t="shared" si="2"/>
        <v>6</v>
      </c>
      <c r="V34" s="151">
        <f t="shared" si="0"/>
        <v>0.6</v>
      </c>
      <c r="W34" s="152">
        <v>2</v>
      </c>
      <c r="X34" s="152">
        <v>2</v>
      </c>
      <c r="Y34" s="151">
        <f t="shared" si="1"/>
        <v>1</v>
      </c>
      <c r="Z34" s="174">
        <f>AVERAGE(Y34:Y34)</f>
        <v>1</v>
      </c>
      <c r="AA34" s="175">
        <f>AVERAGE(Z34:Z34)</f>
        <v>1</v>
      </c>
      <c r="AB34" s="211"/>
    </row>
    <row r="35" spans="1:28" ht="51.75" customHeight="1" x14ac:dyDescent="0.25">
      <c r="A35" s="163"/>
      <c r="B35" s="164"/>
      <c r="C35" s="164"/>
      <c r="D35" s="165"/>
      <c r="E35" s="166"/>
      <c r="F35" s="166"/>
      <c r="G35" s="166"/>
      <c r="H35" s="153"/>
      <c r="I35" s="166"/>
      <c r="J35" s="167" t="s">
        <v>69</v>
      </c>
      <c r="K35" s="168">
        <f t="shared" ref="K35:T35" si="3">SUM(K4:K34)</f>
        <v>30</v>
      </c>
      <c r="L35" s="168">
        <f t="shared" si="3"/>
        <v>0</v>
      </c>
      <c r="M35" s="168">
        <f t="shared" si="3"/>
        <v>30</v>
      </c>
      <c r="N35" s="168">
        <f t="shared" si="3"/>
        <v>30</v>
      </c>
      <c r="O35" s="168">
        <f t="shared" si="3"/>
        <v>30</v>
      </c>
      <c r="P35" s="168">
        <f t="shared" si="3"/>
        <v>30</v>
      </c>
      <c r="Q35" s="168">
        <f t="shared" si="3"/>
        <v>0</v>
      </c>
      <c r="R35" s="168">
        <f t="shared" si="3"/>
        <v>0</v>
      </c>
      <c r="S35" s="168">
        <f t="shared" si="3"/>
        <v>0</v>
      </c>
      <c r="T35" s="168">
        <f t="shared" si="3"/>
        <v>30</v>
      </c>
      <c r="U35" s="169"/>
      <c r="V35" s="170"/>
      <c r="W35" s="166"/>
      <c r="X35" s="166"/>
      <c r="Y35" s="166"/>
      <c r="Z35" s="166"/>
      <c r="AA35" s="166"/>
      <c r="AB35" s="166"/>
    </row>
    <row r="36" spans="1:28" ht="15.75" customHeight="1" x14ac:dyDescent="0.25">
      <c r="D36" s="166"/>
      <c r="I36" s="166"/>
    </row>
    <row r="37" spans="1:28" ht="15.75" customHeight="1" x14ac:dyDescent="0.25">
      <c r="D37" s="166"/>
      <c r="I37" s="166"/>
    </row>
    <row r="38" spans="1:28" ht="15.75" customHeight="1" x14ac:dyDescent="0.25">
      <c r="D38" s="166"/>
      <c r="I38" s="166"/>
    </row>
    <row r="39" spans="1:28" ht="15.75" customHeight="1" x14ac:dyDescent="0.25">
      <c r="D39" s="166"/>
      <c r="I39" s="166"/>
    </row>
    <row r="40" spans="1:28" ht="15.75" customHeight="1" x14ac:dyDescent="0.25">
      <c r="D40" s="166"/>
      <c r="I40" s="166"/>
    </row>
    <row r="41" spans="1:28" ht="15.75" customHeight="1" x14ac:dyDescent="0.25">
      <c r="D41" s="166"/>
      <c r="I41" s="166"/>
    </row>
    <row r="42" spans="1:28" ht="15.75" customHeight="1" x14ac:dyDescent="0.25">
      <c r="D42" s="166"/>
      <c r="I42" s="166"/>
    </row>
    <row r="43" spans="1:28" ht="15.75" customHeight="1" x14ac:dyDescent="0.25">
      <c r="D43" s="166"/>
      <c r="I43" s="166"/>
    </row>
    <row r="44" spans="1:28" ht="15.75" customHeight="1" x14ac:dyDescent="0.25">
      <c r="D44" s="166"/>
      <c r="I44" s="166"/>
    </row>
    <row r="45" spans="1:28" ht="15.75" customHeight="1" x14ac:dyDescent="0.25">
      <c r="D45" s="166"/>
      <c r="I45" s="166"/>
    </row>
    <row r="46" spans="1:28" ht="15.75" customHeight="1" x14ac:dyDescent="0.25">
      <c r="D46" s="166"/>
      <c r="I46" s="166"/>
    </row>
    <row r="47" spans="1:28" ht="15.75" customHeight="1" x14ac:dyDescent="0.25">
      <c r="D47" s="166"/>
      <c r="I47" s="166"/>
    </row>
    <row r="48" spans="1:28" ht="15.75" customHeight="1" x14ac:dyDescent="0.25">
      <c r="D48" s="166"/>
      <c r="I48" s="166"/>
    </row>
    <row r="49" spans="4:9" ht="15.75" customHeight="1" x14ac:dyDescent="0.25">
      <c r="D49" s="166"/>
      <c r="I49" s="166"/>
    </row>
    <row r="50" spans="4:9" ht="15.75" customHeight="1" x14ac:dyDescent="0.25">
      <c r="D50" s="166"/>
      <c r="I50" s="166"/>
    </row>
    <row r="51" spans="4:9" ht="15.75" customHeight="1" x14ac:dyDescent="0.25">
      <c r="D51" s="166"/>
      <c r="I51" s="166"/>
    </row>
    <row r="52" spans="4:9" ht="15.75" customHeight="1" x14ac:dyDescent="0.25">
      <c r="D52" s="166"/>
      <c r="I52" s="166"/>
    </row>
    <row r="53" spans="4:9" ht="15.75" customHeight="1" x14ac:dyDescent="0.25">
      <c r="D53" s="166"/>
      <c r="I53" s="166"/>
    </row>
    <row r="54" spans="4:9" ht="15.75" customHeight="1" x14ac:dyDescent="0.25">
      <c r="D54" s="166"/>
      <c r="I54" s="166"/>
    </row>
    <row r="55" spans="4:9" ht="15.75" customHeight="1" x14ac:dyDescent="0.25">
      <c r="D55" s="166"/>
      <c r="I55" s="166"/>
    </row>
    <row r="56" spans="4:9" ht="15.75" customHeight="1" x14ac:dyDescent="0.25">
      <c r="D56" s="166"/>
      <c r="I56" s="166"/>
    </row>
    <row r="57" spans="4:9" ht="15.75" customHeight="1" x14ac:dyDescent="0.25">
      <c r="D57" s="166"/>
      <c r="I57" s="166"/>
    </row>
    <row r="58" spans="4:9" ht="15.75" customHeight="1" x14ac:dyDescent="0.25">
      <c r="D58" s="166"/>
      <c r="I58" s="166"/>
    </row>
    <row r="59" spans="4:9" ht="15.75" customHeight="1" x14ac:dyDescent="0.25">
      <c r="D59" s="166"/>
      <c r="I59" s="166"/>
    </row>
    <row r="60" spans="4:9" ht="15.75" customHeight="1" x14ac:dyDescent="0.25">
      <c r="D60" s="166"/>
      <c r="I60" s="166"/>
    </row>
    <row r="61" spans="4:9" ht="15.75" customHeight="1" x14ac:dyDescent="0.25">
      <c r="D61" s="166"/>
      <c r="I61" s="166"/>
    </row>
    <row r="62" spans="4:9" ht="15.75" customHeight="1" x14ac:dyDescent="0.25">
      <c r="D62" s="166"/>
      <c r="I62" s="166"/>
    </row>
    <row r="63" spans="4:9" ht="15.75" customHeight="1" x14ac:dyDescent="0.25">
      <c r="D63" s="166"/>
      <c r="I63" s="166"/>
    </row>
    <row r="64" spans="4:9" ht="15.75" customHeight="1" x14ac:dyDescent="0.25">
      <c r="D64" s="166"/>
      <c r="I64" s="166"/>
    </row>
    <row r="65" spans="4:9" ht="15.75" customHeight="1" x14ac:dyDescent="0.25">
      <c r="D65" s="166"/>
      <c r="I65" s="166"/>
    </row>
    <row r="66" spans="4:9" ht="15.75" customHeight="1" x14ac:dyDescent="0.25">
      <c r="D66" s="166"/>
      <c r="I66" s="166"/>
    </row>
    <row r="67" spans="4:9" ht="15.75" customHeight="1" x14ac:dyDescent="0.25">
      <c r="D67" s="166"/>
      <c r="I67" s="166"/>
    </row>
    <row r="68" spans="4:9" ht="15.75" customHeight="1" x14ac:dyDescent="0.25">
      <c r="D68" s="166"/>
      <c r="I68" s="166"/>
    </row>
    <row r="69" spans="4:9" ht="15.75" customHeight="1" x14ac:dyDescent="0.25">
      <c r="D69" s="166"/>
      <c r="I69" s="166"/>
    </row>
    <row r="70" spans="4:9" ht="15.75" customHeight="1" x14ac:dyDescent="0.25">
      <c r="D70" s="166"/>
      <c r="I70" s="166"/>
    </row>
    <row r="71" spans="4:9" ht="15.75" customHeight="1" x14ac:dyDescent="0.25">
      <c r="D71" s="166"/>
      <c r="I71" s="166"/>
    </row>
    <row r="72" spans="4:9" ht="15.75" customHeight="1" x14ac:dyDescent="0.25">
      <c r="D72" s="166"/>
      <c r="I72" s="166"/>
    </row>
    <row r="73" spans="4:9" ht="15.75" customHeight="1" x14ac:dyDescent="0.25">
      <c r="D73" s="166"/>
      <c r="I73" s="166"/>
    </row>
    <row r="74" spans="4:9" ht="15.75" customHeight="1" x14ac:dyDescent="0.25">
      <c r="D74" s="166"/>
      <c r="I74" s="166"/>
    </row>
    <row r="75" spans="4:9" ht="15.75" customHeight="1" x14ac:dyDescent="0.25">
      <c r="D75" s="166"/>
      <c r="I75" s="166"/>
    </row>
    <row r="76" spans="4:9" ht="15.75" customHeight="1" x14ac:dyDescent="0.25">
      <c r="D76" s="166"/>
      <c r="I76" s="166"/>
    </row>
    <row r="77" spans="4:9" ht="15.75" customHeight="1" x14ac:dyDescent="0.25">
      <c r="D77" s="166"/>
      <c r="I77" s="166"/>
    </row>
    <row r="78" spans="4:9" ht="15.75" customHeight="1" x14ac:dyDescent="0.25">
      <c r="D78" s="166"/>
      <c r="I78" s="166"/>
    </row>
    <row r="79" spans="4:9" ht="15.75" customHeight="1" x14ac:dyDescent="0.25">
      <c r="D79" s="166"/>
      <c r="I79" s="166"/>
    </row>
    <row r="80" spans="4:9" ht="15.75" customHeight="1" x14ac:dyDescent="0.25">
      <c r="D80" s="166"/>
      <c r="I80" s="166"/>
    </row>
    <row r="81" spans="4:9" ht="15.75" customHeight="1" x14ac:dyDescent="0.25">
      <c r="D81" s="166"/>
      <c r="I81" s="166"/>
    </row>
    <row r="82" spans="4:9" ht="15.75" customHeight="1" x14ac:dyDescent="0.25">
      <c r="D82" s="166"/>
      <c r="I82" s="166"/>
    </row>
    <row r="83" spans="4:9" ht="15.75" customHeight="1" x14ac:dyDescent="0.25">
      <c r="D83" s="166"/>
      <c r="I83" s="166"/>
    </row>
    <row r="84" spans="4:9" ht="15.75" customHeight="1" x14ac:dyDescent="0.25">
      <c r="D84" s="166"/>
    </row>
    <row r="85" spans="4:9" ht="15.75" customHeight="1" x14ac:dyDescent="0.25">
      <c r="D85" s="166"/>
    </row>
    <row r="86" spans="4:9" ht="15.75" customHeight="1" x14ac:dyDescent="0.25">
      <c r="D86" s="166"/>
    </row>
    <row r="87" spans="4:9" ht="15.75" customHeight="1" x14ac:dyDescent="0.25">
      <c r="D87" s="166"/>
    </row>
    <row r="88" spans="4:9" ht="15.75" customHeight="1" x14ac:dyDescent="0.25">
      <c r="D88" s="166"/>
    </row>
    <row r="89" spans="4:9" ht="15.75" customHeight="1" x14ac:dyDescent="0.25">
      <c r="D89" s="166"/>
    </row>
    <row r="90" spans="4:9" ht="15.75" customHeight="1" x14ac:dyDescent="0.25">
      <c r="D90" s="166"/>
    </row>
    <row r="91" spans="4:9" ht="15.75" customHeight="1" x14ac:dyDescent="0.25">
      <c r="D91" s="166"/>
    </row>
    <row r="92" spans="4:9" ht="15.75" customHeight="1" x14ac:dyDescent="0.25">
      <c r="D92" s="166"/>
    </row>
    <row r="93" spans="4:9" ht="15.75" customHeight="1" x14ac:dyDescent="0.25">
      <c r="D93" s="166"/>
    </row>
    <row r="94" spans="4:9" ht="15.75" customHeight="1" x14ac:dyDescent="0.25">
      <c r="D94" s="166"/>
    </row>
    <row r="95" spans="4:9" ht="15.75" customHeight="1" x14ac:dyDescent="0.25">
      <c r="D95" s="166"/>
    </row>
    <row r="96" spans="4:9" ht="15.75" customHeight="1" x14ac:dyDescent="0.25">
      <c r="D96" s="166"/>
    </row>
    <row r="97" spans="4:4" ht="15.75" customHeight="1" x14ac:dyDescent="0.25">
      <c r="D97" s="166"/>
    </row>
    <row r="98" spans="4:4" ht="15.75" customHeight="1" x14ac:dyDescent="0.25">
      <c r="D98" s="166"/>
    </row>
    <row r="99" spans="4:4" ht="15.75" customHeight="1" x14ac:dyDescent="0.25">
      <c r="D99" s="166"/>
    </row>
    <row r="100" spans="4:4" ht="15.75" customHeight="1" x14ac:dyDescent="0.25">
      <c r="D100" s="166"/>
    </row>
    <row r="101" spans="4:4" ht="15.75" customHeight="1" x14ac:dyDescent="0.25">
      <c r="D101" s="166"/>
    </row>
    <row r="102" spans="4:4" ht="15.75" customHeight="1" x14ac:dyDescent="0.25">
      <c r="D102" s="166"/>
    </row>
    <row r="103" spans="4:4" ht="15.75" customHeight="1" x14ac:dyDescent="0.25">
      <c r="D103" s="166"/>
    </row>
    <row r="104" spans="4:4" ht="15.75" customHeight="1" x14ac:dyDescent="0.25">
      <c r="D104" s="166"/>
    </row>
    <row r="105" spans="4:4" ht="15.75" customHeight="1" x14ac:dyDescent="0.25">
      <c r="D105" s="166"/>
    </row>
    <row r="106" spans="4:4" ht="15.75" customHeight="1" x14ac:dyDescent="0.25">
      <c r="D106" s="166"/>
    </row>
    <row r="107" spans="4:4" ht="15.75" customHeight="1" x14ac:dyDescent="0.25">
      <c r="D107" s="166"/>
    </row>
    <row r="108" spans="4:4" ht="15.75" customHeight="1" x14ac:dyDescent="0.25">
      <c r="D108" s="166"/>
    </row>
    <row r="109" spans="4:4" ht="15.75" customHeight="1" x14ac:dyDescent="0.25">
      <c r="D109" s="166"/>
    </row>
    <row r="110" spans="4:4" ht="15.75" customHeight="1" x14ac:dyDescent="0.25">
      <c r="D110" s="166"/>
    </row>
    <row r="111" spans="4:4" ht="15.75" customHeight="1" x14ac:dyDescent="0.25">
      <c r="D111" s="166"/>
    </row>
    <row r="112" spans="4:4" ht="15.75" customHeight="1" x14ac:dyDescent="0.25">
      <c r="D112" s="166"/>
    </row>
    <row r="113" spans="4:4" ht="15.75" customHeight="1" x14ac:dyDescent="0.25">
      <c r="D113" s="166"/>
    </row>
    <row r="114" spans="4:4" ht="15.75" customHeight="1" x14ac:dyDescent="0.25">
      <c r="D114" s="166"/>
    </row>
    <row r="115" spans="4:4" ht="15.75" customHeight="1" x14ac:dyDescent="0.25">
      <c r="D115" s="166"/>
    </row>
    <row r="116" spans="4:4" ht="15.75" customHeight="1" x14ac:dyDescent="0.25">
      <c r="D116" s="166"/>
    </row>
    <row r="117" spans="4:4" ht="15.75" customHeight="1" x14ac:dyDescent="0.25">
      <c r="D117" s="166"/>
    </row>
    <row r="118" spans="4:4" ht="15.75" customHeight="1" x14ac:dyDescent="0.25">
      <c r="D118" s="166"/>
    </row>
    <row r="119" spans="4:4" ht="15.75" customHeight="1" x14ac:dyDescent="0.25">
      <c r="D119" s="166"/>
    </row>
    <row r="120" spans="4:4" ht="15.75" customHeight="1" x14ac:dyDescent="0.25">
      <c r="D120" s="166"/>
    </row>
    <row r="121" spans="4:4" ht="15.75" customHeight="1" x14ac:dyDescent="0.25">
      <c r="D121" s="166"/>
    </row>
    <row r="122" spans="4:4" ht="15.75" customHeight="1" x14ac:dyDescent="0.25">
      <c r="D122" s="166"/>
    </row>
    <row r="123" spans="4:4" ht="15.75" customHeight="1" x14ac:dyDescent="0.25">
      <c r="D123" s="166"/>
    </row>
    <row r="124" spans="4:4" ht="15.75" customHeight="1" x14ac:dyDescent="0.25">
      <c r="D124" s="166"/>
    </row>
    <row r="125" spans="4:4" ht="15.75" customHeight="1" x14ac:dyDescent="0.25">
      <c r="D125" s="166"/>
    </row>
    <row r="126" spans="4:4" ht="15.75" customHeight="1" x14ac:dyDescent="0.25">
      <c r="D126" s="166"/>
    </row>
    <row r="127" spans="4:4" ht="15.75" customHeight="1" x14ac:dyDescent="0.25">
      <c r="D127" s="166"/>
    </row>
    <row r="128" spans="4:4" ht="15.75" customHeight="1" x14ac:dyDescent="0.25">
      <c r="D128" s="166"/>
    </row>
    <row r="129" spans="4:4" ht="15.75" customHeight="1" x14ac:dyDescent="0.25">
      <c r="D129" s="166"/>
    </row>
    <row r="130" spans="4:4" ht="15.75" customHeight="1" x14ac:dyDescent="0.25">
      <c r="D130" s="166"/>
    </row>
    <row r="131" spans="4:4" ht="15.75" customHeight="1" x14ac:dyDescent="0.25">
      <c r="D131" s="166"/>
    </row>
    <row r="132" spans="4:4" ht="15.75" customHeight="1" x14ac:dyDescent="0.25">
      <c r="D132" s="166"/>
    </row>
    <row r="133" spans="4:4" ht="15.75" customHeight="1" x14ac:dyDescent="0.25">
      <c r="D133" s="166"/>
    </row>
    <row r="134" spans="4:4" ht="15.75" customHeight="1" x14ac:dyDescent="0.25">
      <c r="D134" s="166"/>
    </row>
    <row r="135" spans="4:4" ht="15.75" customHeight="1" x14ac:dyDescent="0.25">
      <c r="D135" s="166"/>
    </row>
    <row r="136" spans="4:4" ht="15.75" customHeight="1" x14ac:dyDescent="0.25">
      <c r="D136" s="166"/>
    </row>
    <row r="137" spans="4:4" ht="15.75" customHeight="1" x14ac:dyDescent="0.25">
      <c r="D137" s="166"/>
    </row>
    <row r="138" spans="4:4" ht="15.75" customHeight="1" x14ac:dyDescent="0.25">
      <c r="D138" s="166"/>
    </row>
    <row r="139" spans="4:4" ht="15.75" customHeight="1" x14ac:dyDescent="0.25">
      <c r="D139" s="166"/>
    </row>
    <row r="140" spans="4:4" ht="15.75" customHeight="1" x14ac:dyDescent="0.25">
      <c r="D140" s="166"/>
    </row>
    <row r="141" spans="4:4" ht="15.75" customHeight="1" x14ac:dyDescent="0.25">
      <c r="D141" s="166"/>
    </row>
    <row r="142" spans="4:4" ht="15.75" customHeight="1" x14ac:dyDescent="0.25">
      <c r="D142" s="166"/>
    </row>
    <row r="143" spans="4:4" ht="15.75" customHeight="1" x14ac:dyDescent="0.25">
      <c r="D143" s="166"/>
    </row>
    <row r="144" spans="4:4" ht="15.75" customHeight="1" x14ac:dyDescent="0.25">
      <c r="D144" s="166"/>
    </row>
    <row r="145" spans="4:4" ht="15.75" customHeight="1" x14ac:dyDescent="0.25">
      <c r="D145" s="166"/>
    </row>
    <row r="146" spans="4:4" ht="15.75" customHeight="1" x14ac:dyDescent="0.25">
      <c r="D146" s="166"/>
    </row>
    <row r="147" spans="4:4" ht="15.75" customHeight="1" x14ac:dyDescent="0.25">
      <c r="D147" s="166"/>
    </row>
    <row r="148" spans="4:4" ht="15.75" customHeight="1" x14ac:dyDescent="0.25">
      <c r="D148" s="166"/>
    </row>
    <row r="149" spans="4:4" ht="15.75" customHeight="1" x14ac:dyDescent="0.25">
      <c r="D149" s="166"/>
    </row>
    <row r="150" spans="4:4" ht="15.75" customHeight="1" x14ac:dyDescent="0.25">
      <c r="D150" s="166"/>
    </row>
    <row r="151" spans="4:4" ht="15.75" customHeight="1" x14ac:dyDescent="0.25">
      <c r="D151" s="166"/>
    </row>
    <row r="152" spans="4:4" ht="15.75" customHeight="1" x14ac:dyDescent="0.25">
      <c r="D152" s="166"/>
    </row>
    <row r="153" spans="4:4" ht="15.75" customHeight="1" x14ac:dyDescent="0.25">
      <c r="D153" s="166"/>
    </row>
    <row r="154" spans="4:4" ht="15.75" customHeight="1" x14ac:dyDescent="0.25">
      <c r="D154" s="166"/>
    </row>
    <row r="155" spans="4:4" ht="15.75" customHeight="1" x14ac:dyDescent="0.25">
      <c r="D155" s="166"/>
    </row>
    <row r="156" spans="4:4" ht="15.75" customHeight="1" x14ac:dyDescent="0.25">
      <c r="D156" s="166"/>
    </row>
    <row r="157" spans="4:4" ht="15.75" customHeight="1" x14ac:dyDescent="0.25">
      <c r="D157" s="166"/>
    </row>
    <row r="158" spans="4:4" ht="15.75" customHeight="1" x14ac:dyDescent="0.25">
      <c r="D158" s="166"/>
    </row>
    <row r="159" spans="4:4" ht="15.75" customHeight="1" x14ac:dyDescent="0.25">
      <c r="D159" s="166"/>
    </row>
    <row r="160" spans="4:4" ht="15.75" customHeight="1" x14ac:dyDescent="0.25">
      <c r="D160" s="166"/>
    </row>
    <row r="161" spans="4:4" ht="15.75" customHeight="1" x14ac:dyDescent="0.25">
      <c r="D161" s="166"/>
    </row>
    <row r="162" spans="4:4" ht="15.75" customHeight="1" x14ac:dyDescent="0.25">
      <c r="D162" s="166"/>
    </row>
    <row r="163" spans="4:4" ht="15.75" customHeight="1" x14ac:dyDescent="0.25">
      <c r="D163" s="166"/>
    </row>
    <row r="164" spans="4:4" ht="15.75" customHeight="1" x14ac:dyDescent="0.25">
      <c r="D164" s="166"/>
    </row>
    <row r="165" spans="4:4" ht="15.75" customHeight="1" x14ac:dyDescent="0.25">
      <c r="D165" s="166"/>
    </row>
    <row r="166" spans="4:4" ht="15.75" customHeight="1" x14ac:dyDescent="0.25">
      <c r="D166" s="166"/>
    </row>
    <row r="167" spans="4:4" ht="15.75" customHeight="1" x14ac:dyDescent="0.25">
      <c r="D167" s="166"/>
    </row>
    <row r="168" spans="4:4" ht="15.75" customHeight="1" x14ac:dyDescent="0.25">
      <c r="D168" s="166"/>
    </row>
    <row r="169" spans="4:4" ht="15.75" customHeight="1" x14ac:dyDescent="0.25">
      <c r="D169" s="166"/>
    </row>
    <row r="170" spans="4:4" ht="15.75" customHeight="1" x14ac:dyDescent="0.25">
      <c r="D170" s="166"/>
    </row>
    <row r="171" spans="4:4" ht="15.75" customHeight="1" x14ac:dyDescent="0.25">
      <c r="D171" s="166"/>
    </row>
    <row r="172" spans="4:4" ht="15.75" customHeight="1" x14ac:dyDescent="0.25">
      <c r="D172" s="166"/>
    </row>
    <row r="173" spans="4:4" ht="15.75" customHeight="1" x14ac:dyDescent="0.25">
      <c r="D173" s="166"/>
    </row>
    <row r="174" spans="4:4" ht="15.75" customHeight="1" x14ac:dyDescent="0.25">
      <c r="D174" s="166"/>
    </row>
    <row r="175" spans="4:4" ht="15.75" customHeight="1" x14ac:dyDescent="0.25">
      <c r="D175" s="166"/>
    </row>
    <row r="176" spans="4:4" ht="15.75" customHeight="1" x14ac:dyDescent="0.25">
      <c r="D176" s="166"/>
    </row>
    <row r="177" spans="4:4" ht="15.75" customHeight="1" x14ac:dyDescent="0.25">
      <c r="D177" s="166"/>
    </row>
    <row r="178" spans="4:4" ht="15.75" customHeight="1" x14ac:dyDescent="0.25">
      <c r="D178" s="166"/>
    </row>
    <row r="179" spans="4:4" ht="15.75" customHeight="1" x14ac:dyDescent="0.25">
      <c r="D179" s="166"/>
    </row>
    <row r="180" spans="4:4" ht="15.75" customHeight="1" x14ac:dyDescent="0.25">
      <c r="D180" s="166"/>
    </row>
    <row r="181" spans="4:4" ht="15.75" customHeight="1" x14ac:dyDescent="0.25">
      <c r="D181" s="166"/>
    </row>
    <row r="182" spans="4:4" ht="15.75" customHeight="1" x14ac:dyDescent="0.25">
      <c r="D182" s="166"/>
    </row>
    <row r="183" spans="4:4" ht="15.75" customHeight="1" x14ac:dyDescent="0.25">
      <c r="D183" s="166"/>
    </row>
    <row r="184" spans="4:4" ht="15.75" customHeight="1" x14ac:dyDescent="0.25">
      <c r="D184" s="166"/>
    </row>
    <row r="185" spans="4:4" ht="15.75" customHeight="1" x14ac:dyDescent="0.25">
      <c r="D185" s="166"/>
    </row>
    <row r="186" spans="4:4" ht="15.75" customHeight="1" x14ac:dyDescent="0.25">
      <c r="D186" s="166"/>
    </row>
    <row r="187" spans="4:4" ht="15.75" customHeight="1" x14ac:dyDescent="0.25">
      <c r="D187" s="166"/>
    </row>
    <row r="188" spans="4:4" ht="15.75" customHeight="1" x14ac:dyDescent="0.25">
      <c r="D188" s="166"/>
    </row>
    <row r="189" spans="4:4" ht="15.75" customHeight="1" x14ac:dyDescent="0.25">
      <c r="D189" s="166"/>
    </row>
    <row r="190" spans="4:4" ht="15.75" customHeight="1" x14ac:dyDescent="0.25">
      <c r="D190" s="166"/>
    </row>
    <row r="191" spans="4:4" ht="15.75" customHeight="1" x14ac:dyDescent="0.25">
      <c r="D191" s="166"/>
    </row>
    <row r="192" spans="4:4" ht="15.75" customHeight="1" x14ac:dyDescent="0.25">
      <c r="D192" s="166"/>
    </row>
    <row r="193" spans="4:4" ht="15.75" customHeight="1" x14ac:dyDescent="0.25">
      <c r="D193" s="166"/>
    </row>
    <row r="194" spans="4:4" ht="15.75" customHeight="1" x14ac:dyDescent="0.25">
      <c r="D194" s="166"/>
    </row>
    <row r="195" spans="4:4" ht="15.75" customHeight="1" x14ac:dyDescent="0.25">
      <c r="D195" s="166"/>
    </row>
    <row r="196" spans="4:4" ht="15.75" customHeight="1" x14ac:dyDescent="0.25">
      <c r="D196" s="166"/>
    </row>
    <row r="197" spans="4:4" ht="15.75" customHeight="1" x14ac:dyDescent="0.25">
      <c r="D197" s="166"/>
    </row>
    <row r="198" spans="4:4" ht="15.75" customHeight="1" x14ac:dyDescent="0.25">
      <c r="D198" s="166"/>
    </row>
    <row r="199" spans="4:4" ht="15.75" customHeight="1" x14ac:dyDescent="0.25">
      <c r="D199" s="166"/>
    </row>
    <row r="200" spans="4:4" ht="15.75" customHeight="1" x14ac:dyDescent="0.25">
      <c r="D200" s="166"/>
    </row>
    <row r="201" spans="4:4" ht="15.75" customHeight="1" x14ac:dyDescent="0.25">
      <c r="D201" s="166"/>
    </row>
    <row r="202" spans="4:4" ht="15.75" customHeight="1" x14ac:dyDescent="0.25">
      <c r="D202" s="166"/>
    </row>
    <row r="203" spans="4:4" ht="15.75" customHeight="1" x14ac:dyDescent="0.25">
      <c r="D203" s="166"/>
    </row>
    <row r="204" spans="4:4" ht="15.75" customHeight="1" x14ac:dyDescent="0.25">
      <c r="D204" s="166"/>
    </row>
    <row r="205" spans="4:4" ht="15.75" customHeight="1" x14ac:dyDescent="0.25">
      <c r="D205" s="166"/>
    </row>
    <row r="206" spans="4:4" ht="15.75" customHeight="1" x14ac:dyDescent="0.25">
      <c r="D206" s="166"/>
    </row>
    <row r="207" spans="4:4" ht="15.75" customHeight="1" x14ac:dyDescent="0.25">
      <c r="D207" s="166"/>
    </row>
    <row r="208" spans="4:4" ht="15.75" customHeight="1" x14ac:dyDescent="0.25">
      <c r="D208" s="166"/>
    </row>
    <row r="209" spans="4:4" ht="15.75" customHeight="1" x14ac:dyDescent="0.25">
      <c r="D209" s="166"/>
    </row>
    <row r="210" spans="4:4" ht="15.75" customHeight="1" x14ac:dyDescent="0.25">
      <c r="D210" s="166"/>
    </row>
    <row r="211" spans="4:4" ht="15.75" customHeight="1" x14ac:dyDescent="0.25">
      <c r="D211" s="166"/>
    </row>
    <row r="212" spans="4:4" ht="15.75" customHeight="1" x14ac:dyDescent="0.25">
      <c r="D212" s="166"/>
    </row>
    <row r="213" spans="4:4" ht="15.75" customHeight="1" x14ac:dyDescent="0.25">
      <c r="D213" s="166"/>
    </row>
    <row r="214" spans="4:4" ht="15.75" customHeight="1" x14ac:dyDescent="0.25">
      <c r="D214" s="166"/>
    </row>
    <row r="215" spans="4:4" ht="15.75" customHeight="1" x14ac:dyDescent="0.25">
      <c r="D215" s="166"/>
    </row>
    <row r="216" spans="4:4" ht="15.75" customHeight="1" x14ac:dyDescent="0.25">
      <c r="D216" s="166"/>
    </row>
    <row r="217" spans="4:4" ht="15.75" customHeight="1" x14ac:dyDescent="0.25">
      <c r="D217" s="166"/>
    </row>
    <row r="218" spans="4:4" ht="15.75" customHeight="1" x14ac:dyDescent="0.25">
      <c r="D218" s="166"/>
    </row>
    <row r="219" spans="4:4" ht="15.75" customHeight="1" x14ac:dyDescent="0.25">
      <c r="D219" s="166"/>
    </row>
    <row r="220" spans="4:4" ht="15.75" customHeight="1" x14ac:dyDescent="0.25">
      <c r="D220" s="166"/>
    </row>
    <row r="221" spans="4:4" ht="15.75" customHeight="1" x14ac:dyDescent="0.25">
      <c r="D221" s="166"/>
    </row>
    <row r="222" spans="4:4" ht="15.75" customHeight="1" x14ac:dyDescent="0.25">
      <c r="D222" s="166"/>
    </row>
    <row r="223" spans="4:4" ht="15.75" customHeight="1" x14ac:dyDescent="0.25">
      <c r="D223" s="166"/>
    </row>
    <row r="224" spans="4:4" ht="15.75" customHeight="1" x14ac:dyDescent="0.25">
      <c r="D224" s="166"/>
    </row>
    <row r="225" spans="4:9" ht="15.75" customHeight="1" x14ac:dyDescent="0.25">
      <c r="D225" s="166"/>
    </row>
    <row r="226" spans="4:9" ht="15.75" customHeight="1" x14ac:dyDescent="0.25">
      <c r="D226" s="166"/>
    </row>
    <row r="227" spans="4:9" ht="15.75" customHeight="1" x14ac:dyDescent="0.25">
      <c r="D227" s="166"/>
    </row>
    <row r="228" spans="4:9" ht="15.75" customHeight="1" x14ac:dyDescent="0.25">
      <c r="D228" s="166"/>
    </row>
    <row r="229" spans="4:9" ht="15.75" customHeight="1" x14ac:dyDescent="0.25">
      <c r="D229" s="166"/>
    </row>
    <row r="230" spans="4:9" ht="15.75" customHeight="1" x14ac:dyDescent="0.25">
      <c r="D230" s="166"/>
    </row>
    <row r="231" spans="4:9" ht="15.75" customHeight="1" x14ac:dyDescent="0.25">
      <c r="D231" s="166"/>
    </row>
    <row r="232" spans="4:9" ht="15.75" customHeight="1" x14ac:dyDescent="0.25">
      <c r="D232" s="166"/>
    </row>
    <row r="233" spans="4:9" ht="15.75" customHeight="1" x14ac:dyDescent="0.25">
      <c r="D233" s="166"/>
    </row>
    <row r="234" spans="4:9" ht="15.75" customHeight="1" x14ac:dyDescent="0.25">
      <c r="D234" s="166"/>
    </row>
    <row r="235" spans="4:9" ht="15.75" customHeight="1" x14ac:dyDescent="0.25">
      <c r="D235" s="166"/>
    </row>
    <row r="236" spans="4:9" ht="15.75" customHeight="1" x14ac:dyDescent="0.25">
      <c r="D236" s="166"/>
      <c r="I236" s="171"/>
    </row>
    <row r="237" spans="4:9" ht="15.75" customHeight="1" x14ac:dyDescent="0.25">
      <c r="D237" s="166"/>
      <c r="I237" s="171"/>
    </row>
    <row r="238" spans="4:9" ht="15.75" customHeight="1" x14ac:dyDescent="0.25">
      <c r="D238" s="166"/>
      <c r="I238" s="171"/>
    </row>
    <row r="239" spans="4:9" ht="15.75" customHeight="1" x14ac:dyDescent="0.25">
      <c r="D239" s="166"/>
      <c r="I239" s="171"/>
    </row>
    <row r="240" spans="4:9" ht="15.75" customHeight="1" x14ac:dyDescent="0.25">
      <c r="D240" s="166"/>
      <c r="I240" s="171"/>
    </row>
    <row r="241" spans="4:9" ht="15.75" customHeight="1" x14ac:dyDescent="0.25">
      <c r="D241" s="166"/>
      <c r="I241" s="171"/>
    </row>
    <row r="242" spans="4:9" ht="15.75" customHeight="1" x14ac:dyDescent="0.25">
      <c r="D242" s="166"/>
      <c r="I242" s="171"/>
    </row>
    <row r="243" spans="4:9" ht="15.75" customHeight="1" x14ac:dyDescent="0.25">
      <c r="D243" s="166"/>
      <c r="I243" s="171"/>
    </row>
    <row r="244" spans="4:9" ht="15.75" customHeight="1" x14ac:dyDescent="0.25">
      <c r="D244" s="166"/>
      <c r="I244" s="171"/>
    </row>
    <row r="245" spans="4:9" ht="15.75" customHeight="1" x14ac:dyDescent="0.25">
      <c r="D245" s="166"/>
      <c r="I245" s="171"/>
    </row>
    <row r="246" spans="4:9" ht="15.75" customHeight="1" x14ac:dyDescent="0.25">
      <c r="D246" s="166"/>
      <c r="I246" s="171"/>
    </row>
    <row r="247" spans="4:9" ht="15.75" customHeight="1" x14ac:dyDescent="0.25">
      <c r="D247" s="166"/>
      <c r="I247" s="171"/>
    </row>
    <row r="248" spans="4:9" ht="15.75" customHeight="1" x14ac:dyDescent="0.25">
      <c r="D248" s="166"/>
      <c r="I248" s="171"/>
    </row>
    <row r="249" spans="4:9" ht="15.75" customHeight="1" x14ac:dyDescent="0.25">
      <c r="D249" s="166"/>
      <c r="I249" s="171"/>
    </row>
    <row r="250" spans="4:9" ht="15.75" customHeight="1" x14ac:dyDescent="0.25">
      <c r="D250" s="166"/>
      <c r="I250" s="171"/>
    </row>
    <row r="251" spans="4:9" ht="15.75" customHeight="1" x14ac:dyDescent="0.25">
      <c r="D251" s="166"/>
      <c r="I251" s="171"/>
    </row>
    <row r="252" spans="4:9" ht="15.75" customHeight="1" x14ac:dyDescent="0.25">
      <c r="D252" s="166"/>
      <c r="I252" s="171"/>
    </row>
    <row r="253" spans="4:9" ht="15.75" customHeight="1" x14ac:dyDescent="0.25">
      <c r="D253" s="166"/>
      <c r="I253" s="171"/>
    </row>
    <row r="254" spans="4:9" ht="15.75" customHeight="1" x14ac:dyDescent="0.25">
      <c r="D254" s="166"/>
      <c r="I254" s="171"/>
    </row>
    <row r="255" spans="4:9" ht="15.75" customHeight="1" x14ac:dyDescent="0.25">
      <c r="D255" s="166"/>
      <c r="I255" s="171"/>
    </row>
    <row r="256" spans="4:9" ht="15.75" customHeight="1" x14ac:dyDescent="0.25">
      <c r="D256" s="166"/>
      <c r="I256" s="171"/>
    </row>
    <row r="257" spans="4:9" ht="15.75" customHeight="1" x14ac:dyDescent="0.25">
      <c r="D257" s="166"/>
      <c r="I257" s="171"/>
    </row>
    <row r="258" spans="4:9" ht="15.75" customHeight="1" x14ac:dyDescent="0.25">
      <c r="D258" s="166"/>
      <c r="I258" s="171"/>
    </row>
    <row r="259" spans="4:9" ht="15.75" customHeight="1" x14ac:dyDescent="0.25">
      <c r="D259" s="166"/>
      <c r="I259" s="171"/>
    </row>
    <row r="260" spans="4:9" ht="15.75" customHeight="1" x14ac:dyDescent="0.25">
      <c r="D260" s="166"/>
      <c r="I260" s="171"/>
    </row>
    <row r="261" spans="4:9" ht="15.75" customHeight="1" x14ac:dyDescent="0.25">
      <c r="D261" s="166"/>
      <c r="I261" s="171"/>
    </row>
    <row r="262" spans="4:9" ht="15.75" customHeight="1" x14ac:dyDescent="0.25">
      <c r="D262" s="166"/>
      <c r="I262" s="171"/>
    </row>
    <row r="263" spans="4:9" ht="15.75" customHeight="1" x14ac:dyDescent="0.25">
      <c r="D263" s="166"/>
      <c r="I263" s="171"/>
    </row>
    <row r="264" spans="4:9" ht="15.75" customHeight="1" x14ac:dyDescent="0.25">
      <c r="D264" s="166"/>
      <c r="I264" s="171"/>
    </row>
    <row r="265" spans="4:9" ht="15.75" customHeight="1" x14ac:dyDescent="0.25">
      <c r="D265" s="166"/>
      <c r="I265" s="171"/>
    </row>
    <row r="266" spans="4:9" ht="15.75" customHeight="1" x14ac:dyDescent="0.25">
      <c r="D266" s="166"/>
      <c r="I266" s="171"/>
    </row>
    <row r="267" spans="4:9" ht="15.75" customHeight="1" x14ac:dyDescent="0.25">
      <c r="D267" s="166"/>
      <c r="I267" s="171"/>
    </row>
    <row r="268" spans="4:9" ht="15.75" customHeight="1" x14ac:dyDescent="0.25">
      <c r="D268" s="166"/>
      <c r="I268" s="171"/>
    </row>
    <row r="269" spans="4:9" ht="15.75" customHeight="1" x14ac:dyDescent="0.25">
      <c r="D269" s="166"/>
      <c r="I269" s="171"/>
    </row>
    <row r="270" spans="4:9" ht="15.75" customHeight="1" x14ac:dyDescent="0.25">
      <c r="D270" s="166"/>
      <c r="I270" s="171"/>
    </row>
    <row r="271" spans="4:9" ht="15.75" customHeight="1" x14ac:dyDescent="0.25">
      <c r="D271" s="166"/>
      <c r="I271" s="171"/>
    </row>
    <row r="272" spans="4:9" ht="15.75" customHeight="1" x14ac:dyDescent="0.25">
      <c r="D272" s="166"/>
      <c r="I272" s="171"/>
    </row>
    <row r="273" spans="4:9" ht="15.75" customHeight="1" x14ac:dyDescent="0.25">
      <c r="D273" s="166"/>
      <c r="I273" s="171"/>
    </row>
    <row r="274" spans="4:9" ht="15.75" customHeight="1" x14ac:dyDescent="0.25">
      <c r="D274" s="166"/>
      <c r="I274" s="171"/>
    </row>
    <row r="275" spans="4:9" ht="15.75" customHeight="1" x14ac:dyDescent="0.25">
      <c r="D275" s="166"/>
      <c r="I275" s="171"/>
    </row>
    <row r="276" spans="4:9" ht="15.75" customHeight="1" x14ac:dyDescent="0.25">
      <c r="D276" s="166"/>
      <c r="I276" s="171"/>
    </row>
    <row r="277" spans="4:9" ht="15.75" customHeight="1" x14ac:dyDescent="0.25">
      <c r="D277" s="166"/>
      <c r="I277" s="171"/>
    </row>
    <row r="278" spans="4:9" ht="15.75" customHeight="1" x14ac:dyDescent="0.25">
      <c r="D278" s="166"/>
      <c r="I278" s="171"/>
    </row>
    <row r="279" spans="4:9" ht="15.75" customHeight="1" x14ac:dyDescent="0.25">
      <c r="D279" s="166"/>
      <c r="I279" s="171"/>
    </row>
    <row r="280" spans="4:9" ht="15.75" customHeight="1" x14ac:dyDescent="0.25">
      <c r="D280" s="166"/>
      <c r="I280" s="171"/>
    </row>
    <row r="281" spans="4:9" ht="15.75" customHeight="1" x14ac:dyDescent="0.25">
      <c r="D281" s="166"/>
      <c r="I281" s="171"/>
    </row>
    <row r="282" spans="4:9" ht="15.75" customHeight="1" x14ac:dyDescent="0.25">
      <c r="D282" s="166"/>
      <c r="I282" s="171"/>
    </row>
    <row r="283" spans="4:9" ht="15.75" customHeight="1" x14ac:dyDescent="0.25">
      <c r="D283" s="166"/>
      <c r="I283" s="171"/>
    </row>
    <row r="284" spans="4:9" ht="15.75" customHeight="1" x14ac:dyDescent="0.25">
      <c r="D284" s="166"/>
      <c r="I284" s="171"/>
    </row>
    <row r="285" spans="4:9" ht="15.75" customHeight="1" x14ac:dyDescent="0.25">
      <c r="D285" s="166"/>
      <c r="I285" s="171"/>
    </row>
    <row r="286" spans="4:9" ht="15.75" customHeight="1" x14ac:dyDescent="0.25">
      <c r="D286" s="166"/>
      <c r="I286" s="171"/>
    </row>
    <row r="287" spans="4:9" ht="15.75" customHeight="1" x14ac:dyDescent="0.25">
      <c r="D287" s="166"/>
      <c r="I287" s="171"/>
    </row>
    <row r="288" spans="4:9" ht="15.75" customHeight="1" x14ac:dyDescent="0.25">
      <c r="D288" s="166"/>
      <c r="I288" s="171"/>
    </row>
    <row r="289" spans="4:9" ht="15.75" customHeight="1" x14ac:dyDescent="0.25">
      <c r="D289" s="166"/>
      <c r="I289" s="171"/>
    </row>
    <row r="290" spans="4:9" ht="15.75" customHeight="1" x14ac:dyDescent="0.25">
      <c r="D290" s="166"/>
      <c r="I290" s="171"/>
    </row>
    <row r="291" spans="4:9" ht="15.75" customHeight="1" x14ac:dyDescent="0.25">
      <c r="D291" s="166"/>
      <c r="I291" s="171"/>
    </row>
    <row r="292" spans="4:9" ht="15.75" customHeight="1" x14ac:dyDescent="0.25">
      <c r="D292" s="166"/>
      <c r="I292" s="171"/>
    </row>
    <row r="293" spans="4:9" ht="15.75" customHeight="1" x14ac:dyDescent="0.25">
      <c r="D293" s="166"/>
      <c r="I293" s="171"/>
    </row>
    <row r="294" spans="4:9" ht="15.75" customHeight="1" x14ac:dyDescent="0.25">
      <c r="D294" s="166"/>
      <c r="I294" s="171"/>
    </row>
    <row r="295" spans="4:9" ht="15.75" customHeight="1" x14ac:dyDescent="0.25">
      <c r="D295" s="166"/>
      <c r="I295" s="171"/>
    </row>
    <row r="296" spans="4:9" ht="15.75" customHeight="1" x14ac:dyDescent="0.25">
      <c r="D296" s="166"/>
      <c r="I296" s="171"/>
    </row>
    <row r="297" spans="4:9" ht="15.75" customHeight="1" x14ac:dyDescent="0.25">
      <c r="D297" s="166"/>
      <c r="I297" s="171"/>
    </row>
    <row r="298" spans="4:9" ht="15.75" customHeight="1" x14ac:dyDescent="0.25">
      <c r="D298" s="166"/>
      <c r="I298" s="171"/>
    </row>
    <row r="299" spans="4:9" ht="15.75" customHeight="1" x14ac:dyDescent="0.25">
      <c r="D299" s="166"/>
      <c r="I299" s="171"/>
    </row>
    <row r="300" spans="4:9" ht="15.75" customHeight="1" x14ac:dyDescent="0.25">
      <c r="D300" s="166"/>
      <c r="I300" s="171"/>
    </row>
    <row r="301" spans="4:9" ht="15.75" customHeight="1" x14ac:dyDescent="0.25">
      <c r="D301" s="166"/>
      <c r="I301" s="171"/>
    </row>
    <row r="302" spans="4:9" ht="15.75" customHeight="1" x14ac:dyDescent="0.25">
      <c r="D302" s="166"/>
      <c r="I302" s="171"/>
    </row>
    <row r="303" spans="4:9" ht="15.75" customHeight="1" x14ac:dyDescent="0.25">
      <c r="D303" s="166"/>
      <c r="I303" s="171"/>
    </row>
    <row r="304" spans="4:9" ht="15.75" customHeight="1" x14ac:dyDescent="0.25">
      <c r="D304" s="166"/>
      <c r="I304" s="171"/>
    </row>
    <row r="305" spans="4:9" ht="15.75" customHeight="1" x14ac:dyDescent="0.25">
      <c r="D305" s="166"/>
      <c r="I305" s="171"/>
    </row>
    <row r="306" spans="4:9" ht="15.75" customHeight="1" x14ac:dyDescent="0.25">
      <c r="D306" s="166"/>
      <c r="I306" s="171"/>
    </row>
    <row r="307" spans="4:9" ht="15.75" customHeight="1" x14ac:dyDescent="0.25">
      <c r="D307" s="166"/>
      <c r="I307" s="171"/>
    </row>
    <row r="308" spans="4:9" ht="15.75" customHeight="1" x14ac:dyDescent="0.25">
      <c r="D308" s="166"/>
      <c r="I308" s="171"/>
    </row>
    <row r="309" spans="4:9" ht="15.75" customHeight="1" x14ac:dyDescent="0.25">
      <c r="D309" s="166"/>
      <c r="I309" s="171"/>
    </row>
    <row r="310" spans="4:9" ht="15.75" customHeight="1" x14ac:dyDescent="0.25">
      <c r="D310" s="166"/>
      <c r="I310" s="171"/>
    </row>
    <row r="311" spans="4:9" ht="15.75" customHeight="1" x14ac:dyDescent="0.25">
      <c r="D311" s="166"/>
      <c r="I311" s="171"/>
    </row>
    <row r="312" spans="4:9" ht="15.75" customHeight="1" x14ac:dyDescent="0.25">
      <c r="D312" s="166"/>
      <c r="I312" s="171"/>
    </row>
    <row r="313" spans="4:9" ht="15.75" customHeight="1" x14ac:dyDescent="0.25">
      <c r="D313" s="166"/>
      <c r="I313" s="171"/>
    </row>
    <row r="314" spans="4:9" ht="15.75" customHeight="1" x14ac:dyDescent="0.25">
      <c r="D314" s="166"/>
      <c r="I314" s="171"/>
    </row>
    <row r="315" spans="4:9" ht="15.75" customHeight="1" x14ac:dyDescent="0.25">
      <c r="D315" s="166"/>
      <c r="I315" s="171"/>
    </row>
    <row r="316" spans="4:9" ht="15.75" customHeight="1" x14ac:dyDescent="0.25">
      <c r="D316" s="166"/>
      <c r="I316" s="171"/>
    </row>
    <row r="317" spans="4:9" ht="15.75" customHeight="1" x14ac:dyDescent="0.25">
      <c r="D317" s="166"/>
      <c r="I317" s="171"/>
    </row>
    <row r="318" spans="4:9" ht="15.75" customHeight="1" x14ac:dyDescent="0.25">
      <c r="D318" s="166"/>
      <c r="I318" s="171"/>
    </row>
    <row r="319" spans="4:9" ht="15.75" customHeight="1" x14ac:dyDescent="0.25">
      <c r="D319" s="166"/>
      <c r="I319" s="171"/>
    </row>
    <row r="320" spans="4:9" ht="15.75" customHeight="1" x14ac:dyDescent="0.25">
      <c r="D320" s="166"/>
      <c r="I320" s="171"/>
    </row>
    <row r="321" spans="4:9" ht="15.75" customHeight="1" x14ac:dyDescent="0.25">
      <c r="D321" s="166"/>
      <c r="I321" s="171"/>
    </row>
    <row r="322" spans="4:9" ht="15.75" customHeight="1" x14ac:dyDescent="0.25">
      <c r="D322" s="166"/>
      <c r="I322" s="171"/>
    </row>
    <row r="323" spans="4:9" ht="15.75" customHeight="1" x14ac:dyDescent="0.25">
      <c r="D323" s="166"/>
      <c r="I323" s="171"/>
    </row>
    <row r="324" spans="4:9" ht="15.75" customHeight="1" x14ac:dyDescent="0.25">
      <c r="D324" s="166"/>
      <c r="I324" s="171"/>
    </row>
    <row r="325" spans="4:9" ht="15.75" customHeight="1" x14ac:dyDescent="0.25">
      <c r="D325" s="166"/>
      <c r="I325" s="171"/>
    </row>
    <row r="326" spans="4:9" ht="15.75" customHeight="1" x14ac:dyDescent="0.25">
      <c r="D326" s="166"/>
      <c r="I326" s="171"/>
    </row>
    <row r="327" spans="4:9" ht="15.75" customHeight="1" x14ac:dyDescent="0.25">
      <c r="D327" s="166"/>
      <c r="I327" s="171"/>
    </row>
    <row r="328" spans="4:9" ht="15.75" customHeight="1" x14ac:dyDescent="0.25">
      <c r="D328" s="166"/>
      <c r="I328" s="171"/>
    </row>
    <row r="329" spans="4:9" ht="15.75" customHeight="1" x14ac:dyDescent="0.25">
      <c r="D329" s="166"/>
      <c r="I329" s="171"/>
    </row>
    <row r="330" spans="4:9" ht="15.75" customHeight="1" x14ac:dyDescent="0.25">
      <c r="D330" s="166"/>
      <c r="I330" s="171"/>
    </row>
    <row r="331" spans="4:9" ht="15.75" customHeight="1" x14ac:dyDescent="0.25">
      <c r="D331" s="166"/>
      <c r="I331" s="171"/>
    </row>
    <row r="332" spans="4:9" ht="15.75" customHeight="1" x14ac:dyDescent="0.25">
      <c r="D332" s="166"/>
      <c r="I332" s="171"/>
    </row>
    <row r="333" spans="4:9" ht="15.75" customHeight="1" x14ac:dyDescent="0.25">
      <c r="D333" s="166"/>
      <c r="I333" s="171"/>
    </row>
    <row r="334" spans="4:9" ht="15.75" customHeight="1" x14ac:dyDescent="0.25">
      <c r="D334" s="166"/>
      <c r="I334" s="171"/>
    </row>
    <row r="335" spans="4:9" ht="15.75" customHeight="1" x14ac:dyDescent="0.25">
      <c r="D335" s="166"/>
      <c r="I335" s="171"/>
    </row>
    <row r="336" spans="4:9" ht="15.75" customHeight="1" x14ac:dyDescent="0.25">
      <c r="D336" s="166"/>
      <c r="I336" s="171"/>
    </row>
    <row r="337" spans="4:9" ht="15.75" customHeight="1" x14ac:dyDescent="0.25">
      <c r="D337" s="166"/>
      <c r="I337" s="171"/>
    </row>
    <row r="338" spans="4:9" ht="15.75" customHeight="1" x14ac:dyDescent="0.25">
      <c r="D338" s="166"/>
      <c r="I338" s="171"/>
    </row>
    <row r="339" spans="4:9" ht="15.75" customHeight="1" x14ac:dyDescent="0.25">
      <c r="D339" s="166"/>
      <c r="I339" s="171"/>
    </row>
    <row r="340" spans="4:9" ht="15.75" customHeight="1" x14ac:dyDescent="0.25">
      <c r="D340" s="166"/>
      <c r="I340" s="171"/>
    </row>
    <row r="341" spans="4:9" ht="15.75" customHeight="1" x14ac:dyDescent="0.25">
      <c r="D341" s="166"/>
      <c r="I341" s="171"/>
    </row>
    <row r="342" spans="4:9" ht="15.75" customHeight="1" x14ac:dyDescent="0.25">
      <c r="D342" s="166"/>
      <c r="I342" s="171"/>
    </row>
    <row r="343" spans="4:9" ht="15.75" customHeight="1" x14ac:dyDescent="0.25">
      <c r="D343" s="166"/>
      <c r="I343" s="171"/>
    </row>
    <row r="344" spans="4:9" ht="15.75" customHeight="1" x14ac:dyDescent="0.25">
      <c r="D344" s="166"/>
      <c r="I344" s="171"/>
    </row>
    <row r="345" spans="4:9" ht="15.75" customHeight="1" x14ac:dyDescent="0.25">
      <c r="D345" s="166"/>
      <c r="I345" s="171"/>
    </row>
    <row r="346" spans="4:9" ht="15.75" customHeight="1" x14ac:dyDescent="0.25">
      <c r="D346" s="166"/>
      <c r="I346" s="171"/>
    </row>
    <row r="347" spans="4:9" ht="15.75" customHeight="1" x14ac:dyDescent="0.25">
      <c r="D347" s="166"/>
      <c r="I347" s="171"/>
    </row>
    <row r="348" spans="4:9" ht="15.75" customHeight="1" x14ac:dyDescent="0.25">
      <c r="D348" s="166"/>
      <c r="I348" s="171"/>
    </row>
    <row r="349" spans="4:9" ht="15.75" customHeight="1" x14ac:dyDescent="0.25">
      <c r="D349" s="166"/>
      <c r="I349" s="171"/>
    </row>
    <row r="350" spans="4:9" ht="15.75" customHeight="1" x14ac:dyDescent="0.25">
      <c r="D350" s="166"/>
      <c r="I350" s="171"/>
    </row>
    <row r="351" spans="4:9" ht="15.75" customHeight="1" x14ac:dyDescent="0.25">
      <c r="D351" s="166"/>
      <c r="I351" s="171"/>
    </row>
    <row r="352" spans="4:9" ht="15.75" customHeight="1" x14ac:dyDescent="0.25">
      <c r="D352" s="166"/>
      <c r="I352" s="171"/>
    </row>
    <row r="353" spans="4:9" ht="15.75" customHeight="1" x14ac:dyDescent="0.25">
      <c r="D353" s="166"/>
      <c r="I353" s="171"/>
    </row>
    <row r="354" spans="4:9" ht="15.75" customHeight="1" x14ac:dyDescent="0.25">
      <c r="D354" s="166"/>
      <c r="I354" s="171"/>
    </row>
    <row r="355" spans="4:9" ht="15.75" customHeight="1" x14ac:dyDescent="0.25">
      <c r="D355" s="166"/>
      <c r="I355" s="171"/>
    </row>
    <row r="356" spans="4:9" ht="15.75" customHeight="1" x14ac:dyDescent="0.25">
      <c r="D356" s="166"/>
      <c r="I356" s="171"/>
    </row>
    <row r="357" spans="4:9" ht="15.75" customHeight="1" x14ac:dyDescent="0.25">
      <c r="D357" s="166"/>
      <c r="I357" s="171"/>
    </row>
    <row r="358" spans="4:9" ht="15.75" customHeight="1" x14ac:dyDescent="0.25">
      <c r="D358" s="166"/>
      <c r="I358" s="171"/>
    </row>
    <row r="359" spans="4:9" ht="15.75" customHeight="1" x14ac:dyDescent="0.25">
      <c r="D359" s="166"/>
      <c r="I359" s="171"/>
    </row>
    <row r="360" spans="4:9" ht="15.75" customHeight="1" x14ac:dyDescent="0.25">
      <c r="D360" s="166"/>
      <c r="I360" s="171"/>
    </row>
    <row r="361" spans="4:9" ht="15.75" customHeight="1" x14ac:dyDescent="0.25">
      <c r="D361" s="166"/>
      <c r="I361" s="171"/>
    </row>
    <row r="362" spans="4:9" ht="15.75" customHeight="1" x14ac:dyDescent="0.25">
      <c r="D362" s="166"/>
      <c r="I362" s="171"/>
    </row>
    <row r="363" spans="4:9" ht="15.75" customHeight="1" x14ac:dyDescent="0.25">
      <c r="D363" s="166"/>
      <c r="I363" s="171"/>
    </row>
    <row r="364" spans="4:9" ht="15.75" customHeight="1" x14ac:dyDescent="0.25">
      <c r="D364" s="166"/>
      <c r="I364" s="171"/>
    </row>
    <row r="365" spans="4:9" ht="15.75" customHeight="1" x14ac:dyDescent="0.25">
      <c r="D365" s="166"/>
      <c r="I365" s="171"/>
    </row>
    <row r="366" spans="4:9" ht="15.75" customHeight="1" x14ac:dyDescent="0.25">
      <c r="D366" s="166"/>
      <c r="I366" s="171"/>
    </row>
    <row r="367" spans="4:9" ht="15.75" customHeight="1" x14ac:dyDescent="0.25">
      <c r="D367" s="166"/>
      <c r="I367" s="171"/>
    </row>
    <row r="368" spans="4:9" ht="15.75" customHeight="1" x14ac:dyDescent="0.25">
      <c r="D368" s="166"/>
      <c r="I368" s="171"/>
    </row>
    <row r="369" spans="4:9" ht="15.75" customHeight="1" x14ac:dyDescent="0.25">
      <c r="D369" s="166"/>
      <c r="I369" s="171"/>
    </row>
    <row r="370" spans="4:9" ht="15.75" customHeight="1" x14ac:dyDescent="0.25">
      <c r="D370" s="166"/>
      <c r="I370" s="171"/>
    </row>
    <row r="371" spans="4:9" ht="15.75" customHeight="1" x14ac:dyDescent="0.25">
      <c r="D371" s="166"/>
      <c r="I371" s="171"/>
    </row>
    <row r="372" spans="4:9" ht="15.75" customHeight="1" x14ac:dyDescent="0.25">
      <c r="D372" s="166"/>
      <c r="I372" s="171"/>
    </row>
    <row r="373" spans="4:9" ht="15.75" customHeight="1" x14ac:dyDescent="0.25">
      <c r="D373" s="166"/>
      <c r="I373" s="171"/>
    </row>
    <row r="374" spans="4:9" ht="15.75" customHeight="1" x14ac:dyDescent="0.25">
      <c r="D374" s="166"/>
      <c r="I374" s="171"/>
    </row>
    <row r="375" spans="4:9" ht="15.75" customHeight="1" x14ac:dyDescent="0.25">
      <c r="D375" s="166"/>
      <c r="I375" s="171"/>
    </row>
    <row r="376" spans="4:9" ht="15.75" customHeight="1" x14ac:dyDescent="0.25">
      <c r="D376" s="166"/>
      <c r="I376" s="171"/>
    </row>
    <row r="377" spans="4:9" ht="15.75" customHeight="1" x14ac:dyDescent="0.25">
      <c r="D377" s="166"/>
      <c r="I377" s="171"/>
    </row>
    <row r="378" spans="4:9" ht="15.75" customHeight="1" x14ac:dyDescent="0.25">
      <c r="D378" s="166"/>
      <c r="I378" s="171"/>
    </row>
    <row r="379" spans="4:9" ht="15.75" customHeight="1" x14ac:dyDescent="0.25">
      <c r="D379" s="166"/>
      <c r="I379" s="171"/>
    </row>
    <row r="380" spans="4:9" ht="15.75" customHeight="1" x14ac:dyDescent="0.25">
      <c r="D380" s="166"/>
      <c r="I380" s="171"/>
    </row>
    <row r="381" spans="4:9" ht="15.75" customHeight="1" x14ac:dyDescent="0.25">
      <c r="D381" s="166"/>
      <c r="I381" s="171"/>
    </row>
    <row r="382" spans="4:9" ht="15.75" customHeight="1" x14ac:dyDescent="0.25">
      <c r="D382" s="166"/>
      <c r="I382" s="171"/>
    </row>
    <row r="383" spans="4:9" ht="15.75" customHeight="1" x14ac:dyDescent="0.25">
      <c r="D383" s="166"/>
      <c r="I383" s="171"/>
    </row>
    <row r="384" spans="4:9" ht="15.75" customHeight="1" x14ac:dyDescent="0.25">
      <c r="D384" s="166"/>
      <c r="I384" s="171"/>
    </row>
    <row r="385" spans="4:9" ht="15.75" customHeight="1" x14ac:dyDescent="0.25">
      <c r="D385" s="166"/>
      <c r="I385" s="171"/>
    </row>
    <row r="386" spans="4:9" ht="15.75" customHeight="1" x14ac:dyDescent="0.25">
      <c r="D386" s="166"/>
      <c r="I386" s="171"/>
    </row>
    <row r="387" spans="4:9" ht="15.75" customHeight="1" x14ac:dyDescent="0.25">
      <c r="D387" s="166"/>
      <c r="I387" s="171"/>
    </row>
    <row r="388" spans="4:9" ht="15.75" customHeight="1" x14ac:dyDescent="0.25">
      <c r="D388" s="166"/>
      <c r="I388" s="171"/>
    </row>
    <row r="389" spans="4:9" ht="15.75" customHeight="1" x14ac:dyDescent="0.25">
      <c r="D389" s="166"/>
      <c r="I389" s="171"/>
    </row>
    <row r="390" spans="4:9" ht="15.75" customHeight="1" x14ac:dyDescent="0.25">
      <c r="D390" s="166"/>
      <c r="I390" s="171"/>
    </row>
    <row r="391" spans="4:9" ht="15.75" customHeight="1" x14ac:dyDescent="0.25">
      <c r="D391" s="166"/>
      <c r="I391" s="171"/>
    </row>
    <row r="392" spans="4:9" ht="15.75" customHeight="1" x14ac:dyDescent="0.25">
      <c r="D392" s="166"/>
      <c r="I392" s="171"/>
    </row>
    <row r="393" spans="4:9" ht="15.75" customHeight="1" x14ac:dyDescent="0.25">
      <c r="D393" s="166"/>
      <c r="I393" s="171"/>
    </row>
    <row r="394" spans="4:9" ht="15.75" customHeight="1" x14ac:dyDescent="0.25">
      <c r="D394" s="166"/>
      <c r="I394" s="171"/>
    </row>
    <row r="395" spans="4:9" ht="15.75" customHeight="1" x14ac:dyDescent="0.25">
      <c r="D395" s="166"/>
      <c r="I395" s="171"/>
    </row>
    <row r="396" spans="4:9" ht="15.75" customHeight="1" x14ac:dyDescent="0.25">
      <c r="D396" s="166"/>
      <c r="I396" s="171"/>
    </row>
    <row r="397" spans="4:9" ht="15.75" customHeight="1" x14ac:dyDescent="0.25">
      <c r="D397" s="166"/>
      <c r="I397" s="171"/>
    </row>
    <row r="398" spans="4:9" ht="15.75" customHeight="1" x14ac:dyDescent="0.25">
      <c r="D398" s="166"/>
      <c r="I398" s="171"/>
    </row>
    <row r="399" spans="4:9" ht="15.75" customHeight="1" x14ac:dyDescent="0.25">
      <c r="D399" s="166"/>
      <c r="I399" s="171"/>
    </row>
    <row r="400" spans="4:9" ht="15.75" customHeight="1" x14ac:dyDescent="0.25">
      <c r="D400" s="166"/>
      <c r="I400" s="171"/>
    </row>
    <row r="401" spans="4:9" ht="15.75" customHeight="1" x14ac:dyDescent="0.25">
      <c r="D401" s="166"/>
      <c r="I401" s="171"/>
    </row>
    <row r="402" spans="4:9" ht="15.75" customHeight="1" x14ac:dyDescent="0.25">
      <c r="D402" s="166"/>
      <c r="I402" s="171"/>
    </row>
    <row r="403" spans="4:9" ht="15.75" customHeight="1" x14ac:dyDescent="0.25">
      <c r="D403" s="166"/>
      <c r="I403" s="171"/>
    </row>
    <row r="404" spans="4:9" ht="15.75" customHeight="1" x14ac:dyDescent="0.25">
      <c r="D404" s="166"/>
      <c r="I404" s="171"/>
    </row>
    <row r="405" spans="4:9" ht="15.75" customHeight="1" x14ac:dyDescent="0.25">
      <c r="D405" s="166"/>
      <c r="I405" s="171"/>
    </row>
    <row r="406" spans="4:9" ht="15.75" customHeight="1" x14ac:dyDescent="0.25">
      <c r="D406" s="166"/>
      <c r="I406" s="171"/>
    </row>
    <row r="407" spans="4:9" ht="15.75" customHeight="1" x14ac:dyDescent="0.25">
      <c r="D407" s="166"/>
      <c r="I407" s="171"/>
    </row>
    <row r="408" spans="4:9" ht="15.75" customHeight="1" x14ac:dyDescent="0.25">
      <c r="D408" s="166"/>
      <c r="I408" s="171"/>
    </row>
    <row r="409" spans="4:9" ht="15.75" customHeight="1" x14ac:dyDescent="0.25">
      <c r="D409" s="166"/>
      <c r="I409" s="171"/>
    </row>
    <row r="410" spans="4:9" ht="15.75" customHeight="1" x14ac:dyDescent="0.25">
      <c r="D410" s="166"/>
      <c r="I410" s="171"/>
    </row>
    <row r="411" spans="4:9" ht="15.75" customHeight="1" x14ac:dyDescent="0.25">
      <c r="D411" s="166"/>
      <c r="I411" s="171"/>
    </row>
    <row r="412" spans="4:9" ht="15.75" customHeight="1" x14ac:dyDescent="0.25">
      <c r="D412" s="166"/>
      <c r="I412" s="171"/>
    </row>
    <row r="413" spans="4:9" ht="15.75" customHeight="1" x14ac:dyDescent="0.25">
      <c r="D413" s="166"/>
      <c r="I413" s="171"/>
    </row>
    <row r="414" spans="4:9" ht="15.75" customHeight="1" x14ac:dyDescent="0.25">
      <c r="D414" s="166"/>
      <c r="I414" s="171"/>
    </row>
    <row r="415" spans="4:9" ht="15.75" customHeight="1" x14ac:dyDescent="0.25">
      <c r="D415" s="166"/>
      <c r="I415" s="171"/>
    </row>
    <row r="416" spans="4:9" ht="15.75" customHeight="1" x14ac:dyDescent="0.25">
      <c r="D416" s="166"/>
      <c r="I416" s="171"/>
    </row>
    <row r="417" spans="4:9" ht="15.75" customHeight="1" x14ac:dyDescent="0.25">
      <c r="D417" s="166"/>
      <c r="I417" s="171"/>
    </row>
    <row r="418" spans="4:9" ht="15.75" customHeight="1" x14ac:dyDescent="0.25">
      <c r="D418" s="166"/>
      <c r="I418" s="171"/>
    </row>
    <row r="419" spans="4:9" ht="15.75" customHeight="1" x14ac:dyDescent="0.25">
      <c r="D419" s="166"/>
      <c r="I419" s="171"/>
    </row>
    <row r="420" spans="4:9" ht="15.75" customHeight="1" x14ac:dyDescent="0.25">
      <c r="D420" s="166"/>
      <c r="I420" s="171"/>
    </row>
    <row r="421" spans="4:9" ht="15.75" customHeight="1" x14ac:dyDescent="0.25">
      <c r="D421" s="166"/>
      <c r="I421" s="171"/>
    </row>
    <row r="422" spans="4:9" ht="15.75" customHeight="1" x14ac:dyDescent="0.25">
      <c r="D422" s="166"/>
      <c r="I422" s="171"/>
    </row>
    <row r="423" spans="4:9" ht="15.75" customHeight="1" x14ac:dyDescent="0.25">
      <c r="D423" s="166"/>
      <c r="I423" s="171"/>
    </row>
    <row r="424" spans="4:9" ht="15.75" customHeight="1" x14ac:dyDescent="0.25">
      <c r="D424" s="166"/>
      <c r="I424" s="171"/>
    </row>
    <row r="425" spans="4:9" ht="15.75" customHeight="1" x14ac:dyDescent="0.25">
      <c r="D425" s="166"/>
      <c r="I425" s="171"/>
    </row>
    <row r="426" spans="4:9" ht="15.75" customHeight="1" x14ac:dyDescent="0.25">
      <c r="D426" s="166"/>
      <c r="I426" s="171"/>
    </row>
    <row r="427" spans="4:9" ht="15.75" customHeight="1" x14ac:dyDescent="0.25">
      <c r="D427" s="166"/>
      <c r="I427" s="171"/>
    </row>
    <row r="428" spans="4:9" ht="15.75" customHeight="1" x14ac:dyDescent="0.25">
      <c r="D428" s="166"/>
      <c r="I428" s="171"/>
    </row>
    <row r="429" spans="4:9" ht="15.75" customHeight="1" x14ac:dyDescent="0.25">
      <c r="D429" s="166"/>
      <c r="I429" s="171"/>
    </row>
    <row r="430" spans="4:9" ht="15.75" customHeight="1" x14ac:dyDescent="0.25">
      <c r="D430" s="166"/>
      <c r="I430" s="171"/>
    </row>
    <row r="431" spans="4:9" ht="15.75" customHeight="1" x14ac:dyDescent="0.25">
      <c r="D431" s="166"/>
      <c r="I431" s="171"/>
    </row>
    <row r="432" spans="4:9" ht="15.75" customHeight="1" x14ac:dyDescent="0.25">
      <c r="D432" s="166"/>
      <c r="I432" s="171"/>
    </row>
    <row r="433" spans="4:9" ht="15.75" customHeight="1" x14ac:dyDescent="0.25">
      <c r="D433" s="166"/>
      <c r="I433" s="171"/>
    </row>
    <row r="434" spans="4:9" ht="15.75" customHeight="1" x14ac:dyDescent="0.25">
      <c r="D434" s="166"/>
      <c r="I434" s="171"/>
    </row>
    <row r="435" spans="4:9" ht="15.75" customHeight="1" x14ac:dyDescent="0.25">
      <c r="D435" s="166"/>
      <c r="I435" s="171"/>
    </row>
    <row r="436" spans="4:9" ht="15.75" customHeight="1" x14ac:dyDescent="0.25">
      <c r="D436" s="166"/>
      <c r="I436" s="171"/>
    </row>
    <row r="437" spans="4:9" ht="15.75" customHeight="1" x14ac:dyDescent="0.25">
      <c r="D437" s="166"/>
      <c r="I437" s="171"/>
    </row>
    <row r="438" spans="4:9" ht="15.75" customHeight="1" x14ac:dyDescent="0.25">
      <c r="D438" s="166"/>
      <c r="I438" s="171"/>
    </row>
    <row r="439" spans="4:9" ht="15.75" customHeight="1" x14ac:dyDescent="0.25">
      <c r="D439" s="166"/>
      <c r="I439" s="171"/>
    </row>
    <row r="440" spans="4:9" ht="15.75" customHeight="1" x14ac:dyDescent="0.25">
      <c r="D440" s="166"/>
      <c r="I440" s="171"/>
    </row>
    <row r="441" spans="4:9" ht="15.75" customHeight="1" x14ac:dyDescent="0.25">
      <c r="D441" s="166"/>
      <c r="I441" s="171"/>
    </row>
    <row r="442" spans="4:9" ht="15.75" customHeight="1" x14ac:dyDescent="0.25">
      <c r="D442" s="166"/>
      <c r="I442" s="171"/>
    </row>
    <row r="443" spans="4:9" ht="15.75" customHeight="1" x14ac:dyDescent="0.25">
      <c r="D443" s="166"/>
      <c r="I443" s="171"/>
    </row>
    <row r="444" spans="4:9" ht="15.75" customHeight="1" x14ac:dyDescent="0.25">
      <c r="D444" s="166"/>
      <c r="I444" s="171"/>
    </row>
    <row r="445" spans="4:9" ht="15.75" customHeight="1" x14ac:dyDescent="0.25">
      <c r="D445" s="166"/>
      <c r="I445" s="171"/>
    </row>
    <row r="446" spans="4:9" ht="15.75" customHeight="1" x14ac:dyDescent="0.25">
      <c r="D446" s="166"/>
      <c r="I446" s="171"/>
    </row>
    <row r="447" spans="4:9" ht="15.75" customHeight="1" x14ac:dyDescent="0.25">
      <c r="D447" s="166"/>
      <c r="I447" s="171"/>
    </row>
    <row r="448" spans="4:9" ht="15.75" customHeight="1" x14ac:dyDescent="0.25">
      <c r="D448" s="166"/>
      <c r="I448" s="171"/>
    </row>
    <row r="449" spans="4:9" ht="15.75" customHeight="1" x14ac:dyDescent="0.25">
      <c r="D449" s="166"/>
      <c r="I449" s="171"/>
    </row>
    <row r="450" spans="4:9" ht="15.75" customHeight="1" x14ac:dyDescent="0.25">
      <c r="D450" s="166"/>
      <c r="I450" s="171"/>
    </row>
    <row r="451" spans="4:9" ht="15.75" customHeight="1" x14ac:dyDescent="0.25">
      <c r="D451" s="166"/>
      <c r="I451" s="171"/>
    </row>
    <row r="452" spans="4:9" ht="15.75" customHeight="1" x14ac:dyDescent="0.25">
      <c r="D452" s="166"/>
      <c r="I452" s="171"/>
    </row>
    <row r="453" spans="4:9" ht="15.75" customHeight="1" x14ac:dyDescent="0.25">
      <c r="D453" s="166"/>
      <c r="I453" s="171"/>
    </row>
    <row r="454" spans="4:9" ht="15.75" customHeight="1" x14ac:dyDescent="0.25">
      <c r="D454" s="166"/>
      <c r="I454" s="171"/>
    </row>
    <row r="455" spans="4:9" ht="15.75" customHeight="1" x14ac:dyDescent="0.25">
      <c r="D455" s="166"/>
      <c r="I455" s="171"/>
    </row>
    <row r="456" spans="4:9" ht="15.75" customHeight="1" x14ac:dyDescent="0.25">
      <c r="D456" s="166"/>
      <c r="I456" s="171"/>
    </row>
    <row r="457" spans="4:9" ht="15.75" customHeight="1" x14ac:dyDescent="0.25">
      <c r="D457" s="166"/>
      <c r="I457" s="171"/>
    </row>
    <row r="458" spans="4:9" ht="15.75" customHeight="1" x14ac:dyDescent="0.25">
      <c r="D458" s="166"/>
      <c r="I458" s="171"/>
    </row>
    <row r="459" spans="4:9" ht="15.75" customHeight="1" x14ac:dyDescent="0.25">
      <c r="D459" s="166"/>
      <c r="I459" s="171"/>
    </row>
    <row r="460" spans="4:9" ht="15.75" customHeight="1" x14ac:dyDescent="0.25">
      <c r="D460" s="166"/>
      <c r="I460" s="171"/>
    </row>
    <row r="461" spans="4:9" ht="15.75" customHeight="1" x14ac:dyDescent="0.25">
      <c r="D461" s="166"/>
      <c r="I461" s="171"/>
    </row>
    <row r="462" spans="4:9" ht="15.75" customHeight="1" x14ac:dyDescent="0.25">
      <c r="D462" s="166"/>
      <c r="I462" s="171"/>
    </row>
    <row r="463" spans="4:9" ht="15.75" customHeight="1" x14ac:dyDescent="0.25">
      <c r="D463" s="166"/>
      <c r="I463" s="171"/>
    </row>
    <row r="464" spans="4:9" ht="15.75" customHeight="1" x14ac:dyDescent="0.25">
      <c r="D464" s="166"/>
      <c r="I464" s="171"/>
    </row>
    <row r="465" spans="4:9" ht="15.75" customHeight="1" x14ac:dyDescent="0.25">
      <c r="D465" s="166"/>
      <c r="I465" s="171"/>
    </row>
    <row r="466" spans="4:9" ht="15.75" customHeight="1" x14ac:dyDescent="0.25">
      <c r="D466" s="166"/>
      <c r="I466" s="171"/>
    </row>
    <row r="467" spans="4:9" ht="15.75" customHeight="1" x14ac:dyDescent="0.25">
      <c r="D467" s="166"/>
      <c r="I467" s="171"/>
    </row>
    <row r="468" spans="4:9" ht="15.75" customHeight="1" x14ac:dyDescent="0.25">
      <c r="D468" s="166"/>
      <c r="I468" s="171"/>
    </row>
    <row r="469" spans="4:9" ht="15.75" customHeight="1" x14ac:dyDescent="0.25">
      <c r="D469" s="166"/>
      <c r="I469" s="171"/>
    </row>
    <row r="470" spans="4:9" ht="15.75" customHeight="1" x14ac:dyDescent="0.25">
      <c r="D470" s="166"/>
      <c r="I470" s="171"/>
    </row>
    <row r="471" spans="4:9" ht="15.75" customHeight="1" x14ac:dyDescent="0.25">
      <c r="D471" s="166"/>
      <c r="I471" s="171"/>
    </row>
    <row r="472" spans="4:9" ht="15.75" customHeight="1" x14ac:dyDescent="0.25">
      <c r="D472" s="166"/>
      <c r="I472" s="171"/>
    </row>
    <row r="473" spans="4:9" ht="15.75" customHeight="1" x14ac:dyDescent="0.25">
      <c r="D473" s="166"/>
      <c r="I473" s="171"/>
    </row>
    <row r="474" spans="4:9" ht="15.75" customHeight="1" x14ac:dyDescent="0.25">
      <c r="D474" s="166"/>
      <c r="I474" s="171"/>
    </row>
    <row r="475" spans="4:9" ht="15.75" customHeight="1" x14ac:dyDescent="0.25">
      <c r="D475" s="166"/>
      <c r="I475" s="171"/>
    </row>
    <row r="476" spans="4:9" ht="15.75" customHeight="1" x14ac:dyDescent="0.25">
      <c r="D476" s="166"/>
      <c r="I476" s="171"/>
    </row>
    <row r="477" spans="4:9" ht="15.75" customHeight="1" x14ac:dyDescent="0.25">
      <c r="D477" s="166"/>
      <c r="I477" s="171"/>
    </row>
    <row r="478" spans="4:9" ht="15.75" customHeight="1" x14ac:dyDescent="0.25">
      <c r="D478" s="166"/>
      <c r="I478" s="171"/>
    </row>
    <row r="479" spans="4:9" ht="15.75" customHeight="1" x14ac:dyDescent="0.25">
      <c r="D479" s="166"/>
      <c r="I479" s="171"/>
    </row>
    <row r="480" spans="4:9" ht="15.75" customHeight="1" x14ac:dyDescent="0.25">
      <c r="D480" s="166"/>
      <c r="I480" s="171"/>
    </row>
    <row r="481" spans="4:9" ht="15.75" customHeight="1" x14ac:dyDescent="0.25">
      <c r="D481" s="166"/>
      <c r="I481" s="171"/>
    </row>
    <row r="482" spans="4:9" ht="15.75" customHeight="1" x14ac:dyDescent="0.25">
      <c r="D482" s="166"/>
      <c r="I482" s="171"/>
    </row>
    <row r="483" spans="4:9" ht="15.75" customHeight="1" x14ac:dyDescent="0.25">
      <c r="D483" s="166"/>
      <c r="I483" s="171"/>
    </row>
    <row r="484" spans="4:9" ht="15.75" customHeight="1" x14ac:dyDescent="0.25">
      <c r="D484" s="166"/>
      <c r="I484" s="171"/>
    </row>
    <row r="485" spans="4:9" ht="15.75" customHeight="1" x14ac:dyDescent="0.25">
      <c r="D485" s="166"/>
      <c r="I485" s="171"/>
    </row>
    <row r="486" spans="4:9" ht="15.75" customHeight="1" x14ac:dyDescent="0.25">
      <c r="D486" s="166"/>
      <c r="I486" s="171"/>
    </row>
    <row r="487" spans="4:9" ht="15.75" customHeight="1" x14ac:dyDescent="0.25">
      <c r="D487" s="166"/>
      <c r="I487" s="171"/>
    </row>
    <row r="488" spans="4:9" ht="15.75" customHeight="1" x14ac:dyDescent="0.25">
      <c r="D488" s="166"/>
      <c r="I488" s="171"/>
    </row>
    <row r="489" spans="4:9" ht="15.75" customHeight="1" x14ac:dyDescent="0.25">
      <c r="D489" s="166"/>
      <c r="I489" s="171"/>
    </row>
    <row r="490" spans="4:9" ht="15.75" customHeight="1" x14ac:dyDescent="0.25">
      <c r="D490" s="166"/>
      <c r="I490" s="171"/>
    </row>
    <row r="491" spans="4:9" ht="15.75" customHeight="1" x14ac:dyDescent="0.25">
      <c r="D491" s="166"/>
      <c r="I491" s="171"/>
    </row>
    <row r="492" spans="4:9" ht="15.75" customHeight="1" x14ac:dyDescent="0.25">
      <c r="D492" s="166"/>
      <c r="I492" s="171"/>
    </row>
    <row r="493" spans="4:9" ht="15.75" customHeight="1" x14ac:dyDescent="0.25">
      <c r="D493" s="166"/>
      <c r="I493" s="171"/>
    </row>
    <row r="494" spans="4:9" ht="15.75" customHeight="1" x14ac:dyDescent="0.25">
      <c r="D494" s="166"/>
      <c r="I494" s="171"/>
    </row>
    <row r="495" spans="4:9" ht="15.75" customHeight="1" x14ac:dyDescent="0.25">
      <c r="D495" s="166"/>
      <c r="I495" s="171"/>
    </row>
    <row r="496" spans="4:9" ht="15.75" customHeight="1" x14ac:dyDescent="0.25">
      <c r="D496" s="166"/>
      <c r="I496" s="171"/>
    </row>
    <row r="497" spans="4:9" ht="15.75" customHeight="1" x14ac:dyDescent="0.25">
      <c r="D497" s="166"/>
      <c r="I497" s="171"/>
    </row>
    <row r="498" spans="4:9" ht="15.75" customHeight="1" x14ac:dyDescent="0.25">
      <c r="D498" s="166"/>
      <c r="I498" s="171"/>
    </row>
    <row r="499" spans="4:9" ht="15.75" customHeight="1" x14ac:dyDescent="0.25">
      <c r="D499" s="166"/>
      <c r="I499" s="171"/>
    </row>
    <row r="500" spans="4:9" ht="15.75" customHeight="1" x14ac:dyDescent="0.25">
      <c r="D500" s="166"/>
      <c r="I500" s="171"/>
    </row>
    <row r="501" spans="4:9" ht="15.75" customHeight="1" x14ac:dyDescent="0.25">
      <c r="D501" s="166"/>
      <c r="I501" s="171"/>
    </row>
    <row r="502" spans="4:9" ht="15.75" customHeight="1" x14ac:dyDescent="0.25">
      <c r="D502" s="166"/>
      <c r="I502" s="171"/>
    </row>
    <row r="503" spans="4:9" ht="15.75" customHeight="1" x14ac:dyDescent="0.25">
      <c r="D503" s="166"/>
      <c r="I503" s="171"/>
    </row>
    <row r="504" spans="4:9" ht="15.75" customHeight="1" x14ac:dyDescent="0.25">
      <c r="D504" s="166"/>
      <c r="I504" s="171"/>
    </row>
    <row r="505" spans="4:9" ht="15.75" customHeight="1" x14ac:dyDescent="0.25">
      <c r="D505" s="166"/>
      <c r="I505" s="171"/>
    </row>
    <row r="506" spans="4:9" ht="15.75" customHeight="1" x14ac:dyDescent="0.25">
      <c r="D506" s="166"/>
      <c r="I506" s="171"/>
    </row>
    <row r="507" spans="4:9" ht="15.75" customHeight="1" x14ac:dyDescent="0.25">
      <c r="D507" s="166"/>
      <c r="I507" s="171"/>
    </row>
    <row r="508" spans="4:9" ht="15.75" customHeight="1" x14ac:dyDescent="0.25">
      <c r="D508" s="166"/>
      <c r="I508" s="171"/>
    </row>
    <row r="509" spans="4:9" ht="15.75" customHeight="1" x14ac:dyDescent="0.25">
      <c r="D509" s="166"/>
      <c r="I509" s="171"/>
    </row>
    <row r="510" spans="4:9" ht="15.75" customHeight="1" x14ac:dyDescent="0.25">
      <c r="D510" s="166"/>
      <c r="I510" s="171"/>
    </row>
    <row r="511" spans="4:9" ht="15.75" customHeight="1" x14ac:dyDescent="0.25">
      <c r="D511" s="166"/>
      <c r="I511" s="171"/>
    </row>
    <row r="512" spans="4:9" ht="15.75" customHeight="1" x14ac:dyDescent="0.25">
      <c r="D512" s="166"/>
      <c r="I512" s="171"/>
    </row>
    <row r="513" spans="4:9" ht="15.75" customHeight="1" x14ac:dyDescent="0.25">
      <c r="D513" s="166"/>
      <c r="I513" s="171"/>
    </row>
    <row r="514" spans="4:9" ht="15.75" customHeight="1" x14ac:dyDescent="0.25">
      <c r="D514" s="166"/>
      <c r="I514" s="171"/>
    </row>
    <row r="515" spans="4:9" ht="15.75" customHeight="1" x14ac:dyDescent="0.25">
      <c r="D515" s="166"/>
      <c r="I515" s="171"/>
    </row>
    <row r="516" spans="4:9" ht="15.75" customHeight="1" x14ac:dyDescent="0.25">
      <c r="D516" s="166"/>
      <c r="I516" s="171"/>
    </row>
    <row r="517" spans="4:9" ht="15.75" customHeight="1" x14ac:dyDescent="0.25">
      <c r="D517" s="166"/>
      <c r="I517" s="171"/>
    </row>
    <row r="518" spans="4:9" ht="15.75" customHeight="1" x14ac:dyDescent="0.25">
      <c r="D518" s="166"/>
      <c r="I518" s="171"/>
    </row>
    <row r="519" spans="4:9" ht="15.75" customHeight="1" x14ac:dyDescent="0.25">
      <c r="D519" s="166"/>
      <c r="I519" s="171"/>
    </row>
    <row r="520" spans="4:9" ht="15.75" customHeight="1" x14ac:dyDescent="0.25">
      <c r="D520" s="166"/>
      <c r="I520" s="171"/>
    </row>
    <row r="521" spans="4:9" ht="15.75" customHeight="1" x14ac:dyDescent="0.25">
      <c r="D521" s="166"/>
      <c r="I521" s="171"/>
    </row>
    <row r="522" spans="4:9" ht="15.75" customHeight="1" x14ac:dyDescent="0.25">
      <c r="D522" s="166"/>
      <c r="I522" s="171"/>
    </row>
    <row r="523" spans="4:9" ht="15.75" customHeight="1" x14ac:dyDescent="0.25">
      <c r="D523" s="166"/>
      <c r="I523" s="171"/>
    </row>
    <row r="524" spans="4:9" ht="15.75" customHeight="1" x14ac:dyDescent="0.25">
      <c r="D524" s="166"/>
      <c r="I524" s="171"/>
    </row>
    <row r="525" spans="4:9" ht="15.75" customHeight="1" x14ac:dyDescent="0.25">
      <c r="D525" s="166"/>
      <c r="I525" s="171"/>
    </row>
    <row r="526" spans="4:9" ht="15.75" customHeight="1" x14ac:dyDescent="0.25">
      <c r="D526" s="166"/>
      <c r="I526" s="171"/>
    </row>
    <row r="527" spans="4:9" ht="15.75" customHeight="1" x14ac:dyDescent="0.25">
      <c r="D527" s="166"/>
      <c r="I527" s="171"/>
    </row>
    <row r="528" spans="4:9" ht="15.75" customHeight="1" x14ac:dyDescent="0.25">
      <c r="D528" s="166"/>
      <c r="I528" s="171"/>
    </row>
    <row r="529" spans="4:9" ht="15.75" customHeight="1" x14ac:dyDescent="0.25">
      <c r="D529" s="166"/>
      <c r="I529" s="171"/>
    </row>
    <row r="530" spans="4:9" ht="15.75" customHeight="1" x14ac:dyDescent="0.25">
      <c r="D530" s="166"/>
      <c r="I530" s="171"/>
    </row>
    <row r="531" spans="4:9" ht="15.75" customHeight="1" x14ac:dyDescent="0.25">
      <c r="D531" s="166"/>
      <c r="I531" s="171"/>
    </row>
    <row r="532" spans="4:9" ht="15.75" customHeight="1" x14ac:dyDescent="0.25">
      <c r="D532" s="166"/>
      <c r="I532" s="171"/>
    </row>
    <row r="533" spans="4:9" ht="15.75" customHeight="1" x14ac:dyDescent="0.25">
      <c r="D533" s="166"/>
      <c r="I533" s="171"/>
    </row>
    <row r="534" spans="4:9" ht="15.75" customHeight="1" x14ac:dyDescent="0.25">
      <c r="D534" s="166"/>
      <c r="I534" s="171"/>
    </row>
    <row r="535" spans="4:9" ht="15.75" customHeight="1" x14ac:dyDescent="0.25">
      <c r="D535" s="166"/>
      <c r="I535" s="171"/>
    </row>
    <row r="536" spans="4:9" ht="15.75" customHeight="1" x14ac:dyDescent="0.25">
      <c r="D536" s="166"/>
      <c r="I536" s="171"/>
    </row>
    <row r="537" spans="4:9" ht="15.75" customHeight="1" x14ac:dyDescent="0.25">
      <c r="D537" s="166"/>
      <c r="I537" s="171"/>
    </row>
    <row r="538" spans="4:9" ht="15.75" customHeight="1" x14ac:dyDescent="0.25">
      <c r="D538" s="166"/>
      <c r="I538" s="171"/>
    </row>
    <row r="539" spans="4:9" ht="15.75" customHeight="1" x14ac:dyDescent="0.25">
      <c r="D539" s="166"/>
      <c r="I539" s="171"/>
    </row>
    <row r="540" spans="4:9" ht="15.75" customHeight="1" x14ac:dyDescent="0.25">
      <c r="D540" s="166"/>
      <c r="I540" s="171"/>
    </row>
    <row r="541" spans="4:9" ht="15.75" customHeight="1" x14ac:dyDescent="0.25">
      <c r="D541" s="166"/>
      <c r="I541" s="171"/>
    </row>
    <row r="542" spans="4:9" ht="15.75" customHeight="1" x14ac:dyDescent="0.25">
      <c r="D542" s="166"/>
      <c r="I542" s="171"/>
    </row>
    <row r="543" spans="4:9" ht="15.75" customHeight="1" x14ac:dyDescent="0.25">
      <c r="D543" s="166"/>
      <c r="I543" s="171"/>
    </row>
    <row r="544" spans="4:9" ht="15.75" customHeight="1" x14ac:dyDescent="0.25">
      <c r="D544" s="166"/>
      <c r="I544" s="171"/>
    </row>
    <row r="545" spans="4:9" ht="15.75" customHeight="1" x14ac:dyDescent="0.25">
      <c r="D545" s="166"/>
      <c r="I545" s="171"/>
    </row>
    <row r="546" spans="4:9" ht="15.75" customHeight="1" x14ac:dyDescent="0.25">
      <c r="D546" s="166"/>
      <c r="I546" s="171"/>
    </row>
    <row r="547" spans="4:9" ht="15.75" customHeight="1" x14ac:dyDescent="0.25">
      <c r="D547" s="166"/>
      <c r="I547" s="171"/>
    </row>
    <row r="548" spans="4:9" ht="15.75" customHeight="1" x14ac:dyDescent="0.25">
      <c r="D548" s="166"/>
      <c r="I548" s="171"/>
    </row>
    <row r="549" spans="4:9" ht="15.75" customHeight="1" x14ac:dyDescent="0.25">
      <c r="D549" s="166"/>
      <c r="I549" s="171"/>
    </row>
    <row r="550" spans="4:9" ht="15.75" customHeight="1" x14ac:dyDescent="0.25">
      <c r="D550" s="166"/>
      <c r="I550" s="171"/>
    </row>
    <row r="551" spans="4:9" ht="15.75" customHeight="1" x14ac:dyDescent="0.25">
      <c r="D551" s="166"/>
      <c r="I551" s="171"/>
    </row>
    <row r="552" spans="4:9" ht="15.75" customHeight="1" x14ac:dyDescent="0.25">
      <c r="D552" s="166"/>
      <c r="I552" s="171"/>
    </row>
    <row r="553" spans="4:9" ht="15.75" customHeight="1" x14ac:dyDescent="0.25">
      <c r="D553" s="166"/>
      <c r="I553" s="171"/>
    </row>
    <row r="554" spans="4:9" ht="15.75" customHeight="1" x14ac:dyDescent="0.25">
      <c r="D554" s="166"/>
      <c r="I554" s="171"/>
    </row>
    <row r="555" spans="4:9" ht="15.75" customHeight="1" x14ac:dyDescent="0.25">
      <c r="D555" s="166"/>
      <c r="I555" s="171"/>
    </row>
    <row r="556" spans="4:9" ht="15.75" customHeight="1" x14ac:dyDescent="0.25">
      <c r="D556" s="166"/>
      <c r="I556" s="171"/>
    </row>
    <row r="557" spans="4:9" ht="15.75" customHeight="1" x14ac:dyDescent="0.25">
      <c r="D557" s="166"/>
      <c r="I557" s="171"/>
    </row>
    <row r="558" spans="4:9" ht="15.75" customHeight="1" x14ac:dyDescent="0.25">
      <c r="D558" s="166"/>
      <c r="I558" s="171"/>
    </row>
    <row r="559" spans="4:9" ht="15.75" customHeight="1" x14ac:dyDescent="0.25">
      <c r="D559" s="166"/>
      <c r="I559" s="171"/>
    </row>
    <row r="560" spans="4:9" ht="15.75" customHeight="1" x14ac:dyDescent="0.25">
      <c r="D560" s="166"/>
      <c r="I560" s="171"/>
    </row>
    <row r="561" spans="4:9" ht="15.75" customHeight="1" x14ac:dyDescent="0.25">
      <c r="D561" s="166"/>
      <c r="I561" s="171"/>
    </row>
    <row r="562" spans="4:9" ht="15.75" customHeight="1" x14ac:dyDescent="0.25">
      <c r="D562" s="166"/>
      <c r="I562" s="171"/>
    </row>
    <row r="563" spans="4:9" ht="15.75" customHeight="1" x14ac:dyDescent="0.25">
      <c r="D563" s="166"/>
      <c r="I563" s="171"/>
    </row>
    <row r="564" spans="4:9" ht="15.75" customHeight="1" x14ac:dyDescent="0.25">
      <c r="D564" s="166"/>
      <c r="I564" s="171"/>
    </row>
    <row r="565" spans="4:9" ht="15.75" customHeight="1" x14ac:dyDescent="0.25">
      <c r="D565" s="166"/>
      <c r="I565" s="171"/>
    </row>
    <row r="566" spans="4:9" ht="15.75" customHeight="1" x14ac:dyDescent="0.25">
      <c r="D566" s="166"/>
      <c r="I566" s="171"/>
    </row>
    <row r="567" spans="4:9" ht="15.75" customHeight="1" x14ac:dyDescent="0.25">
      <c r="D567" s="166"/>
      <c r="I567" s="171"/>
    </row>
    <row r="568" spans="4:9" ht="15.75" customHeight="1" x14ac:dyDescent="0.25">
      <c r="D568" s="166"/>
      <c r="I568" s="171"/>
    </row>
    <row r="569" spans="4:9" ht="15.75" customHeight="1" x14ac:dyDescent="0.25">
      <c r="D569" s="166"/>
      <c r="I569" s="171"/>
    </row>
    <row r="570" spans="4:9" ht="15.75" customHeight="1" x14ac:dyDescent="0.25">
      <c r="D570" s="166"/>
      <c r="I570" s="171"/>
    </row>
    <row r="571" spans="4:9" ht="15.75" customHeight="1" x14ac:dyDescent="0.25">
      <c r="D571" s="166"/>
      <c r="I571" s="171"/>
    </row>
    <row r="572" spans="4:9" ht="15.75" customHeight="1" x14ac:dyDescent="0.25">
      <c r="D572" s="166"/>
      <c r="I572" s="171"/>
    </row>
    <row r="573" spans="4:9" ht="15.75" customHeight="1" x14ac:dyDescent="0.25">
      <c r="D573" s="166"/>
      <c r="I573" s="171"/>
    </row>
    <row r="574" spans="4:9" ht="15.75" customHeight="1" x14ac:dyDescent="0.25">
      <c r="D574" s="166"/>
      <c r="I574" s="171"/>
    </row>
    <row r="575" spans="4:9" ht="15.75" customHeight="1" x14ac:dyDescent="0.25">
      <c r="D575" s="166"/>
      <c r="I575" s="171"/>
    </row>
    <row r="576" spans="4:9" ht="15.75" customHeight="1" x14ac:dyDescent="0.25">
      <c r="D576" s="166"/>
      <c r="I576" s="171"/>
    </row>
    <row r="577" spans="4:9" ht="15.75" customHeight="1" x14ac:dyDescent="0.25">
      <c r="D577" s="166"/>
      <c r="I577" s="171"/>
    </row>
    <row r="578" spans="4:9" ht="15.75" customHeight="1" x14ac:dyDescent="0.25">
      <c r="D578" s="166"/>
      <c r="I578" s="171"/>
    </row>
    <row r="579" spans="4:9" ht="15.75" customHeight="1" x14ac:dyDescent="0.25">
      <c r="D579" s="166"/>
      <c r="I579" s="171"/>
    </row>
    <row r="580" spans="4:9" ht="15.75" customHeight="1" x14ac:dyDescent="0.25">
      <c r="D580" s="166"/>
      <c r="I580" s="171"/>
    </row>
    <row r="581" spans="4:9" ht="15.75" customHeight="1" x14ac:dyDescent="0.25">
      <c r="D581" s="166"/>
      <c r="I581" s="171"/>
    </row>
    <row r="582" spans="4:9" ht="15.75" customHeight="1" x14ac:dyDescent="0.25">
      <c r="D582" s="166"/>
      <c r="I582" s="171"/>
    </row>
    <row r="583" spans="4:9" ht="15.75" customHeight="1" x14ac:dyDescent="0.25">
      <c r="D583" s="166"/>
      <c r="I583" s="171"/>
    </row>
    <row r="584" spans="4:9" ht="15.75" customHeight="1" x14ac:dyDescent="0.25">
      <c r="D584" s="166"/>
      <c r="I584" s="171"/>
    </row>
    <row r="585" spans="4:9" ht="15.75" customHeight="1" x14ac:dyDescent="0.25">
      <c r="D585" s="166"/>
      <c r="I585" s="171"/>
    </row>
    <row r="586" spans="4:9" ht="15.75" customHeight="1" x14ac:dyDescent="0.25">
      <c r="D586" s="166"/>
      <c r="I586" s="171"/>
    </row>
    <row r="587" spans="4:9" ht="15.75" customHeight="1" x14ac:dyDescent="0.25">
      <c r="D587" s="166"/>
      <c r="I587" s="171"/>
    </row>
    <row r="588" spans="4:9" ht="15.75" customHeight="1" x14ac:dyDescent="0.25">
      <c r="D588" s="166"/>
      <c r="I588" s="171"/>
    </row>
    <row r="589" spans="4:9" ht="15.75" customHeight="1" x14ac:dyDescent="0.25">
      <c r="D589" s="166"/>
      <c r="I589" s="171"/>
    </row>
    <row r="590" spans="4:9" ht="15.75" customHeight="1" x14ac:dyDescent="0.25">
      <c r="D590" s="166"/>
      <c r="I590" s="171"/>
    </row>
    <row r="591" spans="4:9" ht="15.75" customHeight="1" x14ac:dyDescent="0.25">
      <c r="D591" s="166"/>
      <c r="I591" s="171"/>
    </row>
    <row r="592" spans="4:9" ht="15.75" customHeight="1" x14ac:dyDescent="0.25">
      <c r="D592" s="166"/>
      <c r="I592" s="171"/>
    </row>
    <row r="593" spans="4:9" ht="15.75" customHeight="1" x14ac:dyDescent="0.25">
      <c r="D593" s="166"/>
      <c r="I593" s="171"/>
    </row>
    <row r="594" spans="4:9" ht="15.75" customHeight="1" x14ac:dyDescent="0.25">
      <c r="D594" s="166"/>
      <c r="I594" s="171"/>
    </row>
    <row r="595" spans="4:9" ht="15.75" customHeight="1" x14ac:dyDescent="0.25">
      <c r="D595" s="166"/>
      <c r="I595" s="171"/>
    </row>
    <row r="596" spans="4:9" ht="15.75" customHeight="1" x14ac:dyDescent="0.25">
      <c r="D596" s="166"/>
      <c r="I596" s="171"/>
    </row>
    <row r="597" spans="4:9" ht="15.75" customHeight="1" x14ac:dyDescent="0.25">
      <c r="D597" s="166"/>
      <c r="I597" s="171"/>
    </row>
    <row r="598" spans="4:9" ht="15.75" customHeight="1" x14ac:dyDescent="0.25">
      <c r="D598" s="166"/>
      <c r="I598" s="171"/>
    </row>
    <row r="599" spans="4:9" ht="15.75" customHeight="1" x14ac:dyDescent="0.25">
      <c r="D599" s="166"/>
      <c r="I599" s="171"/>
    </row>
    <row r="600" spans="4:9" ht="15.75" customHeight="1" x14ac:dyDescent="0.25">
      <c r="D600" s="166"/>
      <c r="I600" s="171"/>
    </row>
    <row r="601" spans="4:9" ht="15.75" customHeight="1" x14ac:dyDescent="0.25">
      <c r="D601" s="166"/>
      <c r="I601" s="171"/>
    </row>
    <row r="602" spans="4:9" ht="15.75" customHeight="1" x14ac:dyDescent="0.25">
      <c r="D602" s="166"/>
      <c r="I602" s="171"/>
    </row>
    <row r="603" spans="4:9" ht="15.75" customHeight="1" x14ac:dyDescent="0.25">
      <c r="D603" s="166"/>
      <c r="I603" s="171"/>
    </row>
    <row r="604" spans="4:9" ht="15.75" customHeight="1" x14ac:dyDescent="0.25">
      <c r="D604" s="166"/>
      <c r="I604" s="171"/>
    </row>
    <row r="605" spans="4:9" ht="15.75" customHeight="1" x14ac:dyDescent="0.25">
      <c r="D605" s="166"/>
      <c r="I605" s="171"/>
    </row>
    <row r="606" spans="4:9" ht="15.75" customHeight="1" x14ac:dyDescent="0.25">
      <c r="D606" s="166"/>
      <c r="I606" s="171"/>
    </row>
    <row r="607" spans="4:9" ht="15.75" customHeight="1" x14ac:dyDescent="0.25">
      <c r="D607" s="166"/>
      <c r="I607" s="171"/>
    </row>
    <row r="608" spans="4:9" ht="15.75" customHeight="1" x14ac:dyDescent="0.25">
      <c r="D608" s="166"/>
      <c r="I608" s="171"/>
    </row>
    <row r="609" spans="4:9" ht="15.75" customHeight="1" x14ac:dyDescent="0.25">
      <c r="D609" s="166"/>
      <c r="I609" s="171"/>
    </row>
    <row r="610" spans="4:9" ht="15.75" customHeight="1" x14ac:dyDescent="0.25">
      <c r="D610" s="166"/>
      <c r="I610" s="171"/>
    </row>
    <row r="611" spans="4:9" ht="15.75" customHeight="1" x14ac:dyDescent="0.25">
      <c r="D611" s="166"/>
      <c r="I611" s="171"/>
    </row>
    <row r="612" spans="4:9" ht="15.75" customHeight="1" x14ac:dyDescent="0.25">
      <c r="D612" s="166"/>
      <c r="I612" s="171"/>
    </row>
    <row r="613" spans="4:9" ht="15.75" customHeight="1" x14ac:dyDescent="0.25">
      <c r="D613" s="166"/>
      <c r="I613" s="171"/>
    </row>
    <row r="614" spans="4:9" ht="15.75" customHeight="1" x14ac:dyDescent="0.25">
      <c r="D614" s="166"/>
      <c r="I614" s="171"/>
    </row>
    <row r="615" spans="4:9" ht="15.75" customHeight="1" x14ac:dyDescent="0.25">
      <c r="D615" s="166"/>
      <c r="I615" s="171"/>
    </row>
    <row r="616" spans="4:9" ht="15.75" customHeight="1" x14ac:dyDescent="0.25">
      <c r="D616" s="166"/>
      <c r="I616" s="171"/>
    </row>
    <row r="617" spans="4:9" ht="15.75" customHeight="1" x14ac:dyDescent="0.25">
      <c r="D617" s="166"/>
      <c r="I617" s="171"/>
    </row>
    <row r="618" spans="4:9" ht="15.75" customHeight="1" x14ac:dyDescent="0.25">
      <c r="D618" s="166"/>
      <c r="I618" s="171"/>
    </row>
    <row r="619" spans="4:9" ht="15.75" customHeight="1" x14ac:dyDescent="0.25">
      <c r="D619" s="166"/>
      <c r="I619" s="171"/>
    </row>
    <row r="620" spans="4:9" ht="15.75" customHeight="1" x14ac:dyDescent="0.25">
      <c r="D620" s="166"/>
      <c r="I620" s="171"/>
    </row>
    <row r="621" spans="4:9" ht="15.75" customHeight="1" x14ac:dyDescent="0.25">
      <c r="D621" s="166"/>
      <c r="I621" s="171"/>
    </row>
    <row r="622" spans="4:9" ht="15.75" customHeight="1" x14ac:dyDescent="0.25">
      <c r="D622" s="166"/>
      <c r="I622" s="171"/>
    </row>
    <row r="623" spans="4:9" ht="15.75" customHeight="1" x14ac:dyDescent="0.25">
      <c r="D623" s="166"/>
      <c r="I623" s="171"/>
    </row>
    <row r="624" spans="4:9" ht="15.75" customHeight="1" x14ac:dyDescent="0.25">
      <c r="D624" s="166"/>
      <c r="I624" s="171"/>
    </row>
    <row r="625" spans="4:9" ht="15.75" customHeight="1" x14ac:dyDescent="0.25">
      <c r="D625" s="166"/>
      <c r="I625" s="171"/>
    </row>
    <row r="626" spans="4:9" ht="15.75" customHeight="1" x14ac:dyDescent="0.25">
      <c r="D626" s="166"/>
      <c r="I626" s="171"/>
    </row>
    <row r="627" spans="4:9" ht="15.75" customHeight="1" x14ac:dyDescent="0.25">
      <c r="D627" s="166"/>
      <c r="I627" s="171"/>
    </row>
    <row r="628" spans="4:9" ht="15.75" customHeight="1" x14ac:dyDescent="0.25">
      <c r="D628" s="166"/>
      <c r="I628" s="171"/>
    </row>
    <row r="629" spans="4:9" ht="15.75" customHeight="1" x14ac:dyDescent="0.25">
      <c r="D629" s="166"/>
      <c r="I629" s="171"/>
    </row>
    <row r="630" spans="4:9" ht="15.75" customHeight="1" x14ac:dyDescent="0.25">
      <c r="D630" s="166"/>
      <c r="I630" s="171"/>
    </row>
    <row r="631" spans="4:9" ht="15.75" customHeight="1" x14ac:dyDescent="0.25">
      <c r="D631" s="166"/>
      <c r="I631" s="171"/>
    </row>
    <row r="632" spans="4:9" ht="15.75" customHeight="1" x14ac:dyDescent="0.25">
      <c r="D632" s="166"/>
      <c r="I632" s="171"/>
    </row>
    <row r="633" spans="4:9" ht="15.75" customHeight="1" x14ac:dyDescent="0.25">
      <c r="D633" s="166"/>
      <c r="I633" s="171"/>
    </row>
    <row r="634" spans="4:9" ht="15.75" customHeight="1" x14ac:dyDescent="0.25">
      <c r="D634" s="166"/>
      <c r="I634" s="171"/>
    </row>
    <row r="635" spans="4:9" ht="15.75" customHeight="1" x14ac:dyDescent="0.25">
      <c r="D635" s="166"/>
      <c r="I635" s="171"/>
    </row>
    <row r="636" spans="4:9" ht="15.75" customHeight="1" x14ac:dyDescent="0.25">
      <c r="D636" s="166"/>
      <c r="I636" s="171"/>
    </row>
    <row r="637" spans="4:9" ht="15.75" customHeight="1" x14ac:dyDescent="0.25">
      <c r="D637" s="166"/>
      <c r="I637" s="171"/>
    </row>
    <row r="638" spans="4:9" ht="15.75" customHeight="1" x14ac:dyDescent="0.25">
      <c r="D638" s="166"/>
      <c r="I638" s="171"/>
    </row>
    <row r="639" spans="4:9" ht="15.75" customHeight="1" x14ac:dyDescent="0.25">
      <c r="D639" s="166"/>
      <c r="I639" s="171"/>
    </row>
    <row r="640" spans="4:9" ht="15.75" customHeight="1" x14ac:dyDescent="0.25">
      <c r="D640" s="166"/>
      <c r="I640" s="171"/>
    </row>
    <row r="641" spans="4:9" ht="15.75" customHeight="1" x14ac:dyDescent="0.25">
      <c r="D641" s="166"/>
      <c r="I641" s="171"/>
    </row>
    <row r="642" spans="4:9" ht="15.75" customHeight="1" x14ac:dyDescent="0.25">
      <c r="D642" s="166"/>
      <c r="I642" s="171"/>
    </row>
    <row r="643" spans="4:9" ht="15.75" customHeight="1" x14ac:dyDescent="0.25">
      <c r="D643" s="166"/>
      <c r="I643" s="171"/>
    </row>
    <row r="644" spans="4:9" ht="15.75" customHeight="1" x14ac:dyDescent="0.25">
      <c r="D644" s="166"/>
      <c r="I644" s="171"/>
    </row>
    <row r="645" spans="4:9" ht="15.75" customHeight="1" x14ac:dyDescent="0.25">
      <c r="D645" s="166"/>
      <c r="I645" s="171"/>
    </row>
    <row r="646" spans="4:9" ht="15.75" customHeight="1" x14ac:dyDescent="0.25">
      <c r="D646" s="166"/>
      <c r="I646" s="171"/>
    </row>
    <row r="647" spans="4:9" ht="15.75" customHeight="1" x14ac:dyDescent="0.25">
      <c r="D647" s="166"/>
      <c r="I647" s="171"/>
    </row>
    <row r="648" spans="4:9" ht="15.75" customHeight="1" x14ac:dyDescent="0.25">
      <c r="D648" s="166"/>
      <c r="I648" s="171"/>
    </row>
    <row r="649" spans="4:9" ht="15.75" customHeight="1" x14ac:dyDescent="0.25">
      <c r="D649" s="166"/>
      <c r="I649" s="171"/>
    </row>
    <row r="650" spans="4:9" ht="15.75" customHeight="1" x14ac:dyDescent="0.25">
      <c r="D650" s="166"/>
      <c r="I650" s="171"/>
    </row>
    <row r="651" spans="4:9" ht="15.75" customHeight="1" x14ac:dyDescent="0.25">
      <c r="D651" s="166"/>
      <c r="I651" s="171"/>
    </row>
    <row r="652" spans="4:9" ht="15.75" customHeight="1" x14ac:dyDescent="0.25">
      <c r="D652" s="166"/>
      <c r="I652" s="171"/>
    </row>
    <row r="653" spans="4:9" ht="15.75" customHeight="1" x14ac:dyDescent="0.25">
      <c r="D653" s="166"/>
      <c r="I653" s="171"/>
    </row>
    <row r="654" spans="4:9" ht="15.75" customHeight="1" x14ac:dyDescent="0.25">
      <c r="D654" s="166"/>
      <c r="I654" s="171"/>
    </row>
    <row r="655" spans="4:9" ht="15.75" customHeight="1" x14ac:dyDescent="0.25">
      <c r="D655" s="166"/>
      <c r="I655" s="171"/>
    </row>
    <row r="656" spans="4:9" ht="15.75" customHeight="1" x14ac:dyDescent="0.25">
      <c r="D656" s="166"/>
      <c r="I656" s="171"/>
    </row>
    <row r="657" spans="4:9" ht="15.75" customHeight="1" x14ac:dyDescent="0.25">
      <c r="D657" s="166"/>
      <c r="I657" s="171"/>
    </row>
    <row r="658" spans="4:9" ht="15.75" customHeight="1" x14ac:dyDescent="0.25">
      <c r="D658" s="166"/>
      <c r="I658" s="171"/>
    </row>
    <row r="659" spans="4:9" ht="15.75" customHeight="1" x14ac:dyDescent="0.25">
      <c r="D659" s="166"/>
      <c r="I659" s="171"/>
    </row>
    <row r="660" spans="4:9" ht="15.75" customHeight="1" x14ac:dyDescent="0.25">
      <c r="D660" s="166"/>
      <c r="I660" s="171"/>
    </row>
    <row r="661" spans="4:9" ht="15.75" customHeight="1" x14ac:dyDescent="0.25">
      <c r="D661" s="166"/>
      <c r="I661" s="171"/>
    </row>
    <row r="662" spans="4:9" ht="15.75" customHeight="1" x14ac:dyDescent="0.25">
      <c r="D662" s="166"/>
      <c r="I662" s="171"/>
    </row>
    <row r="663" spans="4:9" ht="15.75" customHeight="1" x14ac:dyDescent="0.25">
      <c r="D663" s="166"/>
      <c r="I663" s="171"/>
    </row>
    <row r="664" spans="4:9" ht="15.75" customHeight="1" x14ac:dyDescent="0.25">
      <c r="D664" s="166"/>
      <c r="I664" s="171"/>
    </row>
    <row r="665" spans="4:9" ht="15.75" customHeight="1" x14ac:dyDescent="0.25">
      <c r="D665" s="166"/>
      <c r="I665" s="171"/>
    </row>
    <row r="666" spans="4:9" ht="15.75" customHeight="1" x14ac:dyDescent="0.25">
      <c r="D666" s="166"/>
      <c r="I666" s="171"/>
    </row>
    <row r="667" spans="4:9" ht="15.75" customHeight="1" x14ac:dyDescent="0.25">
      <c r="D667" s="166"/>
      <c r="I667" s="171"/>
    </row>
    <row r="668" spans="4:9" ht="15.75" customHeight="1" x14ac:dyDescent="0.25">
      <c r="D668" s="166"/>
      <c r="I668" s="171"/>
    </row>
    <row r="669" spans="4:9" ht="15.75" customHeight="1" x14ac:dyDescent="0.25">
      <c r="D669" s="166"/>
      <c r="I669" s="171"/>
    </row>
    <row r="670" spans="4:9" ht="15.75" customHeight="1" x14ac:dyDescent="0.25">
      <c r="D670" s="166"/>
      <c r="I670" s="171"/>
    </row>
    <row r="671" spans="4:9" ht="15.75" customHeight="1" x14ac:dyDescent="0.25">
      <c r="D671" s="166"/>
      <c r="I671" s="171"/>
    </row>
    <row r="672" spans="4:9" ht="15.75" customHeight="1" x14ac:dyDescent="0.25">
      <c r="D672" s="166"/>
      <c r="I672" s="171"/>
    </row>
    <row r="673" spans="4:9" ht="15.75" customHeight="1" x14ac:dyDescent="0.25">
      <c r="D673" s="166"/>
      <c r="I673" s="171"/>
    </row>
    <row r="674" spans="4:9" ht="15.75" customHeight="1" x14ac:dyDescent="0.25">
      <c r="D674" s="166"/>
      <c r="I674" s="171"/>
    </row>
    <row r="675" spans="4:9" ht="15.75" customHeight="1" x14ac:dyDescent="0.25">
      <c r="D675" s="166"/>
      <c r="I675" s="171"/>
    </row>
    <row r="676" spans="4:9" ht="15.75" customHeight="1" x14ac:dyDescent="0.25">
      <c r="D676" s="166"/>
      <c r="I676" s="171"/>
    </row>
    <row r="677" spans="4:9" ht="15.75" customHeight="1" x14ac:dyDescent="0.25">
      <c r="D677" s="166"/>
      <c r="I677" s="171"/>
    </row>
    <row r="678" spans="4:9" ht="15.75" customHeight="1" x14ac:dyDescent="0.25">
      <c r="D678" s="166"/>
      <c r="I678" s="171"/>
    </row>
    <row r="679" spans="4:9" ht="15.75" customHeight="1" x14ac:dyDescent="0.25">
      <c r="D679" s="166"/>
      <c r="I679" s="171"/>
    </row>
    <row r="680" spans="4:9" ht="15.75" customHeight="1" x14ac:dyDescent="0.25">
      <c r="D680" s="166"/>
      <c r="I680" s="171"/>
    </row>
    <row r="681" spans="4:9" ht="15.75" customHeight="1" x14ac:dyDescent="0.25">
      <c r="D681" s="166"/>
      <c r="I681" s="171"/>
    </row>
    <row r="682" spans="4:9" ht="15.75" customHeight="1" x14ac:dyDescent="0.25">
      <c r="D682" s="166"/>
      <c r="I682" s="171"/>
    </row>
    <row r="683" spans="4:9" ht="15.75" customHeight="1" x14ac:dyDescent="0.25">
      <c r="D683" s="166"/>
      <c r="I683" s="171"/>
    </row>
    <row r="684" spans="4:9" ht="15.75" customHeight="1" x14ac:dyDescent="0.25">
      <c r="D684" s="166"/>
      <c r="I684" s="171"/>
    </row>
    <row r="685" spans="4:9" ht="15.75" customHeight="1" x14ac:dyDescent="0.25">
      <c r="D685" s="166"/>
      <c r="I685" s="171"/>
    </row>
    <row r="686" spans="4:9" ht="15.75" customHeight="1" x14ac:dyDescent="0.25">
      <c r="D686" s="166"/>
      <c r="I686" s="171"/>
    </row>
    <row r="687" spans="4:9" ht="15.75" customHeight="1" x14ac:dyDescent="0.25">
      <c r="D687" s="166"/>
      <c r="I687" s="171"/>
    </row>
    <row r="688" spans="4:9" ht="15.75" customHeight="1" x14ac:dyDescent="0.25">
      <c r="D688" s="166"/>
      <c r="I688" s="171"/>
    </row>
    <row r="689" spans="4:9" ht="15.75" customHeight="1" x14ac:dyDescent="0.25">
      <c r="D689" s="166"/>
      <c r="I689" s="171"/>
    </row>
    <row r="690" spans="4:9" ht="15.75" customHeight="1" x14ac:dyDescent="0.25">
      <c r="D690" s="166"/>
      <c r="I690" s="171"/>
    </row>
    <row r="691" spans="4:9" ht="15.75" customHeight="1" x14ac:dyDescent="0.25">
      <c r="D691" s="166"/>
      <c r="I691" s="171"/>
    </row>
    <row r="692" spans="4:9" ht="15.75" customHeight="1" x14ac:dyDescent="0.25">
      <c r="D692" s="166"/>
      <c r="I692" s="171"/>
    </row>
    <row r="693" spans="4:9" ht="15.75" customHeight="1" x14ac:dyDescent="0.25">
      <c r="D693" s="166"/>
      <c r="I693" s="171"/>
    </row>
    <row r="694" spans="4:9" ht="15.75" customHeight="1" x14ac:dyDescent="0.25">
      <c r="D694" s="166"/>
      <c r="I694" s="171"/>
    </row>
    <row r="695" spans="4:9" ht="15.75" customHeight="1" x14ac:dyDescent="0.25">
      <c r="D695" s="166"/>
      <c r="I695" s="171"/>
    </row>
    <row r="696" spans="4:9" ht="15.75" customHeight="1" x14ac:dyDescent="0.25">
      <c r="D696" s="166"/>
      <c r="I696" s="171"/>
    </row>
    <row r="697" spans="4:9" ht="15.75" customHeight="1" x14ac:dyDescent="0.25">
      <c r="D697" s="166"/>
      <c r="I697" s="171"/>
    </row>
    <row r="698" spans="4:9" ht="15.75" customHeight="1" x14ac:dyDescent="0.25">
      <c r="D698" s="166"/>
      <c r="I698" s="171"/>
    </row>
    <row r="699" spans="4:9" ht="15.75" customHeight="1" x14ac:dyDescent="0.25">
      <c r="D699" s="166"/>
      <c r="I699" s="171"/>
    </row>
    <row r="700" spans="4:9" ht="15.75" customHeight="1" x14ac:dyDescent="0.25">
      <c r="D700" s="166"/>
      <c r="I700" s="171"/>
    </row>
    <row r="701" spans="4:9" ht="15.75" customHeight="1" x14ac:dyDescent="0.25">
      <c r="D701" s="166"/>
      <c r="I701" s="171"/>
    </row>
    <row r="702" spans="4:9" ht="15.75" customHeight="1" x14ac:dyDescent="0.25">
      <c r="D702" s="166"/>
      <c r="I702" s="171"/>
    </row>
    <row r="703" spans="4:9" ht="15.75" customHeight="1" x14ac:dyDescent="0.25">
      <c r="D703" s="166"/>
      <c r="I703" s="171"/>
    </row>
    <row r="704" spans="4:9" ht="15.75" customHeight="1" x14ac:dyDescent="0.25">
      <c r="D704" s="166"/>
      <c r="I704" s="171"/>
    </row>
    <row r="705" spans="4:9" ht="15.75" customHeight="1" x14ac:dyDescent="0.25">
      <c r="D705" s="166"/>
      <c r="I705" s="171"/>
    </row>
    <row r="706" spans="4:9" ht="15.75" customHeight="1" x14ac:dyDescent="0.25">
      <c r="D706" s="166"/>
      <c r="I706" s="171"/>
    </row>
    <row r="707" spans="4:9" ht="15.75" customHeight="1" x14ac:dyDescent="0.25">
      <c r="D707" s="166"/>
      <c r="I707" s="171"/>
    </row>
    <row r="708" spans="4:9" ht="15.75" customHeight="1" x14ac:dyDescent="0.25">
      <c r="D708" s="166"/>
      <c r="I708" s="171"/>
    </row>
    <row r="709" spans="4:9" ht="15.75" customHeight="1" x14ac:dyDescent="0.25">
      <c r="D709" s="166"/>
      <c r="I709" s="171"/>
    </row>
    <row r="710" spans="4:9" ht="15.75" customHeight="1" x14ac:dyDescent="0.25">
      <c r="D710" s="166"/>
      <c r="I710" s="171"/>
    </row>
    <row r="711" spans="4:9" ht="15.75" customHeight="1" x14ac:dyDescent="0.25">
      <c r="D711" s="166"/>
      <c r="I711" s="171"/>
    </row>
    <row r="712" spans="4:9" ht="15.75" customHeight="1" x14ac:dyDescent="0.25">
      <c r="D712" s="166"/>
      <c r="I712" s="171"/>
    </row>
    <row r="713" spans="4:9" ht="15.75" customHeight="1" x14ac:dyDescent="0.25">
      <c r="D713" s="166"/>
      <c r="I713" s="171"/>
    </row>
    <row r="714" spans="4:9" ht="15.75" customHeight="1" x14ac:dyDescent="0.25">
      <c r="D714" s="166"/>
      <c r="I714" s="171"/>
    </row>
    <row r="715" spans="4:9" ht="15.75" customHeight="1" x14ac:dyDescent="0.25">
      <c r="D715" s="166"/>
      <c r="I715" s="171"/>
    </row>
    <row r="716" spans="4:9" ht="15.75" customHeight="1" x14ac:dyDescent="0.25">
      <c r="D716" s="166"/>
      <c r="I716" s="171"/>
    </row>
    <row r="717" spans="4:9" ht="15.75" customHeight="1" x14ac:dyDescent="0.25">
      <c r="D717" s="166"/>
      <c r="I717" s="171"/>
    </row>
    <row r="718" spans="4:9" ht="15.75" customHeight="1" x14ac:dyDescent="0.25">
      <c r="D718" s="166"/>
      <c r="I718" s="171"/>
    </row>
    <row r="719" spans="4:9" ht="15.75" customHeight="1" x14ac:dyDescent="0.25">
      <c r="D719" s="166"/>
      <c r="I719" s="171"/>
    </row>
    <row r="720" spans="4:9" ht="15.75" customHeight="1" x14ac:dyDescent="0.25">
      <c r="D720" s="166"/>
      <c r="I720" s="171"/>
    </row>
    <row r="721" spans="4:9" ht="15.75" customHeight="1" x14ac:dyDescent="0.25">
      <c r="D721" s="166"/>
      <c r="I721" s="171"/>
    </row>
    <row r="722" spans="4:9" ht="15.75" customHeight="1" x14ac:dyDescent="0.25">
      <c r="D722" s="166"/>
      <c r="I722" s="171"/>
    </row>
    <row r="723" spans="4:9" ht="15.75" customHeight="1" x14ac:dyDescent="0.25">
      <c r="D723" s="166"/>
      <c r="I723" s="171"/>
    </row>
    <row r="724" spans="4:9" ht="15.75" customHeight="1" x14ac:dyDescent="0.25">
      <c r="D724" s="166"/>
      <c r="I724" s="171"/>
    </row>
    <row r="725" spans="4:9" ht="15.75" customHeight="1" x14ac:dyDescent="0.25">
      <c r="D725" s="166"/>
      <c r="I725" s="171"/>
    </row>
    <row r="726" spans="4:9" ht="15.75" customHeight="1" x14ac:dyDescent="0.25">
      <c r="D726" s="166"/>
      <c r="I726" s="171"/>
    </row>
    <row r="727" spans="4:9" ht="15.75" customHeight="1" x14ac:dyDescent="0.25">
      <c r="D727" s="166"/>
      <c r="I727" s="171"/>
    </row>
    <row r="728" spans="4:9" ht="15.75" customHeight="1" x14ac:dyDescent="0.25">
      <c r="D728" s="166"/>
      <c r="I728" s="171"/>
    </row>
    <row r="729" spans="4:9" ht="15.75" customHeight="1" x14ac:dyDescent="0.25">
      <c r="D729" s="166"/>
      <c r="I729" s="171"/>
    </row>
    <row r="730" spans="4:9" ht="15.75" customHeight="1" x14ac:dyDescent="0.25">
      <c r="D730" s="166"/>
      <c r="I730" s="171"/>
    </row>
    <row r="731" spans="4:9" ht="15.75" customHeight="1" x14ac:dyDescent="0.25">
      <c r="D731" s="166"/>
      <c r="I731" s="171"/>
    </row>
    <row r="732" spans="4:9" ht="15.75" customHeight="1" x14ac:dyDescent="0.25">
      <c r="D732" s="166"/>
      <c r="I732" s="171"/>
    </row>
    <row r="733" spans="4:9" ht="15.75" customHeight="1" x14ac:dyDescent="0.25">
      <c r="D733" s="166"/>
      <c r="I733" s="171"/>
    </row>
    <row r="734" spans="4:9" ht="15.75" customHeight="1" x14ac:dyDescent="0.25">
      <c r="D734" s="166"/>
      <c r="I734" s="171"/>
    </row>
    <row r="735" spans="4:9" ht="15.75" customHeight="1" x14ac:dyDescent="0.25">
      <c r="D735" s="166"/>
      <c r="I735" s="171"/>
    </row>
    <row r="736" spans="4:9" ht="15.75" customHeight="1" x14ac:dyDescent="0.25">
      <c r="D736" s="166"/>
      <c r="I736" s="171"/>
    </row>
    <row r="737" spans="4:9" ht="15.75" customHeight="1" x14ac:dyDescent="0.25">
      <c r="D737" s="166"/>
      <c r="I737" s="171"/>
    </row>
    <row r="738" spans="4:9" ht="15.75" customHeight="1" x14ac:dyDescent="0.25">
      <c r="D738" s="166"/>
      <c r="I738" s="171"/>
    </row>
    <row r="739" spans="4:9" ht="15.75" customHeight="1" x14ac:dyDescent="0.25">
      <c r="D739" s="166"/>
      <c r="I739" s="171"/>
    </row>
    <row r="740" spans="4:9" ht="15.75" customHeight="1" x14ac:dyDescent="0.25">
      <c r="D740" s="166"/>
      <c r="I740" s="171"/>
    </row>
    <row r="741" spans="4:9" ht="15.75" customHeight="1" x14ac:dyDescent="0.25">
      <c r="D741" s="166"/>
      <c r="I741" s="171"/>
    </row>
    <row r="742" spans="4:9" ht="15.75" customHeight="1" x14ac:dyDescent="0.25">
      <c r="D742" s="166"/>
      <c r="I742" s="171"/>
    </row>
    <row r="743" spans="4:9" ht="15.75" customHeight="1" x14ac:dyDescent="0.25">
      <c r="D743" s="166"/>
      <c r="I743" s="171"/>
    </row>
    <row r="744" spans="4:9" ht="15.75" customHeight="1" x14ac:dyDescent="0.25">
      <c r="D744" s="166"/>
      <c r="I744" s="171"/>
    </row>
    <row r="745" spans="4:9" ht="15.75" customHeight="1" x14ac:dyDescent="0.25">
      <c r="D745" s="166"/>
      <c r="I745" s="171"/>
    </row>
    <row r="746" spans="4:9" ht="15.75" customHeight="1" x14ac:dyDescent="0.25">
      <c r="D746" s="166"/>
      <c r="I746" s="171"/>
    </row>
    <row r="747" spans="4:9" ht="15.75" customHeight="1" x14ac:dyDescent="0.25">
      <c r="D747" s="166"/>
      <c r="I747" s="171"/>
    </row>
    <row r="748" spans="4:9" ht="15.75" customHeight="1" x14ac:dyDescent="0.25">
      <c r="D748" s="166"/>
      <c r="I748" s="171"/>
    </row>
    <row r="749" spans="4:9" ht="15.75" customHeight="1" x14ac:dyDescent="0.25">
      <c r="D749" s="166"/>
      <c r="I749" s="171"/>
    </row>
    <row r="750" spans="4:9" ht="15.75" customHeight="1" x14ac:dyDescent="0.25">
      <c r="D750" s="166"/>
      <c r="I750" s="171"/>
    </row>
    <row r="751" spans="4:9" ht="15.75" customHeight="1" x14ac:dyDescent="0.25">
      <c r="D751" s="166"/>
      <c r="I751" s="171"/>
    </row>
    <row r="752" spans="4:9" ht="15.75" customHeight="1" x14ac:dyDescent="0.25">
      <c r="D752" s="166"/>
      <c r="I752" s="171"/>
    </row>
    <row r="753" spans="4:9" ht="15.75" customHeight="1" x14ac:dyDescent="0.25">
      <c r="D753" s="166"/>
      <c r="I753" s="171"/>
    </row>
    <row r="754" spans="4:9" ht="15.75" customHeight="1" x14ac:dyDescent="0.25">
      <c r="D754" s="166"/>
      <c r="I754" s="171"/>
    </row>
    <row r="755" spans="4:9" ht="15.75" customHeight="1" x14ac:dyDescent="0.25">
      <c r="D755" s="166"/>
      <c r="I755" s="171"/>
    </row>
    <row r="756" spans="4:9" ht="15.75" customHeight="1" x14ac:dyDescent="0.25">
      <c r="D756" s="166"/>
      <c r="I756" s="171"/>
    </row>
    <row r="757" spans="4:9" ht="15.75" customHeight="1" x14ac:dyDescent="0.25">
      <c r="D757" s="166"/>
      <c r="I757" s="171"/>
    </row>
    <row r="758" spans="4:9" ht="15.75" customHeight="1" x14ac:dyDescent="0.25">
      <c r="D758" s="166"/>
      <c r="I758" s="171"/>
    </row>
    <row r="759" spans="4:9" ht="15.75" customHeight="1" x14ac:dyDescent="0.25">
      <c r="D759" s="166"/>
      <c r="I759" s="171"/>
    </row>
    <row r="760" spans="4:9" ht="15.75" customHeight="1" x14ac:dyDescent="0.25">
      <c r="D760" s="166"/>
      <c r="I760" s="171"/>
    </row>
    <row r="761" spans="4:9" ht="15.75" customHeight="1" x14ac:dyDescent="0.25">
      <c r="D761" s="166"/>
      <c r="I761" s="171"/>
    </row>
    <row r="762" spans="4:9" ht="15.75" customHeight="1" x14ac:dyDescent="0.25">
      <c r="D762" s="166"/>
      <c r="I762" s="171"/>
    </row>
    <row r="763" spans="4:9" ht="15.75" customHeight="1" x14ac:dyDescent="0.25">
      <c r="D763" s="166"/>
      <c r="I763" s="171"/>
    </row>
    <row r="764" spans="4:9" ht="15.75" customHeight="1" x14ac:dyDescent="0.25">
      <c r="D764" s="166"/>
      <c r="I764" s="171"/>
    </row>
    <row r="765" spans="4:9" ht="15.75" customHeight="1" x14ac:dyDescent="0.25">
      <c r="D765" s="166"/>
      <c r="I765" s="171"/>
    </row>
    <row r="766" spans="4:9" ht="15.75" customHeight="1" x14ac:dyDescent="0.25">
      <c r="D766" s="166"/>
      <c r="I766" s="171"/>
    </row>
    <row r="767" spans="4:9" ht="15.75" customHeight="1" x14ac:dyDescent="0.25">
      <c r="D767" s="166"/>
      <c r="I767" s="171"/>
    </row>
    <row r="768" spans="4:9" ht="15.75" customHeight="1" x14ac:dyDescent="0.25">
      <c r="D768" s="166"/>
      <c r="I768" s="171"/>
    </row>
    <row r="769" spans="4:9" ht="15.75" customHeight="1" x14ac:dyDescent="0.25">
      <c r="D769" s="166"/>
      <c r="I769" s="171"/>
    </row>
    <row r="770" spans="4:9" ht="15.75" customHeight="1" x14ac:dyDescent="0.25">
      <c r="D770" s="166"/>
      <c r="I770" s="171"/>
    </row>
    <row r="771" spans="4:9" ht="15.75" customHeight="1" x14ac:dyDescent="0.25">
      <c r="D771" s="166"/>
      <c r="I771" s="171"/>
    </row>
    <row r="772" spans="4:9" ht="15.75" customHeight="1" x14ac:dyDescent="0.25">
      <c r="D772" s="166"/>
      <c r="I772" s="171"/>
    </row>
    <row r="773" spans="4:9" ht="15.75" customHeight="1" x14ac:dyDescent="0.25">
      <c r="D773" s="166"/>
      <c r="I773" s="171"/>
    </row>
    <row r="774" spans="4:9" ht="15.75" customHeight="1" x14ac:dyDescent="0.25">
      <c r="D774" s="166"/>
      <c r="I774" s="171"/>
    </row>
    <row r="775" spans="4:9" ht="15.75" customHeight="1" x14ac:dyDescent="0.25">
      <c r="D775" s="166"/>
      <c r="I775" s="171"/>
    </row>
    <row r="776" spans="4:9" ht="15.75" customHeight="1" x14ac:dyDescent="0.25">
      <c r="D776" s="166"/>
      <c r="I776" s="171"/>
    </row>
    <row r="777" spans="4:9" ht="15.75" customHeight="1" x14ac:dyDescent="0.25">
      <c r="D777" s="166"/>
      <c r="I777" s="171"/>
    </row>
    <row r="778" spans="4:9" ht="15.75" customHeight="1" x14ac:dyDescent="0.25">
      <c r="D778" s="166"/>
      <c r="I778" s="171"/>
    </row>
    <row r="779" spans="4:9" ht="15.75" customHeight="1" x14ac:dyDescent="0.25">
      <c r="D779" s="166"/>
      <c r="I779" s="171"/>
    </row>
    <row r="780" spans="4:9" ht="15.75" customHeight="1" x14ac:dyDescent="0.25">
      <c r="D780" s="166"/>
      <c r="I780" s="171"/>
    </row>
    <row r="781" spans="4:9" ht="15.75" customHeight="1" x14ac:dyDescent="0.25">
      <c r="D781" s="166"/>
      <c r="I781" s="171"/>
    </row>
    <row r="782" spans="4:9" ht="15.75" customHeight="1" x14ac:dyDescent="0.25">
      <c r="D782" s="166"/>
      <c r="I782" s="171"/>
    </row>
    <row r="783" spans="4:9" ht="15.75" customHeight="1" x14ac:dyDescent="0.25">
      <c r="D783" s="166"/>
      <c r="I783" s="171"/>
    </row>
    <row r="784" spans="4:9" ht="15.75" customHeight="1" x14ac:dyDescent="0.25">
      <c r="D784" s="166"/>
      <c r="I784" s="171"/>
    </row>
    <row r="785" spans="4:9" ht="15.75" customHeight="1" x14ac:dyDescent="0.25">
      <c r="D785" s="166"/>
      <c r="I785" s="171"/>
    </row>
    <row r="786" spans="4:9" ht="15.75" customHeight="1" x14ac:dyDescent="0.25">
      <c r="D786" s="166"/>
      <c r="I786" s="171"/>
    </row>
    <row r="787" spans="4:9" ht="15.75" customHeight="1" x14ac:dyDescent="0.25">
      <c r="D787" s="166"/>
      <c r="I787" s="171"/>
    </row>
    <row r="788" spans="4:9" ht="15.75" customHeight="1" x14ac:dyDescent="0.25">
      <c r="D788" s="166"/>
      <c r="I788" s="171"/>
    </row>
    <row r="789" spans="4:9" ht="15.75" customHeight="1" x14ac:dyDescent="0.25">
      <c r="D789" s="166"/>
      <c r="I789" s="171"/>
    </row>
    <row r="790" spans="4:9" ht="15.75" customHeight="1" x14ac:dyDescent="0.25">
      <c r="D790" s="166"/>
      <c r="I790" s="171"/>
    </row>
    <row r="791" spans="4:9" ht="15.75" customHeight="1" x14ac:dyDescent="0.25">
      <c r="D791" s="166"/>
      <c r="I791" s="171"/>
    </row>
    <row r="792" spans="4:9" ht="15.75" customHeight="1" x14ac:dyDescent="0.25">
      <c r="D792" s="166"/>
      <c r="I792" s="171"/>
    </row>
    <row r="793" spans="4:9" ht="15.75" customHeight="1" x14ac:dyDescent="0.25">
      <c r="D793" s="166"/>
      <c r="I793" s="171"/>
    </row>
    <row r="794" spans="4:9" ht="15.75" customHeight="1" x14ac:dyDescent="0.25">
      <c r="D794" s="166"/>
      <c r="I794" s="171"/>
    </row>
    <row r="795" spans="4:9" ht="15.75" customHeight="1" x14ac:dyDescent="0.25">
      <c r="D795" s="166"/>
      <c r="I795" s="171"/>
    </row>
    <row r="796" spans="4:9" ht="15.75" customHeight="1" x14ac:dyDescent="0.25">
      <c r="D796" s="166"/>
      <c r="I796" s="171"/>
    </row>
    <row r="797" spans="4:9" ht="15.75" customHeight="1" x14ac:dyDescent="0.25">
      <c r="D797" s="166"/>
      <c r="I797" s="171"/>
    </row>
    <row r="798" spans="4:9" ht="15.75" customHeight="1" x14ac:dyDescent="0.25">
      <c r="D798" s="166"/>
      <c r="I798" s="171"/>
    </row>
    <row r="799" spans="4:9" ht="15.75" customHeight="1" x14ac:dyDescent="0.25">
      <c r="D799" s="166"/>
      <c r="I799" s="171"/>
    </row>
    <row r="800" spans="4:9" ht="15.75" customHeight="1" x14ac:dyDescent="0.25">
      <c r="D800" s="166"/>
      <c r="I800" s="171"/>
    </row>
    <row r="801" spans="4:9" ht="15.75" customHeight="1" x14ac:dyDescent="0.25">
      <c r="D801" s="166"/>
      <c r="I801" s="171"/>
    </row>
    <row r="802" spans="4:9" ht="15.75" customHeight="1" x14ac:dyDescent="0.25">
      <c r="D802" s="166"/>
      <c r="I802" s="171"/>
    </row>
    <row r="803" spans="4:9" ht="15.75" customHeight="1" x14ac:dyDescent="0.25">
      <c r="D803" s="166"/>
      <c r="I803" s="171"/>
    </row>
    <row r="804" spans="4:9" ht="15.75" customHeight="1" x14ac:dyDescent="0.25">
      <c r="D804" s="166"/>
      <c r="I804" s="171"/>
    </row>
    <row r="805" spans="4:9" ht="15.75" customHeight="1" x14ac:dyDescent="0.25">
      <c r="D805" s="166"/>
      <c r="I805" s="171"/>
    </row>
    <row r="806" spans="4:9" ht="15.75" customHeight="1" x14ac:dyDescent="0.25">
      <c r="D806" s="166"/>
      <c r="I806" s="171"/>
    </row>
    <row r="807" spans="4:9" ht="15.75" customHeight="1" x14ac:dyDescent="0.25">
      <c r="D807" s="166"/>
      <c r="I807" s="171"/>
    </row>
    <row r="808" spans="4:9" ht="15.75" customHeight="1" x14ac:dyDescent="0.25">
      <c r="D808" s="166"/>
      <c r="I808" s="171"/>
    </row>
    <row r="809" spans="4:9" ht="15.75" customHeight="1" x14ac:dyDescent="0.25">
      <c r="D809" s="166"/>
      <c r="I809" s="171"/>
    </row>
    <row r="810" spans="4:9" ht="15.75" customHeight="1" x14ac:dyDescent="0.25">
      <c r="D810" s="166"/>
      <c r="I810" s="171"/>
    </row>
    <row r="811" spans="4:9" ht="15.75" customHeight="1" x14ac:dyDescent="0.25">
      <c r="D811" s="166"/>
      <c r="I811" s="171"/>
    </row>
    <row r="812" spans="4:9" ht="15.75" customHeight="1" x14ac:dyDescent="0.25">
      <c r="D812" s="166"/>
      <c r="I812" s="171"/>
    </row>
    <row r="813" spans="4:9" ht="15.75" customHeight="1" x14ac:dyDescent="0.25">
      <c r="D813" s="166"/>
      <c r="I813" s="171"/>
    </row>
    <row r="814" spans="4:9" ht="15.75" customHeight="1" x14ac:dyDescent="0.25">
      <c r="D814" s="166"/>
      <c r="I814" s="171"/>
    </row>
    <row r="815" spans="4:9" ht="15.75" customHeight="1" x14ac:dyDescent="0.25">
      <c r="D815" s="166"/>
      <c r="I815" s="171"/>
    </row>
    <row r="816" spans="4:9" ht="15.75" customHeight="1" x14ac:dyDescent="0.25">
      <c r="D816" s="166"/>
      <c r="I816" s="171"/>
    </row>
    <row r="817" spans="4:9" ht="15.75" customHeight="1" x14ac:dyDescent="0.25">
      <c r="D817" s="166"/>
      <c r="I817" s="171"/>
    </row>
    <row r="818" spans="4:9" ht="15.75" customHeight="1" x14ac:dyDescent="0.25">
      <c r="D818" s="166"/>
      <c r="I818" s="171"/>
    </row>
    <row r="819" spans="4:9" ht="15.75" customHeight="1" x14ac:dyDescent="0.25">
      <c r="D819" s="166"/>
      <c r="I819" s="171"/>
    </row>
    <row r="820" spans="4:9" ht="15.75" customHeight="1" x14ac:dyDescent="0.25">
      <c r="D820" s="166"/>
      <c r="I820" s="171"/>
    </row>
    <row r="821" spans="4:9" ht="15.75" customHeight="1" x14ac:dyDescent="0.25">
      <c r="D821" s="166"/>
      <c r="I821" s="171"/>
    </row>
    <row r="822" spans="4:9" ht="15.75" customHeight="1" x14ac:dyDescent="0.25">
      <c r="D822" s="166"/>
      <c r="I822" s="171"/>
    </row>
    <row r="823" spans="4:9" ht="15.75" customHeight="1" x14ac:dyDescent="0.25">
      <c r="D823" s="166"/>
      <c r="I823" s="171"/>
    </row>
    <row r="824" spans="4:9" ht="15.75" customHeight="1" x14ac:dyDescent="0.25">
      <c r="D824" s="166"/>
      <c r="I824" s="171"/>
    </row>
    <row r="825" spans="4:9" ht="15.75" customHeight="1" x14ac:dyDescent="0.25">
      <c r="D825" s="166"/>
      <c r="I825" s="171"/>
    </row>
    <row r="826" spans="4:9" ht="15.75" customHeight="1" x14ac:dyDescent="0.25">
      <c r="D826" s="166"/>
      <c r="I826" s="171"/>
    </row>
    <row r="827" spans="4:9" ht="15.75" customHeight="1" x14ac:dyDescent="0.25">
      <c r="D827" s="166"/>
      <c r="I827" s="171"/>
    </row>
    <row r="828" spans="4:9" ht="15.75" customHeight="1" x14ac:dyDescent="0.25">
      <c r="D828" s="166"/>
      <c r="I828" s="171"/>
    </row>
    <row r="829" spans="4:9" ht="15.75" customHeight="1" x14ac:dyDescent="0.25">
      <c r="D829" s="166"/>
      <c r="I829" s="171"/>
    </row>
    <row r="830" spans="4:9" ht="15.75" customHeight="1" x14ac:dyDescent="0.25">
      <c r="D830" s="166"/>
      <c r="I830" s="171"/>
    </row>
    <row r="831" spans="4:9" ht="15.75" customHeight="1" x14ac:dyDescent="0.25">
      <c r="D831" s="166"/>
      <c r="I831" s="171"/>
    </row>
  </sheetData>
  <mergeCells count="47">
    <mergeCell ref="A10:A17"/>
    <mergeCell ref="B10:B17"/>
    <mergeCell ref="B18:B25"/>
    <mergeCell ref="B26:B30"/>
    <mergeCell ref="B31:B33"/>
    <mergeCell ref="AB2:AB3"/>
    <mergeCell ref="A4:A9"/>
    <mergeCell ref="I2:I3"/>
    <mergeCell ref="J2:J3"/>
    <mergeCell ref="B4:B9"/>
    <mergeCell ref="C4:C9"/>
    <mergeCell ref="AB4:AB34"/>
    <mergeCell ref="AA4:AA9"/>
    <mergeCell ref="AA10:AA17"/>
    <mergeCell ref="A18:A25"/>
    <mergeCell ref="A26:A30"/>
    <mergeCell ref="C10:C17"/>
    <mergeCell ref="C18:C20"/>
    <mergeCell ref="C21:C25"/>
    <mergeCell ref="C26:C30"/>
    <mergeCell ref="A31:A33"/>
    <mergeCell ref="AC2:AE2"/>
    <mergeCell ref="A1:AE1"/>
    <mergeCell ref="A2:A3"/>
    <mergeCell ref="B2:B3"/>
    <mergeCell ref="C2:C3"/>
    <mergeCell ref="D2:D3"/>
    <mergeCell ref="E2:E3"/>
    <mergeCell ref="F2:F3"/>
    <mergeCell ref="Z2:Z3"/>
    <mergeCell ref="AA2:AA3"/>
    <mergeCell ref="G2:G3"/>
    <mergeCell ref="H2:H3"/>
    <mergeCell ref="K2:T2"/>
    <mergeCell ref="U2:U3"/>
    <mergeCell ref="V2:V3"/>
    <mergeCell ref="W2:Y2"/>
    <mergeCell ref="AA26:AA30"/>
    <mergeCell ref="C31:C33"/>
    <mergeCell ref="Z26:Z30"/>
    <mergeCell ref="Z4:Z9"/>
    <mergeCell ref="Z18:Z20"/>
    <mergeCell ref="AA18:AA25"/>
    <mergeCell ref="Z10:Z17"/>
    <mergeCell ref="Z21:Z25"/>
    <mergeCell ref="Z31:Z33"/>
    <mergeCell ref="AA31:AA33"/>
  </mergeCells>
  <conditionalFormatting sqref="Z4:AB4 AA18:AA20 AA26:AA28 AA5:AB6 AA10:AA12 Z10 Z31:Z34 V4:V34 Y4:Y34">
    <cfRule type="cellIs" dxfId="22" priority="1" operator="greaterThanOrEqual">
      <formula>81%</formula>
    </cfRule>
  </conditionalFormatting>
  <conditionalFormatting sqref="AA18:AA20 AA26:AA28 AB4:AB6 AA10:AA12">
    <cfRule type="cellIs" dxfId="21" priority="2" operator="between">
      <formula>51%</formula>
      <formula>80%</formula>
    </cfRule>
  </conditionalFormatting>
  <conditionalFormatting sqref="AA18:AA20 AA26:AA28 AB4:AB6 AA10:AA12">
    <cfRule type="cellIs" dxfId="20" priority="3" operator="lessThanOrEqual">
      <formula>50%</formula>
    </cfRule>
  </conditionalFormatting>
  <conditionalFormatting sqref="AA31:AA33">
    <cfRule type="cellIs" dxfId="19" priority="4" operator="greaterThanOrEqual">
      <formula>81%</formula>
    </cfRule>
  </conditionalFormatting>
  <conditionalFormatting sqref="AA31:AA33">
    <cfRule type="cellIs" dxfId="18" priority="5" operator="between">
      <formula>51%</formula>
      <formula>80%</formula>
    </cfRule>
  </conditionalFormatting>
  <conditionalFormatting sqref="AA31:AA33">
    <cfRule type="cellIs" dxfId="17" priority="6" operator="lessThanOrEqual">
      <formula>50%</formula>
    </cfRule>
  </conditionalFormatting>
  <conditionalFormatting sqref="AA34">
    <cfRule type="cellIs" dxfId="16" priority="10" operator="greaterThanOrEqual">
      <formula>81%</formula>
    </cfRule>
  </conditionalFormatting>
  <conditionalFormatting sqref="AA34">
    <cfRule type="cellIs" dxfId="15" priority="11" operator="between">
      <formula>51%</formula>
      <formula>80%</formula>
    </cfRule>
  </conditionalFormatting>
  <conditionalFormatting sqref="AA34">
    <cfRule type="cellIs" dxfId="14" priority="12" operator="lessThanOrEqual">
      <formula>50%</formula>
    </cfRule>
  </conditionalFormatting>
  <conditionalFormatting sqref="K4:U34 U15:U35">
    <cfRule type="colorScale" priority="19">
      <colorScale>
        <cfvo type="formula" val="0"/>
        <cfvo type="formula" val="1"/>
        <color rgb="FFFFFF00"/>
        <color theme="9"/>
      </colorScale>
    </cfRule>
  </conditionalFormatting>
  <conditionalFormatting sqref="Z4:AA4 AA5:AA6 Z10 Z31:Z34 V4:V34 Y4:Y34">
    <cfRule type="cellIs" dxfId="13" priority="20" operator="between">
      <formula>51%</formula>
      <formula>80%</formula>
    </cfRule>
  </conditionalFormatting>
  <conditionalFormatting sqref="Z4:AA4 AA5:AA6 Z10 Z31:Z34 V4:V34 Y4:Y34">
    <cfRule type="cellIs" dxfId="12" priority="21" operator="lessThanOrEqual">
      <formula>50%</formula>
    </cfRule>
  </conditionalFormatting>
  <conditionalFormatting sqref="Z18:Z21 Z26">
    <cfRule type="cellIs" dxfId="11" priority="22" operator="greaterThanOrEqual">
      <formula>81%</formula>
    </cfRule>
  </conditionalFormatting>
  <conditionalFormatting sqref="Z18:Z21 Z26">
    <cfRule type="cellIs" dxfId="10" priority="23" operator="between">
      <formula>51%</formula>
      <formula>80%</formula>
    </cfRule>
  </conditionalFormatting>
  <conditionalFormatting sqref="Z18:Z21 Z26">
    <cfRule type="cellIs" dxfId="9" priority="24" operator="lessThanOrEqual">
      <formula>50%</formula>
    </cfRule>
  </conditionalFormatting>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EB354"/>
  <sheetViews>
    <sheetView workbookViewId="0">
      <pane xSplit="3" ySplit="4" topLeftCell="D11" activePane="bottomRight" state="frozen"/>
      <selection pane="topRight" activeCell="D1" sqref="D1"/>
      <selection pane="bottomLeft" activeCell="A5" sqref="A5"/>
      <selection pane="bottomRight" activeCell="B6" sqref="B6"/>
    </sheetView>
  </sheetViews>
  <sheetFormatPr baseColWidth="10" defaultColWidth="14.42578125" defaultRowHeight="15" customHeight="1" x14ac:dyDescent="0.25"/>
  <cols>
    <col min="1" max="1" width="27.5703125" customWidth="1"/>
    <col min="2" max="2" width="28.42578125" customWidth="1"/>
    <col min="3" max="3" width="31.7109375" customWidth="1"/>
    <col min="4" max="4" width="47.85546875" customWidth="1"/>
    <col min="5" max="5" width="37.5703125" customWidth="1"/>
    <col min="6" max="6" width="43.140625" customWidth="1"/>
    <col min="7" max="7" width="105.140625" customWidth="1"/>
    <col min="8" max="8" width="50.28515625" customWidth="1"/>
    <col min="9" max="9" width="56.85546875" customWidth="1"/>
    <col min="10" max="10" width="51.7109375" customWidth="1"/>
    <col min="11" max="11" width="54" customWidth="1"/>
    <col min="12" max="12" width="70.28515625" customWidth="1"/>
    <col min="13" max="13" width="59.7109375" customWidth="1"/>
    <col min="14" max="14" width="84.5703125" customWidth="1"/>
    <col min="15" max="15" width="59.140625" customWidth="1"/>
    <col min="16" max="16" width="55.140625" customWidth="1"/>
    <col min="17" max="17" width="52.7109375" customWidth="1"/>
    <col min="18" max="18" width="70.85546875" customWidth="1"/>
    <col min="19" max="19" width="73.85546875" customWidth="1"/>
    <col min="20" max="20" width="60.140625" customWidth="1"/>
    <col min="21" max="21" width="63.140625" customWidth="1"/>
    <col min="22" max="22" width="74.28515625" customWidth="1"/>
    <col min="23" max="23" width="94.42578125" customWidth="1"/>
    <col min="24" max="24" width="83" customWidth="1"/>
    <col min="25" max="25" width="75.42578125" customWidth="1"/>
    <col min="26" max="26" width="83.28515625" customWidth="1"/>
    <col min="27" max="27" width="80.7109375" customWidth="1"/>
    <col min="28" max="28" width="103.42578125" customWidth="1"/>
    <col min="29" max="29" width="108.140625" customWidth="1"/>
    <col min="30" max="30" width="112.42578125" customWidth="1"/>
    <col min="31" max="31" width="93.42578125" customWidth="1"/>
    <col min="32" max="32" width="94.85546875" customWidth="1"/>
    <col min="33" max="33" width="82.85546875" customWidth="1"/>
    <col min="34" max="34" width="51" customWidth="1"/>
    <col min="35" max="35" width="63.42578125" customWidth="1"/>
    <col min="36" max="36" width="116.42578125" customWidth="1"/>
    <col min="37" max="37" width="136.7109375" customWidth="1"/>
    <col min="38" max="38" width="92.28515625" customWidth="1"/>
    <col min="39" max="39" width="62.85546875" customWidth="1"/>
    <col min="40" max="40" width="147.7109375" customWidth="1"/>
    <col min="41" max="41" width="134.28515625" customWidth="1"/>
    <col min="42" max="42" width="50.42578125" customWidth="1"/>
    <col min="43" max="43" width="96.85546875" customWidth="1"/>
    <col min="44" max="44" width="74.7109375" customWidth="1"/>
    <col min="45" max="45" width="62.28515625" customWidth="1"/>
    <col min="46" max="46" width="71.5703125" customWidth="1"/>
    <col min="47" max="47" width="58.28515625" customWidth="1"/>
    <col min="48" max="48" width="94.85546875" customWidth="1"/>
    <col min="49" max="49" width="54.140625" customWidth="1"/>
    <col min="50" max="50" width="92" customWidth="1"/>
    <col min="51" max="51" width="70.28515625" customWidth="1"/>
    <col min="52" max="52" width="81.85546875" customWidth="1"/>
    <col min="53" max="54" width="52.42578125" customWidth="1"/>
    <col min="55" max="55" width="61.42578125" customWidth="1"/>
    <col min="56" max="56" width="53.7109375" customWidth="1"/>
    <col min="57" max="57" width="56.7109375" customWidth="1"/>
    <col min="58" max="58" width="55.28515625" customWidth="1"/>
    <col min="59" max="59" width="50.85546875" customWidth="1"/>
    <col min="60" max="60" width="46.140625" customWidth="1"/>
    <col min="61" max="61" width="52" customWidth="1"/>
    <col min="62" max="62" width="63" customWidth="1"/>
    <col min="63" max="63" width="66.5703125" customWidth="1"/>
    <col min="64" max="64" width="66.140625" customWidth="1"/>
    <col min="65" max="65" width="50" customWidth="1"/>
    <col min="66" max="66" width="56.140625" customWidth="1"/>
    <col min="67" max="67" width="57" customWidth="1"/>
    <col min="68" max="68" width="59.5703125" customWidth="1"/>
    <col min="69" max="69" width="59.140625" customWidth="1"/>
    <col min="70" max="70" width="57.5703125" customWidth="1"/>
    <col min="71" max="71" width="50.28515625" customWidth="1"/>
    <col min="72" max="72" width="46.7109375" customWidth="1"/>
    <col min="73" max="73" width="41.140625" customWidth="1"/>
    <col min="74" max="74" width="42.85546875" customWidth="1"/>
    <col min="75" max="75" width="51.140625" customWidth="1"/>
    <col min="76" max="76" width="50.28515625" customWidth="1"/>
    <col min="77" max="77" width="51" customWidth="1"/>
    <col min="78" max="78" width="47.140625" customWidth="1"/>
    <col min="79" max="91" width="42.7109375" customWidth="1"/>
    <col min="92" max="92" width="49" customWidth="1"/>
    <col min="93" max="93" width="50.42578125" customWidth="1"/>
    <col min="94" max="94" width="60" customWidth="1"/>
    <col min="95" max="95" width="78.42578125" customWidth="1"/>
    <col min="96" max="96" width="60.7109375" customWidth="1"/>
    <col min="97" max="97" width="46.85546875" customWidth="1"/>
    <col min="98" max="98" width="39.42578125" customWidth="1"/>
    <col min="99" max="99" width="30.7109375" customWidth="1"/>
    <col min="100" max="100" width="36.5703125" customWidth="1"/>
    <col min="101" max="101" width="67" customWidth="1"/>
    <col min="102" max="102" width="57.28515625" customWidth="1"/>
    <col min="103" max="128" width="10.7109375" customWidth="1"/>
  </cols>
  <sheetData>
    <row r="1" spans="1:132" ht="28.5" customHeight="1" x14ac:dyDescent="0.25">
      <c r="A1" s="250" t="s">
        <v>70</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row>
    <row r="2" spans="1:132" ht="20.25" customHeight="1" x14ac:dyDescent="0.25">
      <c r="A2" s="253" t="s">
        <v>71</v>
      </c>
      <c r="B2" s="254"/>
      <c r="C2" s="254"/>
      <c r="D2" s="254"/>
      <c r="E2" s="254"/>
      <c r="F2" s="254"/>
      <c r="G2" s="254"/>
      <c r="H2" s="254"/>
      <c r="I2" s="254"/>
      <c r="J2" s="254"/>
      <c r="K2" s="254"/>
      <c r="L2" s="254"/>
      <c r="M2" s="254"/>
      <c r="N2" s="254"/>
      <c r="O2" s="254"/>
      <c r="P2" s="255"/>
      <c r="Q2" s="256" t="s">
        <v>72</v>
      </c>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244"/>
      <c r="BA2" s="257" t="s">
        <v>73</v>
      </c>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244"/>
      <c r="CB2" s="258" t="s">
        <v>74</v>
      </c>
      <c r="CC2" s="259"/>
      <c r="CD2" s="259"/>
      <c r="CE2" s="259"/>
      <c r="CF2" s="259"/>
      <c r="CG2" s="259"/>
      <c r="CH2" s="259"/>
      <c r="CI2" s="259"/>
      <c r="CJ2" s="259"/>
      <c r="CK2" s="259"/>
      <c r="CL2" s="259"/>
      <c r="CM2" s="260"/>
      <c r="CN2" s="261" t="s">
        <v>75</v>
      </c>
      <c r="CO2" s="242"/>
      <c r="CP2" s="242"/>
      <c r="CQ2" s="242"/>
      <c r="CR2" s="242"/>
      <c r="CS2" s="242"/>
      <c r="CT2" s="243"/>
      <c r="CU2" s="261" t="s">
        <v>76</v>
      </c>
      <c r="CV2" s="242"/>
      <c r="CW2" s="242"/>
      <c r="CX2" s="243"/>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row>
    <row r="3" spans="1:132" ht="48" customHeight="1" x14ac:dyDescent="0.25">
      <c r="A3" s="245" t="s">
        <v>77</v>
      </c>
      <c r="B3" s="245" t="s">
        <v>78</v>
      </c>
      <c r="C3" s="247" t="s">
        <v>79</v>
      </c>
      <c r="D3" s="245" t="s">
        <v>80</v>
      </c>
      <c r="E3" s="245" t="s">
        <v>81</v>
      </c>
      <c r="F3" s="245" t="s">
        <v>82</v>
      </c>
      <c r="G3" s="245" t="s">
        <v>83</v>
      </c>
      <c r="H3" s="245" t="s">
        <v>84</v>
      </c>
      <c r="I3" s="245" t="s">
        <v>85</v>
      </c>
      <c r="J3" s="245" t="s">
        <v>86</v>
      </c>
      <c r="K3" s="245" t="s">
        <v>87</v>
      </c>
      <c r="L3" s="245" t="s">
        <v>88</v>
      </c>
      <c r="M3" s="245" t="s">
        <v>89</v>
      </c>
      <c r="N3" s="245" t="s">
        <v>90</v>
      </c>
      <c r="O3" s="245" t="s">
        <v>91</v>
      </c>
      <c r="P3" s="245" t="s">
        <v>92</v>
      </c>
      <c r="Q3" s="256" t="s">
        <v>93</v>
      </c>
      <c r="R3" s="189"/>
      <c r="S3" s="190"/>
      <c r="T3" s="232" t="s">
        <v>94</v>
      </c>
      <c r="U3" s="189"/>
      <c r="V3" s="190"/>
      <c r="W3" s="232" t="s">
        <v>95</v>
      </c>
      <c r="X3" s="189"/>
      <c r="Y3" s="189"/>
      <c r="Z3" s="190"/>
      <c r="AA3" s="232" t="s">
        <v>96</v>
      </c>
      <c r="AB3" s="189"/>
      <c r="AC3" s="189"/>
      <c r="AD3" s="190"/>
      <c r="AE3" s="232" t="s">
        <v>97</v>
      </c>
      <c r="AF3" s="189"/>
      <c r="AG3" s="189"/>
      <c r="AH3" s="189"/>
      <c r="AI3" s="190"/>
      <c r="AJ3" s="232" t="s">
        <v>98</v>
      </c>
      <c r="AK3" s="189"/>
      <c r="AL3" s="190"/>
      <c r="AM3" s="232" t="s">
        <v>99</v>
      </c>
      <c r="AN3" s="189"/>
      <c r="AO3" s="190"/>
      <c r="AP3" s="232" t="s">
        <v>100</v>
      </c>
      <c r="AQ3" s="189"/>
      <c r="AR3" s="189"/>
      <c r="AS3" s="190"/>
      <c r="AT3" s="232" t="s">
        <v>101</v>
      </c>
      <c r="AU3" s="189"/>
      <c r="AV3" s="189"/>
      <c r="AW3" s="190"/>
      <c r="AX3" s="232" t="s">
        <v>102</v>
      </c>
      <c r="AY3" s="189"/>
      <c r="AZ3" s="244"/>
      <c r="BA3" s="13" t="s">
        <v>103</v>
      </c>
      <c r="BB3" s="249" t="s">
        <v>104</v>
      </c>
      <c r="BC3" s="190"/>
      <c r="BD3" s="249" t="s">
        <v>105</v>
      </c>
      <c r="BE3" s="189"/>
      <c r="BF3" s="189"/>
      <c r="BG3" s="189"/>
      <c r="BH3" s="189"/>
      <c r="BI3" s="189"/>
      <c r="BJ3" s="189"/>
      <c r="BK3" s="189"/>
      <c r="BL3" s="189"/>
      <c r="BM3" s="189"/>
      <c r="BN3" s="189"/>
      <c r="BO3" s="189"/>
      <c r="BP3" s="189"/>
      <c r="BQ3" s="189"/>
      <c r="BR3" s="190"/>
      <c r="BS3" s="262" t="s">
        <v>106</v>
      </c>
      <c r="BT3" s="189"/>
      <c r="BU3" s="189"/>
      <c r="BV3" s="189"/>
      <c r="BW3" s="189"/>
      <c r="BX3" s="189"/>
      <c r="BY3" s="189"/>
      <c r="BZ3" s="189"/>
      <c r="CA3" s="244"/>
      <c r="CB3" s="238"/>
      <c r="CC3" s="239"/>
      <c r="CD3" s="239"/>
      <c r="CE3" s="239"/>
      <c r="CF3" s="239"/>
      <c r="CG3" s="239"/>
      <c r="CH3" s="239"/>
      <c r="CI3" s="239"/>
      <c r="CJ3" s="239"/>
      <c r="CK3" s="239"/>
      <c r="CL3" s="239"/>
      <c r="CM3" s="240"/>
      <c r="CN3" s="238"/>
      <c r="CO3" s="239"/>
      <c r="CP3" s="239"/>
      <c r="CQ3" s="239"/>
      <c r="CR3" s="239"/>
      <c r="CS3" s="239"/>
      <c r="CT3" s="240"/>
      <c r="CU3" s="238"/>
      <c r="CV3" s="239"/>
      <c r="CW3" s="239"/>
      <c r="CX3" s="240"/>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row>
    <row r="4" spans="1:132" ht="60.75" customHeight="1" x14ac:dyDescent="0.25">
      <c r="A4" s="246"/>
      <c r="B4" s="246"/>
      <c r="C4" s="246"/>
      <c r="D4" s="246"/>
      <c r="E4" s="246"/>
      <c r="F4" s="246"/>
      <c r="G4" s="246"/>
      <c r="H4" s="246"/>
      <c r="I4" s="246"/>
      <c r="J4" s="246"/>
      <c r="K4" s="246"/>
      <c r="L4" s="246"/>
      <c r="M4" s="246"/>
      <c r="N4" s="246"/>
      <c r="O4" s="246"/>
      <c r="P4" s="246"/>
      <c r="Q4" s="14" t="s">
        <v>107</v>
      </c>
      <c r="R4" s="14" t="s">
        <v>108</v>
      </c>
      <c r="S4" s="14" t="s">
        <v>109</v>
      </c>
      <c r="T4" s="14" t="s">
        <v>110</v>
      </c>
      <c r="U4" s="14" t="s">
        <v>111</v>
      </c>
      <c r="V4" s="14" t="s">
        <v>112</v>
      </c>
      <c r="W4" s="14" t="s">
        <v>113</v>
      </c>
      <c r="X4" s="14" t="s">
        <v>114</v>
      </c>
      <c r="Y4" s="14" t="s">
        <v>115</v>
      </c>
      <c r="Z4" s="14" t="s">
        <v>116</v>
      </c>
      <c r="AA4" s="14" t="s">
        <v>117</v>
      </c>
      <c r="AB4" s="14" t="s">
        <v>118</v>
      </c>
      <c r="AC4" s="14" t="s">
        <v>119</v>
      </c>
      <c r="AD4" s="14" t="s">
        <v>120</v>
      </c>
      <c r="AE4" s="14" t="s">
        <v>121</v>
      </c>
      <c r="AF4" s="14" t="s">
        <v>122</v>
      </c>
      <c r="AG4" s="14" t="s">
        <v>123</v>
      </c>
      <c r="AH4" s="14" t="s">
        <v>124</v>
      </c>
      <c r="AI4" s="14" t="s">
        <v>125</v>
      </c>
      <c r="AJ4" s="14" t="s">
        <v>126</v>
      </c>
      <c r="AK4" s="14" t="s">
        <v>127</v>
      </c>
      <c r="AL4" s="14" t="s">
        <v>128</v>
      </c>
      <c r="AM4" s="14" t="s">
        <v>129</v>
      </c>
      <c r="AN4" s="14" t="s">
        <v>130</v>
      </c>
      <c r="AO4" s="14" t="s">
        <v>131</v>
      </c>
      <c r="AP4" s="14" t="s">
        <v>132</v>
      </c>
      <c r="AQ4" s="14" t="s">
        <v>133</v>
      </c>
      <c r="AR4" s="14" t="s">
        <v>134</v>
      </c>
      <c r="AS4" s="14" t="s">
        <v>135</v>
      </c>
      <c r="AT4" s="14" t="s">
        <v>136</v>
      </c>
      <c r="AU4" s="14" t="s">
        <v>137</v>
      </c>
      <c r="AV4" s="14" t="s">
        <v>138</v>
      </c>
      <c r="AW4" s="14" t="s">
        <v>139</v>
      </c>
      <c r="AX4" s="14" t="s">
        <v>140</v>
      </c>
      <c r="AY4" s="14" t="s">
        <v>141</v>
      </c>
      <c r="AZ4" s="15" t="s">
        <v>142</v>
      </c>
      <c r="BA4" s="16" t="s">
        <v>143</v>
      </c>
      <c r="BB4" s="16" t="s">
        <v>144</v>
      </c>
      <c r="BC4" s="16" t="s">
        <v>145</v>
      </c>
      <c r="BD4" s="16" t="s">
        <v>146</v>
      </c>
      <c r="BE4" s="16" t="s">
        <v>147</v>
      </c>
      <c r="BF4" s="16" t="s">
        <v>148</v>
      </c>
      <c r="BG4" s="17" t="s">
        <v>149</v>
      </c>
      <c r="BH4" s="17" t="s">
        <v>150</v>
      </c>
      <c r="BI4" s="16" t="s">
        <v>151</v>
      </c>
      <c r="BJ4" s="17" t="s">
        <v>152</v>
      </c>
      <c r="BK4" s="17" t="s">
        <v>153</v>
      </c>
      <c r="BL4" s="17" t="s">
        <v>154</v>
      </c>
      <c r="BM4" s="16" t="s">
        <v>155</v>
      </c>
      <c r="BN4" s="17" t="s">
        <v>156</v>
      </c>
      <c r="BO4" s="16" t="s">
        <v>157</v>
      </c>
      <c r="BP4" s="17" t="s">
        <v>158</v>
      </c>
      <c r="BQ4" s="17" t="s">
        <v>159</v>
      </c>
      <c r="BR4" s="17" t="s">
        <v>160</v>
      </c>
      <c r="BS4" s="16" t="s">
        <v>161</v>
      </c>
      <c r="BT4" s="16" t="s">
        <v>162</v>
      </c>
      <c r="BU4" s="16" t="s">
        <v>163</v>
      </c>
      <c r="BV4" s="16" t="s">
        <v>164</v>
      </c>
      <c r="BW4" s="16" t="s">
        <v>165</v>
      </c>
      <c r="BX4" s="16" t="s">
        <v>166</v>
      </c>
      <c r="BY4" s="16" t="s">
        <v>167</v>
      </c>
      <c r="BZ4" s="16" t="s">
        <v>168</v>
      </c>
      <c r="CA4" s="18" t="s">
        <v>169</v>
      </c>
      <c r="CB4" s="14" t="s">
        <v>170</v>
      </c>
      <c r="CC4" s="14" t="s">
        <v>171</v>
      </c>
      <c r="CD4" s="14" t="s">
        <v>172</v>
      </c>
      <c r="CE4" s="14" t="s">
        <v>173</v>
      </c>
      <c r="CF4" s="14" t="s">
        <v>174</v>
      </c>
      <c r="CG4" s="14" t="s">
        <v>175</v>
      </c>
      <c r="CH4" s="14" t="s">
        <v>176</v>
      </c>
      <c r="CI4" s="14" t="s">
        <v>177</v>
      </c>
      <c r="CJ4" s="14" t="s">
        <v>178</v>
      </c>
      <c r="CK4" s="14" t="s">
        <v>179</v>
      </c>
      <c r="CL4" s="19" t="s">
        <v>180</v>
      </c>
      <c r="CM4" s="20" t="s">
        <v>181</v>
      </c>
      <c r="CN4" s="21" t="s">
        <v>182</v>
      </c>
      <c r="CO4" s="17" t="s">
        <v>183</v>
      </c>
      <c r="CP4" s="17" t="s">
        <v>184</v>
      </c>
      <c r="CQ4" s="17" t="s">
        <v>185</v>
      </c>
      <c r="CR4" s="17" t="s">
        <v>186</v>
      </c>
      <c r="CS4" s="16" t="s">
        <v>187</v>
      </c>
      <c r="CT4" s="18" t="s">
        <v>188</v>
      </c>
      <c r="CU4" s="22" t="s">
        <v>189</v>
      </c>
      <c r="CV4" s="23" t="s">
        <v>190</v>
      </c>
      <c r="CW4" s="24" t="s">
        <v>191</v>
      </c>
      <c r="CX4" s="25" t="s">
        <v>192</v>
      </c>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row>
    <row r="5" spans="1:132" x14ac:dyDescent="0.25">
      <c r="A5" s="26" t="s">
        <v>193</v>
      </c>
      <c r="B5" s="26" t="s">
        <v>194</v>
      </c>
      <c r="C5" s="26" t="s">
        <v>195</v>
      </c>
      <c r="D5" s="27" t="s">
        <v>196</v>
      </c>
      <c r="E5" s="27">
        <v>3223066509</v>
      </c>
      <c r="F5" s="28" t="s">
        <v>197</v>
      </c>
      <c r="G5" s="27" t="s">
        <v>198</v>
      </c>
      <c r="H5" s="27" t="s">
        <v>199</v>
      </c>
      <c r="I5" s="27" t="s">
        <v>200</v>
      </c>
      <c r="J5" s="27" t="s">
        <v>201</v>
      </c>
      <c r="K5" s="27" t="s">
        <v>202</v>
      </c>
      <c r="L5" s="27" t="s">
        <v>203</v>
      </c>
      <c r="M5" s="27">
        <v>3108561245</v>
      </c>
      <c r="N5" s="29" t="s">
        <v>204</v>
      </c>
      <c r="O5" s="27" t="s">
        <v>205</v>
      </c>
      <c r="P5" s="30">
        <v>44323</v>
      </c>
      <c r="Q5" s="31" t="s">
        <v>206</v>
      </c>
      <c r="R5" s="31" t="s">
        <v>206</v>
      </c>
      <c r="S5" s="31" t="s">
        <v>206</v>
      </c>
      <c r="T5" s="31" t="s">
        <v>206</v>
      </c>
      <c r="U5" s="31" t="s">
        <v>207</v>
      </c>
      <c r="V5" s="31" t="s">
        <v>206</v>
      </c>
      <c r="W5" s="31" t="s">
        <v>208</v>
      </c>
      <c r="X5" s="31" t="s">
        <v>206</v>
      </c>
      <c r="Y5" s="31" t="s">
        <v>206</v>
      </c>
      <c r="Z5" s="31" t="s">
        <v>206</v>
      </c>
      <c r="AA5" s="31" t="s">
        <v>206</v>
      </c>
      <c r="AB5" s="31" t="s">
        <v>206</v>
      </c>
      <c r="AC5" s="31" t="s">
        <v>208</v>
      </c>
      <c r="AD5" s="31" t="s">
        <v>206</v>
      </c>
      <c r="AE5" s="31" t="s">
        <v>206</v>
      </c>
      <c r="AF5" s="31" t="s">
        <v>206</v>
      </c>
      <c r="AG5" s="31" t="s">
        <v>206</v>
      </c>
      <c r="AH5" s="31" t="s">
        <v>206</v>
      </c>
      <c r="AI5" s="31" t="s">
        <v>206</v>
      </c>
      <c r="AJ5" s="31" t="s">
        <v>206</v>
      </c>
      <c r="AK5" s="31" t="s">
        <v>206</v>
      </c>
      <c r="AL5" s="31" t="s">
        <v>206</v>
      </c>
      <c r="AM5" s="32" t="s">
        <v>207</v>
      </c>
      <c r="AN5" s="32" t="s">
        <v>207</v>
      </c>
      <c r="AO5" s="32" t="s">
        <v>207</v>
      </c>
      <c r="AP5" s="31" t="s">
        <v>206</v>
      </c>
      <c r="AQ5" s="31" t="s">
        <v>206</v>
      </c>
      <c r="AR5" s="31" t="s">
        <v>206</v>
      </c>
      <c r="AS5" s="31" t="s">
        <v>206</v>
      </c>
      <c r="AT5" s="31" t="s">
        <v>206</v>
      </c>
      <c r="AU5" s="31" t="s">
        <v>206</v>
      </c>
      <c r="AV5" s="31" t="s">
        <v>206</v>
      </c>
      <c r="AW5" s="31" t="s">
        <v>206</v>
      </c>
      <c r="AX5" s="31" t="s">
        <v>206</v>
      </c>
      <c r="AY5" s="31" t="s">
        <v>206</v>
      </c>
      <c r="AZ5" s="31" t="s">
        <v>206</v>
      </c>
      <c r="BA5" s="32" t="s">
        <v>206</v>
      </c>
      <c r="BB5" s="32" t="s">
        <v>206</v>
      </c>
      <c r="BC5" s="32" t="s">
        <v>206</v>
      </c>
      <c r="BD5" s="32" t="s">
        <v>206</v>
      </c>
      <c r="BE5" s="32" t="s">
        <v>206</v>
      </c>
      <c r="BF5" s="32" t="s">
        <v>206</v>
      </c>
      <c r="BG5" s="32" t="s">
        <v>207</v>
      </c>
      <c r="BH5" s="32" t="s">
        <v>207</v>
      </c>
      <c r="BI5" s="32" t="s">
        <v>206</v>
      </c>
      <c r="BJ5" s="32" t="s">
        <v>207</v>
      </c>
      <c r="BK5" s="32" t="s">
        <v>207</v>
      </c>
      <c r="BL5" s="32" t="s">
        <v>207</v>
      </c>
      <c r="BM5" s="32" t="s">
        <v>206</v>
      </c>
      <c r="BN5" s="32" t="s">
        <v>207</v>
      </c>
      <c r="BO5" s="32" t="s">
        <v>207</v>
      </c>
      <c r="BP5" s="32" t="s">
        <v>206</v>
      </c>
      <c r="BQ5" s="32" t="s">
        <v>207</v>
      </c>
      <c r="BR5" s="32" t="s">
        <v>207</v>
      </c>
      <c r="BS5" s="32" t="s">
        <v>206</v>
      </c>
      <c r="BT5" s="32" t="s">
        <v>207</v>
      </c>
      <c r="BU5" s="32" t="s">
        <v>207</v>
      </c>
      <c r="BV5" s="32" t="s">
        <v>206</v>
      </c>
      <c r="BW5" s="32" t="s">
        <v>206</v>
      </c>
      <c r="BX5" s="32" t="s">
        <v>206</v>
      </c>
      <c r="BY5" s="32" t="s">
        <v>206</v>
      </c>
      <c r="BZ5" s="32" t="s">
        <v>206</v>
      </c>
      <c r="CA5" s="31" t="s">
        <v>206</v>
      </c>
      <c r="CB5" s="33">
        <f t="shared" ref="CB5:CB60" si="0">COUNTIF(Q5:S5,"SI")</f>
        <v>3</v>
      </c>
      <c r="CC5" s="33">
        <f t="shared" ref="CC5:CC26" si="1">COUNTIF(T5:V5,"SI")</f>
        <v>2</v>
      </c>
      <c r="CD5" s="33">
        <f t="shared" ref="CD5:CD109" si="2">COUNTIF(W5:Z5,"SI")</f>
        <v>3</v>
      </c>
      <c r="CE5" s="33">
        <f t="shared" ref="CE5:CE109" si="3">COUNTIF(AA5:AD5,"SI")</f>
        <v>3</v>
      </c>
      <c r="CF5" s="33">
        <f t="shared" ref="CF5:CF60" si="4">COUNTIF(AE5:AI5,"SI")</f>
        <v>5</v>
      </c>
      <c r="CG5" s="33">
        <f t="shared" ref="CG5:CG109" si="5">COUNTIF(AJ5:AL5,"SI")</f>
        <v>3</v>
      </c>
      <c r="CH5" s="33">
        <f t="shared" ref="CH5:CH60" si="6">COUNTIF(AM5:AO5,"SI")</f>
        <v>0</v>
      </c>
      <c r="CI5" s="33">
        <f t="shared" ref="CI5:CI109" si="7">COUNTIF(AP5:AS5,"SI")</f>
        <v>4</v>
      </c>
      <c r="CJ5" s="33">
        <f t="shared" ref="CJ5:CJ109" si="8">COUNTIF(AT5:AW5,"SI")</f>
        <v>4</v>
      </c>
      <c r="CK5" s="33">
        <f t="shared" ref="CK5:CK109" si="9">COUNTIF(AX5:AZ5,"SI")</f>
        <v>3</v>
      </c>
      <c r="CL5" s="33">
        <f t="shared" ref="CL5:CL109" si="10">SUM(CB5:CK5)</f>
        <v>30</v>
      </c>
      <c r="CM5" s="34">
        <f t="shared" ref="CM5:CM65" si="11">CL5/36</f>
        <v>0.83333333333333337</v>
      </c>
      <c r="CN5" s="33">
        <f t="shared" ref="CN5:CP5" si="12">COUNTIF(BA5,"SI")</f>
        <v>1</v>
      </c>
      <c r="CO5" s="35">
        <f t="shared" si="12"/>
        <v>1</v>
      </c>
      <c r="CP5" s="35">
        <f t="shared" si="12"/>
        <v>1</v>
      </c>
      <c r="CQ5" s="35">
        <f t="shared" ref="CQ5:CQ109" si="13">COUNTIFS(BD5:BR5,"SI")</f>
        <v>6</v>
      </c>
      <c r="CR5" s="35">
        <f t="shared" ref="CR5:CR109" si="14">COUNTIFS(BS5:CA5,"SI")</f>
        <v>7</v>
      </c>
      <c r="CS5" s="36">
        <f t="shared" ref="CS5:CS109" si="15">SUM(CN5:CR5)</f>
        <v>16</v>
      </c>
      <c r="CT5" s="37">
        <f>(CS5/16)</f>
        <v>1</v>
      </c>
      <c r="CU5" s="241">
        <f>AVERAGE(CT5:CT12)</f>
        <v>0.88392857142857151</v>
      </c>
      <c r="CV5" s="242"/>
      <c r="CW5" s="243"/>
      <c r="CX5" s="233">
        <f>AVERAGE(CT5:CT23,CT25:CT109)</f>
        <v>0.85302197802197866</v>
      </c>
      <c r="CY5" s="38"/>
      <c r="CZ5" s="38"/>
      <c r="DA5" s="38"/>
      <c r="DB5" s="38"/>
      <c r="DC5" s="38"/>
      <c r="DD5" s="38"/>
      <c r="DE5" s="38"/>
      <c r="DF5" s="38"/>
      <c r="DG5" s="38"/>
      <c r="DH5" s="38"/>
      <c r="DI5" s="38"/>
      <c r="DJ5" s="38"/>
      <c r="DK5" s="38"/>
      <c r="DL5" s="38"/>
      <c r="DM5" s="38"/>
      <c r="DN5" s="38"/>
      <c r="DO5" s="38"/>
      <c r="DP5" s="38"/>
      <c r="DQ5" s="38"/>
      <c r="DR5" s="38"/>
      <c r="DS5" s="39"/>
      <c r="DT5" s="39"/>
      <c r="DU5" s="39"/>
      <c r="DV5" s="39"/>
      <c r="DW5" s="39"/>
      <c r="DX5" s="39"/>
      <c r="DY5" s="39"/>
      <c r="DZ5" s="39"/>
      <c r="EA5" s="39"/>
      <c r="EB5" s="39"/>
    </row>
    <row r="6" spans="1:132" x14ac:dyDescent="0.25">
      <c r="A6" s="26" t="s">
        <v>193</v>
      </c>
      <c r="B6" s="26" t="s">
        <v>194</v>
      </c>
      <c r="C6" s="26" t="s">
        <v>209</v>
      </c>
      <c r="D6" s="27" t="s">
        <v>210</v>
      </c>
      <c r="E6" s="27">
        <v>3125703211</v>
      </c>
      <c r="F6" s="27" t="s">
        <v>211</v>
      </c>
      <c r="G6" s="27" t="s">
        <v>198</v>
      </c>
      <c r="H6" s="27" t="s">
        <v>199</v>
      </c>
      <c r="I6" s="27" t="s">
        <v>200</v>
      </c>
      <c r="J6" s="40" t="s">
        <v>212</v>
      </c>
      <c r="K6" s="41" t="s">
        <v>213</v>
      </c>
      <c r="L6" s="40" t="s">
        <v>214</v>
      </c>
      <c r="M6" s="27">
        <v>3112157110</v>
      </c>
      <c r="N6" s="29" t="s">
        <v>215</v>
      </c>
      <c r="O6" s="42" t="s">
        <v>216</v>
      </c>
      <c r="P6" s="43">
        <v>44300</v>
      </c>
      <c r="Q6" s="32" t="s">
        <v>206</v>
      </c>
      <c r="R6" s="32" t="s">
        <v>206</v>
      </c>
      <c r="S6" s="32" t="s">
        <v>206</v>
      </c>
      <c r="T6" s="32" t="s">
        <v>206</v>
      </c>
      <c r="U6" s="32" t="s">
        <v>207</v>
      </c>
      <c r="V6" s="32" t="s">
        <v>206</v>
      </c>
      <c r="W6" s="32" t="s">
        <v>206</v>
      </c>
      <c r="X6" s="32" t="s">
        <v>208</v>
      </c>
      <c r="Y6" s="32" t="s">
        <v>206</v>
      </c>
      <c r="Z6" s="32" t="s">
        <v>206</v>
      </c>
      <c r="AA6" s="32" t="s">
        <v>206</v>
      </c>
      <c r="AB6" s="32" t="s">
        <v>206</v>
      </c>
      <c r="AC6" s="32" t="s">
        <v>206</v>
      </c>
      <c r="AD6" s="32" t="s">
        <v>206</v>
      </c>
      <c r="AE6" s="32" t="s">
        <v>206</v>
      </c>
      <c r="AF6" s="32" t="s">
        <v>206</v>
      </c>
      <c r="AG6" s="32" t="s">
        <v>206</v>
      </c>
      <c r="AH6" s="32" t="s">
        <v>206</v>
      </c>
      <c r="AI6" s="32" t="s">
        <v>206</v>
      </c>
      <c r="AJ6" s="32" t="s">
        <v>206</v>
      </c>
      <c r="AK6" s="32" t="s">
        <v>208</v>
      </c>
      <c r="AL6" s="32" t="s">
        <v>206</v>
      </c>
      <c r="AM6" s="32" t="s">
        <v>207</v>
      </c>
      <c r="AN6" s="32" t="s">
        <v>207</v>
      </c>
      <c r="AO6" s="32" t="s">
        <v>207</v>
      </c>
      <c r="AP6" s="32" t="s">
        <v>206</v>
      </c>
      <c r="AQ6" s="32" t="s">
        <v>206</v>
      </c>
      <c r="AR6" s="32" t="s">
        <v>206</v>
      </c>
      <c r="AS6" s="32" t="s">
        <v>206</v>
      </c>
      <c r="AT6" s="32" t="s">
        <v>208</v>
      </c>
      <c r="AU6" s="32" t="s">
        <v>206</v>
      </c>
      <c r="AV6" s="32" t="s">
        <v>206</v>
      </c>
      <c r="AW6" s="32" t="s">
        <v>206</v>
      </c>
      <c r="AX6" s="32" t="s">
        <v>208</v>
      </c>
      <c r="AY6" s="32" t="s">
        <v>206</v>
      </c>
      <c r="AZ6" s="32" t="s">
        <v>206</v>
      </c>
      <c r="BA6" s="32" t="s">
        <v>206</v>
      </c>
      <c r="BB6" s="32" t="s">
        <v>206</v>
      </c>
      <c r="BC6" s="32" t="s">
        <v>206</v>
      </c>
      <c r="BD6" s="32" t="s">
        <v>206</v>
      </c>
      <c r="BE6" s="32" t="s">
        <v>206</v>
      </c>
      <c r="BF6" s="32" t="s">
        <v>206</v>
      </c>
      <c r="BG6" s="32" t="s">
        <v>207</v>
      </c>
      <c r="BH6" s="32" t="s">
        <v>207</v>
      </c>
      <c r="BI6" s="32" t="s">
        <v>206</v>
      </c>
      <c r="BJ6" s="32" t="s">
        <v>207</v>
      </c>
      <c r="BK6" s="32" t="s">
        <v>207</v>
      </c>
      <c r="BL6" s="32" t="s">
        <v>207</v>
      </c>
      <c r="BM6" s="32" t="s">
        <v>208</v>
      </c>
      <c r="BN6" s="32" t="s">
        <v>207</v>
      </c>
      <c r="BO6" s="32" t="s">
        <v>207</v>
      </c>
      <c r="BP6" s="32" t="s">
        <v>207</v>
      </c>
      <c r="BQ6" s="32" t="s">
        <v>207</v>
      </c>
      <c r="BR6" s="32" t="s">
        <v>207</v>
      </c>
      <c r="BS6" s="32" t="s">
        <v>206</v>
      </c>
      <c r="BT6" s="32" t="s">
        <v>207</v>
      </c>
      <c r="BU6" s="32" t="s">
        <v>208</v>
      </c>
      <c r="BV6" s="32" t="s">
        <v>206</v>
      </c>
      <c r="BW6" s="32" t="s">
        <v>208</v>
      </c>
      <c r="BX6" s="32" t="s">
        <v>208</v>
      </c>
      <c r="BY6" s="32" t="s">
        <v>206</v>
      </c>
      <c r="BZ6" s="32" t="s">
        <v>208</v>
      </c>
      <c r="CA6" s="32" t="s">
        <v>208</v>
      </c>
      <c r="CB6" s="33">
        <f t="shared" si="0"/>
        <v>3</v>
      </c>
      <c r="CC6" s="33">
        <f t="shared" si="1"/>
        <v>2</v>
      </c>
      <c r="CD6" s="33">
        <f t="shared" si="2"/>
        <v>3</v>
      </c>
      <c r="CE6" s="33">
        <f t="shared" si="3"/>
        <v>4</v>
      </c>
      <c r="CF6" s="33">
        <f t="shared" si="4"/>
        <v>5</v>
      </c>
      <c r="CG6" s="33">
        <f t="shared" si="5"/>
        <v>2</v>
      </c>
      <c r="CH6" s="33">
        <f t="shared" si="6"/>
        <v>0</v>
      </c>
      <c r="CI6" s="33">
        <f t="shared" si="7"/>
        <v>4</v>
      </c>
      <c r="CJ6" s="33">
        <f t="shared" si="8"/>
        <v>3</v>
      </c>
      <c r="CK6" s="33">
        <f t="shared" si="9"/>
        <v>2</v>
      </c>
      <c r="CL6" s="33">
        <f t="shared" si="10"/>
        <v>28</v>
      </c>
      <c r="CM6" s="34">
        <f t="shared" si="11"/>
        <v>0.77777777777777779</v>
      </c>
      <c r="CN6" s="33">
        <f t="shared" ref="CN6:CP6" si="16">COUNTIF(BA6,"SI")</f>
        <v>1</v>
      </c>
      <c r="CO6" s="35">
        <f t="shared" si="16"/>
        <v>1</v>
      </c>
      <c r="CP6" s="44">
        <f t="shared" si="16"/>
        <v>1</v>
      </c>
      <c r="CQ6" s="44">
        <f t="shared" si="13"/>
        <v>4</v>
      </c>
      <c r="CR6" s="44">
        <f t="shared" si="14"/>
        <v>3</v>
      </c>
      <c r="CS6" s="26">
        <f t="shared" si="15"/>
        <v>10</v>
      </c>
      <c r="CT6" s="45">
        <f t="shared" ref="CT6:CT8" si="17">(CS6/14)</f>
        <v>0.7142857142857143</v>
      </c>
      <c r="CU6" s="234"/>
      <c r="CV6" s="236"/>
      <c r="CW6" s="237"/>
      <c r="CX6" s="234"/>
      <c r="CY6" s="38"/>
      <c r="CZ6" s="38"/>
      <c r="DA6" s="38"/>
      <c r="DB6" s="38"/>
      <c r="DC6" s="38"/>
      <c r="DD6" s="38"/>
      <c r="DE6" s="38"/>
      <c r="DF6" s="38"/>
      <c r="DG6" s="38"/>
      <c r="DH6" s="38"/>
      <c r="DI6" s="38"/>
      <c r="DJ6" s="38"/>
      <c r="DK6" s="38"/>
      <c r="DL6" s="38"/>
      <c r="DM6" s="38"/>
      <c r="DN6" s="38"/>
      <c r="DO6" s="38"/>
      <c r="DP6" s="38"/>
      <c r="DQ6" s="38"/>
      <c r="DR6" s="38"/>
      <c r="DS6" s="39"/>
      <c r="DT6" s="39"/>
      <c r="DU6" s="39"/>
      <c r="DV6" s="39"/>
      <c r="DW6" s="39"/>
      <c r="DX6" s="39"/>
      <c r="DY6" s="39"/>
      <c r="DZ6" s="39"/>
      <c r="EA6" s="39"/>
      <c r="EB6" s="39"/>
    </row>
    <row r="7" spans="1:132" x14ac:dyDescent="0.25">
      <c r="A7" s="26" t="s">
        <v>193</v>
      </c>
      <c r="B7" s="26" t="s">
        <v>194</v>
      </c>
      <c r="C7" s="26" t="s">
        <v>217</v>
      </c>
      <c r="D7" s="27" t="s">
        <v>196</v>
      </c>
      <c r="E7" s="27">
        <v>3223066509</v>
      </c>
      <c r="F7" s="28" t="s">
        <v>197</v>
      </c>
      <c r="G7" s="27" t="s">
        <v>198</v>
      </c>
      <c r="H7" s="27" t="s">
        <v>199</v>
      </c>
      <c r="I7" s="27" t="s">
        <v>200</v>
      </c>
      <c r="J7" s="40" t="s">
        <v>218</v>
      </c>
      <c r="K7" s="27" t="s">
        <v>219</v>
      </c>
      <c r="L7" s="40" t="s">
        <v>220</v>
      </c>
      <c r="M7" s="27">
        <v>3194368423</v>
      </c>
      <c r="N7" s="29" t="s">
        <v>221</v>
      </c>
      <c r="O7" s="42" t="s">
        <v>222</v>
      </c>
      <c r="P7" s="30">
        <v>44313</v>
      </c>
      <c r="Q7" s="32" t="s">
        <v>206</v>
      </c>
      <c r="R7" s="32" t="s">
        <v>206</v>
      </c>
      <c r="S7" s="32" t="s">
        <v>206</v>
      </c>
      <c r="T7" s="32" t="s">
        <v>206</v>
      </c>
      <c r="U7" s="32" t="s">
        <v>207</v>
      </c>
      <c r="V7" s="32" t="s">
        <v>206</v>
      </c>
      <c r="W7" s="32" t="s">
        <v>206</v>
      </c>
      <c r="X7" s="32" t="s">
        <v>206</v>
      </c>
      <c r="Y7" s="32" t="s">
        <v>206</v>
      </c>
      <c r="Z7" s="32" t="s">
        <v>206</v>
      </c>
      <c r="AA7" s="32" t="s">
        <v>206</v>
      </c>
      <c r="AB7" s="32" t="s">
        <v>206</v>
      </c>
      <c r="AC7" s="32" t="s">
        <v>206</v>
      </c>
      <c r="AD7" s="32" t="s">
        <v>206</v>
      </c>
      <c r="AE7" s="32" t="s">
        <v>206</v>
      </c>
      <c r="AF7" s="32" t="s">
        <v>206</v>
      </c>
      <c r="AG7" s="32" t="s">
        <v>206</v>
      </c>
      <c r="AH7" s="32" t="s">
        <v>206</v>
      </c>
      <c r="AI7" s="32" t="s">
        <v>206</v>
      </c>
      <c r="AJ7" s="32" t="s">
        <v>206</v>
      </c>
      <c r="AK7" s="32" t="s">
        <v>206</v>
      </c>
      <c r="AL7" s="32" t="s">
        <v>206</v>
      </c>
      <c r="AM7" s="32" t="s">
        <v>207</v>
      </c>
      <c r="AN7" s="32" t="s">
        <v>207</v>
      </c>
      <c r="AO7" s="32" t="s">
        <v>207</v>
      </c>
      <c r="AP7" s="32" t="s">
        <v>206</v>
      </c>
      <c r="AQ7" s="32" t="s">
        <v>206</v>
      </c>
      <c r="AR7" s="32" t="s">
        <v>206</v>
      </c>
      <c r="AS7" s="32" t="s">
        <v>206</v>
      </c>
      <c r="AT7" s="32" t="s">
        <v>206</v>
      </c>
      <c r="AU7" s="32" t="s">
        <v>206</v>
      </c>
      <c r="AV7" s="32" t="s">
        <v>206</v>
      </c>
      <c r="AW7" s="32" t="s">
        <v>206</v>
      </c>
      <c r="AX7" s="32" t="s">
        <v>206</v>
      </c>
      <c r="AY7" s="32" t="s">
        <v>206</v>
      </c>
      <c r="AZ7" s="32" t="s">
        <v>206</v>
      </c>
      <c r="BA7" s="32" t="s">
        <v>206</v>
      </c>
      <c r="BB7" s="32" t="s">
        <v>206</v>
      </c>
      <c r="BC7" s="32" t="s">
        <v>206</v>
      </c>
      <c r="BD7" s="32" t="s">
        <v>206</v>
      </c>
      <c r="BE7" s="32" t="s">
        <v>206</v>
      </c>
      <c r="BF7" s="32" t="s">
        <v>206</v>
      </c>
      <c r="BG7" s="32" t="s">
        <v>207</v>
      </c>
      <c r="BH7" s="32" t="s">
        <v>207</v>
      </c>
      <c r="BI7" s="32" t="s">
        <v>207</v>
      </c>
      <c r="BJ7" s="32" t="s">
        <v>207</v>
      </c>
      <c r="BK7" s="32" t="s">
        <v>207</v>
      </c>
      <c r="BL7" s="32" t="s">
        <v>207</v>
      </c>
      <c r="BM7" s="32" t="s">
        <v>208</v>
      </c>
      <c r="BN7" s="32" t="s">
        <v>207</v>
      </c>
      <c r="BO7" s="32" t="s">
        <v>207</v>
      </c>
      <c r="BP7" s="32" t="s">
        <v>206</v>
      </c>
      <c r="BQ7" s="32" t="s">
        <v>207</v>
      </c>
      <c r="BR7" s="32" t="s">
        <v>207</v>
      </c>
      <c r="BS7" s="32" t="s">
        <v>206</v>
      </c>
      <c r="BT7" s="32" t="s">
        <v>207</v>
      </c>
      <c r="BU7" s="32" t="s">
        <v>207</v>
      </c>
      <c r="BV7" s="32" t="s">
        <v>206</v>
      </c>
      <c r="BW7" s="32" t="s">
        <v>206</v>
      </c>
      <c r="BX7" s="32" t="s">
        <v>206</v>
      </c>
      <c r="BY7" s="32" t="s">
        <v>208</v>
      </c>
      <c r="BZ7" s="32" t="s">
        <v>206</v>
      </c>
      <c r="CA7" s="32" t="s">
        <v>206</v>
      </c>
      <c r="CB7" s="33">
        <f t="shared" si="0"/>
        <v>3</v>
      </c>
      <c r="CC7" s="33">
        <f t="shared" si="1"/>
        <v>2</v>
      </c>
      <c r="CD7" s="33">
        <f t="shared" si="2"/>
        <v>4</v>
      </c>
      <c r="CE7" s="33">
        <f t="shared" si="3"/>
        <v>4</v>
      </c>
      <c r="CF7" s="33">
        <f t="shared" si="4"/>
        <v>5</v>
      </c>
      <c r="CG7" s="33">
        <f t="shared" si="5"/>
        <v>3</v>
      </c>
      <c r="CH7" s="33">
        <f t="shared" si="6"/>
        <v>0</v>
      </c>
      <c r="CI7" s="33">
        <f t="shared" si="7"/>
        <v>4</v>
      </c>
      <c r="CJ7" s="33">
        <f t="shared" si="8"/>
        <v>4</v>
      </c>
      <c r="CK7" s="33">
        <f t="shared" si="9"/>
        <v>3</v>
      </c>
      <c r="CL7" s="33">
        <f t="shared" si="10"/>
        <v>32</v>
      </c>
      <c r="CM7" s="34">
        <f t="shared" si="11"/>
        <v>0.88888888888888884</v>
      </c>
      <c r="CN7" s="33">
        <f t="shared" ref="CN7:CP7" si="18">COUNTIF(BA7,"SI")</f>
        <v>1</v>
      </c>
      <c r="CO7" s="35">
        <f t="shared" si="18"/>
        <v>1</v>
      </c>
      <c r="CP7" s="44">
        <f t="shared" si="18"/>
        <v>1</v>
      </c>
      <c r="CQ7" s="44">
        <f t="shared" si="13"/>
        <v>4</v>
      </c>
      <c r="CR7" s="44">
        <f t="shared" si="14"/>
        <v>6</v>
      </c>
      <c r="CS7" s="26">
        <f t="shared" si="15"/>
        <v>13</v>
      </c>
      <c r="CT7" s="45">
        <f t="shared" si="17"/>
        <v>0.9285714285714286</v>
      </c>
      <c r="CU7" s="234"/>
      <c r="CV7" s="236"/>
      <c r="CW7" s="237"/>
      <c r="CX7" s="234"/>
      <c r="CY7" s="38"/>
      <c r="CZ7" s="38"/>
      <c r="DA7" s="38"/>
      <c r="DB7" s="38"/>
      <c r="DC7" s="38"/>
      <c r="DD7" s="38"/>
      <c r="DE7" s="38"/>
      <c r="DF7" s="38"/>
      <c r="DG7" s="38"/>
      <c r="DH7" s="38"/>
      <c r="DI7" s="38"/>
      <c r="DJ7" s="38"/>
      <c r="DK7" s="38"/>
      <c r="DL7" s="38"/>
      <c r="DM7" s="38"/>
      <c r="DN7" s="38"/>
      <c r="DO7" s="38"/>
      <c r="DP7" s="38"/>
      <c r="DQ7" s="38"/>
      <c r="DR7" s="38"/>
      <c r="DS7" s="39"/>
      <c r="DT7" s="39"/>
      <c r="DU7" s="39"/>
      <c r="DV7" s="39"/>
      <c r="DW7" s="39"/>
      <c r="DX7" s="39"/>
      <c r="DY7" s="39"/>
      <c r="DZ7" s="39"/>
      <c r="EA7" s="39"/>
      <c r="EB7" s="39"/>
    </row>
    <row r="8" spans="1:132" ht="18" customHeight="1" x14ac:dyDescent="0.25">
      <c r="A8" s="26" t="s">
        <v>193</v>
      </c>
      <c r="B8" s="26" t="s">
        <v>194</v>
      </c>
      <c r="C8" s="26" t="s">
        <v>223</v>
      </c>
      <c r="D8" s="27" t="s">
        <v>196</v>
      </c>
      <c r="E8" s="27">
        <v>3223066509</v>
      </c>
      <c r="F8" s="28" t="s">
        <v>197</v>
      </c>
      <c r="G8" s="27" t="s">
        <v>198</v>
      </c>
      <c r="H8" s="27" t="s">
        <v>199</v>
      </c>
      <c r="I8" s="27" t="s">
        <v>200</v>
      </c>
      <c r="J8" s="40" t="s">
        <v>224</v>
      </c>
      <c r="K8" s="27" t="s">
        <v>225</v>
      </c>
      <c r="L8" s="40" t="s">
        <v>226</v>
      </c>
      <c r="M8" s="27">
        <v>3212078345</v>
      </c>
      <c r="N8" s="29" t="s">
        <v>227</v>
      </c>
      <c r="O8" s="27" t="s">
        <v>228</v>
      </c>
      <c r="P8" s="46">
        <v>44371</v>
      </c>
      <c r="Q8" s="32" t="s">
        <v>206</v>
      </c>
      <c r="R8" s="32" t="s">
        <v>206</v>
      </c>
      <c r="S8" s="32" t="s">
        <v>206</v>
      </c>
      <c r="T8" s="32" t="s">
        <v>206</v>
      </c>
      <c r="U8" s="32" t="s">
        <v>207</v>
      </c>
      <c r="V8" s="32" t="s">
        <v>208</v>
      </c>
      <c r="W8" s="32" t="s">
        <v>208</v>
      </c>
      <c r="X8" s="32" t="s">
        <v>206</v>
      </c>
      <c r="Y8" s="32" t="s">
        <v>206</v>
      </c>
      <c r="Z8" s="32" t="s">
        <v>208</v>
      </c>
      <c r="AA8" s="32" t="s">
        <v>206</v>
      </c>
      <c r="AB8" s="32" t="s">
        <v>208</v>
      </c>
      <c r="AC8" s="32" t="s">
        <v>208</v>
      </c>
      <c r="AD8" s="32" t="s">
        <v>208</v>
      </c>
      <c r="AE8" s="32" t="s">
        <v>208</v>
      </c>
      <c r="AF8" s="32" t="s">
        <v>208</v>
      </c>
      <c r="AG8" s="32" t="s">
        <v>206</v>
      </c>
      <c r="AH8" s="32" t="s">
        <v>206</v>
      </c>
      <c r="AI8" s="32" t="s">
        <v>206</v>
      </c>
      <c r="AJ8" s="32" t="s">
        <v>206</v>
      </c>
      <c r="AK8" s="32" t="s">
        <v>208</v>
      </c>
      <c r="AL8" s="32" t="s">
        <v>206</v>
      </c>
      <c r="AM8" s="32" t="s">
        <v>207</v>
      </c>
      <c r="AN8" s="32" t="s">
        <v>207</v>
      </c>
      <c r="AO8" s="32" t="s">
        <v>207</v>
      </c>
      <c r="AP8" s="32" t="s">
        <v>206</v>
      </c>
      <c r="AQ8" s="32" t="s">
        <v>206</v>
      </c>
      <c r="AR8" s="32" t="s">
        <v>206</v>
      </c>
      <c r="AS8" s="32" t="s">
        <v>208</v>
      </c>
      <c r="AT8" s="32" t="s">
        <v>206</v>
      </c>
      <c r="AU8" s="32" t="s">
        <v>206</v>
      </c>
      <c r="AV8" s="32" t="s">
        <v>206</v>
      </c>
      <c r="AW8" s="32" t="s">
        <v>206</v>
      </c>
      <c r="AX8" s="32" t="s">
        <v>206</v>
      </c>
      <c r="AY8" s="32" t="s">
        <v>206</v>
      </c>
      <c r="AZ8" s="32" t="s">
        <v>206</v>
      </c>
      <c r="BA8" s="32" t="s">
        <v>206</v>
      </c>
      <c r="BB8" s="32" t="s">
        <v>206</v>
      </c>
      <c r="BC8" s="32" t="s">
        <v>206</v>
      </c>
      <c r="BD8" s="32" t="s">
        <v>206</v>
      </c>
      <c r="BE8" s="32" t="s">
        <v>206</v>
      </c>
      <c r="BF8" s="32" t="s">
        <v>206</v>
      </c>
      <c r="BG8" s="32" t="s">
        <v>207</v>
      </c>
      <c r="BH8" s="32" t="s">
        <v>207</v>
      </c>
      <c r="BI8" s="32" t="s">
        <v>207</v>
      </c>
      <c r="BJ8" s="32" t="s">
        <v>207</v>
      </c>
      <c r="BK8" s="32" t="s">
        <v>207</v>
      </c>
      <c r="BL8" s="32" t="s">
        <v>207</v>
      </c>
      <c r="BM8" s="32" t="s">
        <v>208</v>
      </c>
      <c r="BN8" s="32" t="s">
        <v>207</v>
      </c>
      <c r="BO8" s="32" t="s">
        <v>207</v>
      </c>
      <c r="BP8" s="32" t="s">
        <v>206</v>
      </c>
      <c r="BQ8" s="32" t="s">
        <v>207</v>
      </c>
      <c r="BR8" s="32" t="s">
        <v>207</v>
      </c>
      <c r="BS8" s="32" t="s">
        <v>206</v>
      </c>
      <c r="BT8" s="32" t="s">
        <v>207</v>
      </c>
      <c r="BU8" s="32" t="s">
        <v>207</v>
      </c>
      <c r="BV8" s="32" t="s">
        <v>206</v>
      </c>
      <c r="BW8" s="32" t="s">
        <v>206</v>
      </c>
      <c r="BX8" s="32" t="s">
        <v>206</v>
      </c>
      <c r="BY8" s="32" t="s">
        <v>206</v>
      </c>
      <c r="BZ8" s="32" t="s">
        <v>206</v>
      </c>
      <c r="CA8" s="32" t="s">
        <v>208</v>
      </c>
      <c r="CB8" s="33">
        <f t="shared" si="0"/>
        <v>3</v>
      </c>
      <c r="CC8" s="33">
        <f t="shared" si="1"/>
        <v>1</v>
      </c>
      <c r="CD8" s="33">
        <f t="shared" si="2"/>
        <v>2</v>
      </c>
      <c r="CE8" s="33">
        <f t="shared" si="3"/>
        <v>1</v>
      </c>
      <c r="CF8" s="33">
        <f t="shared" si="4"/>
        <v>3</v>
      </c>
      <c r="CG8" s="33">
        <f t="shared" si="5"/>
        <v>2</v>
      </c>
      <c r="CH8" s="33">
        <f t="shared" si="6"/>
        <v>0</v>
      </c>
      <c r="CI8" s="33">
        <f t="shared" si="7"/>
        <v>3</v>
      </c>
      <c r="CJ8" s="33">
        <f t="shared" si="8"/>
        <v>4</v>
      </c>
      <c r="CK8" s="33">
        <f t="shared" si="9"/>
        <v>3</v>
      </c>
      <c r="CL8" s="33">
        <f t="shared" si="10"/>
        <v>22</v>
      </c>
      <c r="CM8" s="34">
        <f t="shared" si="11"/>
        <v>0.61111111111111116</v>
      </c>
      <c r="CN8" s="33">
        <f t="shared" ref="CN8:CP8" si="19">COUNTIF(BA8,"SI")</f>
        <v>1</v>
      </c>
      <c r="CO8" s="35">
        <f t="shared" si="19"/>
        <v>1</v>
      </c>
      <c r="CP8" s="44">
        <f t="shared" si="19"/>
        <v>1</v>
      </c>
      <c r="CQ8" s="44">
        <f t="shared" si="13"/>
        <v>4</v>
      </c>
      <c r="CR8" s="44">
        <f t="shared" si="14"/>
        <v>6</v>
      </c>
      <c r="CS8" s="26">
        <f t="shared" si="15"/>
        <v>13</v>
      </c>
      <c r="CT8" s="45">
        <f t="shared" si="17"/>
        <v>0.9285714285714286</v>
      </c>
      <c r="CU8" s="234"/>
      <c r="CV8" s="236"/>
      <c r="CW8" s="237"/>
      <c r="CX8" s="234"/>
      <c r="CY8" s="38"/>
      <c r="CZ8" s="38"/>
      <c r="DA8" s="38"/>
      <c r="DB8" s="38"/>
      <c r="DC8" s="38"/>
      <c r="DD8" s="38"/>
      <c r="DE8" s="38"/>
      <c r="DF8" s="38"/>
      <c r="DG8" s="38"/>
      <c r="DH8" s="38"/>
      <c r="DI8" s="38"/>
      <c r="DJ8" s="38"/>
      <c r="DK8" s="38"/>
      <c r="DL8" s="38"/>
      <c r="DM8" s="38"/>
      <c r="DN8" s="38"/>
      <c r="DO8" s="38"/>
      <c r="DP8" s="38"/>
      <c r="DQ8" s="38"/>
      <c r="DR8" s="38"/>
      <c r="DS8" s="39"/>
      <c r="DT8" s="39"/>
      <c r="DU8" s="39"/>
      <c r="DV8" s="39"/>
      <c r="DW8" s="39"/>
      <c r="DX8" s="39"/>
      <c r="DY8" s="39"/>
      <c r="DZ8" s="39"/>
      <c r="EA8" s="39"/>
      <c r="EB8" s="39"/>
    </row>
    <row r="9" spans="1:132" x14ac:dyDescent="0.25">
      <c r="A9" s="26" t="s">
        <v>193</v>
      </c>
      <c r="B9" s="26" t="s">
        <v>194</v>
      </c>
      <c r="C9" s="26" t="s">
        <v>229</v>
      </c>
      <c r="D9" s="27" t="s">
        <v>210</v>
      </c>
      <c r="E9" s="27">
        <v>3125703211</v>
      </c>
      <c r="F9" s="47" t="s">
        <v>211</v>
      </c>
      <c r="G9" s="27" t="s">
        <v>198</v>
      </c>
      <c r="H9" s="27" t="s">
        <v>199</v>
      </c>
      <c r="I9" s="27" t="s">
        <v>200</v>
      </c>
      <c r="J9" s="40" t="s">
        <v>230</v>
      </c>
      <c r="K9" s="27" t="s">
        <v>231</v>
      </c>
      <c r="L9" s="40" t="s">
        <v>232</v>
      </c>
      <c r="M9" s="27">
        <v>3112341796</v>
      </c>
      <c r="N9" s="29" t="s">
        <v>233</v>
      </c>
      <c r="O9" s="41" t="s">
        <v>234</v>
      </c>
      <c r="P9" s="48"/>
      <c r="Q9" s="32" t="s">
        <v>206</v>
      </c>
      <c r="R9" s="32" t="s">
        <v>206</v>
      </c>
      <c r="S9" s="32" t="s">
        <v>206</v>
      </c>
      <c r="T9" s="32" t="s">
        <v>206</v>
      </c>
      <c r="U9" s="32" t="s">
        <v>207</v>
      </c>
      <c r="V9" s="32" t="s">
        <v>206</v>
      </c>
      <c r="W9" s="32" t="s">
        <v>206</v>
      </c>
      <c r="X9" s="32" t="s">
        <v>208</v>
      </c>
      <c r="Y9" s="32" t="s">
        <v>206</v>
      </c>
      <c r="Z9" s="32" t="s">
        <v>206</v>
      </c>
      <c r="AA9" s="32" t="s">
        <v>206</v>
      </c>
      <c r="AB9" s="32" t="s">
        <v>206</v>
      </c>
      <c r="AC9" s="32" t="s">
        <v>206</v>
      </c>
      <c r="AD9" s="32" t="s">
        <v>206</v>
      </c>
      <c r="AE9" s="32" t="s">
        <v>206</v>
      </c>
      <c r="AF9" s="32" t="s">
        <v>206</v>
      </c>
      <c r="AG9" s="32" t="s">
        <v>206</v>
      </c>
      <c r="AH9" s="32" t="s">
        <v>206</v>
      </c>
      <c r="AI9" s="32" t="s">
        <v>206</v>
      </c>
      <c r="AJ9" s="32" t="s">
        <v>206</v>
      </c>
      <c r="AK9" s="32" t="s">
        <v>206</v>
      </c>
      <c r="AL9" s="32" t="s">
        <v>206</v>
      </c>
      <c r="AM9" s="32" t="s">
        <v>206</v>
      </c>
      <c r="AN9" s="32" t="s">
        <v>206</v>
      </c>
      <c r="AO9" s="32" t="s">
        <v>206</v>
      </c>
      <c r="AP9" s="32" t="s">
        <v>206</v>
      </c>
      <c r="AQ9" s="32" t="s">
        <v>206</v>
      </c>
      <c r="AR9" s="32" t="s">
        <v>206</v>
      </c>
      <c r="AS9" s="32" t="s">
        <v>206</v>
      </c>
      <c r="AT9" s="32" t="s">
        <v>206</v>
      </c>
      <c r="AU9" s="32" t="s">
        <v>206</v>
      </c>
      <c r="AV9" s="32" t="s">
        <v>206</v>
      </c>
      <c r="AW9" s="32" t="s">
        <v>206</v>
      </c>
      <c r="AX9" s="32" t="s">
        <v>208</v>
      </c>
      <c r="AY9" s="32" t="s">
        <v>206</v>
      </c>
      <c r="AZ9" s="32" t="s">
        <v>206</v>
      </c>
      <c r="BA9" s="32" t="s">
        <v>206</v>
      </c>
      <c r="BB9" s="32" t="s">
        <v>206</v>
      </c>
      <c r="BC9" s="32" t="s">
        <v>206</v>
      </c>
      <c r="BD9" s="32" t="s">
        <v>206</v>
      </c>
      <c r="BE9" s="32" t="s">
        <v>206</v>
      </c>
      <c r="BF9" s="32" t="s">
        <v>206</v>
      </c>
      <c r="BG9" s="32" t="s">
        <v>207</v>
      </c>
      <c r="BH9" s="32" t="s">
        <v>207</v>
      </c>
      <c r="BI9" s="32" t="s">
        <v>206</v>
      </c>
      <c r="BJ9" s="32" t="s">
        <v>207</v>
      </c>
      <c r="BK9" s="32" t="s">
        <v>207</v>
      </c>
      <c r="BL9" s="32" t="s">
        <v>207</v>
      </c>
      <c r="BM9" s="32" t="s">
        <v>208</v>
      </c>
      <c r="BN9" s="32" t="s">
        <v>207</v>
      </c>
      <c r="BO9" s="32" t="s">
        <v>207</v>
      </c>
      <c r="BP9" s="32" t="s">
        <v>207</v>
      </c>
      <c r="BQ9" s="32" t="s">
        <v>207</v>
      </c>
      <c r="BR9" s="32" t="s">
        <v>207</v>
      </c>
      <c r="BS9" s="32" t="s">
        <v>206</v>
      </c>
      <c r="BT9" s="32" t="s">
        <v>207</v>
      </c>
      <c r="BU9" s="32" t="s">
        <v>207</v>
      </c>
      <c r="BV9" s="32" t="s">
        <v>206</v>
      </c>
      <c r="BW9" s="32" t="s">
        <v>206</v>
      </c>
      <c r="BX9" s="32" t="s">
        <v>208</v>
      </c>
      <c r="BY9" s="32" t="s">
        <v>208</v>
      </c>
      <c r="BZ9" s="32" t="s">
        <v>208</v>
      </c>
      <c r="CA9" s="32" t="s">
        <v>206</v>
      </c>
      <c r="CB9" s="33">
        <f t="shared" si="0"/>
        <v>3</v>
      </c>
      <c r="CC9" s="33">
        <f t="shared" si="1"/>
        <v>2</v>
      </c>
      <c r="CD9" s="33">
        <f t="shared" si="2"/>
        <v>3</v>
      </c>
      <c r="CE9" s="33">
        <f t="shared" si="3"/>
        <v>4</v>
      </c>
      <c r="CF9" s="33">
        <f t="shared" si="4"/>
        <v>5</v>
      </c>
      <c r="CG9" s="33">
        <f t="shared" si="5"/>
        <v>3</v>
      </c>
      <c r="CH9" s="33">
        <f t="shared" si="6"/>
        <v>3</v>
      </c>
      <c r="CI9" s="33">
        <f t="shared" si="7"/>
        <v>4</v>
      </c>
      <c r="CJ9" s="33">
        <f t="shared" si="8"/>
        <v>4</v>
      </c>
      <c r="CK9" s="33">
        <f t="shared" si="9"/>
        <v>2</v>
      </c>
      <c r="CL9" s="33">
        <f t="shared" si="10"/>
        <v>33</v>
      </c>
      <c r="CM9" s="34">
        <f t="shared" si="11"/>
        <v>0.91666666666666663</v>
      </c>
      <c r="CN9" s="33">
        <f t="shared" ref="CN9:CP9" si="20">COUNTIF(BA9,"SI")</f>
        <v>1</v>
      </c>
      <c r="CO9" s="35">
        <f t="shared" si="20"/>
        <v>1</v>
      </c>
      <c r="CP9" s="44">
        <f t="shared" si="20"/>
        <v>1</v>
      </c>
      <c r="CQ9" s="44">
        <f t="shared" si="13"/>
        <v>4</v>
      </c>
      <c r="CR9" s="44">
        <f t="shared" si="14"/>
        <v>4</v>
      </c>
      <c r="CS9" s="26">
        <f t="shared" si="15"/>
        <v>11</v>
      </c>
      <c r="CT9" s="45">
        <f>(CS9/14)</f>
        <v>0.7857142857142857</v>
      </c>
      <c r="CU9" s="234"/>
      <c r="CV9" s="236"/>
      <c r="CW9" s="237"/>
      <c r="CX9" s="234"/>
      <c r="CY9" s="38"/>
      <c r="CZ9" s="38"/>
      <c r="DA9" s="38"/>
      <c r="DB9" s="38"/>
      <c r="DC9" s="38"/>
      <c r="DD9" s="38"/>
      <c r="DE9" s="38"/>
      <c r="DF9" s="38"/>
      <c r="DG9" s="38"/>
      <c r="DH9" s="38"/>
      <c r="DI9" s="38"/>
      <c r="DJ9" s="38"/>
      <c r="DK9" s="38"/>
      <c r="DL9" s="38"/>
      <c r="DM9" s="38"/>
      <c r="DN9" s="38"/>
      <c r="DO9" s="38"/>
      <c r="DP9" s="38"/>
      <c r="DQ9" s="38"/>
      <c r="DR9" s="38"/>
      <c r="DS9" s="39"/>
      <c r="DT9" s="39"/>
      <c r="DU9" s="39"/>
      <c r="DV9" s="39"/>
      <c r="DW9" s="39"/>
      <c r="DX9" s="39"/>
      <c r="DY9" s="39"/>
      <c r="DZ9" s="39"/>
      <c r="EA9" s="39"/>
      <c r="EB9" s="39"/>
    </row>
    <row r="10" spans="1:132" x14ac:dyDescent="0.25">
      <c r="A10" s="26" t="s">
        <v>193</v>
      </c>
      <c r="B10" s="26" t="s">
        <v>194</v>
      </c>
      <c r="C10" s="26" t="s">
        <v>235</v>
      </c>
      <c r="D10" s="27" t="s">
        <v>210</v>
      </c>
      <c r="E10" s="27">
        <v>3125703211</v>
      </c>
      <c r="F10" s="47" t="s">
        <v>211</v>
      </c>
      <c r="G10" s="27" t="s">
        <v>198</v>
      </c>
      <c r="H10" s="27" t="s">
        <v>199</v>
      </c>
      <c r="I10" s="27" t="s">
        <v>200</v>
      </c>
      <c r="J10" s="40" t="s">
        <v>236</v>
      </c>
      <c r="K10" s="27" t="s">
        <v>237</v>
      </c>
      <c r="L10" s="49" t="s">
        <v>238</v>
      </c>
      <c r="M10" s="27" t="s">
        <v>239</v>
      </c>
      <c r="N10" s="50" t="s">
        <v>240</v>
      </c>
      <c r="O10" s="51" t="s">
        <v>241</v>
      </c>
      <c r="P10" s="52">
        <v>44161</v>
      </c>
      <c r="Q10" s="32" t="s">
        <v>206</v>
      </c>
      <c r="R10" s="32" t="s">
        <v>206</v>
      </c>
      <c r="S10" s="32" t="s">
        <v>206</v>
      </c>
      <c r="T10" s="32" t="s">
        <v>206</v>
      </c>
      <c r="U10" s="32" t="s">
        <v>207</v>
      </c>
      <c r="V10" s="32" t="s">
        <v>206</v>
      </c>
      <c r="W10" s="32" t="s">
        <v>206</v>
      </c>
      <c r="X10" s="32" t="s">
        <v>208</v>
      </c>
      <c r="Y10" s="32" t="s">
        <v>206</v>
      </c>
      <c r="Z10" s="32" t="s">
        <v>206</v>
      </c>
      <c r="AA10" s="32" t="s">
        <v>206</v>
      </c>
      <c r="AB10" s="32" t="s">
        <v>206</v>
      </c>
      <c r="AC10" s="32" t="s">
        <v>206</v>
      </c>
      <c r="AD10" s="32" t="s">
        <v>206</v>
      </c>
      <c r="AE10" s="32" t="s">
        <v>206</v>
      </c>
      <c r="AF10" s="32" t="s">
        <v>206</v>
      </c>
      <c r="AG10" s="32" t="s">
        <v>208</v>
      </c>
      <c r="AH10" s="32" t="s">
        <v>206</v>
      </c>
      <c r="AI10" s="32" t="s">
        <v>206</v>
      </c>
      <c r="AJ10" s="32" t="s">
        <v>206</v>
      </c>
      <c r="AK10" s="32" t="s">
        <v>208</v>
      </c>
      <c r="AL10" s="32" t="s">
        <v>206</v>
      </c>
      <c r="AM10" s="32" t="s">
        <v>207</v>
      </c>
      <c r="AN10" s="32" t="s">
        <v>207</v>
      </c>
      <c r="AO10" s="32" t="s">
        <v>207</v>
      </c>
      <c r="AP10" s="32" t="s">
        <v>206</v>
      </c>
      <c r="AQ10" s="32" t="s">
        <v>206</v>
      </c>
      <c r="AR10" s="32" t="s">
        <v>206</v>
      </c>
      <c r="AS10" s="32" t="s">
        <v>208</v>
      </c>
      <c r="AT10" s="32" t="s">
        <v>208</v>
      </c>
      <c r="AU10" s="32" t="s">
        <v>206</v>
      </c>
      <c r="AV10" s="32" t="s">
        <v>206</v>
      </c>
      <c r="AW10" s="32" t="s">
        <v>206</v>
      </c>
      <c r="AX10" s="32" t="s">
        <v>206</v>
      </c>
      <c r="AY10" s="32" t="s">
        <v>206</v>
      </c>
      <c r="AZ10" s="32" t="s">
        <v>206</v>
      </c>
      <c r="BA10" s="32" t="s">
        <v>206</v>
      </c>
      <c r="BB10" s="32" t="s">
        <v>206</v>
      </c>
      <c r="BC10" s="32" t="s">
        <v>206</v>
      </c>
      <c r="BD10" s="32" t="s">
        <v>206</v>
      </c>
      <c r="BE10" s="32" t="s">
        <v>206</v>
      </c>
      <c r="BF10" s="32" t="s">
        <v>206</v>
      </c>
      <c r="BG10" s="32" t="s">
        <v>207</v>
      </c>
      <c r="BH10" s="32" t="s">
        <v>207</v>
      </c>
      <c r="BI10" s="32" t="s">
        <v>206</v>
      </c>
      <c r="BJ10" s="32" t="s">
        <v>207</v>
      </c>
      <c r="BK10" s="32" t="s">
        <v>207</v>
      </c>
      <c r="BL10" s="32" t="s">
        <v>207</v>
      </c>
      <c r="BM10" s="32" t="s">
        <v>206</v>
      </c>
      <c r="BN10" s="32" t="s">
        <v>207</v>
      </c>
      <c r="BO10" s="32" t="s">
        <v>207</v>
      </c>
      <c r="BP10" s="32" t="s">
        <v>207</v>
      </c>
      <c r="BQ10" s="32" t="s">
        <v>207</v>
      </c>
      <c r="BR10" s="32" t="s">
        <v>207</v>
      </c>
      <c r="BS10" s="32" t="s">
        <v>206</v>
      </c>
      <c r="BT10" s="32" t="s">
        <v>207</v>
      </c>
      <c r="BU10" s="32" t="s">
        <v>207</v>
      </c>
      <c r="BV10" s="32" t="s">
        <v>206</v>
      </c>
      <c r="BW10" s="32" t="s">
        <v>208</v>
      </c>
      <c r="BX10" s="32" t="s">
        <v>208</v>
      </c>
      <c r="BY10" s="32" t="s">
        <v>208</v>
      </c>
      <c r="BZ10" s="32" t="s">
        <v>208</v>
      </c>
      <c r="CA10" s="32" t="s">
        <v>208</v>
      </c>
      <c r="CB10" s="33">
        <f t="shared" si="0"/>
        <v>3</v>
      </c>
      <c r="CC10" s="33">
        <f t="shared" si="1"/>
        <v>2</v>
      </c>
      <c r="CD10" s="33">
        <f t="shared" si="2"/>
        <v>3</v>
      </c>
      <c r="CE10" s="33">
        <f t="shared" si="3"/>
        <v>4</v>
      </c>
      <c r="CF10" s="33">
        <f t="shared" si="4"/>
        <v>4</v>
      </c>
      <c r="CG10" s="33">
        <f t="shared" si="5"/>
        <v>2</v>
      </c>
      <c r="CH10" s="33">
        <f t="shared" si="6"/>
        <v>0</v>
      </c>
      <c r="CI10" s="33">
        <f t="shared" si="7"/>
        <v>3</v>
      </c>
      <c r="CJ10" s="33">
        <f t="shared" si="8"/>
        <v>3</v>
      </c>
      <c r="CK10" s="33">
        <f t="shared" si="9"/>
        <v>3</v>
      </c>
      <c r="CL10" s="33">
        <f t="shared" si="10"/>
        <v>27</v>
      </c>
      <c r="CM10" s="34">
        <f t="shared" si="11"/>
        <v>0.75</v>
      </c>
      <c r="CN10" s="33">
        <f t="shared" ref="CN10:CP10" si="21">COUNTIF(BA10,"SI")</f>
        <v>1</v>
      </c>
      <c r="CO10" s="35">
        <f t="shared" si="21"/>
        <v>1</v>
      </c>
      <c r="CP10" s="44">
        <f t="shared" si="21"/>
        <v>1</v>
      </c>
      <c r="CQ10" s="44">
        <f t="shared" si="13"/>
        <v>5</v>
      </c>
      <c r="CR10" s="44">
        <f t="shared" si="14"/>
        <v>2</v>
      </c>
      <c r="CS10" s="26">
        <f t="shared" si="15"/>
        <v>10</v>
      </c>
      <c r="CT10" s="45">
        <f t="shared" ref="CT10:CT11" si="22">(CS10/14)</f>
        <v>0.7142857142857143</v>
      </c>
      <c r="CU10" s="234"/>
      <c r="CV10" s="236"/>
      <c r="CW10" s="237"/>
      <c r="CX10" s="234"/>
      <c r="CY10" s="38"/>
      <c r="CZ10" s="38"/>
      <c r="DA10" s="38"/>
      <c r="DB10" s="38"/>
      <c r="DC10" s="38"/>
      <c r="DD10" s="38"/>
      <c r="DE10" s="38"/>
      <c r="DF10" s="38"/>
      <c r="DG10" s="38"/>
      <c r="DH10" s="38"/>
      <c r="DI10" s="38"/>
      <c r="DJ10" s="38"/>
      <c r="DK10" s="38"/>
      <c r="DL10" s="38"/>
      <c r="DM10" s="38"/>
      <c r="DN10" s="38"/>
      <c r="DO10" s="38"/>
      <c r="DP10" s="38"/>
      <c r="DQ10" s="38"/>
      <c r="DR10" s="38"/>
      <c r="DS10" s="39"/>
      <c r="DT10" s="39"/>
      <c r="DU10" s="39"/>
      <c r="DV10" s="39"/>
      <c r="DW10" s="39"/>
      <c r="DX10" s="39"/>
      <c r="DY10" s="39"/>
      <c r="DZ10" s="39"/>
      <c r="EA10" s="39"/>
      <c r="EB10" s="39"/>
    </row>
    <row r="11" spans="1:132" x14ac:dyDescent="0.25">
      <c r="A11" s="26" t="s">
        <v>193</v>
      </c>
      <c r="B11" s="26" t="s">
        <v>194</v>
      </c>
      <c r="C11" s="26" t="s">
        <v>242</v>
      </c>
      <c r="D11" s="27" t="s">
        <v>196</v>
      </c>
      <c r="E11" s="27">
        <v>3223066509</v>
      </c>
      <c r="F11" s="28" t="s">
        <v>197</v>
      </c>
      <c r="G11" s="27" t="s">
        <v>198</v>
      </c>
      <c r="H11" s="27" t="s">
        <v>199</v>
      </c>
      <c r="I11" s="27" t="s">
        <v>200</v>
      </c>
      <c r="J11" s="40" t="s">
        <v>243</v>
      </c>
      <c r="K11" s="27" t="s">
        <v>244</v>
      </c>
      <c r="L11" s="40" t="s">
        <v>245</v>
      </c>
      <c r="M11" s="27">
        <v>3134154576</v>
      </c>
      <c r="N11" s="29" t="s">
        <v>246</v>
      </c>
      <c r="O11" s="27" t="s">
        <v>247</v>
      </c>
      <c r="P11" s="30">
        <v>44343</v>
      </c>
      <c r="Q11" s="32" t="s">
        <v>206</v>
      </c>
      <c r="R11" s="32" t="s">
        <v>206</v>
      </c>
      <c r="S11" s="32" t="s">
        <v>206</v>
      </c>
      <c r="T11" s="32" t="s">
        <v>206</v>
      </c>
      <c r="U11" s="32" t="s">
        <v>207</v>
      </c>
      <c r="V11" s="32" t="s">
        <v>206</v>
      </c>
      <c r="W11" s="32" t="s">
        <v>206</v>
      </c>
      <c r="X11" s="32" t="s">
        <v>206</v>
      </c>
      <c r="Y11" s="32" t="s">
        <v>206</v>
      </c>
      <c r="Z11" s="32" t="s">
        <v>206</v>
      </c>
      <c r="AA11" s="32" t="s">
        <v>206</v>
      </c>
      <c r="AB11" s="32" t="s">
        <v>206</v>
      </c>
      <c r="AC11" s="32" t="s">
        <v>206</v>
      </c>
      <c r="AD11" s="32" t="s">
        <v>206</v>
      </c>
      <c r="AE11" s="32" t="s">
        <v>206</v>
      </c>
      <c r="AF11" s="32" t="s">
        <v>208</v>
      </c>
      <c r="AG11" s="32" t="s">
        <v>206</v>
      </c>
      <c r="AH11" s="32" t="s">
        <v>206</v>
      </c>
      <c r="AI11" s="32" t="s">
        <v>206</v>
      </c>
      <c r="AJ11" s="32" t="s">
        <v>206</v>
      </c>
      <c r="AK11" s="32" t="s">
        <v>206</v>
      </c>
      <c r="AL11" s="32" t="s">
        <v>206</v>
      </c>
      <c r="AM11" s="32" t="s">
        <v>207</v>
      </c>
      <c r="AN11" s="32" t="s">
        <v>207</v>
      </c>
      <c r="AO11" s="32" t="s">
        <v>207</v>
      </c>
      <c r="AP11" s="32" t="s">
        <v>206</v>
      </c>
      <c r="AQ11" s="32" t="s">
        <v>206</v>
      </c>
      <c r="AR11" s="32" t="s">
        <v>206</v>
      </c>
      <c r="AS11" s="32" t="s">
        <v>206</v>
      </c>
      <c r="AT11" s="32" t="s">
        <v>206</v>
      </c>
      <c r="AU11" s="32" t="s">
        <v>206</v>
      </c>
      <c r="AV11" s="32" t="s">
        <v>206</v>
      </c>
      <c r="AW11" s="32" t="s">
        <v>206</v>
      </c>
      <c r="AX11" s="32" t="s">
        <v>206</v>
      </c>
      <c r="AY11" s="32" t="s">
        <v>206</v>
      </c>
      <c r="AZ11" s="32" t="s">
        <v>206</v>
      </c>
      <c r="BA11" s="32" t="s">
        <v>206</v>
      </c>
      <c r="BB11" s="32" t="s">
        <v>206</v>
      </c>
      <c r="BC11" s="32" t="s">
        <v>206</v>
      </c>
      <c r="BD11" s="32" t="s">
        <v>206</v>
      </c>
      <c r="BE11" s="32" t="s">
        <v>206</v>
      </c>
      <c r="BF11" s="32" t="s">
        <v>206</v>
      </c>
      <c r="BG11" s="32" t="s">
        <v>207</v>
      </c>
      <c r="BH11" s="32" t="s">
        <v>207</v>
      </c>
      <c r="BI11" s="32" t="s">
        <v>207</v>
      </c>
      <c r="BJ11" s="32" t="s">
        <v>207</v>
      </c>
      <c r="BK11" s="32" t="s">
        <v>207</v>
      </c>
      <c r="BL11" s="32" t="s">
        <v>207</v>
      </c>
      <c r="BM11" s="32" t="s">
        <v>208</v>
      </c>
      <c r="BN11" s="32" t="s">
        <v>207</v>
      </c>
      <c r="BO11" s="32" t="s">
        <v>207</v>
      </c>
      <c r="BP11" s="32" t="s">
        <v>206</v>
      </c>
      <c r="BQ11" s="32" t="s">
        <v>207</v>
      </c>
      <c r="BR11" s="32" t="s">
        <v>207</v>
      </c>
      <c r="BS11" s="32" t="s">
        <v>206</v>
      </c>
      <c r="BT11" s="32" t="s">
        <v>207</v>
      </c>
      <c r="BU11" s="32" t="s">
        <v>207</v>
      </c>
      <c r="BV11" s="32" t="s">
        <v>206</v>
      </c>
      <c r="BW11" s="32" t="s">
        <v>206</v>
      </c>
      <c r="BX11" s="32" t="s">
        <v>206</v>
      </c>
      <c r="BY11" s="32" t="s">
        <v>206</v>
      </c>
      <c r="BZ11" s="32" t="s">
        <v>206</v>
      </c>
      <c r="CA11" s="32" t="s">
        <v>206</v>
      </c>
      <c r="CB11" s="33">
        <f t="shared" si="0"/>
        <v>3</v>
      </c>
      <c r="CC11" s="33">
        <f t="shared" si="1"/>
        <v>2</v>
      </c>
      <c r="CD11" s="33">
        <f t="shared" si="2"/>
        <v>4</v>
      </c>
      <c r="CE11" s="33">
        <f t="shared" si="3"/>
        <v>4</v>
      </c>
      <c r="CF11" s="33">
        <f t="shared" si="4"/>
        <v>4</v>
      </c>
      <c r="CG11" s="33">
        <f t="shared" si="5"/>
        <v>3</v>
      </c>
      <c r="CH11" s="33">
        <f t="shared" si="6"/>
        <v>0</v>
      </c>
      <c r="CI11" s="33">
        <f t="shared" si="7"/>
        <v>4</v>
      </c>
      <c r="CJ11" s="33">
        <f t="shared" si="8"/>
        <v>4</v>
      </c>
      <c r="CK11" s="33">
        <f t="shared" si="9"/>
        <v>3</v>
      </c>
      <c r="CL11" s="33">
        <f t="shared" si="10"/>
        <v>31</v>
      </c>
      <c r="CM11" s="34">
        <f t="shared" si="11"/>
        <v>0.86111111111111116</v>
      </c>
      <c r="CN11" s="33">
        <f t="shared" ref="CN11:CP11" si="23">COUNTIF(BA11,"SI")</f>
        <v>1</v>
      </c>
      <c r="CO11" s="35">
        <f t="shared" si="23"/>
        <v>1</v>
      </c>
      <c r="CP11" s="44">
        <f t="shared" si="23"/>
        <v>1</v>
      </c>
      <c r="CQ11" s="44">
        <f t="shared" si="13"/>
        <v>4</v>
      </c>
      <c r="CR11" s="44">
        <f t="shared" si="14"/>
        <v>7</v>
      </c>
      <c r="CS11" s="26">
        <f t="shared" si="15"/>
        <v>14</v>
      </c>
      <c r="CT11" s="45">
        <f t="shared" si="22"/>
        <v>1</v>
      </c>
      <c r="CU11" s="234"/>
      <c r="CV11" s="236"/>
      <c r="CW11" s="237"/>
      <c r="CX11" s="234"/>
      <c r="CY11" s="38"/>
      <c r="CZ11" s="38"/>
      <c r="DA11" s="38"/>
      <c r="DB11" s="38"/>
      <c r="DC11" s="38"/>
      <c r="DD11" s="38"/>
      <c r="DE11" s="38"/>
      <c r="DF11" s="38"/>
      <c r="DG11" s="38"/>
      <c r="DH11" s="38"/>
      <c r="DI11" s="38"/>
      <c r="DJ11" s="38"/>
      <c r="DK11" s="38"/>
      <c r="DL11" s="38"/>
      <c r="DM11" s="38"/>
      <c r="DN11" s="38"/>
      <c r="DO11" s="38"/>
      <c r="DP11" s="38"/>
      <c r="DQ11" s="38"/>
      <c r="DR11" s="38"/>
      <c r="DS11" s="39"/>
      <c r="DT11" s="39"/>
      <c r="DU11" s="39"/>
      <c r="DV11" s="39"/>
      <c r="DW11" s="39"/>
      <c r="DX11" s="39"/>
      <c r="DY11" s="39"/>
      <c r="DZ11" s="39"/>
      <c r="EA11" s="39"/>
      <c r="EB11" s="39"/>
    </row>
    <row r="12" spans="1:132" x14ac:dyDescent="0.25">
      <c r="A12" s="26" t="s">
        <v>193</v>
      </c>
      <c r="B12" s="26" t="s">
        <v>194</v>
      </c>
      <c r="C12" s="26" t="s">
        <v>248</v>
      </c>
      <c r="D12" s="27" t="s">
        <v>196</v>
      </c>
      <c r="E12" s="27">
        <v>3223066509</v>
      </c>
      <c r="F12" s="28" t="s">
        <v>197</v>
      </c>
      <c r="G12" s="27" t="s">
        <v>198</v>
      </c>
      <c r="H12" s="27" t="s">
        <v>199</v>
      </c>
      <c r="I12" s="27" t="s">
        <v>200</v>
      </c>
      <c r="J12" s="40" t="s">
        <v>249</v>
      </c>
      <c r="K12" s="27" t="s">
        <v>250</v>
      </c>
      <c r="L12" s="40" t="s">
        <v>251</v>
      </c>
      <c r="M12" s="27">
        <v>3164908652</v>
      </c>
      <c r="N12" s="53" t="s">
        <v>252</v>
      </c>
      <c r="O12" s="27" t="s">
        <v>253</v>
      </c>
      <c r="P12" s="30">
        <v>44312</v>
      </c>
      <c r="Q12" s="32" t="s">
        <v>206</v>
      </c>
      <c r="R12" s="32" t="s">
        <v>206</v>
      </c>
      <c r="S12" s="32" t="s">
        <v>206</v>
      </c>
      <c r="T12" s="32" t="s">
        <v>206</v>
      </c>
      <c r="U12" s="32" t="s">
        <v>207</v>
      </c>
      <c r="V12" s="32" t="s">
        <v>206</v>
      </c>
      <c r="W12" s="32" t="s">
        <v>206</v>
      </c>
      <c r="X12" s="32" t="s">
        <v>206</v>
      </c>
      <c r="Y12" s="32" t="s">
        <v>206</v>
      </c>
      <c r="Z12" s="32" t="s">
        <v>206</v>
      </c>
      <c r="AA12" s="32" t="s">
        <v>206</v>
      </c>
      <c r="AB12" s="32" t="s">
        <v>206</v>
      </c>
      <c r="AC12" s="32" t="s">
        <v>206</v>
      </c>
      <c r="AD12" s="32" t="s">
        <v>206</v>
      </c>
      <c r="AE12" s="32" t="s">
        <v>208</v>
      </c>
      <c r="AF12" s="32" t="s">
        <v>206</v>
      </c>
      <c r="AG12" s="32" t="s">
        <v>206</v>
      </c>
      <c r="AH12" s="32" t="s">
        <v>206</v>
      </c>
      <c r="AI12" s="32" t="s">
        <v>206</v>
      </c>
      <c r="AJ12" s="32" t="s">
        <v>206</v>
      </c>
      <c r="AK12" s="32" t="s">
        <v>206</v>
      </c>
      <c r="AL12" s="32" t="s">
        <v>206</v>
      </c>
      <c r="AM12" s="32" t="s">
        <v>207</v>
      </c>
      <c r="AN12" s="32" t="s">
        <v>207</v>
      </c>
      <c r="AO12" s="32" t="s">
        <v>207</v>
      </c>
      <c r="AP12" s="32" t="s">
        <v>206</v>
      </c>
      <c r="AQ12" s="32" t="s">
        <v>206</v>
      </c>
      <c r="AR12" s="32" t="s">
        <v>206</v>
      </c>
      <c r="AS12" s="32" t="s">
        <v>206</v>
      </c>
      <c r="AT12" s="32" t="s">
        <v>206</v>
      </c>
      <c r="AU12" s="32" t="s">
        <v>206</v>
      </c>
      <c r="AV12" s="32" t="s">
        <v>206</v>
      </c>
      <c r="AW12" s="32" t="s">
        <v>206</v>
      </c>
      <c r="AX12" s="32" t="s">
        <v>206</v>
      </c>
      <c r="AY12" s="32" t="s">
        <v>206</v>
      </c>
      <c r="AZ12" s="32" t="s">
        <v>206</v>
      </c>
      <c r="BA12" s="32" t="s">
        <v>206</v>
      </c>
      <c r="BB12" s="32" t="s">
        <v>206</v>
      </c>
      <c r="BC12" s="32" t="s">
        <v>206</v>
      </c>
      <c r="BD12" s="32" t="s">
        <v>206</v>
      </c>
      <c r="BE12" s="32" t="s">
        <v>206</v>
      </c>
      <c r="BF12" s="32" t="s">
        <v>206</v>
      </c>
      <c r="BG12" s="32" t="s">
        <v>207</v>
      </c>
      <c r="BH12" s="32" t="s">
        <v>207</v>
      </c>
      <c r="BI12" s="32" t="s">
        <v>206</v>
      </c>
      <c r="BJ12" s="32" t="s">
        <v>207</v>
      </c>
      <c r="BK12" s="32" t="s">
        <v>207</v>
      </c>
      <c r="BL12" s="32" t="s">
        <v>207</v>
      </c>
      <c r="BM12" s="32" t="s">
        <v>206</v>
      </c>
      <c r="BN12" s="32" t="s">
        <v>207</v>
      </c>
      <c r="BO12" s="32" t="s">
        <v>207</v>
      </c>
      <c r="BP12" s="32" t="s">
        <v>206</v>
      </c>
      <c r="BQ12" s="32" t="s">
        <v>207</v>
      </c>
      <c r="BR12" s="32" t="s">
        <v>207</v>
      </c>
      <c r="BS12" s="32" t="s">
        <v>206</v>
      </c>
      <c r="BT12" s="32" t="s">
        <v>207</v>
      </c>
      <c r="BU12" s="32" t="s">
        <v>207</v>
      </c>
      <c r="BV12" s="32" t="s">
        <v>206</v>
      </c>
      <c r="BW12" s="32" t="s">
        <v>206</v>
      </c>
      <c r="BX12" s="32" t="s">
        <v>206</v>
      </c>
      <c r="BY12" s="32" t="s">
        <v>206</v>
      </c>
      <c r="BZ12" s="32" t="s">
        <v>206</v>
      </c>
      <c r="CA12" s="32" t="s">
        <v>206</v>
      </c>
      <c r="CB12" s="33">
        <f t="shared" si="0"/>
        <v>3</v>
      </c>
      <c r="CC12" s="33">
        <f t="shared" si="1"/>
        <v>2</v>
      </c>
      <c r="CD12" s="33">
        <f t="shared" si="2"/>
        <v>4</v>
      </c>
      <c r="CE12" s="33">
        <f t="shared" si="3"/>
        <v>4</v>
      </c>
      <c r="CF12" s="33">
        <f t="shared" si="4"/>
        <v>4</v>
      </c>
      <c r="CG12" s="33">
        <f t="shared" si="5"/>
        <v>3</v>
      </c>
      <c r="CH12" s="33">
        <f t="shared" si="6"/>
        <v>0</v>
      </c>
      <c r="CI12" s="33">
        <f t="shared" si="7"/>
        <v>4</v>
      </c>
      <c r="CJ12" s="33">
        <f t="shared" si="8"/>
        <v>4</v>
      </c>
      <c r="CK12" s="33">
        <f t="shared" si="9"/>
        <v>3</v>
      </c>
      <c r="CL12" s="33">
        <f t="shared" si="10"/>
        <v>31</v>
      </c>
      <c r="CM12" s="34">
        <f t="shared" si="11"/>
        <v>0.86111111111111116</v>
      </c>
      <c r="CN12" s="33">
        <f t="shared" ref="CN12:CP12" si="24">COUNTIF(BA12,"SI")</f>
        <v>1</v>
      </c>
      <c r="CO12" s="35">
        <f t="shared" si="24"/>
        <v>1</v>
      </c>
      <c r="CP12" s="44">
        <f t="shared" si="24"/>
        <v>1</v>
      </c>
      <c r="CQ12" s="44">
        <f t="shared" si="13"/>
        <v>6</v>
      </c>
      <c r="CR12" s="44">
        <f t="shared" si="14"/>
        <v>7</v>
      </c>
      <c r="CS12" s="26">
        <f t="shared" si="15"/>
        <v>16</v>
      </c>
      <c r="CT12" s="45">
        <f>(CS12/16)</f>
        <v>1</v>
      </c>
      <c r="CU12" s="238"/>
      <c r="CV12" s="239"/>
      <c r="CW12" s="240"/>
      <c r="CX12" s="234"/>
      <c r="CY12" s="54"/>
      <c r="CZ12" s="38"/>
      <c r="DA12" s="38"/>
      <c r="DB12" s="38"/>
      <c r="DC12" s="38"/>
      <c r="DD12" s="38"/>
      <c r="DE12" s="38"/>
      <c r="DF12" s="38"/>
      <c r="DG12" s="38"/>
      <c r="DH12" s="38"/>
      <c r="DI12" s="38"/>
      <c r="DJ12" s="38"/>
      <c r="DK12" s="38"/>
      <c r="DL12" s="38"/>
      <c r="DM12" s="38"/>
      <c r="DN12" s="38"/>
      <c r="DO12" s="38"/>
      <c r="DP12" s="38"/>
      <c r="DQ12" s="38"/>
      <c r="DR12" s="38"/>
      <c r="DS12" s="39"/>
      <c r="DT12" s="39"/>
      <c r="DU12" s="39"/>
      <c r="DV12" s="39"/>
      <c r="DW12" s="39"/>
      <c r="DX12" s="39"/>
      <c r="DY12" s="39"/>
      <c r="DZ12" s="39"/>
      <c r="EA12" s="39"/>
      <c r="EB12" s="39"/>
    </row>
    <row r="13" spans="1:132" x14ac:dyDescent="0.25">
      <c r="A13" s="26" t="s">
        <v>193</v>
      </c>
      <c r="B13" s="26" t="s">
        <v>254</v>
      </c>
      <c r="C13" s="26" t="s">
        <v>255</v>
      </c>
      <c r="D13" s="27" t="s">
        <v>256</v>
      </c>
      <c r="E13" s="55">
        <v>3138020629</v>
      </c>
      <c r="F13" s="56" t="s">
        <v>257</v>
      </c>
      <c r="G13" s="27" t="s">
        <v>258</v>
      </c>
      <c r="H13" s="55" t="s">
        <v>259</v>
      </c>
      <c r="I13" s="56" t="s">
        <v>260</v>
      </c>
      <c r="J13" s="55" t="s">
        <v>261</v>
      </c>
      <c r="K13" s="56" t="s">
        <v>262</v>
      </c>
      <c r="L13" s="55" t="s">
        <v>263</v>
      </c>
      <c r="M13" s="55">
        <v>3158296766</v>
      </c>
      <c r="N13" s="57" t="s">
        <v>264</v>
      </c>
      <c r="O13" s="42" t="s">
        <v>265</v>
      </c>
      <c r="P13" s="58">
        <v>44305</v>
      </c>
      <c r="Q13" s="59" t="s">
        <v>206</v>
      </c>
      <c r="R13" s="60" t="s">
        <v>206</v>
      </c>
      <c r="S13" s="60" t="s">
        <v>206</v>
      </c>
      <c r="T13" s="60" t="s">
        <v>206</v>
      </c>
      <c r="U13" s="60" t="s">
        <v>207</v>
      </c>
      <c r="V13" s="60" t="s">
        <v>206</v>
      </c>
      <c r="W13" s="60" t="s">
        <v>206</v>
      </c>
      <c r="X13" s="60" t="s">
        <v>206</v>
      </c>
      <c r="Y13" s="60" t="s">
        <v>206</v>
      </c>
      <c r="Z13" s="60" t="s">
        <v>206</v>
      </c>
      <c r="AA13" s="60" t="s">
        <v>206</v>
      </c>
      <c r="AB13" s="60" t="s">
        <v>206</v>
      </c>
      <c r="AC13" s="60" t="s">
        <v>206</v>
      </c>
      <c r="AD13" s="60" t="s">
        <v>206</v>
      </c>
      <c r="AE13" s="60" t="s">
        <v>206</v>
      </c>
      <c r="AF13" s="60" t="s">
        <v>206</v>
      </c>
      <c r="AG13" s="60" t="s">
        <v>206</v>
      </c>
      <c r="AH13" s="60" t="s">
        <v>206</v>
      </c>
      <c r="AI13" s="60" t="s">
        <v>206</v>
      </c>
      <c r="AJ13" s="60" t="s">
        <v>206</v>
      </c>
      <c r="AK13" s="61" t="s">
        <v>206</v>
      </c>
      <c r="AL13" s="61" t="s">
        <v>206</v>
      </c>
      <c r="AM13" s="61" t="s">
        <v>207</v>
      </c>
      <c r="AN13" s="61" t="s">
        <v>207</v>
      </c>
      <c r="AO13" s="61" t="s">
        <v>207</v>
      </c>
      <c r="AP13" s="61" t="s">
        <v>206</v>
      </c>
      <c r="AQ13" s="61" t="s">
        <v>206</v>
      </c>
      <c r="AR13" s="61" t="s">
        <v>206</v>
      </c>
      <c r="AS13" s="61" t="s">
        <v>206</v>
      </c>
      <c r="AT13" s="61" t="s">
        <v>206</v>
      </c>
      <c r="AU13" s="61" t="s">
        <v>206</v>
      </c>
      <c r="AV13" s="61" t="s">
        <v>206</v>
      </c>
      <c r="AW13" s="61" t="s">
        <v>206</v>
      </c>
      <c r="AX13" s="61" t="s">
        <v>206</v>
      </c>
      <c r="AY13" s="61" t="s">
        <v>206</v>
      </c>
      <c r="AZ13" s="61" t="s">
        <v>206</v>
      </c>
      <c r="BA13" s="62" t="s">
        <v>206</v>
      </c>
      <c r="BB13" s="63" t="s">
        <v>206</v>
      </c>
      <c r="BC13" s="61" t="s">
        <v>206</v>
      </c>
      <c r="BD13" s="61" t="s">
        <v>206</v>
      </c>
      <c r="BE13" s="61" t="s">
        <v>206</v>
      </c>
      <c r="BF13" s="61" t="s">
        <v>206</v>
      </c>
      <c r="BG13" s="63" t="s">
        <v>207</v>
      </c>
      <c r="BH13" s="63" t="s">
        <v>207</v>
      </c>
      <c r="BI13" s="61" t="s">
        <v>206</v>
      </c>
      <c r="BJ13" s="61" t="s">
        <v>207</v>
      </c>
      <c r="BK13" s="61" t="s">
        <v>207</v>
      </c>
      <c r="BL13" s="61" t="s">
        <v>207</v>
      </c>
      <c r="BM13" s="63" t="s">
        <v>207</v>
      </c>
      <c r="BN13" s="63" t="s">
        <v>207</v>
      </c>
      <c r="BO13" s="63" t="s">
        <v>207</v>
      </c>
      <c r="BP13" s="63" t="s">
        <v>207</v>
      </c>
      <c r="BQ13" s="63" t="s">
        <v>207</v>
      </c>
      <c r="BR13" s="63" t="s">
        <v>207</v>
      </c>
      <c r="BS13" s="63" t="s">
        <v>206</v>
      </c>
      <c r="BT13" s="61" t="s">
        <v>207</v>
      </c>
      <c r="BU13" s="61" t="s">
        <v>207</v>
      </c>
      <c r="BV13" s="63" t="s">
        <v>206</v>
      </c>
      <c r="BW13" s="63" t="s">
        <v>206</v>
      </c>
      <c r="BX13" s="63" t="s">
        <v>206</v>
      </c>
      <c r="BY13" s="63" t="s">
        <v>206</v>
      </c>
      <c r="BZ13" s="63" t="s">
        <v>206</v>
      </c>
      <c r="CA13" s="63" t="s">
        <v>208</v>
      </c>
      <c r="CB13" s="33">
        <f t="shared" si="0"/>
        <v>3</v>
      </c>
      <c r="CC13" s="33">
        <f t="shared" si="1"/>
        <v>2</v>
      </c>
      <c r="CD13" s="33">
        <f t="shared" si="2"/>
        <v>4</v>
      </c>
      <c r="CE13" s="33">
        <f t="shared" si="3"/>
        <v>4</v>
      </c>
      <c r="CF13" s="33">
        <f t="shared" si="4"/>
        <v>5</v>
      </c>
      <c r="CG13" s="33">
        <f t="shared" si="5"/>
        <v>3</v>
      </c>
      <c r="CH13" s="33">
        <f t="shared" si="6"/>
        <v>0</v>
      </c>
      <c r="CI13" s="33">
        <f t="shared" si="7"/>
        <v>4</v>
      </c>
      <c r="CJ13" s="33">
        <f t="shared" si="8"/>
        <v>4</v>
      </c>
      <c r="CK13" s="33">
        <f t="shared" si="9"/>
        <v>3</v>
      </c>
      <c r="CL13" s="33">
        <f t="shared" si="10"/>
        <v>32</v>
      </c>
      <c r="CM13" s="34">
        <f t="shared" si="11"/>
        <v>0.88888888888888884</v>
      </c>
      <c r="CN13" s="33">
        <f t="shared" ref="CN13:CP13" si="25">COUNTIF(BA13,"SI")</f>
        <v>1</v>
      </c>
      <c r="CO13" s="35">
        <f t="shared" si="25"/>
        <v>1</v>
      </c>
      <c r="CP13" s="44">
        <f t="shared" si="25"/>
        <v>1</v>
      </c>
      <c r="CQ13" s="44">
        <f t="shared" si="13"/>
        <v>4</v>
      </c>
      <c r="CR13" s="44">
        <f t="shared" si="14"/>
        <v>6</v>
      </c>
      <c r="CS13" s="26">
        <f t="shared" si="15"/>
        <v>13</v>
      </c>
      <c r="CT13" s="45">
        <f>(CS13/14)</f>
        <v>0.9285714285714286</v>
      </c>
      <c r="CU13" s="235">
        <f>AVERAGE(CT13:CT20)</f>
        <v>0.9553571428571429</v>
      </c>
      <c r="CV13" s="236"/>
      <c r="CW13" s="237"/>
      <c r="CX13" s="234"/>
      <c r="CY13" s="38"/>
      <c r="CZ13" s="38"/>
      <c r="DA13" s="38"/>
      <c r="DB13" s="38"/>
      <c r="DC13" s="38"/>
      <c r="DD13" s="38"/>
      <c r="DE13" s="38"/>
      <c r="DF13" s="38"/>
      <c r="DG13" s="38"/>
      <c r="DH13" s="38"/>
      <c r="DI13" s="38"/>
      <c r="DJ13" s="38"/>
      <c r="DK13" s="38"/>
      <c r="DL13" s="38"/>
      <c r="DM13" s="38"/>
      <c r="DN13" s="38"/>
      <c r="DO13" s="38"/>
      <c r="DP13" s="38"/>
      <c r="DQ13" s="38"/>
      <c r="DR13" s="38"/>
      <c r="DS13" s="39"/>
      <c r="DT13" s="39"/>
      <c r="DU13" s="39"/>
      <c r="DV13" s="39"/>
      <c r="DW13" s="39"/>
      <c r="DX13" s="39"/>
      <c r="DY13" s="39"/>
      <c r="DZ13" s="39"/>
      <c r="EA13" s="39"/>
      <c r="EB13" s="39"/>
    </row>
    <row r="14" spans="1:132" ht="15" customHeight="1" x14ac:dyDescent="0.25">
      <c r="A14" s="26" t="s">
        <v>193</v>
      </c>
      <c r="B14" s="26" t="s">
        <v>254</v>
      </c>
      <c r="C14" s="26" t="s">
        <v>266</v>
      </c>
      <c r="D14" s="27" t="s">
        <v>256</v>
      </c>
      <c r="E14" s="55">
        <v>3138020629</v>
      </c>
      <c r="F14" s="56" t="s">
        <v>257</v>
      </c>
      <c r="G14" s="40" t="s">
        <v>258</v>
      </c>
      <c r="H14" s="64" t="s">
        <v>267</v>
      </c>
      <c r="I14" s="65" t="s">
        <v>260</v>
      </c>
      <c r="J14" s="64" t="s">
        <v>268</v>
      </c>
      <c r="K14" s="65" t="s">
        <v>269</v>
      </c>
      <c r="L14" s="64" t="s">
        <v>270</v>
      </c>
      <c r="M14" s="64">
        <v>3143464297</v>
      </c>
      <c r="N14" s="66" t="s">
        <v>271</v>
      </c>
      <c r="O14" s="32" t="s">
        <v>272</v>
      </c>
      <c r="P14" s="67">
        <v>44308</v>
      </c>
      <c r="Q14" s="59" t="s">
        <v>206</v>
      </c>
      <c r="R14" s="60" t="s">
        <v>206</v>
      </c>
      <c r="S14" s="60" t="s">
        <v>206</v>
      </c>
      <c r="T14" s="60" t="s">
        <v>206</v>
      </c>
      <c r="U14" s="60" t="s">
        <v>206</v>
      </c>
      <c r="V14" s="60" t="s">
        <v>206</v>
      </c>
      <c r="W14" s="60" t="s">
        <v>206</v>
      </c>
      <c r="X14" s="60" t="s">
        <v>206</v>
      </c>
      <c r="Y14" s="60" t="s">
        <v>206</v>
      </c>
      <c r="Z14" s="60" t="s">
        <v>206</v>
      </c>
      <c r="AA14" s="60" t="s">
        <v>206</v>
      </c>
      <c r="AB14" s="60" t="s">
        <v>206</v>
      </c>
      <c r="AC14" s="60" t="s">
        <v>206</v>
      </c>
      <c r="AD14" s="60" t="s">
        <v>206</v>
      </c>
      <c r="AE14" s="60" t="s">
        <v>206</v>
      </c>
      <c r="AF14" s="60" t="s">
        <v>206</v>
      </c>
      <c r="AG14" s="60" t="s">
        <v>206</v>
      </c>
      <c r="AH14" s="60" t="s">
        <v>206</v>
      </c>
      <c r="AI14" s="60" t="s">
        <v>206</v>
      </c>
      <c r="AJ14" s="60" t="s">
        <v>206</v>
      </c>
      <c r="AK14" s="61" t="s">
        <v>206</v>
      </c>
      <c r="AL14" s="61" t="s">
        <v>206</v>
      </c>
      <c r="AM14" s="61" t="s">
        <v>207</v>
      </c>
      <c r="AN14" s="61" t="s">
        <v>207</v>
      </c>
      <c r="AO14" s="61" t="s">
        <v>207</v>
      </c>
      <c r="AP14" s="61" t="s">
        <v>206</v>
      </c>
      <c r="AQ14" s="61" t="s">
        <v>206</v>
      </c>
      <c r="AR14" s="61" t="s">
        <v>206</v>
      </c>
      <c r="AS14" s="61" t="s">
        <v>206</v>
      </c>
      <c r="AT14" s="61" t="s">
        <v>206</v>
      </c>
      <c r="AU14" s="61" t="s">
        <v>206</v>
      </c>
      <c r="AV14" s="61" t="s">
        <v>206</v>
      </c>
      <c r="AW14" s="61" t="s">
        <v>206</v>
      </c>
      <c r="AX14" s="61" t="s">
        <v>206</v>
      </c>
      <c r="AY14" s="61" t="s">
        <v>206</v>
      </c>
      <c r="AZ14" s="61" t="s">
        <v>206</v>
      </c>
      <c r="BA14" s="62" t="s">
        <v>206</v>
      </c>
      <c r="BB14" s="63" t="s">
        <v>206</v>
      </c>
      <c r="BC14" s="61" t="s">
        <v>206</v>
      </c>
      <c r="BD14" s="61" t="s">
        <v>206</v>
      </c>
      <c r="BE14" s="61" t="s">
        <v>206</v>
      </c>
      <c r="BF14" s="61" t="s">
        <v>206</v>
      </c>
      <c r="BG14" s="63" t="s">
        <v>207</v>
      </c>
      <c r="BH14" s="63" t="s">
        <v>207</v>
      </c>
      <c r="BI14" s="61" t="s">
        <v>206</v>
      </c>
      <c r="BJ14" s="61" t="s">
        <v>207</v>
      </c>
      <c r="BK14" s="61" t="s">
        <v>207</v>
      </c>
      <c r="BL14" s="61" t="s">
        <v>206</v>
      </c>
      <c r="BM14" s="63" t="s">
        <v>207</v>
      </c>
      <c r="BN14" s="63" t="s">
        <v>207</v>
      </c>
      <c r="BO14" s="63" t="s">
        <v>207</v>
      </c>
      <c r="BP14" s="63" t="s">
        <v>207</v>
      </c>
      <c r="BQ14" s="63" t="s">
        <v>207</v>
      </c>
      <c r="BR14" s="63" t="s">
        <v>207</v>
      </c>
      <c r="BS14" s="63" t="s">
        <v>206</v>
      </c>
      <c r="BT14" s="63" t="s">
        <v>206</v>
      </c>
      <c r="BU14" s="61" t="s">
        <v>207</v>
      </c>
      <c r="BV14" s="61" t="s">
        <v>207</v>
      </c>
      <c r="BW14" s="63" t="s">
        <v>206</v>
      </c>
      <c r="BX14" s="63" t="s">
        <v>206</v>
      </c>
      <c r="BY14" s="63" t="s">
        <v>206</v>
      </c>
      <c r="BZ14" s="63" t="s">
        <v>206</v>
      </c>
      <c r="CA14" s="63" t="s">
        <v>206</v>
      </c>
      <c r="CB14" s="33">
        <f t="shared" si="0"/>
        <v>3</v>
      </c>
      <c r="CC14" s="33">
        <f t="shared" si="1"/>
        <v>3</v>
      </c>
      <c r="CD14" s="33">
        <f t="shared" si="2"/>
        <v>4</v>
      </c>
      <c r="CE14" s="33">
        <f t="shared" si="3"/>
        <v>4</v>
      </c>
      <c r="CF14" s="33">
        <f t="shared" si="4"/>
        <v>5</v>
      </c>
      <c r="CG14" s="33">
        <f t="shared" si="5"/>
        <v>3</v>
      </c>
      <c r="CH14" s="33">
        <f t="shared" si="6"/>
        <v>0</v>
      </c>
      <c r="CI14" s="33">
        <f t="shared" si="7"/>
        <v>4</v>
      </c>
      <c r="CJ14" s="33">
        <f t="shared" si="8"/>
        <v>4</v>
      </c>
      <c r="CK14" s="33">
        <f t="shared" si="9"/>
        <v>3</v>
      </c>
      <c r="CL14" s="33">
        <f t="shared" si="10"/>
        <v>33</v>
      </c>
      <c r="CM14" s="34">
        <f t="shared" si="11"/>
        <v>0.91666666666666663</v>
      </c>
      <c r="CN14" s="33">
        <f t="shared" ref="CN14:CP14" si="26">COUNTIF(BA14,"SI")</f>
        <v>1</v>
      </c>
      <c r="CO14" s="35">
        <f t="shared" si="26"/>
        <v>1</v>
      </c>
      <c r="CP14" s="44">
        <f t="shared" si="26"/>
        <v>1</v>
      </c>
      <c r="CQ14" s="44">
        <f t="shared" si="13"/>
        <v>5</v>
      </c>
      <c r="CR14" s="44">
        <f t="shared" si="14"/>
        <v>7</v>
      </c>
      <c r="CS14" s="26">
        <f t="shared" si="15"/>
        <v>15</v>
      </c>
      <c r="CT14" s="45">
        <f>(CS14/15)</f>
        <v>1</v>
      </c>
      <c r="CU14" s="234"/>
      <c r="CV14" s="236"/>
      <c r="CW14" s="237"/>
      <c r="CX14" s="234"/>
      <c r="CY14" s="38"/>
      <c r="CZ14" s="38"/>
      <c r="DA14" s="38"/>
      <c r="DB14" s="38"/>
      <c r="DC14" s="38"/>
      <c r="DD14" s="38"/>
      <c r="DE14" s="38"/>
      <c r="DF14" s="38"/>
      <c r="DG14" s="38"/>
      <c r="DH14" s="38"/>
      <c r="DI14" s="38"/>
      <c r="DJ14" s="38"/>
      <c r="DK14" s="38"/>
      <c r="DL14" s="38"/>
      <c r="DM14" s="38"/>
      <c r="DN14" s="38"/>
      <c r="DO14" s="38"/>
      <c r="DP14" s="38"/>
      <c r="DQ14" s="38"/>
      <c r="DR14" s="38"/>
      <c r="DS14" s="39"/>
      <c r="DT14" s="39"/>
      <c r="DU14" s="39"/>
      <c r="DV14" s="39"/>
      <c r="DW14" s="39"/>
      <c r="DX14" s="39"/>
      <c r="DY14" s="39"/>
      <c r="DZ14" s="39"/>
      <c r="EA14" s="39"/>
      <c r="EB14" s="39"/>
    </row>
    <row r="15" spans="1:132" x14ac:dyDescent="0.25">
      <c r="A15" s="26" t="s">
        <v>193</v>
      </c>
      <c r="B15" s="26" t="s">
        <v>254</v>
      </c>
      <c r="C15" s="26" t="s">
        <v>273</v>
      </c>
      <c r="D15" s="27" t="s">
        <v>256</v>
      </c>
      <c r="E15" s="55">
        <v>3138020629</v>
      </c>
      <c r="F15" s="56" t="s">
        <v>257</v>
      </c>
      <c r="G15" s="40" t="s">
        <v>258</v>
      </c>
      <c r="H15" s="64" t="s">
        <v>274</v>
      </c>
      <c r="I15" s="65" t="s">
        <v>260</v>
      </c>
      <c r="J15" s="68" t="s">
        <v>275</v>
      </c>
      <c r="K15" s="69" t="s">
        <v>276</v>
      </c>
      <c r="L15" s="64" t="s">
        <v>277</v>
      </c>
      <c r="M15" s="64" t="s">
        <v>278</v>
      </c>
      <c r="N15" s="66" t="s">
        <v>279</v>
      </c>
      <c r="O15" s="42" t="s">
        <v>280</v>
      </c>
      <c r="P15" s="67">
        <v>44300</v>
      </c>
      <c r="Q15" s="59" t="s">
        <v>206</v>
      </c>
      <c r="R15" s="60" t="s">
        <v>206</v>
      </c>
      <c r="S15" s="60" t="s">
        <v>206</v>
      </c>
      <c r="T15" s="60" t="s">
        <v>206</v>
      </c>
      <c r="U15" s="60" t="s">
        <v>207</v>
      </c>
      <c r="V15" s="60" t="s">
        <v>206</v>
      </c>
      <c r="W15" s="60" t="s">
        <v>206</v>
      </c>
      <c r="X15" s="60" t="s">
        <v>206</v>
      </c>
      <c r="Y15" s="60" t="s">
        <v>206</v>
      </c>
      <c r="Z15" s="60" t="s">
        <v>206</v>
      </c>
      <c r="AA15" s="60" t="s">
        <v>206</v>
      </c>
      <c r="AB15" s="60" t="s">
        <v>206</v>
      </c>
      <c r="AC15" s="60" t="s">
        <v>206</v>
      </c>
      <c r="AD15" s="60" t="s">
        <v>206</v>
      </c>
      <c r="AE15" s="60" t="s">
        <v>206</v>
      </c>
      <c r="AF15" s="60" t="s">
        <v>206</v>
      </c>
      <c r="AG15" s="60" t="s">
        <v>206</v>
      </c>
      <c r="AH15" s="60" t="s">
        <v>206</v>
      </c>
      <c r="AI15" s="60" t="s">
        <v>206</v>
      </c>
      <c r="AJ15" s="60" t="s">
        <v>206</v>
      </c>
      <c r="AK15" s="61" t="s">
        <v>206</v>
      </c>
      <c r="AL15" s="61" t="s">
        <v>206</v>
      </c>
      <c r="AM15" s="61" t="s">
        <v>207</v>
      </c>
      <c r="AN15" s="61" t="s">
        <v>207</v>
      </c>
      <c r="AO15" s="61" t="s">
        <v>207</v>
      </c>
      <c r="AP15" s="61" t="s">
        <v>206</v>
      </c>
      <c r="AQ15" s="61" t="s">
        <v>206</v>
      </c>
      <c r="AR15" s="61" t="s">
        <v>206</v>
      </c>
      <c r="AS15" s="61" t="s">
        <v>206</v>
      </c>
      <c r="AT15" s="61" t="s">
        <v>206</v>
      </c>
      <c r="AU15" s="61" t="s">
        <v>206</v>
      </c>
      <c r="AV15" s="61" t="s">
        <v>206</v>
      </c>
      <c r="AW15" s="61" t="s">
        <v>206</v>
      </c>
      <c r="AX15" s="61" t="s">
        <v>206</v>
      </c>
      <c r="AY15" s="61" t="s">
        <v>206</v>
      </c>
      <c r="AZ15" s="61" t="s">
        <v>206</v>
      </c>
      <c r="BA15" s="62" t="s">
        <v>206</v>
      </c>
      <c r="BB15" s="63" t="s">
        <v>206</v>
      </c>
      <c r="BC15" s="61" t="s">
        <v>206</v>
      </c>
      <c r="BD15" s="61" t="s">
        <v>206</v>
      </c>
      <c r="BE15" s="61" t="s">
        <v>206</v>
      </c>
      <c r="BF15" s="61" t="s">
        <v>206</v>
      </c>
      <c r="BG15" s="63" t="s">
        <v>207</v>
      </c>
      <c r="BH15" s="63" t="s">
        <v>207</v>
      </c>
      <c r="BI15" s="63" t="s">
        <v>207</v>
      </c>
      <c r="BJ15" s="61" t="s">
        <v>207</v>
      </c>
      <c r="BK15" s="61" t="s">
        <v>207</v>
      </c>
      <c r="BL15" s="61" t="s">
        <v>206</v>
      </c>
      <c r="BM15" s="63" t="s">
        <v>207</v>
      </c>
      <c r="BN15" s="63" t="s">
        <v>207</v>
      </c>
      <c r="BO15" s="63" t="s">
        <v>207</v>
      </c>
      <c r="BP15" s="63" t="s">
        <v>207</v>
      </c>
      <c r="BQ15" s="63" t="s">
        <v>207</v>
      </c>
      <c r="BR15" s="63" t="s">
        <v>207</v>
      </c>
      <c r="BS15" s="63" t="s">
        <v>206</v>
      </c>
      <c r="BT15" s="61" t="s">
        <v>207</v>
      </c>
      <c r="BU15" s="61" t="s">
        <v>207</v>
      </c>
      <c r="BV15" s="63" t="s">
        <v>206</v>
      </c>
      <c r="BW15" s="63" t="s">
        <v>206</v>
      </c>
      <c r="BX15" s="63" t="s">
        <v>206</v>
      </c>
      <c r="BY15" s="63" t="s">
        <v>206</v>
      </c>
      <c r="BZ15" s="63" t="s">
        <v>206</v>
      </c>
      <c r="CA15" s="63" t="s">
        <v>208</v>
      </c>
      <c r="CB15" s="33">
        <f t="shared" si="0"/>
        <v>3</v>
      </c>
      <c r="CC15" s="33">
        <f t="shared" si="1"/>
        <v>2</v>
      </c>
      <c r="CD15" s="33">
        <f t="shared" si="2"/>
        <v>4</v>
      </c>
      <c r="CE15" s="33">
        <f t="shared" si="3"/>
        <v>4</v>
      </c>
      <c r="CF15" s="33">
        <f t="shared" si="4"/>
        <v>5</v>
      </c>
      <c r="CG15" s="33">
        <f t="shared" si="5"/>
        <v>3</v>
      </c>
      <c r="CH15" s="33">
        <f t="shared" si="6"/>
        <v>0</v>
      </c>
      <c r="CI15" s="33">
        <f t="shared" si="7"/>
        <v>4</v>
      </c>
      <c r="CJ15" s="33">
        <f t="shared" si="8"/>
        <v>4</v>
      </c>
      <c r="CK15" s="33">
        <f t="shared" si="9"/>
        <v>3</v>
      </c>
      <c r="CL15" s="33">
        <f t="shared" si="10"/>
        <v>32</v>
      </c>
      <c r="CM15" s="34">
        <f t="shared" si="11"/>
        <v>0.88888888888888884</v>
      </c>
      <c r="CN15" s="33">
        <f t="shared" ref="CN15:CP15" si="27">COUNTIF(BA15,"SI")</f>
        <v>1</v>
      </c>
      <c r="CO15" s="35">
        <f t="shared" si="27"/>
        <v>1</v>
      </c>
      <c r="CP15" s="44">
        <f t="shared" si="27"/>
        <v>1</v>
      </c>
      <c r="CQ15" s="44">
        <f t="shared" si="13"/>
        <v>4</v>
      </c>
      <c r="CR15" s="44">
        <f t="shared" si="14"/>
        <v>6</v>
      </c>
      <c r="CS15" s="26">
        <f t="shared" si="15"/>
        <v>13</v>
      </c>
      <c r="CT15" s="45">
        <f t="shared" ref="CT15:CT24" si="28">(CS15/14)</f>
        <v>0.9285714285714286</v>
      </c>
      <c r="CU15" s="234"/>
      <c r="CV15" s="236"/>
      <c r="CW15" s="237"/>
      <c r="CX15" s="234"/>
      <c r="CY15" s="38"/>
      <c r="CZ15" s="38"/>
      <c r="DA15" s="38"/>
      <c r="DB15" s="38"/>
      <c r="DC15" s="38"/>
      <c r="DD15" s="38"/>
      <c r="DE15" s="38"/>
      <c r="DF15" s="38"/>
      <c r="DG15" s="38"/>
      <c r="DH15" s="38"/>
      <c r="DI15" s="38"/>
      <c r="DJ15" s="38"/>
      <c r="DK15" s="38"/>
      <c r="DL15" s="38"/>
      <c r="DM15" s="38"/>
      <c r="DN15" s="38"/>
      <c r="DO15" s="38"/>
      <c r="DP15" s="38"/>
      <c r="DQ15" s="38"/>
      <c r="DR15" s="38"/>
      <c r="DS15" s="39"/>
      <c r="DT15" s="39"/>
      <c r="DU15" s="39"/>
      <c r="DV15" s="39"/>
      <c r="DW15" s="39"/>
      <c r="DX15" s="39"/>
      <c r="DY15" s="39"/>
      <c r="DZ15" s="39"/>
      <c r="EA15" s="39"/>
      <c r="EB15" s="39"/>
    </row>
    <row r="16" spans="1:132" x14ac:dyDescent="0.25">
      <c r="A16" s="26" t="s">
        <v>193</v>
      </c>
      <c r="B16" s="26" t="s">
        <v>254</v>
      </c>
      <c r="C16" s="26" t="s">
        <v>281</v>
      </c>
      <c r="D16" s="27" t="s">
        <v>256</v>
      </c>
      <c r="E16" s="55">
        <v>3138020629</v>
      </c>
      <c r="F16" s="56" t="s">
        <v>257</v>
      </c>
      <c r="G16" s="40" t="s">
        <v>258</v>
      </c>
      <c r="H16" s="64" t="s">
        <v>282</v>
      </c>
      <c r="I16" s="65" t="s">
        <v>260</v>
      </c>
      <c r="J16" s="55" t="s">
        <v>283</v>
      </c>
      <c r="K16" s="65" t="s">
        <v>284</v>
      </c>
      <c r="L16" s="64" t="s">
        <v>285</v>
      </c>
      <c r="M16" s="64" t="s">
        <v>286</v>
      </c>
      <c r="N16" s="66" t="s">
        <v>287</v>
      </c>
      <c r="O16" s="32" t="s">
        <v>288</v>
      </c>
      <c r="P16" s="67">
        <v>44315</v>
      </c>
      <c r="Q16" s="59" t="s">
        <v>206</v>
      </c>
      <c r="R16" s="60" t="s">
        <v>206</v>
      </c>
      <c r="S16" s="60" t="s">
        <v>206</v>
      </c>
      <c r="T16" s="60" t="s">
        <v>206</v>
      </c>
      <c r="U16" s="60" t="s">
        <v>207</v>
      </c>
      <c r="V16" s="60" t="s">
        <v>206</v>
      </c>
      <c r="W16" s="60" t="s">
        <v>206</v>
      </c>
      <c r="X16" s="60" t="s">
        <v>206</v>
      </c>
      <c r="Y16" s="60" t="s">
        <v>206</v>
      </c>
      <c r="Z16" s="60" t="s">
        <v>206</v>
      </c>
      <c r="AA16" s="60" t="s">
        <v>206</v>
      </c>
      <c r="AB16" s="60" t="s">
        <v>206</v>
      </c>
      <c r="AC16" s="60" t="s">
        <v>206</v>
      </c>
      <c r="AD16" s="60" t="s">
        <v>206</v>
      </c>
      <c r="AE16" s="60" t="s">
        <v>206</v>
      </c>
      <c r="AF16" s="60" t="s">
        <v>206</v>
      </c>
      <c r="AG16" s="60" t="s">
        <v>206</v>
      </c>
      <c r="AH16" s="60" t="s">
        <v>206</v>
      </c>
      <c r="AI16" s="60" t="s">
        <v>206</v>
      </c>
      <c r="AJ16" s="60" t="s">
        <v>206</v>
      </c>
      <c r="AK16" s="61" t="s">
        <v>206</v>
      </c>
      <c r="AL16" s="61" t="s">
        <v>206</v>
      </c>
      <c r="AM16" s="61" t="s">
        <v>207</v>
      </c>
      <c r="AN16" s="61" t="s">
        <v>207</v>
      </c>
      <c r="AO16" s="61" t="s">
        <v>207</v>
      </c>
      <c r="AP16" s="61" t="s">
        <v>206</v>
      </c>
      <c r="AQ16" s="61" t="s">
        <v>206</v>
      </c>
      <c r="AR16" s="61" t="s">
        <v>206</v>
      </c>
      <c r="AS16" s="61" t="s">
        <v>206</v>
      </c>
      <c r="AT16" s="61" t="s">
        <v>206</v>
      </c>
      <c r="AU16" s="61" t="s">
        <v>206</v>
      </c>
      <c r="AV16" s="61" t="s">
        <v>206</v>
      </c>
      <c r="AW16" s="61" t="s">
        <v>206</v>
      </c>
      <c r="AX16" s="61" t="s">
        <v>206</v>
      </c>
      <c r="AY16" s="61" t="s">
        <v>206</v>
      </c>
      <c r="AZ16" s="61" t="s">
        <v>206</v>
      </c>
      <c r="BA16" s="62" t="s">
        <v>206</v>
      </c>
      <c r="BB16" s="63" t="s">
        <v>206</v>
      </c>
      <c r="BC16" s="61" t="s">
        <v>206</v>
      </c>
      <c r="BD16" s="61" t="s">
        <v>206</v>
      </c>
      <c r="BE16" s="61" t="s">
        <v>206</v>
      </c>
      <c r="BF16" s="61" t="s">
        <v>206</v>
      </c>
      <c r="BG16" s="63" t="s">
        <v>207</v>
      </c>
      <c r="BH16" s="63" t="s">
        <v>207</v>
      </c>
      <c r="BI16" s="63" t="s">
        <v>206</v>
      </c>
      <c r="BJ16" s="61" t="s">
        <v>207</v>
      </c>
      <c r="BK16" s="61" t="s">
        <v>207</v>
      </c>
      <c r="BL16" s="63" t="s">
        <v>207</v>
      </c>
      <c r="BM16" s="63" t="s">
        <v>207</v>
      </c>
      <c r="BN16" s="63" t="s">
        <v>207</v>
      </c>
      <c r="BO16" s="63" t="s">
        <v>207</v>
      </c>
      <c r="BP16" s="63" t="s">
        <v>207</v>
      </c>
      <c r="BQ16" s="63" t="s">
        <v>207</v>
      </c>
      <c r="BR16" s="63" t="s">
        <v>207</v>
      </c>
      <c r="BS16" s="63" t="s">
        <v>206</v>
      </c>
      <c r="BT16" s="61" t="s">
        <v>207</v>
      </c>
      <c r="BU16" s="61" t="s">
        <v>206</v>
      </c>
      <c r="BV16" s="63" t="s">
        <v>207</v>
      </c>
      <c r="BW16" s="63" t="s">
        <v>206</v>
      </c>
      <c r="BX16" s="63" t="s">
        <v>206</v>
      </c>
      <c r="BY16" s="63" t="s">
        <v>206</v>
      </c>
      <c r="BZ16" s="63" t="s">
        <v>206</v>
      </c>
      <c r="CA16" s="63" t="s">
        <v>206</v>
      </c>
      <c r="CB16" s="33">
        <f t="shared" si="0"/>
        <v>3</v>
      </c>
      <c r="CC16" s="33">
        <f t="shared" si="1"/>
        <v>2</v>
      </c>
      <c r="CD16" s="33">
        <f t="shared" si="2"/>
        <v>4</v>
      </c>
      <c r="CE16" s="33">
        <f t="shared" si="3"/>
        <v>4</v>
      </c>
      <c r="CF16" s="33">
        <f t="shared" si="4"/>
        <v>5</v>
      </c>
      <c r="CG16" s="33">
        <f t="shared" si="5"/>
        <v>3</v>
      </c>
      <c r="CH16" s="33">
        <f t="shared" si="6"/>
        <v>0</v>
      </c>
      <c r="CI16" s="33">
        <f t="shared" si="7"/>
        <v>4</v>
      </c>
      <c r="CJ16" s="33">
        <f t="shared" si="8"/>
        <v>4</v>
      </c>
      <c r="CK16" s="33">
        <f t="shared" si="9"/>
        <v>3</v>
      </c>
      <c r="CL16" s="33">
        <f t="shared" si="10"/>
        <v>32</v>
      </c>
      <c r="CM16" s="34">
        <f t="shared" si="11"/>
        <v>0.88888888888888884</v>
      </c>
      <c r="CN16" s="33">
        <f t="shared" ref="CN16:CP16" si="29">COUNTIF(BA16,"SI")</f>
        <v>1</v>
      </c>
      <c r="CO16" s="35">
        <f t="shared" si="29"/>
        <v>1</v>
      </c>
      <c r="CP16" s="44">
        <f t="shared" si="29"/>
        <v>1</v>
      </c>
      <c r="CQ16" s="44">
        <f t="shared" si="13"/>
        <v>4</v>
      </c>
      <c r="CR16" s="44">
        <f t="shared" si="14"/>
        <v>7</v>
      </c>
      <c r="CS16" s="26">
        <f t="shared" si="15"/>
        <v>14</v>
      </c>
      <c r="CT16" s="45">
        <f t="shared" si="28"/>
        <v>1</v>
      </c>
      <c r="CU16" s="234"/>
      <c r="CV16" s="236"/>
      <c r="CW16" s="237"/>
      <c r="CX16" s="234"/>
      <c r="CY16" s="38"/>
      <c r="CZ16" s="38"/>
      <c r="DA16" s="38"/>
      <c r="DB16" s="38"/>
      <c r="DC16" s="38"/>
      <c r="DD16" s="38"/>
      <c r="DE16" s="38"/>
      <c r="DF16" s="38"/>
      <c r="DG16" s="38"/>
      <c r="DH16" s="38"/>
      <c r="DI16" s="38"/>
      <c r="DJ16" s="38"/>
      <c r="DK16" s="38"/>
      <c r="DL16" s="38"/>
      <c r="DM16" s="38"/>
      <c r="DN16" s="38"/>
      <c r="DO16" s="38"/>
      <c r="DP16" s="38"/>
      <c r="DQ16" s="38"/>
      <c r="DR16" s="38"/>
      <c r="DS16" s="39"/>
      <c r="DT16" s="39"/>
      <c r="DU16" s="39"/>
      <c r="DV16" s="39"/>
      <c r="DW16" s="39"/>
      <c r="DX16" s="39"/>
      <c r="DY16" s="39"/>
      <c r="DZ16" s="39"/>
      <c r="EA16" s="39"/>
      <c r="EB16" s="39"/>
    </row>
    <row r="17" spans="1:132" x14ac:dyDescent="0.25">
      <c r="A17" s="26" t="s">
        <v>193</v>
      </c>
      <c r="B17" s="26" t="s">
        <v>254</v>
      </c>
      <c r="C17" s="26" t="s">
        <v>289</v>
      </c>
      <c r="D17" s="27" t="s">
        <v>256</v>
      </c>
      <c r="E17" s="55">
        <v>3138020629</v>
      </c>
      <c r="F17" s="56" t="s">
        <v>257</v>
      </c>
      <c r="G17" s="40" t="s">
        <v>258</v>
      </c>
      <c r="H17" s="64" t="s">
        <v>290</v>
      </c>
      <c r="I17" s="65" t="s">
        <v>260</v>
      </c>
      <c r="J17" s="64" t="s">
        <v>291</v>
      </c>
      <c r="K17" s="65" t="s">
        <v>292</v>
      </c>
      <c r="L17" s="64" t="s">
        <v>293</v>
      </c>
      <c r="M17" s="64" t="s">
        <v>294</v>
      </c>
      <c r="N17" s="66" t="s">
        <v>295</v>
      </c>
      <c r="O17" s="32" t="s">
        <v>296</v>
      </c>
      <c r="P17" s="67">
        <v>44182</v>
      </c>
      <c r="Q17" s="59" t="s">
        <v>206</v>
      </c>
      <c r="R17" s="60" t="s">
        <v>206</v>
      </c>
      <c r="S17" s="60" t="s">
        <v>206</v>
      </c>
      <c r="T17" s="60" t="s">
        <v>206</v>
      </c>
      <c r="U17" s="60" t="s">
        <v>206</v>
      </c>
      <c r="V17" s="60" t="s">
        <v>206</v>
      </c>
      <c r="W17" s="60" t="s">
        <v>206</v>
      </c>
      <c r="X17" s="60" t="s">
        <v>206</v>
      </c>
      <c r="Y17" s="60" t="s">
        <v>206</v>
      </c>
      <c r="Z17" s="60" t="s">
        <v>206</v>
      </c>
      <c r="AA17" s="60" t="s">
        <v>206</v>
      </c>
      <c r="AB17" s="60" t="s">
        <v>206</v>
      </c>
      <c r="AC17" s="60" t="s">
        <v>206</v>
      </c>
      <c r="AD17" s="60" t="s">
        <v>206</v>
      </c>
      <c r="AE17" s="60" t="s">
        <v>206</v>
      </c>
      <c r="AF17" s="60" t="s">
        <v>206</v>
      </c>
      <c r="AG17" s="60" t="s">
        <v>206</v>
      </c>
      <c r="AH17" s="60" t="s">
        <v>206</v>
      </c>
      <c r="AI17" s="60" t="s">
        <v>206</v>
      </c>
      <c r="AJ17" s="60" t="s">
        <v>206</v>
      </c>
      <c r="AK17" s="61" t="s">
        <v>206</v>
      </c>
      <c r="AL17" s="61" t="s">
        <v>206</v>
      </c>
      <c r="AM17" s="61" t="s">
        <v>207</v>
      </c>
      <c r="AN17" s="61" t="s">
        <v>207</v>
      </c>
      <c r="AO17" s="61" t="s">
        <v>207</v>
      </c>
      <c r="AP17" s="61" t="s">
        <v>206</v>
      </c>
      <c r="AQ17" s="61" t="s">
        <v>206</v>
      </c>
      <c r="AR17" s="61" t="s">
        <v>206</v>
      </c>
      <c r="AS17" s="61" t="s">
        <v>206</v>
      </c>
      <c r="AT17" s="61" t="s">
        <v>206</v>
      </c>
      <c r="AU17" s="61" t="s">
        <v>206</v>
      </c>
      <c r="AV17" s="61" t="s">
        <v>206</v>
      </c>
      <c r="AW17" s="61" t="s">
        <v>206</v>
      </c>
      <c r="AX17" s="61" t="s">
        <v>206</v>
      </c>
      <c r="AY17" s="61" t="s">
        <v>206</v>
      </c>
      <c r="AZ17" s="61" t="s">
        <v>206</v>
      </c>
      <c r="BA17" s="62" t="s">
        <v>206</v>
      </c>
      <c r="BB17" s="63" t="s">
        <v>206</v>
      </c>
      <c r="BC17" s="61" t="s">
        <v>206</v>
      </c>
      <c r="BD17" s="61" t="s">
        <v>206</v>
      </c>
      <c r="BE17" s="61" t="s">
        <v>206</v>
      </c>
      <c r="BF17" s="61" t="s">
        <v>206</v>
      </c>
      <c r="BG17" s="63" t="s">
        <v>207</v>
      </c>
      <c r="BH17" s="63" t="s">
        <v>207</v>
      </c>
      <c r="BI17" s="61" t="s">
        <v>206</v>
      </c>
      <c r="BJ17" s="61" t="s">
        <v>207</v>
      </c>
      <c r="BK17" s="61" t="s">
        <v>207</v>
      </c>
      <c r="BL17" s="61" t="s">
        <v>206</v>
      </c>
      <c r="BM17" s="63" t="s">
        <v>207</v>
      </c>
      <c r="BN17" s="63" t="s">
        <v>207</v>
      </c>
      <c r="BO17" s="63" t="s">
        <v>207</v>
      </c>
      <c r="BP17" s="63" t="s">
        <v>207</v>
      </c>
      <c r="BQ17" s="63" t="s">
        <v>207</v>
      </c>
      <c r="BR17" s="63" t="s">
        <v>207</v>
      </c>
      <c r="BS17" s="63" t="s">
        <v>206</v>
      </c>
      <c r="BT17" s="63" t="s">
        <v>207</v>
      </c>
      <c r="BU17" s="61" t="s">
        <v>207</v>
      </c>
      <c r="BV17" s="61" t="s">
        <v>206</v>
      </c>
      <c r="BW17" s="63" t="s">
        <v>206</v>
      </c>
      <c r="BX17" s="63" t="s">
        <v>206</v>
      </c>
      <c r="BY17" s="63" t="s">
        <v>206</v>
      </c>
      <c r="BZ17" s="63" t="s">
        <v>206</v>
      </c>
      <c r="CA17" s="63" t="s">
        <v>208</v>
      </c>
      <c r="CB17" s="33">
        <f t="shared" si="0"/>
        <v>3</v>
      </c>
      <c r="CC17" s="33">
        <f t="shared" si="1"/>
        <v>3</v>
      </c>
      <c r="CD17" s="33">
        <f t="shared" si="2"/>
        <v>4</v>
      </c>
      <c r="CE17" s="33">
        <f t="shared" si="3"/>
        <v>4</v>
      </c>
      <c r="CF17" s="33">
        <f t="shared" si="4"/>
        <v>5</v>
      </c>
      <c r="CG17" s="33">
        <f t="shared" si="5"/>
        <v>3</v>
      </c>
      <c r="CH17" s="33">
        <f t="shared" si="6"/>
        <v>0</v>
      </c>
      <c r="CI17" s="33">
        <f t="shared" si="7"/>
        <v>4</v>
      </c>
      <c r="CJ17" s="33">
        <f t="shared" si="8"/>
        <v>4</v>
      </c>
      <c r="CK17" s="33">
        <f t="shared" si="9"/>
        <v>3</v>
      </c>
      <c r="CL17" s="33">
        <f t="shared" si="10"/>
        <v>33</v>
      </c>
      <c r="CM17" s="34">
        <f t="shared" si="11"/>
        <v>0.91666666666666663</v>
      </c>
      <c r="CN17" s="33">
        <f t="shared" ref="CN17:CP17" si="30">COUNTIF(BA17,"SI")</f>
        <v>1</v>
      </c>
      <c r="CO17" s="35">
        <f t="shared" si="30"/>
        <v>1</v>
      </c>
      <c r="CP17" s="44">
        <f t="shared" si="30"/>
        <v>1</v>
      </c>
      <c r="CQ17" s="44">
        <f t="shared" si="13"/>
        <v>5</v>
      </c>
      <c r="CR17" s="44">
        <f t="shared" si="14"/>
        <v>6</v>
      </c>
      <c r="CS17" s="26">
        <f t="shared" si="15"/>
        <v>14</v>
      </c>
      <c r="CT17" s="45">
        <f t="shared" si="28"/>
        <v>1</v>
      </c>
      <c r="CU17" s="234"/>
      <c r="CV17" s="236"/>
      <c r="CW17" s="237"/>
      <c r="CX17" s="234"/>
      <c r="CY17" s="38"/>
      <c r="CZ17" s="38"/>
      <c r="DA17" s="38"/>
      <c r="DB17" s="38"/>
      <c r="DC17" s="38"/>
      <c r="DD17" s="38"/>
      <c r="DE17" s="38"/>
      <c r="DF17" s="38"/>
      <c r="DG17" s="38"/>
      <c r="DH17" s="38"/>
      <c r="DI17" s="38"/>
      <c r="DJ17" s="38"/>
      <c r="DK17" s="38"/>
      <c r="DL17" s="38"/>
      <c r="DM17" s="38"/>
      <c r="DN17" s="38"/>
      <c r="DO17" s="38"/>
      <c r="DP17" s="38"/>
      <c r="DQ17" s="38"/>
      <c r="DR17" s="38"/>
      <c r="DS17" s="39"/>
      <c r="DT17" s="39"/>
      <c r="DU17" s="39"/>
      <c r="DV17" s="39"/>
      <c r="DW17" s="39"/>
      <c r="DX17" s="39"/>
      <c r="DY17" s="39"/>
      <c r="DZ17" s="39"/>
      <c r="EA17" s="39"/>
      <c r="EB17" s="39"/>
    </row>
    <row r="18" spans="1:132" ht="15" customHeight="1" x14ac:dyDescent="0.25">
      <c r="A18" s="26" t="s">
        <v>193</v>
      </c>
      <c r="B18" s="26" t="s">
        <v>254</v>
      </c>
      <c r="C18" s="26" t="s">
        <v>297</v>
      </c>
      <c r="D18" s="27" t="s">
        <v>256</v>
      </c>
      <c r="E18" s="55">
        <v>3138020629</v>
      </c>
      <c r="F18" s="56" t="s">
        <v>257</v>
      </c>
      <c r="G18" s="40" t="s">
        <v>258</v>
      </c>
      <c r="H18" s="64" t="s">
        <v>298</v>
      </c>
      <c r="I18" s="65" t="s">
        <v>260</v>
      </c>
      <c r="J18" s="64" t="s">
        <v>299</v>
      </c>
      <c r="K18" s="65" t="s">
        <v>300</v>
      </c>
      <c r="L18" s="64" t="s">
        <v>301</v>
      </c>
      <c r="M18" s="64" t="s">
        <v>302</v>
      </c>
      <c r="N18" s="66" t="s">
        <v>303</v>
      </c>
      <c r="O18" s="42" t="s">
        <v>304</v>
      </c>
      <c r="P18" s="67">
        <v>44298</v>
      </c>
      <c r="Q18" s="59" t="s">
        <v>206</v>
      </c>
      <c r="R18" s="60" t="s">
        <v>206</v>
      </c>
      <c r="S18" s="60" t="s">
        <v>206</v>
      </c>
      <c r="T18" s="60" t="s">
        <v>206</v>
      </c>
      <c r="U18" s="60" t="s">
        <v>207</v>
      </c>
      <c r="V18" s="60" t="s">
        <v>206</v>
      </c>
      <c r="W18" s="60" t="s">
        <v>206</v>
      </c>
      <c r="X18" s="60" t="s">
        <v>206</v>
      </c>
      <c r="Y18" s="60" t="s">
        <v>206</v>
      </c>
      <c r="Z18" s="60" t="s">
        <v>206</v>
      </c>
      <c r="AA18" s="60" t="s">
        <v>206</v>
      </c>
      <c r="AB18" s="60" t="s">
        <v>206</v>
      </c>
      <c r="AC18" s="60" t="s">
        <v>206</v>
      </c>
      <c r="AD18" s="60" t="s">
        <v>206</v>
      </c>
      <c r="AE18" s="60" t="s">
        <v>206</v>
      </c>
      <c r="AF18" s="60" t="s">
        <v>206</v>
      </c>
      <c r="AG18" s="60" t="s">
        <v>206</v>
      </c>
      <c r="AH18" s="60" t="s">
        <v>206</v>
      </c>
      <c r="AI18" s="60" t="s">
        <v>206</v>
      </c>
      <c r="AJ18" s="60" t="s">
        <v>206</v>
      </c>
      <c r="AK18" s="61" t="s">
        <v>206</v>
      </c>
      <c r="AL18" s="61" t="s">
        <v>206</v>
      </c>
      <c r="AM18" s="61" t="s">
        <v>207</v>
      </c>
      <c r="AN18" s="61" t="s">
        <v>207</v>
      </c>
      <c r="AO18" s="61" t="s">
        <v>207</v>
      </c>
      <c r="AP18" s="61" t="s">
        <v>206</v>
      </c>
      <c r="AQ18" s="61" t="s">
        <v>206</v>
      </c>
      <c r="AR18" s="61" t="s">
        <v>206</v>
      </c>
      <c r="AS18" s="61" t="s">
        <v>206</v>
      </c>
      <c r="AT18" s="61" t="s">
        <v>206</v>
      </c>
      <c r="AU18" s="61" t="s">
        <v>206</v>
      </c>
      <c r="AV18" s="61" t="s">
        <v>206</v>
      </c>
      <c r="AW18" s="61" t="s">
        <v>206</v>
      </c>
      <c r="AX18" s="61" t="s">
        <v>206</v>
      </c>
      <c r="AY18" s="61" t="s">
        <v>206</v>
      </c>
      <c r="AZ18" s="61" t="s">
        <v>206</v>
      </c>
      <c r="BA18" s="62" t="s">
        <v>206</v>
      </c>
      <c r="BB18" s="63" t="s">
        <v>206</v>
      </c>
      <c r="BC18" s="61" t="s">
        <v>206</v>
      </c>
      <c r="BD18" s="61" t="s">
        <v>206</v>
      </c>
      <c r="BE18" s="61" t="s">
        <v>206</v>
      </c>
      <c r="BF18" s="61" t="s">
        <v>206</v>
      </c>
      <c r="BG18" s="63" t="s">
        <v>207</v>
      </c>
      <c r="BH18" s="63" t="s">
        <v>207</v>
      </c>
      <c r="BI18" s="63" t="s">
        <v>207</v>
      </c>
      <c r="BJ18" s="61" t="s">
        <v>207</v>
      </c>
      <c r="BK18" s="61" t="s">
        <v>207</v>
      </c>
      <c r="BL18" s="61" t="s">
        <v>206</v>
      </c>
      <c r="BM18" s="63" t="s">
        <v>207</v>
      </c>
      <c r="BN18" s="63" t="s">
        <v>207</v>
      </c>
      <c r="BO18" s="63" t="s">
        <v>207</v>
      </c>
      <c r="BP18" s="63" t="s">
        <v>207</v>
      </c>
      <c r="BQ18" s="63" t="s">
        <v>207</v>
      </c>
      <c r="BR18" s="63" t="s">
        <v>207</v>
      </c>
      <c r="BS18" s="63" t="s">
        <v>206</v>
      </c>
      <c r="BT18" s="61" t="s">
        <v>207</v>
      </c>
      <c r="BU18" s="61" t="s">
        <v>207</v>
      </c>
      <c r="BV18" s="63" t="s">
        <v>206</v>
      </c>
      <c r="BW18" s="63" t="s">
        <v>206</v>
      </c>
      <c r="BX18" s="63" t="s">
        <v>206</v>
      </c>
      <c r="BY18" s="63" t="s">
        <v>206</v>
      </c>
      <c r="BZ18" s="63" t="s">
        <v>206</v>
      </c>
      <c r="CA18" s="63" t="s">
        <v>208</v>
      </c>
      <c r="CB18" s="33">
        <f t="shared" si="0"/>
        <v>3</v>
      </c>
      <c r="CC18" s="33">
        <f t="shared" si="1"/>
        <v>2</v>
      </c>
      <c r="CD18" s="33">
        <f t="shared" si="2"/>
        <v>4</v>
      </c>
      <c r="CE18" s="33">
        <f t="shared" si="3"/>
        <v>4</v>
      </c>
      <c r="CF18" s="33">
        <f t="shared" si="4"/>
        <v>5</v>
      </c>
      <c r="CG18" s="33">
        <f t="shared" si="5"/>
        <v>3</v>
      </c>
      <c r="CH18" s="33">
        <f t="shared" si="6"/>
        <v>0</v>
      </c>
      <c r="CI18" s="33">
        <f t="shared" si="7"/>
        <v>4</v>
      </c>
      <c r="CJ18" s="33">
        <f t="shared" si="8"/>
        <v>4</v>
      </c>
      <c r="CK18" s="33">
        <f t="shared" si="9"/>
        <v>3</v>
      </c>
      <c r="CL18" s="33">
        <f t="shared" si="10"/>
        <v>32</v>
      </c>
      <c r="CM18" s="34">
        <f t="shared" si="11"/>
        <v>0.88888888888888884</v>
      </c>
      <c r="CN18" s="33">
        <f t="shared" ref="CN18:CP18" si="31">COUNTIF(BA18,"SI")</f>
        <v>1</v>
      </c>
      <c r="CO18" s="35">
        <f t="shared" si="31"/>
        <v>1</v>
      </c>
      <c r="CP18" s="44">
        <f t="shared" si="31"/>
        <v>1</v>
      </c>
      <c r="CQ18" s="44">
        <f t="shared" si="13"/>
        <v>4</v>
      </c>
      <c r="CR18" s="44">
        <f t="shared" si="14"/>
        <v>6</v>
      </c>
      <c r="CS18" s="26">
        <f t="shared" si="15"/>
        <v>13</v>
      </c>
      <c r="CT18" s="45">
        <f t="shared" si="28"/>
        <v>0.9285714285714286</v>
      </c>
      <c r="CU18" s="234"/>
      <c r="CV18" s="236"/>
      <c r="CW18" s="237"/>
      <c r="CX18" s="234"/>
      <c r="CY18" s="38"/>
      <c r="CZ18" s="38"/>
      <c r="DA18" s="38"/>
      <c r="DB18" s="38"/>
      <c r="DC18" s="38"/>
      <c r="DD18" s="38"/>
      <c r="DE18" s="38"/>
      <c r="DF18" s="38"/>
      <c r="DG18" s="38"/>
      <c r="DH18" s="38"/>
      <c r="DI18" s="38"/>
      <c r="DJ18" s="38"/>
      <c r="DK18" s="38"/>
      <c r="DL18" s="38"/>
      <c r="DM18" s="38"/>
      <c r="DN18" s="38"/>
      <c r="DO18" s="38"/>
      <c r="DP18" s="38"/>
      <c r="DQ18" s="38"/>
      <c r="DR18" s="38"/>
      <c r="DS18" s="39"/>
      <c r="DT18" s="39"/>
      <c r="DU18" s="39"/>
      <c r="DV18" s="39"/>
      <c r="DW18" s="39"/>
      <c r="DX18" s="39"/>
      <c r="DY18" s="39"/>
      <c r="DZ18" s="39"/>
      <c r="EA18" s="39"/>
      <c r="EB18" s="39"/>
    </row>
    <row r="19" spans="1:132" ht="15" customHeight="1" x14ac:dyDescent="0.25">
      <c r="A19" s="26" t="s">
        <v>193</v>
      </c>
      <c r="B19" s="26" t="s">
        <v>254</v>
      </c>
      <c r="C19" s="26" t="s">
        <v>305</v>
      </c>
      <c r="D19" s="27" t="s">
        <v>256</v>
      </c>
      <c r="E19" s="55">
        <v>3138020629</v>
      </c>
      <c r="F19" s="56" t="s">
        <v>257</v>
      </c>
      <c r="G19" s="40" t="s">
        <v>258</v>
      </c>
      <c r="H19" s="64" t="s">
        <v>306</v>
      </c>
      <c r="I19" s="65" t="s">
        <v>260</v>
      </c>
      <c r="J19" s="64" t="s">
        <v>307</v>
      </c>
      <c r="K19" s="65" t="s">
        <v>308</v>
      </c>
      <c r="L19" s="64" t="s">
        <v>309</v>
      </c>
      <c r="M19" s="64" t="s">
        <v>310</v>
      </c>
      <c r="N19" s="66" t="s">
        <v>311</v>
      </c>
      <c r="O19" s="42" t="s">
        <v>312</v>
      </c>
      <c r="P19" s="67">
        <v>44309</v>
      </c>
      <c r="Q19" s="59" t="s">
        <v>206</v>
      </c>
      <c r="R19" s="60" t="s">
        <v>206</v>
      </c>
      <c r="S19" s="60" t="s">
        <v>206</v>
      </c>
      <c r="T19" s="60" t="s">
        <v>206</v>
      </c>
      <c r="U19" s="60" t="s">
        <v>206</v>
      </c>
      <c r="V19" s="60" t="s">
        <v>206</v>
      </c>
      <c r="W19" s="60" t="s">
        <v>206</v>
      </c>
      <c r="X19" s="60" t="s">
        <v>206</v>
      </c>
      <c r="Y19" s="60" t="s">
        <v>206</v>
      </c>
      <c r="Z19" s="60" t="s">
        <v>206</v>
      </c>
      <c r="AA19" s="60" t="s">
        <v>206</v>
      </c>
      <c r="AB19" s="60" t="s">
        <v>206</v>
      </c>
      <c r="AC19" s="60" t="s">
        <v>206</v>
      </c>
      <c r="AD19" s="60" t="s">
        <v>206</v>
      </c>
      <c r="AE19" s="60" t="s">
        <v>206</v>
      </c>
      <c r="AF19" s="60" t="s">
        <v>206</v>
      </c>
      <c r="AG19" s="60" t="s">
        <v>206</v>
      </c>
      <c r="AH19" s="60" t="s">
        <v>206</v>
      </c>
      <c r="AI19" s="60" t="s">
        <v>206</v>
      </c>
      <c r="AJ19" s="60" t="s">
        <v>206</v>
      </c>
      <c r="AK19" s="61" t="s">
        <v>206</v>
      </c>
      <c r="AL19" s="61" t="s">
        <v>206</v>
      </c>
      <c r="AM19" s="61" t="s">
        <v>207</v>
      </c>
      <c r="AN19" s="61" t="s">
        <v>207</v>
      </c>
      <c r="AO19" s="61" t="s">
        <v>207</v>
      </c>
      <c r="AP19" s="61" t="s">
        <v>206</v>
      </c>
      <c r="AQ19" s="61" t="s">
        <v>206</v>
      </c>
      <c r="AR19" s="61" t="s">
        <v>206</v>
      </c>
      <c r="AS19" s="61" t="s">
        <v>206</v>
      </c>
      <c r="AT19" s="61" t="s">
        <v>206</v>
      </c>
      <c r="AU19" s="61" t="s">
        <v>206</v>
      </c>
      <c r="AV19" s="61" t="s">
        <v>206</v>
      </c>
      <c r="AW19" s="61" t="s">
        <v>206</v>
      </c>
      <c r="AX19" s="61" t="s">
        <v>206</v>
      </c>
      <c r="AY19" s="61" t="s">
        <v>206</v>
      </c>
      <c r="AZ19" s="61" t="s">
        <v>206</v>
      </c>
      <c r="BA19" s="62" t="s">
        <v>206</v>
      </c>
      <c r="BB19" s="63" t="s">
        <v>206</v>
      </c>
      <c r="BC19" s="61" t="s">
        <v>206</v>
      </c>
      <c r="BD19" s="61" t="s">
        <v>206</v>
      </c>
      <c r="BE19" s="61" t="s">
        <v>206</v>
      </c>
      <c r="BF19" s="61" t="s">
        <v>206</v>
      </c>
      <c r="BG19" s="63" t="s">
        <v>207</v>
      </c>
      <c r="BH19" s="63" t="s">
        <v>207</v>
      </c>
      <c r="BI19" s="61" t="s">
        <v>206</v>
      </c>
      <c r="BJ19" s="61" t="s">
        <v>207</v>
      </c>
      <c r="BK19" s="61" t="s">
        <v>207</v>
      </c>
      <c r="BL19" s="61" t="s">
        <v>206</v>
      </c>
      <c r="BM19" s="63" t="s">
        <v>207</v>
      </c>
      <c r="BN19" s="63" t="s">
        <v>207</v>
      </c>
      <c r="BO19" s="63" t="s">
        <v>207</v>
      </c>
      <c r="BP19" s="63" t="s">
        <v>207</v>
      </c>
      <c r="BQ19" s="63" t="s">
        <v>207</v>
      </c>
      <c r="BR19" s="63" t="s">
        <v>207</v>
      </c>
      <c r="BS19" s="63" t="s">
        <v>206</v>
      </c>
      <c r="BT19" s="63" t="s">
        <v>207</v>
      </c>
      <c r="BU19" s="61" t="s">
        <v>207</v>
      </c>
      <c r="BV19" s="61" t="s">
        <v>206</v>
      </c>
      <c r="BW19" s="63" t="s">
        <v>206</v>
      </c>
      <c r="BX19" s="63" t="s">
        <v>206</v>
      </c>
      <c r="BY19" s="63" t="s">
        <v>206</v>
      </c>
      <c r="BZ19" s="63" t="s">
        <v>206</v>
      </c>
      <c r="CA19" s="63" t="s">
        <v>208</v>
      </c>
      <c r="CB19" s="33">
        <f t="shared" si="0"/>
        <v>3</v>
      </c>
      <c r="CC19" s="33">
        <f t="shared" si="1"/>
        <v>3</v>
      </c>
      <c r="CD19" s="33">
        <f t="shared" si="2"/>
        <v>4</v>
      </c>
      <c r="CE19" s="33">
        <f t="shared" si="3"/>
        <v>4</v>
      </c>
      <c r="CF19" s="33">
        <f t="shared" si="4"/>
        <v>5</v>
      </c>
      <c r="CG19" s="33">
        <f t="shared" si="5"/>
        <v>3</v>
      </c>
      <c r="CH19" s="33">
        <f t="shared" si="6"/>
        <v>0</v>
      </c>
      <c r="CI19" s="33">
        <f t="shared" si="7"/>
        <v>4</v>
      </c>
      <c r="CJ19" s="33">
        <f t="shared" si="8"/>
        <v>4</v>
      </c>
      <c r="CK19" s="33">
        <f t="shared" si="9"/>
        <v>3</v>
      </c>
      <c r="CL19" s="33">
        <f t="shared" si="10"/>
        <v>33</v>
      </c>
      <c r="CM19" s="34">
        <f t="shared" si="11"/>
        <v>0.91666666666666663</v>
      </c>
      <c r="CN19" s="33">
        <f t="shared" ref="CN19:CP19" si="32">COUNTIF(BA19,"SI")</f>
        <v>1</v>
      </c>
      <c r="CO19" s="35">
        <f t="shared" si="32"/>
        <v>1</v>
      </c>
      <c r="CP19" s="44">
        <f t="shared" si="32"/>
        <v>1</v>
      </c>
      <c r="CQ19" s="44">
        <f t="shared" si="13"/>
        <v>5</v>
      </c>
      <c r="CR19" s="44">
        <f t="shared" si="14"/>
        <v>6</v>
      </c>
      <c r="CS19" s="26">
        <f t="shared" si="15"/>
        <v>14</v>
      </c>
      <c r="CT19" s="45">
        <f t="shared" si="28"/>
        <v>1</v>
      </c>
      <c r="CU19" s="234"/>
      <c r="CV19" s="236"/>
      <c r="CW19" s="237"/>
      <c r="CX19" s="234"/>
      <c r="CY19" s="38"/>
      <c r="CZ19" s="38"/>
      <c r="DA19" s="38"/>
      <c r="DB19" s="38"/>
      <c r="DC19" s="38"/>
      <c r="DD19" s="38"/>
      <c r="DE19" s="38"/>
      <c r="DF19" s="38"/>
      <c r="DG19" s="38"/>
      <c r="DH19" s="38"/>
      <c r="DI19" s="38"/>
      <c r="DJ19" s="38"/>
      <c r="DK19" s="38"/>
      <c r="DL19" s="38"/>
      <c r="DM19" s="38"/>
      <c r="DN19" s="38"/>
      <c r="DO19" s="38"/>
      <c r="DP19" s="38"/>
      <c r="DQ19" s="38"/>
      <c r="DR19" s="38"/>
      <c r="DS19" s="39"/>
      <c r="DT19" s="39"/>
      <c r="DU19" s="39"/>
      <c r="DV19" s="39"/>
      <c r="DW19" s="39"/>
      <c r="DX19" s="39"/>
      <c r="DY19" s="39"/>
      <c r="DZ19" s="39"/>
      <c r="EA19" s="39"/>
      <c r="EB19" s="39"/>
    </row>
    <row r="20" spans="1:132" ht="17.25" customHeight="1" x14ac:dyDescent="0.25">
      <c r="A20" s="26" t="s">
        <v>193</v>
      </c>
      <c r="B20" s="26" t="s">
        <v>254</v>
      </c>
      <c r="C20" s="26" t="s">
        <v>313</v>
      </c>
      <c r="D20" s="27" t="s">
        <v>256</v>
      </c>
      <c r="E20" s="55">
        <v>3138020629</v>
      </c>
      <c r="F20" s="56" t="s">
        <v>257</v>
      </c>
      <c r="G20" s="40" t="s">
        <v>258</v>
      </c>
      <c r="H20" s="64" t="s">
        <v>314</v>
      </c>
      <c r="I20" s="65" t="s">
        <v>260</v>
      </c>
      <c r="J20" s="64" t="s">
        <v>315</v>
      </c>
      <c r="K20" s="65" t="s">
        <v>316</v>
      </c>
      <c r="L20" s="64" t="s">
        <v>317</v>
      </c>
      <c r="M20" s="64" t="s">
        <v>318</v>
      </c>
      <c r="N20" s="66" t="s">
        <v>319</v>
      </c>
      <c r="O20" s="32" t="s">
        <v>320</v>
      </c>
      <c r="P20" s="67">
        <v>44308</v>
      </c>
      <c r="Q20" s="59" t="s">
        <v>206</v>
      </c>
      <c r="R20" s="60" t="s">
        <v>206</v>
      </c>
      <c r="S20" s="60" t="s">
        <v>206</v>
      </c>
      <c r="T20" s="60" t="s">
        <v>206</v>
      </c>
      <c r="U20" s="60" t="s">
        <v>207</v>
      </c>
      <c r="V20" s="60" t="s">
        <v>206</v>
      </c>
      <c r="W20" s="60" t="s">
        <v>206</v>
      </c>
      <c r="X20" s="60" t="s">
        <v>206</v>
      </c>
      <c r="Y20" s="60" t="s">
        <v>206</v>
      </c>
      <c r="Z20" s="60" t="s">
        <v>206</v>
      </c>
      <c r="AA20" s="60" t="s">
        <v>206</v>
      </c>
      <c r="AB20" s="60" t="s">
        <v>206</v>
      </c>
      <c r="AC20" s="60" t="s">
        <v>206</v>
      </c>
      <c r="AD20" s="60" t="s">
        <v>206</v>
      </c>
      <c r="AE20" s="60" t="s">
        <v>206</v>
      </c>
      <c r="AF20" s="60" t="s">
        <v>206</v>
      </c>
      <c r="AG20" s="60" t="s">
        <v>206</v>
      </c>
      <c r="AH20" s="60" t="s">
        <v>206</v>
      </c>
      <c r="AI20" s="60" t="s">
        <v>206</v>
      </c>
      <c r="AJ20" s="60" t="s">
        <v>206</v>
      </c>
      <c r="AK20" s="61" t="s">
        <v>206</v>
      </c>
      <c r="AL20" s="61" t="s">
        <v>206</v>
      </c>
      <c r="AM20" s="61" t="s">
        <v>207</v>
      </c>
      <c r="AN20" s="61" t="s">
        <v>207</v>
      </c>
      <c r="AO20" s="61" t="s">
        <v>207</v>
      </c>
      <c r="AP20" s="61" t="s">
        <v>206</v>
      </c>
      <c r="AQ20" s="61" t="s">
        <v>206</v>
      </c>
      <c r="AR20" s="61" t="s">
        <v>206</v>
      </c>
      <c r="AS20" s="61" t="s">
        <v>206</v>
      </c>
      <c r="AT20" s="61" t="s">
        <v>206</v>
      </c>
      <c r="AU20" s="61" t="s">
        <v>206</v>
      </c>
      <c r="AV20" s="61" t="s">
        <v>206</v>
      </c>
      <c r="AW20" s="61" t="s">
        <v>206</v>
      </c>
      <c r="AX20" s="61" t="s">
        <v>206</v>
      </c>
      <c r="AY20" s="61" t="s">
        <v>206</v>
      </c>
      <c r="AZ20" s="61" t="s">
        <v>206</v>
      </c>
      <c r="BA20" s="62" t="s">
        <v>206</v>
      </c>
      <c r="BB20" s="63" t="s">
        <v>206</v>
      </c>
      <c r="BC20" s="61" t="s">
        <v>206</v>
      </c>
      <c r="BD20" s="61" t="s">
        <v>206</v>
      </c>
      <c r="BE20" s="61" t="s">
        <v>206</v>
      </c>
      <c r="BF20" s="61" t="s">
        <v>206</v>
      </c>
      <c r="BG20" s="63" t="s">
        <v>207</v>
      </c>
      <c r="BH20" s="63" t="s">
        <v>207</v>
      </c>
      <c r="BI20" s="63" t="s">
        <v>207</v>
      </c>
      <c r="BJ20" s="61" t="s">
        <v>207</v>
      </c>
      <c r="BK20" s="61" t="s">
        <v>207</v>
      </c>
      <c r="BL20" s="63" t="s">
        <v>207</v>
      </c>
      <c r="BM20" s="63" t="s">
        <v>207</v>
      </c>
      <c r="BN20" s="63" t="s">
        <v>207</v>
      </c>
      <c r="BO20" s="63" t="s">
        <v>207</v>
      </c>
      <c r="BP20" s="63" t="s">
        <v>207</v>
      </c>
      <c r="BQ20" s="63" t="s">
        <v>207</v>
      </c>
      <c r="BR20" s="63" t="s">
        <v>207</v>
      </c>
      <c r="BS20" s="63" t="s">
        <v>206</v>
      </c>
      <c r="BT20" s="61" t="s">
        <v>207</v>
      </c>
      <c r="BU20" s="61" t="s">
        <v>207</v>
      </c>
      <c r="BV20" s="63" t="s">
        <v>206</v>
      </c>
      <c r="BW20" s="63" t="s">
        <v>206</v>
      </c>
      <c r="BX20" s="63" t="s">
        <v>206</v>
      </c>
      <c r="BY20" s="63" t="s">
        <v>206</v>
      </c>
      <c r="BZ20" s="63" t="s">
        <v>206</v>
      </c>
      <c r="CA20" s="63" t="s">
        <v>208</v>
      </c>
      <c r="CB20" s="33">
        <f t="shared" si="0"/>
        <v>3</v>
      </c>
      <c r="CC20" s="33">
        <f t="shared" si="1"/>
        <v>2</v>
      </c>
      <c r="CD20" s="33">
        <f t="shared" si="2"/>
        <v>4</v>
      </c>
      <c r="CE20" s="33">
        <f t="shared" si="3"/>
        <v>4</v>
      </c>
      <c r="CF20" s="33">
        <f t="shared" si="4"/>
        <v>5</v>
      </c>
      <c r="CG20" s="33">
        <f t="shared" si="5"/>
        <v>3</v>
      </c>
      <c r="CH20" s="33">
        <f t="shared" si="6"/>
        <v>0</v>
      </c>
      <c r="CI20" s="33">
        <f t="shared" si="7"/>
        <v>4</v>
      </c>
      <c r="CJ20" s="33">
        <f t="shared" si="8"/>
        <v>4</v>
      </c>
      <c r="CK20" s="33">
        <f t="shared" si="9"/>
        <v>3</v>
      </c>
      <c r="CL20" s="33">
        <f t="shared" si="10"/>
        <v>32</v>
      </c>
      <c r="CM20" s="34">
        <f t="shared" si="11"/>
        <v>0.88888888888888884</v>
      </c>
      <c r="CN20" s="33">
        <f t="shared" ref="CN20:CP20" si="33">COUNTIF(BA20,"SI")</f>
        <v>1</v>
      </c>
      <c r="CO20" s="35">
        <f t="shared" si="33"/>
        <v>1</v>
      </c>
      <c r="CP20" s="44">
        <f t="shared" si="33"/>
        <v>1</v>
      </c>
      <c r="CQ20" s="44">
        <f t="shared" si="13"/>
        <v>3</v>
      </c>
      <c r="CR20" s="44">
        <f t="shared" si="14"/>
        <v>6</v>
      </c>
      <c r="CS20" s="26">
        <f t="shared" si="15"/>
        <v>12</v>
      </c>
      <c r="CT20" s="45">
        <f t="shared" si="28"/>
        <v>0.8571428571428571</v>
      </c>
      <c r="CU20" s="238"/>
      <c r="CV20" s="239"/>
      <c r="CW20" s="240"/>
      <c r="CX20" s="234"/>
      <c r="CY20" s="38"/>
      <c r="CZ20" s="38"/>
      <c r="DA20" s="38"/>
      <c r="DB20" s="38"/>
      <c r="DC20" s="38"/>
      <c r="DD20" s="38"/>
      <c r="DE20" s="38"/>
      <c r="DF20" s="38"/>
      <c r="DG20" s="38"/>
      <c r="DH20" s="38"/>
      <c r="DI20" s="38"/>
      <c r="DJ20" s="38"/>
      <c r="DK20" s="38"/>
      <c r="DL20" s="38"/>
      <c r="DM20" s="38"/>
      <c r="DN20" s="38"/>
      <c r="DO20" s="38"/>
      <c r="DP20" s="38"/>
      <c r="DQ20" s="38"/>
      <c r="DR20" s="38"/>
      <c r="DS20" s="39"/>
      <c r="DT20" s="39"/>
      <c r="DU20" s="39"/>
      <c r="DV20" s="39"/>
      <c r="DW20" s="39"/>
      <c r="DX20" s="39"/>
      <c r="DY20" s="39"/>
      <c r="DZ20" s="39"/>
      <c r="EA20" s="39"/>
      <c r="EB20" s="39"/>
    </row>
    <row r="21" spans="1:132" ht="15.75" customHeight="1" x14ac:dyDescent="0.25">
      <c r="A21" s="26" t="s">
        <v>193</v>
      </c>
      <c r="B21" s="26" t="s">
        <v>321</v>
      </c>
      <c r="C21" s="70" t="s">
        <v>322</v>
      </c>
      <c r="D21" s="27" t="s">
        <v>323</v>
      </c>
      <c r="E21" s="27">
        <v>3102858297</v>
      </c>
      <c r="F21" s="28" t="s">
        <v>324</v>
      </c>
      <c r="G21" s="27" t="s">
        <v>325</v>
      </c>
      <c r="H21" s="27">
        <v>3134233039</v>
      </c>
      <c r="I21" s="28" t="s">
        <v>326</v>
      </c>
      <c r="J21" s="27" t="s">
        <v>327</v>
      </c>
      <c r="K21" s="28" t="s">
        <v>328</v>
      </c>
      <c r="L21" s="27" t="s">
        <v>329</v>
      </c>
      <c r="M21" s="27">
        <v>3202724062</v>
      </c>
      <c r="N21" s="29" t="s">
        <v>330</v>
      </c>
      <c r="O21" s="27" t="s">
        <v>331</v>
      </c>
      <c r="P21" s="46">
        <v>44176</v>
      </c>
      <c r="Q21" s="31" t="s">
        <v>206</v>
      </c>
      <c r="R21" s="31" t="s">
        <v>206</v>
      </c>
      <c r="S21" s="31" t="s">
        <v>206</v>
      </c>
      <c r="T21" s="31" t="s">
        <v>206</v>
      </c>
      <c r="U21" s="31" t="s">
        <v>207</v>
      </c>
      <c r="V21" s="31" t="s">
        <v>206</v>
      </c>
      <c r="W21" s="31" t="s">
        <v>206</v>
      </c>
      <c r="X21" s="31" t="s">
        <v>206</v>
      </c>
      <c r="Y21" s="31" t="s">
        <v>206</v>
      </c>
      <c r="Z21" s="31" t="s">
        <v>206</v>
      </c>
      <c r="AA21" s="31" t="s">
        <v>206</v>
      </c>
      <c r="AB21" s="31" t="s">
        <v>206</v>
      </c>
      <c r="AC21" s="31" t="s">
        <v>206</v>
      </c>
      <c r="AD21" s="31" t="s">
        <v>206</v>
      </c>
      <c r="AE21" s="31" t="s">
        <v>206</v>
      </c>
      <c r="AF21" s="31" t="s">
        <v>206</v>
      </c>
      <c r="AG21" s="31" t="s">
        <v>206</v>
      </c>
      <c r="AH21" s="31" t="s">
        <v>206</v>
      </c>
      <c r="AI21" s="31" t="s">
        <v>206</v>
      </c>
      <c r="AJ21" s="31" t="s">
        <v>206</v>
      </c>
      <c r="AK21" s="31" t="s">
        <v>206</v>
      </c>
      <c r="AL21" s="31" t="s">
        <v>206</v>
      </c>
      <c r="AM21" s="31" t="s">
        <v>206</v>
      </c>
      <c r="AN21" s="31" t="s">
        <v>206</v>
      </c>
      <c r="AO21" s="31" t="s">
        <v>206</v>
      </c>
      <c r="AP21" s="31" t="s">
        <v>206</v>
      </c>
      <c r="AQ21" s="31" t="s">
        <v>206</v>
      </c>
      <c r="AR21" s="31" t="s">
        <v>206</v>
      </c>
      <c r="AS21" s="31" t="s">
        <v>206</v>
      </c>
      <c r="AT21" s="31" t="s">
        <v>206</v>
      </c>
      <c r="AU21" s="31" t="s">
        <v>206</v>
      </c>
      <c r="AV21" s="31" t="s">
        <v>206</v>
      </c>
      <c r="AW21" s="31" t="s">
        <v>206</v>
      </c>
      <c r="AX21" s="31" t="s">
        <v>206</v>
      </c>
      <c r="AY21" s="31" t="s">
        <v>206</v>
      </c>
      <c r="AZ21" s="31" t="s">
        <v>206</v>
      </c>
      <c r="BA21" s="31" t="s">
        <v>206</v>
      </c>
      <c r="BB21" s="32" t="s">
        <v>206</v>
      </c>
      <c r="BC21" s="31" t="s">
        <v>206</v>
      </c>
      <c r="BD21" s="31" t="s">
        <v>206</v>
      </c>
      <c r="BE21" s="31" t="s">
        <v>206</v>
      </c>
      <c r="BF21" s="31" t="s">
        <v>206</v>
      </c>
      <c r="BG21" s="31" t="s">
        <v>207</v>
      </c>
      <c r="BH21" s="31" t="s">
        <v>207</v>
      </c>
      <c r="BI21" s="31" t="s">
        <v>207</v>
      </c>
      <c r="BJ21" s="31" t="s">
        <v>206</v>
      </c>
      <c r="BK21" s="31" t="s">
        <v>207</v>
      </c>
      <c r="BL21" s="31" t="s">
        <v>207</v>
      </c>
      <c r="BM21" s="31" t="s">
        <v>207</v>
      </c>
      <c r="BN21" s="31" t="s">
        <v>207</v>
      </c>
      <c r="BO21" s="31" t="s">
        <v>207</v>
      </c>
      <c r="BP21" s="31" t="s">
        <v>207</v>
      </c>
      <c r="BQ21" s="31" t="s">
        <v>207</v>
      </c>
      <c r="BR21" s="31" t="s">
        <v>207</v>
      </c>
      <c r="BS21" s="31" t="s">
        <v>206</v>
      </c>
      <c r="BT21" s="31" t="s">
        <v>207</v>
      </c>
      <c r="BU21" s="31" t="s">
        <v>207</v>
      </c>
      <c r="BV21" s="31" t="s">
        <v>206</v>
      </c>
      <c r="BW21" s="31" t="s">
        <v>206</v>
      </c>
      <c r="BX21" s="31" t="s">
        <v>206</v>
      </c>
      <c r="BY21" s="31" t="s">
        <v>206</v>
      </c>
      <c r="BZ21" s="31" t="s">
        <v>206</v>
      </c>
      <c r="CA21" s="41" t="s">
        <v>208</v>
      </c>
      <c r="CB21" s="33">
        <f t="shared" si="0"/>
        <v>3</v>
      </c>
      <c r="CC21" s="33">
        <f t="shared" si="1"/>
        <v>2</v>
      </c>
      <c r="CD21" s="33">
        <f t="shared" si="2"/>
        <v>4</v>
      </c>
      <c r="CE21" s="33">
        <f t="shared" si="3"/>
        <v>4</v>
      </c>
      <c r="CF21" s="33">
        <f t="shared" si="4"/>
        <v>5</v>
      </c>
      <c r="CG21" s="33">
        <f t="shared" si="5"/>
        <v>3</v>
      </c>
      <c r="CH21" s="33">
        <f t="shared" si="6"/>
        <v>3</v>
      </c>
      <c r="CI21" s="33">
        <f t="shared" si="7"/>
        <v>4</v>
      </c>
      <c r="CJ21" s="33">
        <f t="shared" si="8"/>
        <v>4</v>
      </c>
      <c r="CK21" s="33">
        <f t="shared" si="9"/>
        <v>3</v>
      </c>
      <c r="CL21" s="33">
        <f t="shared" si="10"/>
        <v>35</v>
      </c>
      <c r="CM21" s="34">
        <f t="shared" si="11"/>
        <v>0.97222222222222221</v>
      </c>
      <c r="CN21" s="33">
        <f t="shared" ref="CN21:CP21" si="34">COUNTIF(BA21,"SI")</f>
        <v>1</v>
      </c>
      <c r="CO21" s="35">
        <f t="shared" si="34"/>
        <v>1</v>
      </c>
      <c r="CP21" s="44">
        <f t="shared" si="34"/>
        <v>1</v>
      </c>
      <c r="CQ21" s="44">
        <f t="shared" si="13"/>
        <v>4</v>
      </c>
      <c r="CR21" s="44">
        <f t="shared" si="14"/>
        <v>6</v>
      </c>
      <c r="CS21" s="26">
        <f t="shared" si="15"/>
        <v>13</v>
      </c>
      <c r="CT21" s="45">
        <f t="shared" si="28"/>
        <v>0.9285714285714286</v>
      </c>
      <c r="CU21" s="241">
        <f>AVERAGE(CT21:CT23)</f>
        <v>0.95238095238095244</v>
      </c>
      <c r="CV21" s="242"/>
      <c r="CW21" s="243"/>
      <c r="CX21" s="234"/>
      <c r="CY21" s="38"/>
      <c r="CZ21" s="38"/>
      <c r="DA21" s="38"/>
      <c r="DB21" s="38"/>
      <c r="DC21" s="38"/>
      <c r="DD21" s="38"/>
      <c r="DE21" s="38"/>
      <c r="DF21" s="38"/>
      <c r="DG21" s="38"/>
      <c r="DH21" s="38"/>
      <c r="DI21" s="38"/>
      <c r="DJ21" s="38"/>
      <c r="DK21" s="38"/>
      <c r="DL21" s="38"/>
      <c r="DM21" s="38"/>
      <c r="DN21" s="38"/>
      <c r="DO21" s="38"/>
      <c r="DP21" s="38"/>
      <c r="DQ21" s="38"/>
      <c r="DR21" s="38"/>
      <c r="DS21" s="39"/>
      <c r="DT21" s="39"/>
      <c r="DU21" s="39"/>
      <c r="DV21" s="39"/>
      <c r="DW21" s="39"/>
      <c r="DX21" s="39"/>
      <c r="DY21" s="39"/>
      <c r="DZ21" s="39"/>
      <c r="EA21" s="39"/>
      <c r="EB21" s="39"/>
    </row>
    <row r="22" spans="1:132" ht="15.75" customHeight="1" x14ac:dyDescent="0.25">
      <c r="A22" s="26" t="s">
        <v>193</v>
      </c>
      <c r="B22" s="26" t="s">
        <v>321</v>
      </c>
      <c r="C22" s="70" t="s">
        <v>332</v>
      </c>
      <c r="D22" s="40" t="s">
        <v>323</v>
      </c>
      <c r="E22" s="27">
        <v>3102858297</v>
      </c>
      <c r="F22" s="28" t="s">
        <v>324</v>
      </c>
      <c r="G22" s="40" t="s">
        <v>325</v>
      </c>
      <c r="H22" s="27">
        <v>3134233039</v>
      </c>
      <c r="I22" s="28" t="s">
        <v>326</v>
      </c>
      <c r="J22" s="71" t="s">
        <v>333</v>
      </c>
      <c r="K22" s="28" t="s">
        <v>334</v>
      </c>
      <c r="L22" s="71" t="s">
        <v>335</v>
      </c>
      <c r="M22" s="27" t="s">
        <v>336</v>
      </c>
      <c r="N22" s="72" t="s">
        <v>337</v>
      </c>
      <c r="O22" s="42" t="s">
        <v>338</v>
      </c>
      <c r="P22" s="52">
        <v>44180</v>
      </c>
      <c r="Q22" s="32" t="s">
        <v>206</v>
      </c>
      <c r="R22" s="32" t="s">
        <v>206</v>
      </c>
      <c r="S22" s="32" t="s">
        <v>206</v>
      </c>
      <c r="T22" s="32" t="s">
        <v>206</v>
      </c>
      <c r="U22" s="32" t="s">
        <v>207</v>
      </c>
      <c r="V22" s="32" t="s">
        <v>206</v>
      </c>
      <c r="W22" s="32" t="s">
        <v>206</v>
      </c>
      <c r="X22" s="32" t="s">
        <v>206</v>
      </c>
      <c r="Y22" s="32" t="s">
        <v>206</v>
      </c>
      <c r="Z22" s="32" t="s">
        <v>206</v>
      </c>
      <c r="AA22" s="32" t="s">
        <v>206</v>
      </c>
      <c r="AB22" s="32" t="s">
        <v>206</v>
      </c>
      <c r="AC22" s="32" t="s">
        <v>206</v>
      </c>
      <c r="AD22" s="32" t="s">
        <v>206</v>
      </c>
      <c r="AE22" s="32" t="s">
        <v>206</v>
      </c>
      <c r="AF22" s="32" t="s">
        <v>206</v>
      </c>
      <c r="AG22" s="32" t="s">
        <v>206</v>
      </c>
      <c r="AH22" s="32" t="s">
        <v>206</v>
      </c>
      <c r="AI22" s="32" t="s">
        <v>206</v>
      </c>
      <c r="AJ22" s="32" t="s">
        <v>206</v>
      </c>
      <c r="AK22" s="32" t="s">
        <v>206</v>
      </c>
      <c r="AL22" s="32" t="s">
        <v>206</v>
      </c>
      <c r="AM22" s="32" t="s">
        <v>206</v>
      </c>
      <c r="AN22" s="32" t="s">
        <v>206</v>
      </c>
      <c r="AO22" s="32" t="s">
        <v>206</v>
      </c>
      <c r="AP22" s="32" t="s">
        <v>206</v>
      </c>
      <c r="AQ22" s="32" t="s">
        <v>206</v>
      </c>
      <c r="AR22" s="32" t="s">
        <v>206</v>
      </c>
      <c r="AS22" s="32" t="s">
        <v>206</v>
      </c>
      <c r="AT22" s="32" t="s">
        <v>206</v>
      </c>
      <c r="AU22" s="32" t="s">
        <v>206</v>
      </c>
      <c r="AV22" s="32" t="s">
        <v>206</v>
      </c>
      <c r="AW22" s="32" t="s">
        <v>206</v>
      </c>
      <c r="AX22" s="32" t="s">
        <v>206</v>
      </c>
      <c r="AY22" s="32" t="s">
        <v>206</v>
      </c>
      <c r="AZ22" s="32" t="s">
        <v>206</v>
      </c>
      <c r="BA22" s="32" t="s">
        <v>206</v>
      </c>
      <c r="BB22" s="32" t="s">
        <v>206</v>
      </c>
      <c r="BC22" s="32" t="s">
        <v>206</v>
      </c>
      <c r="BD22" s="32" t="s">
        <v>206</v>
      </c>
      <c r="BE22" s="32" t="s">
        <v>206</v>
      </c>
      <c r="BF22" s="32" t="s">
        <v>206</v>
      </c>
      <c r="BG22" s="32" t="s">
        <v>207</v>
      </c>
      <c r="BH22" s="32" t="s">
        <v>207</v>
      </c>
      <c r="BI22" s="32" t="s">
        <v>207</v>
      </c>
      <c r="BJ22" s="32" t="s">
        <v>206</v>
      </c>
      <c r="BK22" s="32" t="s">
        <v>207</v>
      </c>
      <c r="BL22" s="32" t="s">
        <v>206</v>
      </c>
      <c r="BM22" s="32" t="s">
        <v>207</v>
      </c>
      <c r="BN22" s="32" t="s">
        <v>207</v>
      </c>
      <c r="BO22" s="32" t="s">
        <v>207</v>
      </c>
      <c r="BP22" s="32" t="s">
        <v>207</v>
      </c>
      <c r="BQ22" s="32" t="s">
        <v>207</v>
      </c>
      <c r="BR22" s="32" t="s">
        <v>207</v>
      </c>
      <c r="BS22" s="32" t="s">
        <v>206</v>
      </c>
      <c r="BT22" s="32" t="s">
        <v>207</v>
      </c>
      <c r="BU22" s="32" t="s">
        <v>207</v>
      </c>
      <c r="BV22" s="32" t="s">
        <v>206</v>
      </c>
      <c r="BW22" s="32" t="s">
        <v>206</v>
      </c>
      <c r="BX22" s="32" t="s">
        <v>206</v>
      </c>
      <c r="BY22" s="32" t="s">
        <v>206</v>
      </c>
      <c r="BZ22" s="32" t="s">
        <v>206</v>
      </c>
      <c r="CA22" s="41" t="s">
        <v>208</v>
      </c>
      <c r="CB22" s="33">
        <f t="shared" si="0"/>
        <v>3</v>
      </c>
      <c r="CC22" s="33">
        <f t="shared" si="1"/>
        <v>2</v>
      </c>
      <c r="CD22" s="33">
        <f t="shared" si="2"/>
        <v>4</v>
      </c>
      <c r="CE22" s="33">
        <f t="shared" si="3"/>
        <v>4</v>
      </c>
      <c r="CF22" s="33">
        <f t="shared" si="4"/>
        <v>5</v>
      </c>
      <c r="CG22" s="33">
        <f t="shared" si="5"/>
        <v>3</v>
      </c>
      <c r="CH22" s="33">
        <f t="shared" si="6"/>
        <v>3</v>
      </c>
      <c r="CI22" s="33">
        <f t="shared" si="7"/>
        <v>4</v>
      </c>
      <c r="CJ22" s="33">
        <f t="shared" si="8"/>
        <v>4</v>
      </c>
      <c r="CK22" s="33">
        <f t="shared" si="9"/>
        <v>3</v>
      </c>
      <c r="CL22" s="33">
        <f t="shared" si="10"/>
        <v>35</v>
      </c>
      <c r="CM22" s="34">
        <f t="shared" si="11"/>
        <v>0.97222222222222221</v>
      </c>
      <c r="CN22" s="33">
        <f t="shared" ref="CN22:CP22" si="35">COUNTIF(BA22,"SI")</f>
        <v>1</v>
      </c>
      <c r="CO22" s="35">
        <f t="shared" si="35"/>
        <v>1</v>
      </c>
      <c r="CP22" s="44">
        <f t="shared" si="35"/>
        <v>1</v>
      </c>
      <c r="CQ22" s="44">
        <f t="shared" si="13"/>
        <v>5</v>
      </c>
      <c r="CR22" s="44">
        <f t="shared" si="14"/>
        <v>6</v>
      </c>
      <c r="CS22" s="26">
        <f t="shared" si="15"/>
        <v>14</v>
      </c>
      <c r="CT22" s="45">
        <f t="shared" si="28"/>
        <v>1</v>
      </c>
      <c r="CU22" s="234"/>
      <c r="CV22" s="236"/>
      <c r="CW22" s="237"/>
      <c r="CX22" s="234"/>
      <c r="CY22" s="38"/>
      <c r="CZ22" s="38"/>
      <c r="DA22" s="38"/>
      <c r="DB22" s="38"/>
      <c r="DC22" s="38"/>
      <c r="DD22" s="38"/>
      <c r="DE22" s="38"/>
      <c r="DF22" s="38"/>
      <c r="DG22" s="38"/>
      <c r="DH22" s="38"/>
      <c r="DI22" s="38"/>
      <c r="DJ22" s="38"/>
      <c r="DK22" s="38"/>
      <c r="DL22" s="38"/>
      <c r="DM22" s="38"/>
      <c r="DN22" s="38"/>
      <c r="DO22" s="38"/>
      <c r="DP22" s="38"/>
      <c r="DQ22" s="38"/>
      <c r="DR22" s="38"/>
      <c r="DS22" s="39"/>
      <c r="DT22" s="39"/>
      <c r="DU22" s="39"/>
      <c r="DV22" s="39"/>
      <c r="DW22" s="39"/>
      <c r="DX22" s="39"/>
      <c r="DY22" s="39"/>
      <c r="DZ22" s="39"/>
      <c r="EA22" s="39"/>
      <c r="EB22" s="39"/>
    </row>
    <row r="23" spans="1:132" ht="15.75" customHeight="1" x14ac:dyDescent="0.25">
      <c r="A23" s="26" t="s">
        <v>193</v>
      </c>
      <c r="B23" s="26" t="s">
        <v>321</v>
      </c>
      <c r="C23" s="70" t="s">
        <v>339</v>
      </c>
      <c r="D23" s="40" t="s">
        <v>323</v>
      </c>
      <c r="E23" s="27">
        <v>3102858297</v>
      </c>
      <c r="F23" s="28" t="s">
        <v>324</v>
      </c>
      <c r="G23" s="40" t="s">
        <v>325</v>
      </c>
      <c r="H23" s="27">
        <v>3134233039</v>
      </c>
      <c r="I23" s="28" t="s">
        <v>326</v>
      </c>
      <c r="J23" s="27" t="s">
        <v>340</v>
      </c>
      <c r="K23" s="28" t="s">
        <v>341</v>
      </c>
      <c r="L23" s="27" t="s">
        <v>342</v>
      </c>
      <c r="M23" s="27" t="s">
        <v>343</v>
      </c>
      <c r="N23" s="72" t="s">
        <v>344</v>
      </c>
      <c r="O23" s="42" t="s">
        <v>345</v>
      </c>
      <c r="P23" s="46">
        <v>44183</v>
      </c>
      <c r="Q23" s="32" t="s">
        <v>206</v>
      </c>
      <c r="R23" s="32" t="s">
        <v>206</v>
      </c>
      <c r="S23" s="32" t="s">
        <v>206</v>
      </c>
      <c r="T23" s="32" t="s">
        <v>206</v>
      </c>
      <c r="U23" s="32" t="s">
        <v>207</v>
      </c>
      <c r="V23" s="32" t="s">
        <v>206</v>
      </c>
      <c r="W23" s="32" t="s">
        <v>206</v>
      </c>
      <c r="X23" s="32" t="s">
        <v>206</v>
      </c>
      <c r="Y23" s="32" t="s">
        <v>206</v>
      </c>
      <c r="Z23" s="32" t="s">
        <v>206</v>
      </c>
      <c r="AA23" s="32" t="s">
        <v>206</v>
      </c>
      <c r="AB23" s="32" t="s">
        <v>206</v>
      </c>
      <c r="AC23" s="32" t="s">
        <v>206</v>
      </c>
      <c r="AD23" s="32" t="s">
        <v>206</v>
      </c>
      <c r="AE23" s="32" t="s">
        <v>206</v>
      </c>
      <c r="AF23" s="32" t="s">
        <v>206</v>
      </c>
      <c r="AG23" s="32" t="s">
        <v>206</v>
      </c>
      <c r="AH23" s="32" t="s">
        <v>206</v>
      </c>
      <c r="AI23" s="32" t="s">
        <v>206</v>
      </c>
      <c r="AJ23" s="32" t="s">
        <v>206</v>
      </c>
      <c r="AK23" s="32" t="s">
        <v>206</v>
      </c>
      <c r="AL23" s="32" t="s">
        <v>206</v>
      </c>
      <c r="AM23" s="32" t="s">
        <v>206</v>
      </c>
      <c r="AN23" s="32" t="s">
        <v>206</v>
      </c>
      <c r="AO23" s="32" t="s">
        <v>206</v>
      </c>
      <c r="AP23" s="32" t="s">
        <v>206</v>
      </c>
      <c r="AQ23" s="32" t="s">
        <v>206</v>
      </c>
      <c r="AR23" s="32" t="s">
        <v>206</v>
      </c>
      <c r="AS23" s="32" t="s">
        <v>206</v>
      </c>
      <c r="AT23" s="32" t="s">
        <v>206</v>
      </c>
      <c r="AU23" s="32" t="s">
        <v>206</v>
      </c>
      <c r="AV23" s="32" t="s">
        <v>206</v>
      </c>
      <c r="AW23" s="32" t="s">
        <v>206</v>
      </c>
      <c r="AX23" s="32" t="s">
        <v>206</v>
      </c>
      <c r="AY23" s="32" t="s">
        <v>206</v>
      </c>
      <c r="AZ23" s="32" t="s">
        <v>206</v>
      </c>
      <c r="BA23" s="32" t="s">
        <v>206</v>
      </c>
      <c r="BB23" s="32" t="s">
        <v>206</v>
      </c>
      <c r="BC23" s="32" t="s">
        <v>206</v>
      </c>
      <c r="BD23" s="32" t="s">
        <v>206</v>
      </c>
      <c r="BE23" s="32" t="s">
        <v>206</v>
      </c>
      <c r="BF23" s="32" t="s">
        <v>206</v>
      </c>
      <c r="BG23" s="32" t="s">
        <v>207</v>
      </c>
      <c r="BH23" s="32" t="s">
        <v>207</v>
      </c>
      <c r="BI23" s="32" t="s">
        <v>207</v>
      </c>
      <c r="BJ23" s="32" t="s">
        <v>206</v>
      </c>
      <c r="BK23" s="32" t="s">
        <v>207</v>
      </c>
      <c r="BL23" s="32" t="s">
        <v>207</v>
      </c>
      <c r="BM23" s="32" t="s">
        <v>207</v>
      </c>
      <c r="BN23" s="32" t="s">
        <v>207</v>
      </c>
      <c r="BO23" s="32" t="s">
        <v>207</v>
      </c>
      <c r="BP23" s="32" t="s">
        <v>207</v>
      </c>
      <c r="BQ23" s="32" t="s">
        <v>207</v>
      </c>
      <c r="BR23" s="32" t="s">
        <v>207</v>
      </c>
      <c r="BS23" s="32" t="s">
        <v>206</v>
      </c>
      <c r="BT23" s="32" t="s">
        <v>207</v>
      </c>
      <c r="BU23" s="32" t="s">
        <v>207</v>
      </c>
      <c r="BV23" s="32" t="s">
        <v>206</v>
      </c>
      <c r="BW23" s="32" t="s">
        <v>206</v>
      </c>
      <c r="BX23" s="32" t="s">
        <v>206</v>
      </c>
      <c r="BY23" s="32" t="s">
        <v>206</v>
      </c>
      <c r="BZ23" s="32" t="s">
        <v>206</v>
      </c>
      <c r="CA23" s="41" t="s">
        <v>208</v>
      </c>
      <c r="CB23" s="33">
        <f t="shared" si="0"/>
        <v>3</v>
      </c>
      <c r="CC23" s="33">
        <f t="shared" si="1"/>
        <v>2</v>
      </c>
      <c r="CD23" s="33">
        <f t="shared" si="2"/>
        <v>4</v>
      </c>
      <c r="CE23" s="33">
        <f t="shared" si="3"/>
        <v>4</v>
      </c>
      <c r="CF23" s="33">
        <f t="shared" si="4"/>
        <v>5</v>
      </c>
      <c r="CG23" s="33">
        <f t="shared" si="5"/>
        <v>3</v>
      </c>
      <c r="CH23" s="33">
        <f t="shared" si="6"/>
        <v>3</v>
      </c>
      <c r="CI23" s="33">
        <f t="shared" si="7"/>
        <v>4</v>
      </c>
      <c r="CJ23" s="33">
        <f t="shared" si="8"/>
        <v>4</v>
      </c>
      <c r="CK23" s="33">
        <f t="shared" si="9"/>
        <v>3</v>
      </c>
      <c r="CL23" s="33">
        <f t="shared" si="10"/>
        <v>35</v>
      </c>
      <c r="CM23" s="34">
        <f t="shared" si="11"/>
        <v>0.97222222222222221</v>
      </c>
      <c r="CN23" s="33">
        <f t="shared" ref="CN23:CP23" si="36">COUNTIF(BA23,"SI")</f>
        <v>1</v>
      </c>
      <c r="CO23" s="35">
        <f t="shared" si="36"/>
        <v>1</v>
      </c>
      <c r="CP23" s="44">
        <f t="shared" si="36"/>
        <v>1</v>
      </c>
      <c r="CQ23" s="44">
        <f t="shared" si="13"/>
        <v>4</v>
      </c>
      <c r="CR23" s="44">
        <f t="shared" si="14"/>
        <v>6</v>
      </c>
      <c r="CS23" s="26">
        <f t="shared" si="15"/>
        <v>13</v>
      </c>
      <c r="CT23" s="45">
        <f t="shared" si="28"/>
        <v>0.9285714285714286</v>
      </c>
      <c r="CU23" s="238"/>
      <c r="CV23" s="239"/>
      <c r="CW23" s="240"/>
      <c r="CX23" s="234"/>
      <c r="CY23" s="38"/>
      <c r="CZ23" s="38"/>
      <c r="DA23" s="38"/>
      <c r="DB23" s="38"/>
      <c r="DC23" s="38"/>
      <c r="DD23" s="38"/>
      <c r="DE23" s="38"/>
      <c r="DF23" s="38"/>
      <c r="DG23" s="38"/>
      <c r="DH23" s="38"/>
      <c r="DI23" s="38"/>
      <c r="DJ23" s="38"/>
      <c r="DK23" s="38"/>
      <c r="DL23" s="38"/>
      <c r="DM23" s="38"/>
      <c r="DN23" s="38"/>
      <c r="DO23" s="38"/>
      <c r="DP23" s="38"/>
      <c r="DQ23" s="38"/>
      <c r="DR23" s="38"/>
      <c r="DS23" s="39"/>
      <c r="DT23" s="39"/>
      <c r="DU23" s="39"/>
      <c r="DV23" s="39"/>
      <c r="DW23" s="39"/>
      <c r="DX23" s="39"/>
      <c r="DY23" s="39"/>
      <c r="DZ23" s="39"/>
      <c r="EA23" s="39"/>
      <c r="EB23" s="39"/>
    </row>
    <row r="24" spans="1:132" ht="15.75" customHeight="1" x14ac:dyDescent="0.25">
      <c r="A24" s="26" t="s">
        <v>346</v>
      </c>
      <c r="B24" s="26" t="s">
        <v>347</v>
      </c>
      <c r="C24" s="26" t="s">
        <v>346</v>
      </c>
      <c r="D24" s="27" t="s">
        <v>348</v>
      </c>
      <c r="E24" s="55">
        <v>3123831900</v>
      </c>
      <c r="F24" s="56" t="s">
        <v>349</v>
      </c>
      <c r="G24" s="55" t="s">
        <v>350</v>
      </c>
      <c r="H24" s="55" t="s">
        <v>351</v>
      </c>
      <c r="I24" s="56" t="s">
        <v>352</v>
      </c>
      <c r="J24" s="27" t="s">
        <v>353</v>
      </c>
      <c r="K24" s="27" t="s">
        <v>354</v>
      </c>
      <c r="L24" s="27" t="s">
        <v>355</v>
      </c>
      <c r="M24" s="27">
        <v>3102477589</v>
      </c>
      <c r="N24" s="27" t="s">
        <v>356</v>
      </c>
      <c r="O24" s="73" t="s">
        <v>357</v>
      </c>
      <c r="P24" s="53" t="s">
        <v>358</v>
      </c>
      <c r="Q24" s="74"/>
      <c r="R24" s="74"/>
      <c r="S24" s="74"/>
      <c r="T24" s="74"/>
      <c r="U24" s="74"/>
      <c r="V24" s="74"/>
      <c r="W24" s="74"/>
      <c r="X24" s="74"/>
      <c r="Y24" s="74"/>
      <c r="Z24" s="74"/>
      <c r="AA24" s="74"/>
      <c r="AB24" s="74"/>
      <c r="AC24" s="74"/>
      <c r="AD24" s="74"/>
      <c r="AE24" s="74"/>
      <c r="AF24" s="74"/>
      <c r="AG24" s="74"/>
      <c r="AH24" s="74"/>
      <c r="AI24" s="74"/>
      <c r="AJ24" s="74"/>
      <c r="AK24" s="26"/>
      <c r="AL24" s="26"/>
      <c r="AM24" s="26"/>
      <c r="AN24" s="26"/>
      <c r="AO24" s="26"/>
      <c r="AP24" s="26"/>
      <c r="AQ24" s="26"/>
      <c r="AR24" s="26"/>
      <c r="AS24" s="26"/>
      <c r="AT24" s="26"/>
      <c r="AU24" s="26"/>
      <c r="AV24" s="26"/>
      <c r="AW24" s="26"/>
      <c r="AX24" s="26"/>
      <c r="AY24" s="26"/>
      <c r="AZ24" s="26"/>
      <c r="BA24" s="26"/>
      <c r="BB24" s="35"/>
      <c r="BC24" s="26"/>
      <c r="BD24" s="26"/>
      <c r="BE24" s="26"/>
      <c r="BF24" s="26"/>
      <c r="BG24" s="26"/>
      <c r="BH24" s="26"/>
      <c r="BI24" s="26"/>
      <c r="BJ24" s="41" t="s">
        <v>206</v>
      </c>
      <c r="BK24" s="26"/>
      <c r="BL24" s="26"/>
      <c r="BM24" s="26"/>
      <c r="BN24" s="26"/>
      <c r="BO24" s="26"/>
      <c r="BP24" s="26"/>
      <c r="BQ24" s="26"/>
      <c r="BR24" s="26"/>
      <c r="BS24" s="26"/>
      <c r="BT24" s="26"/>
      <c r="BU24" s="26"/>
      <c r="BV24" s="26"/>
      <c r="BW24" s="26"/>
      <c r="BX24" s="26"/>
      <c r="BY24" s="26"/>
      <c r="BZ24" s="26"/>
      <c r="CA24" s="26"/>
      <c r="CB24" s="33">
        <f t="shared" si="0"/>
        <v>0</v>
      </c>
      <c r="CC24" s="33">
        <f t="shared" si="1"/>
        <v>0</v>
      </c>
      <c r="CD24" s="33">
        <f t="shared" si="2"/>
        <v>0</v>
      </c>
      <c r="CE24" s="33">
        <f t="shared" si="3"/>
        <v>0</v>
      </c>
      <c r="CF24" s="33">
        <f t="shared" si="4"/>
        <v>0</v>
      </c>
      <c r="CG24" s="33">
        <f t="shared" si="5"/>
        <v>0</v>
      </c>
      <c r="CH24" s="33">
        <f t="shared" si="6"/>
        <v>0</v>
      </c>
      <c r="CI24" s="33">
        <f t="shared" si="7"/>
        <v>0</v>
      </c>
      <c r="CJ24" s="33">
        <f t="shared" si="8"/>
        <v>0</v>
      </c>
      <c r="CK24" s="33">
        <f t="shared" si="9"/>
        <v>0</v>
      </c>
      <c r="CL24" s="33">
        <f t="shared" si="10"/>
        <v>0</v>
      </c>
      <c r="CM24" s="34">
        <f t="shared" si="11"/>
        <v>0</v>
      </c>
      <c r="CN24" s="33">
        <f t="shared" ref="CN24:CP24" si="37">COUNTIF(BA24,"SI")</f>
        <v>0</v>
      </c>
      <c r="CO24" s="35">
        <f t="shared" si="37"/>
        <v>0</v>
      </c>
      <c r="CP24" s="44">
        <f t="shared" si="37"/>
        <v>0</v>
      </c>
      <c r="CQ24" s="44">
        <f t="shared" si="13"/>
        <v>1</v>
      </c>
      <c r="CR24" s="44">
        <f t="shared" si="14"/>
        <v>0</v>
      </c>
      <c r="CS24" s="26">
        <f t="shared" si="15"/>
        <v>1</v>
      </c>
      <c r="CT24" s="45">
        <f t="shared" si="28"/>
        <v>7.1428571428571425E-2</v>
      </c>
      <c r="CU24" s="241">
        <f>AVERAGE(CT24:CT25)</f>
        <v>0.5357142857142857</v>
      </c>
      <c r="CV24" s="242"/>
      <c r="CW24" s="243"/>
      <c r="CX24" s="234"/>
      <c r="CY24" s="38"/>
      <c r="CZ24" s="38"/>
      <c r="DA24" s="38"/>
      <c r="DB24" s="38"/>
      <c r="DC24" s="38"/>
      <c r="DD24" s="38"/>
      <c r="DE24" s="38"/>
      <c r="DF24" s="38"/>
      <c r="DG24" s="38"/>
      <c r="DH24" s="38"/>
      <c r="DI24" s="38"/>
      <c r="DJ24" s="38"/>
      <c r="DK24" s="38"/>
      <c r="DL24" s="38"/>
      <c r="DM24" s="38"/>
      <c r="DN24" s="38"/>
      <c r="DO24" s="38"/>
      <c r="DP24" s="38"/>
      <c r="DQ24" s="38"/>
      <c r="DR24" s="38"/>
      <c r="DS24" s="39"/>
      <c r="DT24" s="39"/>
      <c r="DU24" s="39"/>
      <c r="DV24" s="39"/>
      <c r="DW24" s="39"/>
      <c r="DX24" s="39"/>
      <c r="DY24" s="39"/>
      <c r="DZ24" s="39"/>
      <c r="EA24" s="39"/>
      <c r="EB24" s="39"/>
    </row>
    <row r="25" spans="1:132" ht="15.75" customHeight="1" x14ac:dyDescent="0.25">
      <c r="A25" s="26" t="s">
        <v>193</v>
      </c>
      <c r="B25" s="26" t="s">
        <v>359</v>
      </c>
      <c r="C25" s="26" t="s">
        <v>360</v>
      </c>
      <c r="D25" s="40" t="s">
        <v>361</v>
      </c>
      <c r="E25" s="64">
        <v>3124781204</v>
      </c>
      <c r="F25" s="65" t="s">
        <v>362</v>
      </c>
      <c r="G25" s="64" t="s">
        <v>350</v>
      </c>
      <c r="H25" s="64" t="s">
        <v>351</v>
      </c>
      <c r="I25" s="65" t="s">
        <v>352</v>
      </c>
      <c r="J25" s="27" t="s">
        <v>363</v>
      </c>
      <c r="K25" s="28" t="s">
        <v>364</v>
      </c>
      <c r="L25" s="27" t="s">
        <v>365</v>
      </c>
      <c r="M25" s="27">
        <v>3186843172</v>
      </c>
      <c r="N25" s="29" t="s">
        <v>366</v>
      </c>
      <c r="O25" s="73" t="s">
        <v>367</v>
      </c>
      <c r="P25" s="46">
        <v>44524</v>
      </c>
      <c r="Q25" s="59" t="s">
        <v>206</v>
      </c>
      <c r="R25" s="60" t="s">
        <v>206</v>
      </c>
      <c r="S25" s="60" t="s">
        <v>206</v>
      </c>
      <c r="T25" s="60" t="s">
        <v>206</v>
      </c>
      <c r="U25" s="60" t="s">
        <v>206</v>
      </c>
      <c r="V25" s="60" t="s">
        <v>206</v>
      </c>
      <c r="W25" s="60" t="s">
        <v>206</v>
      </c>
      <c r="X25" s="60" t="s">
        <v>206</v>
      </c>
      <c r="Y25" s="60" t="s">
        <v>206</v>
      </c>
      <c r="Z25" s="60" t="s">
        <v>206</v>
      </c>
      <c r="AA25" s="60" t="s">
        <v>206</v>
      </c>
      <c r="AB25" s="60" t="s">
        <v>206</v>
      </c>
      <c r="AC25" s="60" t="s">
        <v>208</v>
      </c>
      <c r="AD25" s="60" t="s">
        <v>206</v>
      </c>
      <c r="AE25" s="60" t="s">
        <v>206</v>
      </c>
      <c r="AF25" s="60" t="s">
        <v>208</v>
      </c>
      <c r="AG25" s="60" t="s">
        <v>206</v>
      </c>
      <c r="AH25" s="60" t="s">
        <v>206</v>
      </c>
      <c r="AI25" s="60" t="s">
        <v>206</v>
      </c>
      <c r="AJ25" s="75" t="s">
        <v>206</v>
      </c>
      <c r="AK25" s="61" t="s">
        <v>206</v>
      </c>
      <c r="AL25" s="61" t="s">
        <v>208</v>
      </c>
      <c r="AM25" s="61" t="s">
        <v>207</v>
      </c>
      <c r="AN25" s="61" t="s">
        <v>207</v>
      </c>
      <c r="AO25" s="61" t="s">
        <v>207</v>
      </c>
      <c r="AP25" s="61" t="s">
        <v>206</v>
      </c>
      <c r="AQ25" s="61" t="s">
        <v>206</v>
      </c>
      <c r="AR25" s="61" t="s">
        <v>206</v>
      </c>
      <c r="AS25" s="61" t="s">
        <v>206</v>
      </c>
      <c r="AT25" s="61" t="s">
        <v>208</v>
      </c>
      <c r="AU25" s="61" t="s">
        <v>206</v>
      </c>
      <c r="AV25" s="61" t="s">
        <v>206</v>
      </c>
      <c r="AW25" s="61" t="s">
        <v>206</v>
      </c>
      <c r="AX25" s="61" t="s">
        <v>206</v>
      </c>
      <c r="AY25" s="61" t="s">
        <v>206</v>
      </c>
      <c r="AZ25" s="61" t="s">
        <v>206</v>
      </c>
      <c r="BA25" s="61" t="s">
        <v>206</v>
      </c>
      <c r="BB25" s="63" t="s">
        <v>206</v>
      </c>
      <c r="BC25" s="61" t="s">
        <v>206</v>
      </c>
      <c r="BD25" s="61" t="s">
        <v>206</v>
      </c>
      <c r="BE25" s="61" t="s">
        <v>206</v>
      </c>
      <c r="BF25" s="61" t="s">
        <v>206</v>
      </c>
      <c r="BG25" s="61" t="s">
        <v>207</v>
      </c>
      <c r="BH25" s="61" t="s">
        <v>207</v>
      </c>
      <c r="BI25" s="61" t="s">
        <v>206</v>
      </c>
      <c r="BJ25" s="61" t="s">
        <v>208</v>
      </c>
      <c r="BK25" s="61" t="s">
        <v>208</v>
      </c>
      <c r="BL25" s="61" t="s">
        <v>208</v>
      </c>
      <c r="BM25" s="61" t="s">
        <v>208</v>
      </c>
      <c r="BN25" s="61" t="s">
        <v>208</v>
      </c>
      <c r="BO25" s="61" t="s">
        <v>207</v>
      </c>
      <c r="BP25" s="61" t="s">
        <v>208</v>
      </c>
      <c r="BQ25" s="61" t="s">
        <v>208</v>
      </c>
      <c r="BR25" s="61" t="s">
        <v>206</v>
      </c>
      <c r="BS25" s="61" t="s">
        <v>206</v>
      </c>
      <c r="BT25" s="61" t="s">
        <v>206</v>
      </c>
      <c r="BU25" s="61" t="s">
        <v>206</v>
      </c>
      <c r="BV25" s="61" t="s">
        <v>208</v>
      </c>
      <c r="BW25" s="61" t="s">
        <v>206</v>
      </c>
      <c r="BX25" s="61" t="s">
        <v>206</v>
      </c>
      <c r="BY25" s="61" t="s">
        <v>206</v>
      </c>
      <c r="BZ25" s="61" t="s">
        <v>206</v>
      </c>
      <c r="CA25" s="61" t="s">
        <v>208</v>
      </c>
      <c r="CB25" s="33">
        <f t="shared" si="0"/>
        <v>3</v>
      </c>
      <c r="CC25" s="33">
        <f t="shared" si="1"/>
        <v>3</v>
      </c>
      <c r="CD25" s="33">
        <f t="shared" si="2"/>
        <v>4</v>
      </c>
      <c r="CE25" s="33">
        <f t="shared" si="3"/>
        <v>3</v>
      </c>
      <c r="CF25" s="33">
        <f t="shared" si="4"/>
        <v>4</v>
      </c>
      <c r="CG25" s="33">
        <f t="shared" si="5"/>
        <v>2</v>
      </c>
      <c r="CH25" s="33">
        <f t="shared" si="6"/>
        <v>0</v>
      </c>
      <c r="CI25" s="33">
        <f t="shared" si="7"/>
        <v>4</v>
      </c>
      <c r="CJ25" s="33">
        <f t="shared" si="8"/>
        <v>3</v>
      </c>
      <c r="CK25" s="33">
        <f t="shared" si="9"/>
        <v>3</v>
      </c>
      <c r="CL25" s="33">
        <f t="shared" si="10"/>
        <v>29</v>
      </c>
      <c r="CM25" s="34">
        <f t="shared" si="11"/>
        <v>0.80555555555555558</v>
      </c>
      <c r="CN25" s="33">
        <f t="shared" ref="CN25:CP25" si="38">COUNTIF(BA25,"SI")</f>
        <v>1</v>
      </c>
      <c r="CO25" s="35">
        <f t="shared" si="38"/>
        <v>1</v>
      </c>
      <c r="CP25" s="44">
        <f t="shared" si="38"/>
        <v>1</v>
      </c>
      <c r="CQ25" s="44">
        <f t="shared" si="13"/>
        <v>5</v>
      </c>
      <c r="CR25" s="44">
        <f t="shared" si="14"/>
        <v>7</v>
      </c>
      <c r="CS25" s="26">
        <f t="shared" si="15"/>
        <v>15</v>
      </c>
      <c r="CT25" s="45">
        <f>(CS25/15)</f>
        <v>1</v>
      </c>
      <c r="CU25" s="238"/>
      <c r="CV25" s="239"/>
      <c r="CW25" s="240"/>
      <c r="CX25" s="234"/>
      <c r="CY25" s="38"/>
      <c r="CZ25" s="38"/>
      <c r="DA25" s="38"/>
      <c r="DB25" s="38"/>
      <c r="DC25" s="38"/>
      <c r="DD25" s="38"/>
      <c r="DE25" s="38"/>
      <c r="DF25" s="38"/>
      <c r="DG25" s="38"/>
      <c r="DH25" s="38"/>
      <c r="DI25" s="38"/>
      <c r="DJ25" s="38"/>
      <c r="DK25" s="38"/>
      <c r="DL25" s="38"/>
      <c r="DM25" s="38"/>
      <c r="DN25" s="38"/>
      <c r="DO25" s="38"/>
      <c r="DP25" s="38"/>
      <c r="DQ25" s="38"/>
      <c r="DR25" s="38"/>
      <c r="DS25" s="39"/>
      <c r="DT25" s="39"/>
      <c r="DU25" s="39"/>
      <c r="DV25" s="39"/>
      <c r="DW25" s="39"/>
      <c r="DX25" s="39"/>
      <c r="DY25" s="39"/>
      <c r="DZ25" s="39"/>
      <c r="EA25" s="39"/>
      <c r="EB25" s="39"/>
    </row>
    <row r="26" spans="1:132" ht="15" customHeight="1" x14ac:dyDescent="0.25">
      <c r="A26" s="26" t="s">
        <v>368</v>
      </c>
      <c r="B26" s="26" t="s">
        <v>369</v>
      </c>
      <c r="C26" s="26" t="s">
        <v>370</v>
      </c>
      <c r="D26" s="27" t="s">
        <v>371</v>
      </c>
      <c r="E26" s="27">
        <v>3102202364</v>
      </c>
      <c r="F26" s="27" t="s">
        <v>372</v>
      </c>
      <c r="G26" s="27" t="s">
        <v>373</v>
      </c>
      <c r="H26" s="27">
        <v>3134322799</v>
      </c>
      <c r="I26" s="27" t="s">
        <v>374</v>
      </c>
      <c r="J26" s="27" t="s">
        <v>375</v>
      </c>
      <c r="K26" s="27" t="s">
        <v>376</v>
      </c>
      <c r="L26" s="27" t="s">
        <v>377</v>
      </c>
      <c r="M26" s="27">
        <v>3208359592</v>
      </c>
      <c r="N26" s="53" t="s">
        <v>378</v>
      </c>
      <c r="O26" s="53" t="s">
        <v>379</v>
      </c>
      <c r="P26" s="76">
        <v>44162</v>
      </c>
      <c r="Q26" s="77" t="s">
        <v>206</v>
      </c>
      <c r="R26" s="77" t="s">
        <v>206</v>
      </c>
      <c r="S26" s="77" t="s">
        <v>206</v>
      </c>
      <c r="T26" s="77" t="s">
        <v>206</v>
      </c>
      <c r="U26" s="77" t="s">
        <v>207</v>
      </c>
      <c r="V26" s="77" t="s">
        <v>206</v>
      </c>
      <c r="W26" s="77" t="s">
        <v>206</v>
      </c>
      <c r="X26" s="77" t="s">
        <v>208</v>
      </c>
      <c r="Y26" s="77" t="s">
        <v>206</v>
      </c>
      <c r="Z26" s="77" t="s">
        <v>206</v>
      </c>
      <c r="AA26" s="77" t="s">
        <v>206</v>
      </c>
      <c r="AB26" s="77" t="s">
        <v>206</v>
      </c>
      <c r="AC26" s="77" t="s">
        <v>206</v>
      </c>
      <c r="AD26" s="77" t="s">
        <v>206</v>
      </c>
      <c r="AE26" s="77" t="s">
        <v>206</v>
      </c>
      <c r="AF26" s="77" t="s">
        <v>206</v>
      </c>
      <c r="AG26" s="77" t="s">
        <v>206</v>
      </c>
      <c r="AH26" s="77" t="s">
        <v>206</v>
      </c>
      <c r="AI26" s="77" t="s">
        <v>206</v>
      </c>
      <c r="AJ26" s="77" t="s">
        <v>206</v>
      </c>
      <c r="AK26" s="41" t="s">
        <v>206</v>
      </c>
      <c r="AL26" s="41" t="s">
        <v>206</v>
      </c>
      <c r="AM26" s="41" t="s">
        <v>207</v>
      </c>
      <c r="AN26" s="41" t="s">
        <v>207</v>
      </c>
      <c r="AO26" s="41" t="s">
        <v>207</v>
      </c>
      <c r="AP26" s="41" t="s">
        <v>208</v>
      </c>
      <c r="AQ26" s="41" t="s">
        <v>208</v>
      </c>
      <c r="AR26" s="41" t="s">
        <v>208</v>
      </c>
      <c r="AS26" s="41" t="s">
        <v>208</v>
      </c>
      <c r="AT26" s="41" t="s">
        <v>206</v>
      </c>
      <c r="AU26" s="41" t="s">
        <v>206</v>
      </c>
      <c r="AV26" s="41" t="s">
        <v>206</v>
      </c>
      <c r="AW26" s="41" t="s">
        <v>206</v>
      </c>
      <c r="AX26" s="41" t="s">
        <v>206</v>
      </c>
      <c r="AY26" s="41" t="s">
        <v>208</v>
      </c>
      <c r="AZ26" s="41" t="s">
        <v>206</v>
      </c>
      <c r="BA26" s="41" t="s">
        <v>206</v>
      </c>
      <c r="BB26" s="32" t="s">
        <v>206</v>
      </c>
      <c r="BC26" s="41" t="s">
        <v>206</v>
      </c>
      <c r="BD26" s="41" t="s">
        <v>206</v>
      </c>
      <c r="BE26" s="41" t="s">
        <v>206</v>
      </c>
      <c r="BF26" s="41" t="s">
        <v>207</v>
      </c>
      <c r="BG26" s="41" t="s">
        <v>206</v>
      </c>
      <c r="BH26" s="41" t="s">
        <v>207</v>
      </c>
      <c r="BI26" s="41" t="s">
        <v>207</v>
      </c>
      <c r="BJ26" s="41" t="s">
        <v>207</v>
      </c>
      <c r="BK26" s="41" t="s">
        <v>207</v>
      </c>
      <c r="BL26" s="41" t="s">
        <v>207</v>
      </c>
      <c r="BM26" s="41" t="s">
        <v>207</v>
      </c>
      <c r="BN26" s="41" t="s">
        <v>207</v>
      </c>
      <c r="BO26" s="41" t="s">
        <v>206</v>
      </c>
      <c r="BP26" s="41" t="s">
        <v>207</v>
      </c>
      <c r="BQ26" s="41" t="s">
        <v>207</v>
      </c>
      <c r="BR26" s="41" t="s">
        <v>207</v>
      </c>
      <c r="BS26" s="41" t="s">
        <v>206</v>
      </c>
      <c r="BT26" s="41" t="s">
        <v>206</v>
      </c>
      <c r="BU26" s="41" t="s">
        <v>207</v>
      </c>
      <c r="BV26" s="41" t="s">
        <v>207</v>
      </c>
      <c r="BW26" s="41" t="s">
        <v>208</v>
      </c>
      <c r="BX26" s="41" t="s">
        <v>208</v>
      </c>
      <c r="BY26" s="41" t="s">
        <v>206</v>
      </c>
      <c r="BZ26" s="41" t="s">
        <v>208</v>
      </c>
      <c r="CA26" s="41" t="s">
        <v>208</v>
      </c>
      <c r="CB26" s="33">
        <f t="shared" si="0"/>
        <v>3</v>
      </c>
      <c r="CC26" s="33">
        <f t="shared" si="1"/>
        <v>2</v>
      </c>
      <c r="CD26" s="33">
        <f t="shared" si="2"/>
        <v>3</v>
      </c>
      <c r="CE26" s="33">
        <f t="shared" si="3"/>
        <v>4</v>
      </c>
      <c r="CF26" s="33">
        <f t="shared" si="4"/>
        <v>5</v>
      </c>
      <c r="CG26" s="33">
        <f t="shared" si="5"/>
        <v>3</v>
      </c>
      <c r="CH26" s="33">
        <f t="shared" si="6"/>
        <v>0</v>
      </c>
      <c r="CI26" s="33">
        <f t="shared" si="7"/>
        <v>0</v>
      </c>
      <c r="CJ26" s="33">
        <f t="shared" si="8"/>
        <v>4</v>
      </c>
      <c r="CK26" s="33">
        <f t="shared" si="9"/>
        <v>2</v>
      </c>
      <c r="CL26" s="33">
        <f t="shared" si="10"/>
        <v>26</v>
      </c>
      <c r="CM26" s="34">
        <f t="shared" si="11"/>
        <v>0.72222222222222221</v>
      </c>
      <c r="CN26" s="33">
        <f t="shared" ref="CN26:CP26" si="39">COUNTIF(BA26,"SI")</f>
        <v>1</v>
      </c>
      <c r="CO26" s="35">
        <f t="shared" si="39"/>
        <v>1</v>
      </c>
      <c r="CP26" s="44">
        <f t="shared" si="39"/>
        <v>1</v>
      </c>
      <c r="CQ26" s="44">
        <f t="shared" si="13"/>
        <v>4</v>
      </c>
      <c r="CR26" s="44">
        <f t="shared" si="14"/>
        <v>3</v>
      </c>
      <c r="CS26" s="26">
        <f t="shared" si="15"/>
        <v>10</v>
      </c>
      <c r="CT26" s="45">
        <f t="shared" ref="CT26:CT57" si="40">(CS26/14)</f>
        <v>0.7142857142857143</v>
      </c>
      <c r="CU26" s="241">
        <f>AVERAGE(CT26:CT31)</f>
        <v>0.7142857142857143</v>
      </c>
      <c r="CV26" s="242"/>
      <c r="CW26" s="243"/>
      <c r="CX26" s="234"/>
      <c r="CY26" s="38"/>
      <c r="CZ26" s="38"/>
      <c r="DA26" s="38"/>
      <c r="DB26" s="38"/>
      <c r="DC26" s="38"/>
      <c r="DD26" s="38"/>
      <c r="DE26" s="38"/>
      <c r="DF26" s="38"/>
      <c r="DG26" s="38"/>
      <c r="DH26" s="38"/>
      <c r="DI26" s="38"/>
      <c r="DJ26" s="38"/>
      <c r="DK26" s="38"/>
      <c r="DL26" s="38"/>
      <c r="DM26" s="38"/>
      <c r="DN26" s="38"/>
      <c r="DO26" s="38"/>
      <c r="DP26" s="38"/>
      <c r="DQ26" s="38"/>
      <c r="DR26" s="38"/>
      <c r="DS26" s="39"/>
      <c r="DT26" s="39"/>
      <c r="DU26" s="39"/>
      <c r="DV26" s="39"/>
      <c r="DW26" s="39"/>
      <c r="DX26" s="39"/>
      <c r="DY26" s="39"/>
      <c r="DZ26" s="39"/>
      <c r="EA26" s="39"/>
      <c r="EB26" s="39"/>
    </row>
    <row r="27" spans="1:132" ht="15.75" customHeight="1" x14ac:dyDescent="0.25">
      <c r="A27" s="26" t="s">
        <v>368</v>
      </c>
      <c r="B27" s="26" t="s">
        <v>369</v>
      </c>
      <c r="C27" s="26" t="s">
        <v>380</v>
      </c>
      <c r="D27" s="40" t="s">
        <v>371</v>
      </c>
      <c r="E27" s="27">
        <v>3102202364</v>
      </c>
      <c r="F27" s="27" t="s">
        <v>372</v>
      </c>
      <c r="G27" s="27" t="s">
        <v>373</v>
      </c>
      <c r="H27" s="27">
        <v>3134322799</v>
      </c>
      <c r="I27" s="27" t="s">
        <v>374</v>
      </c>
      <c r="J27" s="27" t="s">
        <v>381</v>
      </c>
      <c r="K27" s="27" t="s">
        <v>382</v>
      </c>
      <c r="L27" s="27" t="s">
        <v>383</v>
      </c>
      <c r="M27" s="27">
        <v>3124810168</v>
      </c>
      <c r="N27" s="53" t="s">
        <v>384</v>
      </c>
      <c r="O27" s="73" t="s">
        <v>385</v>
      </c>
      <c r="P27" s="76">
        <v>44166</v>
      </c>
      <c r="Q27" s="77" t="s">
        <v>206</v>
      </c>
      <c r="R27" s="77" t="s">
        <v>206</v>
      </c>
      <c r="S27" s="77" t="s">
        <v>206</v>
      </c>
      <c r="T27" s="77" t="s">
        <v>206</v>
      </c>
      <c r="U27" s="77" t="s">
        <v>207</v>
      </c>
      <c r="V27" s="77" t="s">
        <v>206</v>
      </c>
      <c r="W27" s="77" t="s">
        <v>206</v>
      </c>
      <c r="X27" s="77" t="s">
        <v>208</v>
      </c>
      <c r="Y27" s="77" t="s">
        <v>206</v>
      </c>
      <c r="Z27" s="77" t="s">
        <v>206</v>
      </c>
      <c r="AA27" s="77" t="s">
        <v>206</v>
      </c>
      <c r="AB27" s="77" t="s">
        <v>206</v>
      </c>
      <c r="AC27" s="77" t="s">
        <v>206</v>
      </c>
      <c r="AD27" s="77" t="s">
        <v>206</v>
      </c>
      <c r="AE27" s="77" t="s">
        <v>206</v>
      </c>
      <c r="AF27" s="77" t="s">
        <v>206</v>
      </c>
      <c r="AG27" s="77" t="s">
        <v>206</v>
      </c>
      <c r="AH27" s="77" t="s">
        <v>206</v>
      </c>
      <c r="AI27" s="77" t="s">
        <v>206</v>
      </c>
      <c r="AJ27" s="77" t="s">
        <v>206</v>
      </c>
      <c r="AK27" s="41" t="s">
        <v>206</v>
      </c>
      <c r="AL27" s="41" t="s">
        <v>206</v>
      </c>
      <c r="AM27" s="41" t="s">
        <v>207</v>
      </c>
      <c r="AN27" s="41" t="s">
        <v>207</v>
      </c>
      <c r="AO27" s="41" t="s">
        <v>207</v>
      </c>
      <c r="AP27" s="41" t="s">
        <v>208</v>
      </c>
      <c r="AQ27" s="41" t="s">
        <v>208</v>
      </c>
      <c r="AR27" s="41" t="s">
        <v>206</v>
      </c>
      <c r="AS27" s="41" t="s">
        <v>208</v>
      </c>
      <c r="AT27" s="41" t="s">
        <v>206</v>
      </c>
      <c r="AU27" s="41" t="s">
        <v>206</v>
      </c>
      <c r="AV27" s="41" t="s">
        <v>206</v>
      </c>
      <c r="AW27" s="41" t="s">
        <v>206</v>
      </c>
      <c r="AX27" s="41" t="s">
        <v>206</v>
      </c>
      <c r="AY27" s="41" t="s">
        <v>206</v>
      </c>
      <c r="AZ27" s="41" t="s">
        <v>206</v>
      </c>
      <c r="BA27" s="41" t="s">
        <v>206</v>
      </c>
      <c r="BB27" s="32" t="s">
        <v>206</v>
      </c>
      <c r="BC27" s="41" t="s">
        <v>206</v>
      </c>
      <c r="BD27" s="41" t="s">
        <v>206</v>
      </c>
      <c r="BE27" s="41" t="s">
        <v>206</v>
      </c>
      <c r="BF27" s="41" t="s">
        <v>207</v>
      </c>
      <c r="BG27" s="41" t="s">
        <v>206</v>
      </c>
      <c r="BH27" s="41" t="s">
        <v>207</v>
      </c>
      <c r="BI27" s="41" t="s">
        <v>207</v>
      </c>
      <c r="BJ27" s="41" t="s">
        <v>207</v>
      </c>
      <c r="BK27" s="41" t="s">
        <v>207</v>
      </c>
      <c r="BL27" s="41" t="s">
        <v>207</v>
      </c>
      <c r="BM27" s="41" t="s">
        <v>206</v>
      </c>
      <c r="BN27" s="41" t="s">
        <v>207</v>
      </c>
      <c r="BO27" s="41" t="s">
        <v>207</v>
      </c>
      <c r="BP27" s="41" t="s">
        <v>207</v>
      </c>
      <c r="BQ27" s="41" t="s">
        <v>207</v>
      </c>
      <c r="BR27" s="41" t="s">
        <v>207</v>
      </c>
      <c r="BS27" s="41" t="s">
        <v>206</v>
      </c>
      <c r="BT27" s="41" t="s">
        <v>206</v>
      </c>
      <c r="BU27" s="41" t="s">
        <v>207</v>
      </c>
      <c r="BV27" s="41" t="s">
        <v>207</v>
      </c>
      <c r="BW27" s="41" t="s">
        <v>208</v>
      </c>
      <c r="BX27" s="41" t="s">
        <v>208</v>
      </c>
      <c r="BY27" s="41" t="s">
        <v>206</v>
      </c>
      <c r="BZ27" s="41" t="s">
        <v>206</v>
      </c>
      <c r="CA27" s="41" t="s">
        <v>206</v>
      </c>
      <c r="CB27" s="33">
        <f t="shared" si="0"/>
        <v>3</v>
      </c>
      <c r="CC27" s="78">
        <v>1</v>
      </c>
      <c r="CD27" s="33">
        <f t="shared" si="2"/>
        <v>3</v>
      </c>
      <c r="CE27" s="33">
        <f t="shared" si="3"/>
        <v>4</v>
      </c>
      <c r="CF27" s="33">
        <f t="shared" si="4"/>
        <v>5</v>
      </c>
      <c r="CG27" s="33">
        <f t="shared" si="5"/>
        <v>3</v>
      </c>
      <c r="CH27" s="33">
        <f t="shared" si="6"/>
        <v>0</v>
      </c>
      <c r="CI27" s="33">
        <f t="shared" si="7"/>
        <v>1</v>
      </c>
      <c r="CJ27" s="33">
        <f t="shared" si="8"/>
        <v>4</v>
      </c>
      <c r="CK27" s="33">
        <f t="shared" si="9"/>
        <v>3</v>
      </c>
      <c r="CL27" s="33">
        <f t="shared" si="10"/>
        <v>27</v>
      </c>
      <c r="CM27" s="34">
        <f t="shared" si="11"/>
        <v>0.75</v>
      </c>
      <c r="CN27" s="33">
        <f t="shared" ref="CN27:CP27" si="41">COUNTIF(BA27,"SI")</f>
        <v>1</v>
      </c>
      <c r="CO27" s="35">
        <f t="shared" si="41"/>
        <v>1</v>
      </c>
      <c r="CP27" s="44">
        <f t="shared" si="41"/>
        <v>1</v>
      </c>
      <c r="CQ27" s="44">
        <f t="shared" si="13"/>
        <v>4</v>
      </c>
      <c r="CR27" s="44">
        <f t="shared" si="14"/>
        <v>5</v>
      </c>
      <c r="CS27" s="26">
        <f t="shared" si="15"/>
        <v>12</v>
      </c>
      <c r="CT27" s="45">
        <f t="shared" si="40"/>
        <v>0.8571428571428571</v>
      </c>
      <c r="CU27" s="234"/>
      <c r="CV27" s="236"/>
      <c r="CW27" s="237"/>
      <c r="CX27" s="234"/>
      <c r="CY27" s="38"/>
      <c r="CZ27" s="38"/>
      <c r="DA27" s="38"/>
      <c r="DB27" s="38"/>
      <c r="DC27" s="38"/>
      <c r="DD27" s="38"/>
      <c r="DE27" s="38"/>
      <c r="DF27" s="38"/>
      <c r="DG27" s="38"/>
      <c r="DH27" s="38"/>
      <c r="DI27" s="38"/>
      <c r="DJ27" s="38"/>
      <c r="DK27" s="38"/>
      <c r="DL27" s="38"/>
      <c r="DM27" s="38"/>
      <c r="DN27" s="38"/>
      <c r="DO27" s="38"/>
      <c r="DP27" s="38"/>
      <c r="DQ27" s="38"/>
      <c r="DR27" s="38"/>
      <c r="DS27" s="39"/>
      <c r="DT27" s="39"/>
      <c r="DU27" s="39"/>
      <c r="DV27" s="39"/>
      <c r="DW27" s="39"/>
      <c r="DX27" s="39"/>
      <c r="DY27" s="39"/>
      <c r="DZ27" s="39"/>
      <c r="EA27" s="39"/>
      <c r="EB27" s="39"/>
    </row>
    <row r="28" spans="1:132" ht="15" customHeight="1" x14ac:dyDescent="0.25">
      <c r="A28" s="26" t="s">
        <v>368</v>
      </c>
      <c r="B28" s="26" t="s">
        <v>369</v>
      </c>
      <c r="C28" s="26" t="s">
        <v>369</v>
      </c>
      <c r="D28" s="40" t="s">
        <v>371</v>
      </c>
      <c r="E28" s="27">
        <v>3102202364</v>
      </c>
      <c r="F28" s="27" t="s">
        <v>372</v>
      </c>
      <c r="G28" s="27" t="s">
        <v>373</v>
      </c>
      <c r="H28" s="27">
        <v>3134322799</v>
      </c>
      <c r="I28" s="27" t="s">
        <v>374</v>
      </c>
      <c r="J28" s="27" t="s">
        <v>386</v>
      </c>
      <c r="K28" s="27" t="s">
        <v>387</v>
      </c>
      <c r="L28" s="27" t="s">
        <v>388</v>
      </c>
      <c r="M28" s="27">
        <v>3133737195</v>
      </c>
      <c r="N28" s="53" t="s">
        <v>389</v>
      </c>
      <c r="O28" s="53" t="s">
        <v>390</v>
      </c>
      <c r="P28" s="79"/>
      <c r="Q28" s="77" t="s">
        <v>206</v>
      </c>
      <c r="R28" s="77" t="s">
        <v>206</v>
      </c>
      <c r="S28" s="77" t="s">
        <v>206</v>
      </c>
      <c r="T28" s="77" t="s">
        <v>206</v>
      </c>
      <c r="U28" s="77" t="s">
        <v>207</v>
      </c>
      <c r="V28" s="77" t="s">
        <v>208</v>
      </c>
      <c r="W28" s="77" t="s">
        <v>206</v>
      </c>
      <c r="X28" s="77" t="s">
        <v>208</v>
      </c>
      <c r="Y28" s="77" t="s">
        <v>206</v>
      </c>
      <c r="Z28" s="77" t="s">
        <v>206</v>
      </c>
      <c r="AA28" s="77" t="s">
        <v>206</v>
      </c>
      <c r="AB28" s="77" t="s">
        <v>206</v>
      </c>
      <c r="AC28" s="77" t="s">
        <v>206</v>
      </c>
      <c r="AD28" s="77" t="s">
        <v>206</v>
      </c>
      <c r="AE28" s="77" t="s">
        <v>206</v>
      </c>
      <c r="AF28" s="77" t="s">
        <v>206</v>
      </c>
      <c r="AG28" s="77" t="s">
        <v>206</v>
      </c>
      <c r="AH28" s="77" t="s">
        <v>206</v>
      </c>
      <c r="AI28" s="77" t="s">
        <v>206</v>
      </c>
      <c r="AJ28" s="77" t="s">
        <v>206</v>
      </c>
      <c r="AK28" s="41" t="s">
        <v>206</v>
      </c>
      <c r="AL28" s="41" t="s">
        <v>206</v>
      </c>
      <c r="AM28" s="41" t="s">
        <v>207</v>
      </c>
      <c r="AN28" s="41" t="s">
        <v>207</v>
      </c>
      <c r="AO28" s="41" t="s">
        <v>207</v>
      </c>
      <c r="AP28" s="41" t="s">
        <v>206</v>
      </c>
      <c r="AQ28" s="41" t="s">
        <v>206</v>
      </c>
      <c r="AR28" s="41" t="s">
        <v>206</v>
      </c>
      <c r="AS28" s="41" t="s">
        <v>206</v>
      </c>
      <c r="AT28" s="41" t="s">
        <v>206</v>
      </c>
      <c r="AU28" s="41" t="s">
        <v>206</v>
      </c>
      <c r="AV28" s="41" t="s">
        <v>206</v>
      </c>
      <c r="AW28" s="41" t="s">
        <v>206</v>
      </c>
      <c r="AX28" s="41" t="s">
        <v>206</v>
      </c>
      <c r="AY28" s="41" t="s">
        <v>206</v>
      </c>
      <c r="AZ28" s="41" t="s">
        <v>206</v>
      </c>
      <c r="BA28" s="41" t="s">
        <v>206</v>
      </c>
      <c r="BB28" s="32" t="s">
        <v>206</v>
      </c>
      <c r="BC28" s="41" t="s">
        <v>206</v>
      </c>
      <c r="BD28" s="41" t="s">
        <v>206</v>
      </c>
      <c r="BE28" s="41" t="s">
        <v>206</v>
      </c>
      <c r="BF28" s="41" t="s">
        <v>207</v>
      </c>
      <c r="BG28" s="41" t="s">
        <v>206</v>
      </c>
      <c r="BH28" s="41" t="s">
        <v>207</v>
      </c>
      <c r="BI28" s="41" t="s">
        <v>207</v>
      </c>
      <c r="BJ28" s="41" t="s">
        <v>207</v>
      </c>
      <c r="BK28" s="41" t="s">
        <v>207</v>
      </c>
      <c r="BL28" s="41" t="s">
        <v>207</v>
      </c>
      <c r="BM28" s="41" t="s">
        <v>206</v>
      </c>
      <c r="BN28" s="41" t="s">
        <v>207</v>
      </c>
      <c r="BO28" s="41" t="s">
        <v>207</v>
      </c>
      <c r="BP28" s="41" t="s">
        <v>207</v>
      </c>
      <c r="BQ28" s="41" t="s">
        <v>207</v>
      </c>
      <c r="BR28" s="41" t="s">
        <v>207</v>
      </c>
      <c r="BS28" s="41" t="s">
        <v>206</v>
      </c>
      <c r="BT28" s="41" t="s">
        <v>208</v>
      </c>
      <c r="BU28" s="41" t="s">
        <v>207</v>
      </c>
      <c r="BV28" s="41" t="s">
        <v>207</v>
      </c>
      <c r="BW28" s="41" t="s">
        <v>206</v>
      </c>
      <c r="BX28" s="41" t="s">
        <v>208</v>
      </c>
      <c r="BY28" s="41" t="s">
        <v>206</v>
      </c>
      <c r="BZ28" s="41" t="s">
        <v>208</v>
      </c>
      <c r="CA28" s="41" t="s">
        <v>208</v>
      </c>
      <c r="CB28" s="33">
        <f t="shared" si="0"/>
        <v>3</v>
      </c>
      <c r="CC28" s="33">
        <f t="shared" ref="CC28:CC109" si="42">COUNTIF(T28:V28,"SI")</f>
        <v>1</v>
      </c>
      <c r="CD28" s="33">
        <f t="shared" si="2"/>
        <v>3</v>
      </c>
      <c r="CE28" s="33">
        <f t="shared" si="3"/>
        <v>4</v>
      </c>
      <c r="CF28" s="33">
        <f t="shared" si="4"/>
        <v>5</v>
      </c>
      <c r="CG28" s="33">
        <f t="shared" si="5"/>
        <v>3</v>
      </c>
      <c r="CH28" s="33">
        <f t="shared" si="6"/>
        <v>0</v>
      </c>
      <c r="CI28" s="33">
        <f t="shared" si="7"/>
        <v>4</v>
      </c>
      <c r="CJ28" s="33">
        <f t="shared" si="8"/>
        <v>4</v>
      </c>
      <c r="CK28" s="33">
        <f t="shared" si="9"/>
        <v>3</v>
      </c>
      <c r="CL28" s="33">
        <f t="shared" si="10"/>
        <v>30</v>
      </c>
      <c r="CM28" s="34">
        <f t="shared" si="11"/>
        <v>0.83333333333333337</v>
      </c>
      <c r="CN28" s="33">
        <f t="shared" ref="CN28:CP28" si="43">COUNTIF(BA28,"SI")</f>
        <v>1</v>
      </c>
      <c r="CO28" s="35">
        <f t="shared" si="43"/>
        <v>1</v>
      </c>
      <c r="CP28" s="44">
        <f t="shared" si="43"/>
        <v>1</v>
      </c>
      <c r="CQ28" s="44">
        <f t="shared" si="13"/>
        <v>4</v>
      </c>
      <c r="CR28" s="44">
        <f t="shared" si="14"/>
        <v>3</v>
      </c>
      <c r="CS28" s="26">
        <f t="shared" si="15"/>
        <v>10</v>
      </c>
      <c r="CT28" s="45">
        <f t="shared" si="40"/>
        <v>0.7142857142857143</v>
      </c>
      <c r="CU28" s="234"/>
      <c r="CV28" s="236"/>
      <c r="CW28" s="237"/>
      <c r="CX28" s="234"/>
      <c r="CY28" s="38"/>
      <c r="CZ28" s="38"/>
      <c r="DA28" s="38"/>
      <c r="DB28" s="38"/>
      <c r="DC28" s="38"/>
      <c r="DD28" s="38"/>
      <c r="DE28" s="38"/>
      <c r="DF28" s="38"/>
      <c r="DG28" s="38"/>
      <c r="DH28" s="38"/>
      <c r="DI28" s="38"/>
      <c r="DJ28" s="38"/>
      <c r="DK28" s="38"/>
      <c r="DL28" s="38"/>
      <c r="DM28" s="38"/>
      <c r="DN28" s="38"/>
      <c r="DO28" s="38"/>
      <c r="DP28" s="38"/>
      <c r="DQ28" s="38"/>
      <c r="DR28" s="38"/>
      <c r="DS28" s="39"/>
      <c r="DT28" s="39"/>
      <c r="DU28" s="39"/>
      <c r="DV28" s="39"/>
      <c r="DW28" s="39"/>
      <c r="DX28" s="39"/>
      <c r="DY28" s="39"/>
      <c r="DZ28" s="39"/>
      <c r="EA28" s="39"/>
      <c r="EB28" s="39"/>
    </row>
    <row r="29" spans="1:132" ht="15" customHeight="1" x14ac:dyDescent="0.25">
      <c r="A29" s="26" t="s">
        <v>368</v>
      </c>
      <c r="B29" s="26" t="s">
        <v>369</v>
      </c>
      <c r="C29" s="26" t="s">
        <v>391</v>
      </c>
      <c r="D29" s="40" t="s">
        <v>371</v>
      </c>
      <c r="E29" s="27">
        <v>3102202364</v>
      </c>
      <c r="F29" s="27" t="s">
        <v>372</v>
      </c>
      <c r="G29" s="27" t="s">
        <v>373</v>
      </c>
      <c r="H29" s="27">
        <v>3134322799</v>
      </c>
      <c r="I29" s="27" t="s">
        <v>374</v>
      </c>
      <c r="J29" s="27" t="s">
        <v>392</v>
      </c>
      <c r="K29" s="27" t="s">
        <v>393</v>
      </c>
      <c r="L29" s="27" t="s">
        <v>394</v>
      </c>
      <c r="M29" s="27">
        <v>3114427970</v>
      </c>
      <c r="N29" s="53" t="s">
        <v>389</v>
      </c>
      <c r="O29" s="73" t="s">
        <v>395</v>
      </c>
      <c r="P29" s="80">
        <v>44166</v>
      </c>
      <c r="Q29" s="77" t="s">
        <v>206</v>
      </c>
      <c r="R29" s="77" t="s">
        <v>206</v>
      </c>
      <c r="S29" s="77" t="s">
        <v>206</v>
      </c>
      <c r="T29" s="77" t="s">
        <v>206</v>
      </c>
      <c r="U29" s="77" t="s">
        <v>207</v>
      </c>
      <c r="V29" s="77" t="s">
        <v>208</v>
      </c>
      <c r="W29" s="77" t="s">
        <v>206</v>
      </c>
      <c r="X29" s="77" t="s">
        <v>208</v>
      </c>
      <c r="Y29" s="77" t="s">
        <v>206</v>
      </c>
      <c r="Z29" s="77" t="s">
        <v>206</v>
      </c>
      <c r="AA29" s="77" t="s">
        <v>206</v>
      </c>
      <c r="AB29" s="77" t="s">
        <v>206</v>
      </c>
      <c r="AC29" s="77" t="s">
        <v>206</v>
      </c>
      <c r="AD29" s="77" t="s">
        <v>206</v>
      </c>
      <c r="AE29" s="77" t="s">
        <v>206</v>
      </c>
      <c r="AF29" s="77" t="s">
        <v>206</v>
      </c>
      <c r="AG29" s="77" t="s">
        <v>206</v>
      </c>
      <c r="AH29" s="77" t="s">
        <v>206</v>
      </c>
      <c r="AI29" s="77" t="s">
        <v>206</v>
      </c>
      <c r="AJ29" s="77" t="s">
        <v>206</v>
      </c>
      <c r="AK29" s="41" t="s">
        <v>208</v>
      </c>
      <c r="AL29" s="41" t="s">
        <v>206</v>
      </c>
      <c r="AM29" s="41" t="s">
        <v>207</v>
      </c>
      <c r="AN29" s="41" t="s">
        <v>207</v>
      </c>
      <c r="AO29" s="41" t="s">
        <v>207</v>
      </c>
      <c r="AP29" s="41" t="s">
        <v>208</v>
      </c>
      <c r="AQ29" s="41" t="s">
        <v>208</v>
      </c>
      <c r="AR29" s="41" t="s">
        <v>208</v>
      </c>
      <c r="AS29" s="41" t="s">
        <v>208</v>
      </c>
      <c r="AT29" s="41" t="s">
        <v>206</v>
      </c>
      <c r="AU29" s="41" t="s">
        <v>206</v>
      </c>
      <c r="AV29" s="41" t="s">
        <v>206</v>
      </c>
      <c r="AW29" s="41" t="s">
        <v>206</v>
      </c>
      <c r="AX29" s="41" t="s">
        <v>206</v>
      </c>
      <c r="AY29" s="41" t="s">
        <v>206</v>
      </c>
      <c r="AZ29" s="41" t="s">
        <v>206</v>
      </c>
      <c r="BA29" s="41" t="s">
        <v>206</v>
      </c>
      <c r="BB29" s="32" t="s">
        <v>206</v>
      </c>
      <c r="BC29" s="41" t="s">
        <v>206</v>
      </c>
      <c r="BD29" s="41" t="s">
        <v>206</v>
      </c>
      <c r="BE29" s="41" t="s">
        <v>206</v>
      </c>
      <c r="BF29" s="41" t="s">
        <v>207</v>
      </c>
      <c r="BG29" s="41" t="s">
        <v>206</v>
      </c>
      <c r="BH29" s="41" t="s">
        <v>207</v>
      </c>
      <c r="BI29" s="41" t="s">
        <v>207</v>
      </c>
      <c r="BJ29" s="41" t="s">
        <v>207</v>
      </c>
      <c r="BK29" s="41" t="s">
        <v>207</v>
      </c>
      <c r="BL29" s="41" t="s">
        <v>207</v>
      </c>
      <c r="BM29" s="41" t="s">
        <v>206</v>
      </c>
      <c r="BN29" s="41" t="s">
        <v>207</v>
      </c>
      <c r="BO29" s="41" t="s">
        <v>207</v>
      </c>
      <c r="BP29" s="41" t="s">
        <v>207</v>
      </c>
      <c r="BQ29" s="41" t="s">
        <v>207</v>
      </c>
      <c r="BR29" s="41" t="s">
        <v>207</v>
      </c>
      <c r="BS29" s="41" t="s">
        <v>206</v>
      </c>
      <c r="BT29" s="41" t="s">
        <v>207</v>
      </c>
      <c r="BU29" s="41" t="s">
        <v>207</v>
      </c>
      <c r="BV29" s="41" t="s">
        <v>206</v>
      </c>
      <c r="BW29" s="41" t="s">
        <v>208</v>
      </c>
      <c r="BX29" s="41" t="s">
        <v>208</v>
      </c>
      <c r="BY29" s="41" t="s">
        <v>208</v>
      </c>
      <c r="BZ29" s="41" t="s">
        <v>208</v>
      </c>
      <c r="CA29" s="41" t="s">
        <v>208</v>
      </c>
      <c r="CB29" s="33">
        <f t="shared" si="0"/>
        <v>3</v>
      </c>
      <c r="CC29" s="33">
        <f t="shared" si="42"/>
        <v>1</v>
      </c>
      <c r="CD29" s="33">
        <f t="shared" si="2"/>
        <v>3</v>
      </c>
      <c r="CE29" s="33">
        <f t="shared" si="3"/>
        <v>4</v>
      </c>
      <c r="CF29" s="33">
        <f t="shared" si="4"/>
        <v>5</v>
      </c>
      <c r="CG29" s="33">
        <f t="shared" si="5"/>
        <v>2</v>
      </c>
      <c r="CH29" s="33">
        <f t="shared" si="6"/>
        <v>0</v>
      </c>
      <c r="CI29" s="33">
        <f t="shared" si="7"/>
        <v>0</v>
      </c>
      <c r="CJ29" s="33">
        <f t="shared" si="8"/>
        <v>4</v>
      </c>
      <c r="CK29" s="33">
        <f t="shared" si="9"/>
        <v>3</v>
      </c>
      <c r="CL29" s="33">
        <f t="shared" si="10"/>
        <v>25</v>
      </c>
      <c r="CM29" s="34">
        <f t="shared" si="11"/>
        <v>0.69444444444444442</v>
      </c>
      <c r="CN29" s="33">
        <f t="shared" ref="CN29:CP29" si="44">COUNTIF(BA29,"SI")</f>
        <v>1</v>
      </c>
      <c r="CO29" s="35">
        <f t="shared" si="44"/>
        <v>1</v>
      </c>
      <c r="CP29" s="44">
        <f t="shared" si="44"/>
        <v>1</v>
      </c>
      <c r="CQ29" s="44">
        <f t="shared" si="13"/>
        <v>4</v>
      </c>
      <c r="CR29" s="44">
        <f t="shared" si="14"/>
        <v>2</v>
      </c>
      <c r="CS29" s="26">
        <f t="shared" si="15"/>
        <v>9</v>
      </c>
      <c r="CT29" s="45">
        <f t="shared" si="40"/>
        <v>0.6428571428571429</v>
      </c>
      <c r="CU29" s="234"/>
      <c r="CV29" s="236"/>
      <c r="CW29" s="237"/>
      <c r="CX29" s="234"/>
      <c r="CY29" s="38"/>
      <c r="CZ29" s="38"/>
      <c r="DA29" s="38"/>
      <c r="DB29" s="38"/>
      <c r="DC29" s="38"/>
      <c r="DD29" s="38"/>
      <c r="DE29" s="38"/>
      <c r="DF29" s="38"/>
      <c r="DG29" s="38"/>
      <c r="DH29" s="38"/>
      <c r="DI29" s="38"/>
      <c r="DJ29" s="38"/>
      <c r="DK29" s="38"/>
      <c r="DL29" s="38"/>
      <c r="DM29" s="38"/>
      <c r="DN29" s="38"/>
      <c r="DO29" s="38"/>
      <c r="DP29" s="38"/>
      <c r="DQ29" s="38"/>
      <c r="DR29" s="38"/>
      <c r="DS29" s="39"/>
      <c r="DT29" s="39"/>
      <c r="DU29" s="39"/>
      <c r="DV29" s="39"/>
      <c r="DW29" s="39"/>
      <c r="DX29" s="39"/>
      <c r="DY29" s="39"/>
      <c r="DZ29" s="39"/>
      <c r="EA29" s="39"/>
      <c r="EB29" s="39"/>
    </row>
    <row r="30" spans="1:132" ht="15" customHeight="1" x14ac:dyDescent="0.25">
      <c r="A30" s="26" t="s">
        <v>368</v>
      </c>
      <c r="B30" s="26" t="s">
        <v>369</v>
      </c>
      <c r="C30" s="26" t="s">
        <v>396</v>
      </c>
      <c r="D30" s="40" t="s">
        <v>371</v>
      </c>
      <c r="E30" s="27">
        <v>3102202364</v>
      </c>
      <c r="F30" s="27" t="s">
        <v>372</v>
      </c>
      <c r="G30" s="27" t="s">
        <v>373</v>
      </c>
      <c r="H30" s="27">
        <v>3134322799</v>
      </c>
      <c r="I30" s="27" t="s">
        <v>374</v>
      </c>
      <c r="J30" s="27" t="s">
        <v>397</v>
      </c>
      <c r="K30" s="27" t="s">
        <v>398</v>
      </c>
      <c r="L30" s="27" t="s">
        <v>399</v>
      </c>
      <c r="M30" s="27">
        <v>3102514305</v>
      </c>
      <c r="N30" s="53" t="s">
        <v>400</v>
      </c>
      <c r="O30" s="53" t="s">
        <v>401</v>
      </c>
      <c r="P30" s="81">
        <v>44162</v>
      </c>
      <c r="Q30" s="77" t="s">
        <v>206</v>
      </c>
      <c r="R30" s="77" t="s">
        <v>206</v>
      </c>
      <c r="S30" s="77" t="s">
        <v>206</v>
      </c>
      <c r="T30" s="77" t="s">
        <v>206</v>
      </c>
      <c r="U30" s="77" t="s">
        <v>207</v>
      </c>
      <c r="V30" s="77" t="s">
        <v>206</v>
      </c>
      <c r="W30" s="77" t="s">
        <v>208</v>
      </c>
      <c r="X30" s="77" t="s">
        <v>208</v>
      </c>
      <c r="Y30" s="77" t="s">
        <v>206</v>
      </c>
      <c r="Z30" s="77" t="s">
        <v>208</v>
      </c>
      <c r="AA30" s="77" t="s">
        <v>206</v>
      </c>
      <c r="AB30" s="77" t="s">
        <v>206</v>
      </c>
      <c r="AC30" s="77" t="s">
        <v>206</v>
      </c>
      <c r="AD30" s="77" t="s">
        <v>208</v>
      </c>
      <c r="AE30" s="77" t="s">
        <v>206</v>
      </c>
      <c r="AF30" s="77" t="s">
        <v>206</v>
      </c>
      <c r="AG30" s="77" t="s">
        <v>206</v>
      </c>
      <c r="AH30" s="77" t="s">
        <v>206</v>
      </c>
      <c r="AI30" s="77" t="s">
        <v>206</v>
      </c>
      <c r="AJ30" s="77" t="s">
        <v>206</v>
      </c>
      <c r="AK30" s="41" t="s">
        <v>208</v>
      </c>
      <c r="AL30" s="41" t="s">
        <v>206</v>
      </c>
      <c r="AM30" s="41" t="s">
        <v>207</v>
      </c>
      <c r="AN30" s="41" t="s">
        <v>207</v>
      </c>
      <c r="AO30" s="41" t="s">
        <v>207</v>
      </c>
      <c r="AP30" s="41" t="s">
        <v>208</v>
      </c>
      <c r="AQ30" s="41" t="s">
        <v>208</v>
      </c>
      <c r="AR30" s="41" t="s">
        <v>208</v>
      </c>
      <c r="AS30" s="41" t="s">
        <v>208</v>
      </c>
      <c r="AT30" s="41" t="s">
        <v>206</v>
      </c>
      <c r="AU30" s="41" t="s">
        <v>206</v>
      </c>
      <c r="AV30" s="41" t="s">
        <v>206</v>
      </c>
      <c r="AW30" s="41" t="s">
        <v>206</v>
      </c>
      <c r="AX30" s="41" t="s">
        <v>206</v>
      </c>
      <c r="AY30" s="41" t="s">
        <v>206</v>
      </c>
      <c r="AZ30" s="41" t="s">
        <v>206</v>
      </c>
      <c r="BA30" s="41" t="s">
        <v>206</v>
      </c>
      <c r="BB30" s="32" t="s">
        <v>206</v>
      </c>
      <c r="BC30" s="26"/>
      <c r="BD30" s="41" t="s">
        <v>206</v>
      </c>
      <c r="BE30" s="41" t="s">
        <v>206</v>
      </c>
      <c r="BF30" s="41" t="s">
        <v>207</v>
      </c>
      <c r="BG30" s="41" t="s">
        <v>206</v>
      </c>
      <c r="BH30" s="41" t="s">
        <v>207</v>
      </c>
      <c r="BI30" s="41" t="s">
        <v>207</v>
      </c>
      <c r="BJ30" s="41" t="s">
        <v>207</v>
      </c>
      <c r="BK30" s="41" t="s">
        <v>207</v>
      </c>
      <c r="BL30" s="41" t="s">
        <v>207</v>
      </c>
      <c r="BM30" s="41" t="s">
        <v>208</v>
      </c>
      <c r="BN30" s="41" t="s">
        <v>207</v>
      </c>
      <c r="BO30" s="41" t="s">
        <v>207</v>
      </c>
      <c r="BP30" s="41" t="s">
        <v>207</v>
      </c>
      <c r="BQ30" s="41" t="s">
        <v>207</v>
      </c>
      <c r="BR30" s="41" t="s">
        <v>207</v>
      </c>
      <c r="BS30" s="41" t="s">
        <v>206</v>
      </c>
      <c r="BT30" s="41" t="s">
        <v>208</v>
      </c>
      <c r="BU30" s="41" t="s">
        <v>207</v>
      </c>
      <c r="BV30" s="41" t="s">
        <v>207</v>
      </c>
      <c r="BW30" s="41" t="s">
        <v>208</v>
      </c>
      <c r="BX30" s="41" t="s">
        <v>208</v>
      </c>
      <c r="BY30" s="41" t="s">
        <v>206</v>
      </c>
      <c r="BZ30" s="41" t="s">
        <v>208</v>
      </c>
      <c r="CA30" s="41" t="s">
        <v>208</v>
      </c>
      <c r="CB30" s="33">
        <f t="shared" si="0"/>
        <v>3</v>
      </c>
      <c r="CC30" s="33">
        <f t="shared" si="42"/>
        <v>2</v>
      </c>
      <c r="CD30" s="33">
        <f t="shared" si="2"/>
        <v>1</v>
      </c>
      <c r="CE30" s="33">
        <f t="shared" si="3"/>
        <v>3</v>
      </c>
      <c r="CF30" s="33">
        <f t="shared" si="4"/>
        <v>5</v>
      </c>
      <c r="CG30" s="33">
        <f t="shared" si="5"/>
        <v>2</v>
      </c>
      <c r="CH30" s="33">
        <f t="shared" si="6"/>
        <v>0</v>
      </c>
      <c r="CI30" s="33">
        <f t="shared" si="7"/>
        <v>0</v>
      </c>
      <c r="CJ30" s="33">
        <f t="shared" si="8"/>
        <v>4</v>
      </c>
      <c r="CK30" s="33">
        <f t="shared" si="9"/>
        <v>3</v>
      </c>
      <c r="CL30" s="33">
        <f t="shared" si="10"/>
        <v>23</v>
      </c>
      <c r="CM30" s="34">
        <f t="shared" si="11"/>
        <v>0.63888888888888884</v>
      </c>
      <c r="CN30" s="33">
        <f t="shared" ref="CN30:CP30" si="45">COUNTIF(BA30,"SI")</f>
        <v>1</v>
      </c>
      <c r="CO30" s="35">
        <f t="shared" si="45"/>
        <v>1</v>
      </c>
      <c r="CP30" s="44">
        <f t="shared" si="45"/>
        <v>0</v>
      </c>
      <c r="CQ30" s="44">
        <f t="shared" si="13"/>
        <v>3</v>
      </c>
      <c r="CR30" s="44">
        <f t="shared" si="14"/>
        <v>2</v>
      </c>
      <c r="CS30" s="26">
        <f t="shared" si="15"/>
        <v>7</v>
      </c>
      <c r="CT30" s="45">
        <f t="shared" si="40"/>
        <v>0.5</v>
      </c>
      <c r="CU30" s="234"/>
      <c r="CV30" s="236"/>
      <c r="CW30" s="237"/>
      <c r="CX30" s="234"/>
      <c r="CY30" s="38"/>
      <c r="CZ30" s="38"/>
      <c r="DA30" s="38"/>
      <c r="DB30" s="38"/>
      <c r="DC30" s="38"/>
      <c r="DD30" s="38"/>
      <c r="DE30" s="38"/>
      <c r="DF30" s="38"/>
      <c r="DG30" s="38"/>
      <c r="DH30" s="38"/>
      <c r="DI30" s="38"/>
      <c r="DJ30" s="38"/>
      <c r="DK30" s="38"/>
      <c r="DL30" s="38"/>
      <c r="DM30" s="38"/>
      <c r="DN30" s="38"/>
      <c r="DO30" s="38"/>
      <c r="DP30" s="38"/>
      <c r="DQ30" s="38"/>
      <c r="DR30" s="38"/>
      <c r="DS30" s="39"/>
      <c r="DT30" s="39"/>
      <c r="DU30" s="39"/>
      <c r="DV30" s="39"/>
      <c r="DW30" s="39"/>
      <c r="DX30" s="39"/>
      <c r="DY30" s="39"/>
      <c r="DZ30" s="39"/>
      <c r="EA30" s="39"/>
      <c r="EB30" s="39"/>
    </row>
    <row r="31" spans="1:132" ht="15.75" customHeight="1" x14ac:dyDescent="0.25">
      <c r="A31" s="26" t="s">
        <v>368</v>
      </c>
      <c r="B31" s="26" t="s">
        <v>369</v>
      </c>
      <c r="C31" s="26" t="s">
        <v>402</v>
      </c>
      <c r="D31" s="40" t="s">
        <v>371</v>
      </c>
      <c r="E31" s="27">
        <v>3102202364</v>
      </c>
      <c r="F31" s="27" t="s">
        <v>372</v>
      </c>
      <c r="G31" s="27" t="s">
        <v>373</v>
      </c>
      <c r="H31" s="27">
        <v>3134322799</v>
      </c>
      <c r="I31" s="27" t="s">
        <v>374</v>
      </c>
      <c r="J31" s="27" t="s">
        <v>403</v>
      </c>
      <c r="K31" s="27" t="s">
        <v>404</v>
      </c>
      <c r="L31" s="27" t="s">
        <v>405</v>
      </c>
      <c r="M31" s="27">
        <v>3104881900</v>
      </c>
      <c r="N31" s="53" t="s">
        <v>406</v>
      </c>
      <c r="O31" s="82" t="s">
        <v>407</v>
      </c>
      <c r="P31" s="76">
        <v>44159</v>
      </c>
      <c r="Q31" s="77" t="s">
        <v>206</v>
      </c>
      <c r="R31" s="77" t="s">
        <v>206</v>
      </c>
      <c r="S31" s="77" t="s">
        <v>206</v>
      </c>
      <c r="T31" s="77" t="s">
        <v>206</v>
      </c>
      <c r="U31" s="77" t="s">
        <v>207</v>
      </c>
      <c r="V31" s="77" t="s">
        <v>206</v>
      </c>
      <c r="W31" s="77" t="s">
        <v>206</v>
      </c>
      <c r="X31" s="77" t="s">
        <v>208</v>
      </c>
      <c r="Y31" s="77" t="s">
        <v>206</v>
      </c>
      <c r="Z31" s="77" t="s">
        <v>206</v>
      </c>
      <c r="AA31" s="77" t="s">
        <v>206</v>
      </c>
      <c r="AB31" s="77" t="s">
        <v>206</v>
      </c>
      <c r="AC31" s="77" t="s">
        <v>206</v>
      </c>
      <c r="AD31" s="77" t="s">
        <v>206</v>
      </c>
      <c r="AE31" s="77" t="s">
        <v>206</v>
      </c>
      <c r="AF31" s="77" t="s">
        <v>206</v>
      </c>
      <c r="AG31" s="77" t="s">
        <v>206</v>
      </c>
      <c r="AH31" s="77" t="s">
        <v>206</v>
      </c>
      <c r="AI31" s="77" t="s">
        <v>206</v>
      </c>
      <c r="AJ31" s="77" t="s">
        <v>206</v>
      </c>
      <c r="AK31" s="41" t="s">
        <v>206</v>
      </c>
      <c r="AL31" s="41" t="s">
        <v>206</v>
      </c>
      <c r="AM31" s="41" t="s">
        <v>207</v>
      </c>
      <c r="AN31" s="41" t="s">
        <v>207</v>
      </c>
      <c r="AO31" s="41" t="s">
        <v>207</v>
      </c>
      <c r="AP31" s="41" t="s">
        <v>208</v>
      </c>
      <c r="AQ31" s="41" t="s">
        <v>208</v>
      </c>
      <c r="AR31" s="41" t="s">
        <v>208</v>
      </c>
      <c r="AS31" s="41" t="s">
        <v>208</v>
      </c>
      <c r="AT31" s="41" t="s">
        <v>206</v>
      </c>
      <c r="AU31" s="41" t="s">
        <v>206</v>
      </c>
      <c r="AV31" s="41" t="s">
        <v>208</v>
      </c>
      <c r="AW31" s="41" t="s">
        <v>206</v>
      </c>
      <c r="AX31" s="41" t="s">
        <v>206</v>
      </c>
      <c r="AY31" s="41" t="s">
        <v>208</v>
      </c>
      <c r="AZ31" s="41" t="s">
        <v>206</v>
      </c>
      <c r="BA31" s="41" t="s">
        <v>206</v>
      </c>
      <c r="BB31" s="32" t="s">
        <v>206</v>
      </c>
      <c r="BC31" s="41" t="s">
        <v>206</v>
      </c>
      <c r="BD31" s="41" t="s">
        <v>206</v>
      </c>
      <c r="BE31" s="41" t="s">
        <v>206</v>
      </c>
      <c r="BF31" s="41" t="s">
        <v>207</v>
      </c>
      <c r="BG31" s="41" t="s">
        <v>206</v>
      </c>
      <c r="BH31" s="41" t="s">
        <v>207</v>
      </c>
      <c r="BI31" s="41" t="s">
        <v>207</v>
      </c>
      <c r="BJ31" s="41" t="s">
        <v>207</v>
      </c>
      <c r="BK31" s="41" t="s">
        <v>207</v>
      </c>
      <c r="BL31" s="41" t="s">
        <v>207</v>
      </c>
      <c r="BM31" s="41" t="s">
        <v>206</v>
      </c>
      <c r="BN31" s="41" t="s">
        <v>207</v>
      </c>
      <c r="BO31" s="41" t="s">
        <v>207</v>
      </c>
      <c r="BP31" s="41" t="s">
        <v>207</v>
      </c>
      <c r="BQ31" s="41" t="s">
        <v>207</v>
      </c>
      <c r="BR31" s="41" t="s">
        <v>207</v>
      </c>
      <c r="BS31" s="41" t="s">
        <v>206</v>
      </c>
      <c r="BT31" s="41" t="s">
        <v>206</v>
      </c>
      <c r="BU31" s="41" t="s">
        <v>207</v>
      </c>
      <c r="BV31" s="41" t="s">
        <v>207</v>
      </c>
      <c r="BW31" s="41" t="s">
        <v>206</v>
      </c>
      <c r="BX31" s="41" t="s">
        <v>208</v>
      </c>
      <c r="BY31" s="41" t="s">
        <v>206</v>
      </c>
      <c r="BZ31" s="41" t="s">
        <v>206</v>
      </c>
      <c r="CA31" s="41" t="s">
        <v>208</v>
      </c>
      <c r="CB31" s="33">
        <f t="shared" si="0"/>
        <v>3</v>
      </c>
      <c r="CC31" s="33">
        <f t="shared" si="42"/>
        <v>2</v>
      </c>
      <c r="CD31" s="33">
        <f t="shared" si="2"/>
        <v>3</v>
      </c>
      <c r="CE31" s="33">
        <f t="shared" si="3"/>
        <v>4</v>
      </c>
      <c r="CF31" s="33">
        <f t="shared" si="4"/>
        <v>5</v>
      </c>
      <c r="CG31" s="33">
        <f t="shared" si="5"/>
        <v>3</v>
      </c>
      <c r="CH31" s="33">
        <f t="shared" si="6"/>
        <v>0</v>
      </c>
      <c r="CI31" s="33">
        <f t="shared" si="7"/>
        <v>0</v>
      </c>
      <c r="CJ31" s="33">
        <f t="shared" si="8"/>
        <v>3</v>
      </c>
      <c r="CK31" s="33">
        <f t="shared" si="9"/>
        <v>2</v>
      </c>
      <c r="CL31" s="33">
        <f t="shared" si="10"/>
        <v>25</v>
      </c>
      <c r="CM31" s="34">
        <f t="shared" si="11"/>
        <v>0.69444444444444442</v>
      </c>
      <c r="CN31" s="33">
        <f t="shared" ref="CN31:CP31" si="46">COUNTIF(BA31,"SI")</f>
        <v>1</v>
      </c>
      <c r="CO31" s="35">
        <f t="shared" si="46"/>
        <v>1</v>
      </c>
      <c r="CP31" s="44">
        <f t="shared" si="46"/>
        <v>1</v>
      </c>
      <c r="CQ31" s="44">
        <f t="shared" si="13"/>
        <v>4</v>
      </c>
      <c r="CR31" s="44">
        <f t="shared" si="14"/>
        <v>5</v>
      </c>
      <c r="CS31" s="26">
        <f t="shared" si="15"/>
        <v>12</v>
      </c>
      <c r="CT31" s="45">
        <f t="shared" si="40"/>
        <v>0.8571428571428571</v>
      </c>
      <c r="CU31" s="234"/>
      <c r="CV31" s="236"/>
      <c r="CW31" s="237"/>
      <c r="CX31" s="234"/>
      <c r="CY31" s="38"/>
      <c r="CZ31" s="38"/>
      <c r="DA31" s="38"/>
      <c r="DB31" s="38"/>
      <c r="DC31" s="38"/>
      <c r="DD31" s="38"/>
      <c r="DE31" s="38"/>
      <c r="DF31" s="38"/>
      <c r="DG31" s="38"/>
      <c r="DH31" s="38"/>
      <c r="DI31" s="38"/>
      <c r="DJ31" s="38"/>
      <c r="DK31" s="38"/>
      <c r="DL31" s="38"/>
      <c r="DM31" s="38"/>
      <c r="DN31" s="38"/>
      <c r="DO31" s="38"/>
      <c r="DP31" s="38"/>
      <c r="DQ31" s="38"/>
      <c r="DR31" s="38"/>
      <c r="DS31" s="39"/>
      <c r="DT31" s="39"/>
      <c r="DU31" s="39"/>
      <c r="DV31" s="39"/>
      <c r="DW31" s="39"/>
      <c r="DX31" s="39"/>
      <c r="DY31" s="39"/>
      <c r="DZ31" s="39"/>
      <c r="EA31" s="39"/>
      <c r="EB31" s="39"/>
    </row>
    <row r="32" spans="1:132" ht="15.75" customHeight="1" x14ac:dyDescent="0.25">
      <c r="A32" s="26" t="s">
        <v>193</v>
      </c>
      <c r="B32" s="26" t="s">
        <v>408</v>
      </c>
      <c r="C32" s="26" t="s">
        <v>409</v>
      </c>
      <c r="D32" s="27" t="s">
        <v>410</v>
      </c>
      <c r="E32" s="27">
        <v>3007488261</v>
      </c>
      <c r="F32" s="28" t="s">
        <v>411</v>
      </c>
      <c r="G32" s="27" t="s">
        <v>412</v>
      </c>
      <c r="H32" s="27" t="s">
        <v>413</v>
      </c>
      <c r="I32" s="28" t="s">
        <v>414</v>
      </c>
      <c r="J32" s="27" t="s">
        <v>415</v>
      </c>
      <c r="K32" s="28" t="s">
        <v>416</v>
      </c>
      <c r="L32" s="27" t="s">
        <v>417</v>
      </c>
      <c r="M32" s="27">
        <v>3107715728</v>
      </c>
      <c r="N32" s="29" t="s">
        <v>418</v>
      </c>
      <c r="O32" s="53" t="s">
        <v>419</v>
      </c>
      <c r="P32" s="81">
        <v>44138</v>
      </c>
      <c r="Q32" s="59" t="s">
        <v>206</v>
      </c>
      <c r="R32" s="60" t="s">
        <v>206</v>
      </c>
      <c r="S32" s="60" t="s">
        <v>206</v>
      </c>
      <c r="T32" s="60" t="s">
        <v>206</v>
      </c>
      <c r="U32" s="60" t="s">
        <v>207</v>
      </c>
      <c r="V32" s="60" t="s">
        <v>208</v>
      </c>
      <c r="W32" s="60" t="s">
        <v>206</v>
      </c>
      <c r="X32" s="60" t="s">
        <v>208</v>
      </c>
      <c r="Y32" s="60" t="s">
        <v>206</v>
      </c>
      <c r="Z32" s="60" t="s">
        <v>208</v>
      </c>
      <c r="AA32" s="60" t="s">
        <v>206</v>
      </c>
      <c r="AB32" s="60" t="s">
        <v>208</v>
      </c>
      <c r="AC32" s="60" t="s">
        <v>206</v>
      </c>
      <c r="AD32" s="60" t="s">
        <v>208</v>
      </c>
      <c r="AE32" s="60" t="s">
        <v>208</v>
      </c>
      <c r="AF32" s="60" t="s">
        <v>206</v>
      </c>
      <c r="AG32" s="60" t="s">
        <v>206</v>
      </c>
      <c r="AH32" s="60" t="s">
        <v>206</v>
      </c>
      <c r="AI32" s="60" t="s">
        <v>206</v>
      </c>
      <c r="AJ32" s="60" t="s">
        <v>208</v>
      </c>
      <c r="AK32" s="61" t="s">
        <v>208</v>
      </c>
      <c r="AL32" s="61" t="s">
        <v>206</v>
      </c>
      <c r="AM32" s="61" t="s">
        <v>208</v>
      </c>
      <c r="AN32" s="61" t="s">
        <v>208</v>
      </c>
      <c r="AO32" s="61" t="s">
        <v>208</v>
      </c>
      <c r="AP32" s="61" t="s">
        <v>206</v>
      </c>
      <c r="AQ32" s="61" t="s">
        <v>206</v>
      </c>
      <c r="AR32" s="61" t="s">
        <v>206</v>
      </c>
      <c r="AS32" s="61" t="s">
        <v>208</v>
      </c>
      <c r="AT32" s="61" t="s">
        <v>206</v>
      </c>
      <c r="AU32" s="61" t="s">
        <v>206</v>
      </c>
      <c r="AV32" s="61" t="s">
        <v>206</v>
      </c>
      <c r="AW32" s="61" t="s">
        <v>206</v>
      </c>
      <c r="AX32" s="61" t="s">
        <v>208</v>
      </c>
      <c r="AY32" s="61" t="s">
        <v>208</v>
      </c>
      <c r="AZ32" s="61" t="s">
        <v>208</v>
      </c>
      <c r="BA32" s="61" t="s">
        <v>208</v>
      </c>
      <c r="BB32" s="63" t="s">
        <v>206</v>
      </c>
      <c r="BC32" s="61" t="s">
        <v>208</v>
      </c>
      <c r="BD32" s="61" t="s">
        <v>206</v>
      </c>
      <c r="BE32" s="61" t="s">
        <v>206</v>
      </c>
      <c r="BF32" s="61" t="s">
        <v>206</v>
      </c>
      <c r="BG32" s="61" t="s">
        <v>208</v>
      </c>
      <c r="BH32" s="61" t="s">
        <v>208</v>
      </c>
      <c r="BI32" s="61" t="s">
        <v>207</v>
      </c>
      <c r="BJ32" s="61" t="s">
        <v>206</v>
      </c>
      <c r="BK32" s="61" t="s">
        <v>207</v>
      </c>
      <c r="BL32" s="61" t="s">
        <v>207</v>
      </c>
      <c r="BM32" s="61" t="s">
        <v>207</v>
      </c>
      <c r="BN32" s="61" t="s">
        <v>207</v>
      </c>
      <c r="BO32" s="61" t="s">
        <v>207</v>
      </c>
      <c r="BP32" s="61" t="s">
        <v>207</v>
      </c>
      <c r="BQ32" s="61" t="s">
        <v>207</v>
      </c>
      <c r="BR32" s="61" t="s">
        <v>207</v>
      </c>
      <c r="BS32" s="61" t="s">
        <v>206</v>
      </c>
      <c r="BT32" s="61" t="s">
        <v>207</v>
      </c>
      <c r="BU32" s="61" t="s">
        <v>207</v>
      </c>
      <c r="BV32" s="61" t="s">
        <v>206</v>
      </c>
      <c r="BW32" s="61" t="s">
        <v>206</v>
      </c>
      <c r="BX32" s="61" t="s">
        <v>206</v>
      </c>
      <c r="BY32" s="61" t="s">
        <v>206</v>
      </c>
      <c r="BZ32" s="61" t="s">
        <v>206</v>
      </c>
      <c r="CA32" s="61" t="s">
        <v>208</v>
      </c>
      <c r="CB32" s="33">
        <f t="shared" si="0"/>
        <v>3</v>
      </c>
      <c r="CC32" s="33">
        <f t="shared" si="42"/>
        <v>1</v>
      </c>
      <c r="CD32" s="33">
        <f t="shared" si="2"/>
        <v>2</v>
      </c>
      <c r="CE32" s="33">
        <f t="shared" si="3"/>
        <v>2</v>
      </c>
      <c r="CF32" s="33">
        <f t="shared" si="4"/>
        <v>4</v>
      </c>
      <c r="CG32" s="33">
        <f t="shared" si="5"/>
        <v>1</v>
      </c>
      <c r="CH32" s="33">
        <f t="shared" si="6"/>
        <v>0</v>
      </c>
      <c r="CI32" s="33">
        <f t="shared" si="7"/>
        <v>3</v>
      </c>
      <c r="CJ32" s="33">
        <f t="shared" si="8"/>
        <v>4</v>
      </c>
      <c r="CK32" s="33">
        <f t="shared" si="9"/>
        <v>0</v>
      </c>
      <c r="CL32" s="33">
        <f t="shared" si="10"/>
        <v>20</v>
      </c>
      <c r="CM32" s="34">
        <f t="shared" si="11"/>
        <v>0.55555555555555558</v>
      </c>
      <c r="CN32" s="33">
        <f t="shared" ref="CN32:CP32" si="47">COUNTIF(BA32,"SI")</f>
        <v>0</v>
      </c>
      <c r="CO32" s="35">
        <f t="shared" si="47"/>
        <v>1</v>
      </c>
      <c r="CP32" s="44">
        <f t="shared" si="47"/>
        <v>0</v>
      </c>
      <c r="CQ32" s="44">
        <f t="shared" si="13"/>
        <v>4</v>
      </c>
      <c r="CR32" s="44">
        <f t="shared" si="14"/>
        <v>6</v>
      </c>
      <c r="CS32" s="26">
        <f t="shared" si="15"/>
        <v>11</v>
      </c>
      <c r="CT32" s="45">
        <f t="shared" si="40"/>
        <v>0.7857142857142857</v>
      </c>
      <c r="CU32" s="241">
        <f>AVERAGE(CT32:CT43)</f>
        <v>0.76785714285714279</v>
      </c>
      <c r="CV32" s="242"/>
      <c r="CW32" s="243"/>
      <c r="CX32" s="234"/>
      <c r="CY32" s="38"/>
      <c r="CZ32" s="38"/>
      <c r="DA32" s="38"/>
      <c r="DB32" s="38"/>
      <c r="DC32" s="38"/>
      <c r="DD32" s="38"/>
      <c r="DE32" s="38"/>
      <c r="DF32" s="38"/>
      <c r="DG32" s="38"/>
      <c r="DH32" s="38"/>
      <c r="DI32" s="38"/>
      <c r="DJ32" s="38"/>
      <c r="DK32" s="38"/>
      <c r="DL32" s="38"/>
      <c r="DM32" s="38"/>
      <c r="DN32" s="38"/>
      <c r="DO32" s="38"/>
      <c r="DP32" s="38"/>
      <c r="DQ32" s="38"/>
      <c r="DR32" s="38"/>
      <c r="DS32" s="39"/>
      <c r="DT32" s="39"/>
      <c r="DU32" s="39"/>
      <c r="DV32" s="39"/>
      <c r="DW32" s="39"/>
      <c r="DX32" s="39"/>
      <c r="DY32" s="39"/>
      <c r="DZ32" s="39"/>
      <c r="EA32" s="39"/>
      <c r="EB32" s="39"/>
    </row>
    <row r="33" spans="1:132" x14ac:dyDescent="0.25">
      <c r="A33" s="26" t="s">
        <v>193</v>
      </c>
      <c r="B33" s="26" t="s">
        <v>408</v>
      </c>
      <c r="C33" s="26" t="s">
        <v>420</v>
      </c>
      <c r="D33" s="40" t="s">
        <v>410</v>
      </c>
      <c r="E33" s="27">
        <v>3007488261</v>
      </c>
      <c r="F33" s="28" t="s">
        <v>411</v>
      </c>
      <c r="G33" s="27" t="s">
        <v>412</v>
      </c>
      <c r="H33" s="27" t="s">
        <v>413</v>
      </c>
      <c r="I33" s="28" t="s">
        <v>414</v>
      </c>
      <c r="J33" s="71" t="s">
        <v>421</v>
      </c>
      <c r="K33" s="83" t="s">
        <v>422</v>
      </c>
      <c r="L33" s="71" t="s">
        <v>423</v>
      </c>
      <c r="M33" s="71">
        <v>3124357661</v>
      </c>
      <c r="N33" s="29" t="s">
        <v>424</v>
      </c>
      <c r="O33" s="73" t="s">
        <v>425</v>
      </c>
      <c r="P33" s="81">
        <v>44183</v>
      </c>
      <c r="Q33" s="59" t="s">
        <v>206</v>
      </c>
      <c r="R33" s="60" t="s">
        <v>206</v>
      </c>
      <c r="S33" s="60" t="s">
        <v>208</v>
      </c>
      <c r="T33" s="60" t="s">
        <v>206</v>
      </c>
      <c r="U33" s="60" t="s">
        <v>207</v>
      </c>
      <c r="V33" s="60" t="s">
        <v>208</v>
      </c>
      <c r="W33" s="60" t="s">
        <v>208</v>
      </c>
      <c r="X33" s="60" t="s">
        <v>208</v>
      </c>
      <c r="Y33" s="60" t="s">
        <v>208</v>
      </c>
      <c r="Z33" s="60" t="s">
        <v>208</v>
      </c>
      <c r="AA33" s="60" t="s">
        <v>208</v>
      </c>
      <c r="AB33" s="60" t="s">
        <v>208</v>
      </c>
      <c r="AC33" s="60" t="s">
        <v>206</v>
      </c>
      <c r="AD33" s="60" t="s">
        <v>208</v>
      </c>
      <c r="AE33" s="60" t="s">
        <v>206</v>
      </c>
      <c r="AF33" s="60" t="s">
        <v>206</v>
      </c>
      <c r="AG33" s="60" t="s">
        <v>206</v>
      </c>
      <c r="AH33" s="60" t="s">
        <v>206</v>
      </c>
      <c r="AI33" s="60" t="s">
        <v>206</v>
      </c>
      <c r="AJ33" s="60" t="s">
        <v>206</v>
      </c>
      <c r="AK33" s="61" t="s">
        <v>206</v>
      </c>
      <c r="AL33" s="61" t="s">
        <v>206</v>
      </c>
      <c r="AM33" s="61" t="s">
        <v>208</v>
      </c>
      <c r="AN33" s="61" t="s">
        <v>208</v>
      </c>
      <c r="AO33" s="61" t="s">
        <v>208</v>
      </c>
      <c r="AP33" s="61" t="s">
        <v>206</v>
      </c>
      <c r="AQ33" s="61" t="s">
        <v>206</v>
      </c>
      <c r="AR33" s="61" t="s">
        <v>206</v>
      </c>
      <c r="AS33" s="61" t="s">
        <v>206</v>
      </c>
      <c r="AT33" s="61" t="s">
        <v>206</v>
      </c>
      <c r="AU33" s="61" t="s">
        <v>206</v>
      </c>
      <c r="AV33" s="61" t="s">
        <v>206</v>
      </c>
      <c r="AW33" s="61" t="s">
        <v>206</v>
      </c>
      <c r="AX33" s="61" t="s">
        <v>208</v>
      </c>
      <c r="AY33" s="61" t="s">
        <v>206</v>
      </c>
      <c r="AZ33" s="61" t="s">
        <v>206</v>
      </c>
      <c r="BA33" s="61" t="s">
        <v>206</v>
      </c>
      <c r="BB33" s="63" t="s">
        <v>206</v>
      </c>
      <c r="BC33" s="61" t="s">
        <v>206</v>
      </c>
      <c r="BD33" s="61" t="s">
        <v>206</v>
      </c>
      <c r="BE33" s="61" t="s">
        <v>206</v>
      </c>
      <c r="BF33" s="61" t="s">
        <v>206</v>
      </c>
      <c r="BG33" s="61" t="s">
        <v>208</v>
      </c>
      <c r="BH33" s="61" t="s">
        <v>207</v>
      </c>
      <c r="BI33" s="61" t="s">
        <v>207</v>
      </c>
      <c r="BJ33" s="61" t="s">
        <v>207</v>
      </c>
      <c r="BK33" s="61" t="s">
        <v>207</v>
      </c>
      <c r="BL33" s="61" t="s">
        <v>207</v>
      </c>
      <c r="BM33" s="61" t="s">
        <v>206</v>
      </c>
      <c r="BN33" s="61" t="s">
        <v>207</v>
      </c>
      <c r="BO33" s="61" t="s">
        <v>207</v>
      </c>
      <c r="BP33" s="61" t="s">
        <v>207</v>
      </c>
      <c r="BQ33" s="61" t="s">
        <v>207</v>
      </c>
      <c r="BR33" s="61" t="s">
        <v>207</v>
      </c>
      <c r="BS33" s="61" t="s">
        <v>206</v>
      </c>
      <c r="BT33" s="61" t="s">
        <v>207</v>
      </c>
      <c r="BU33" s="61" t="s">
        <v>207</v>
      </c>
      <c r="BV33" s="61" t="s">
        <v>206</v>
      </c>
      <c r="BW33" s="61" t="s">
        <v>206</v>
      </c>
      <c r="BX33" s="61" t="s">
        <v>206</v>
      </c>
      <c r="BY33" s="61" t="s">
        <v>206</v>
      </c>
      <c r="BZ33" s="61" t="s">
        <v>206</v>
      </c>
      <c r="CA33" s="61" t="s">
        <v>208</v>
      </c>
      <c r="CB33" s="33">
        <f t="shared" si="0"/>
        <v>2</v>
      </c>
      <c r="CC33" s="33">
        <f t="shared" si="42"/>
        <v>1</v>
      </c>
      <c r="CD33" s="33">
        <f t="shared" si="2"/>
        <v>0</v>
      </c>
      <c r="CE33" s="33">
        <f t="shared" si="3"/>
        <v>1</v>
      </c>
      <c r="CF33" s="33">
        <f t="shared" si="4"/>
        <v>5</v>
      </c>
      <c r="CG33" s="33">
        <f t="shared" si="5"/>
        <v>3</v>
      </c>
      <c r="CH33" s="33">
        <f t="shared" si="6"/>
        <v>0</v>
      </c>
      <c r="CI33" s="33">
        <f t="shared" si="7"/>
        <v>4</v>
      </c>
      <c r="CJ33" s="33">
        <f t="shared" si="8"/>
        <v>4</v>
      </c>
      <c r="CK33" s="33">
        <f t="shared" si="9"/>
        <v>2</v>
      </c>
      <c r="CL33" s="33">
        <f t="shared" si="10"/>
        <v>22</v>
      </c>
      <c r="CM33" s="34">
        <f t="shared" si="11"/>
        <v>0.61111111111111116</v>
      </c>
      <c r="CN33" s="33">
        <f t="shared" ref="CN33:CP33" si="48">COUNTIF(BA33,"SI")</f>
        <v>1</v>
      </c>
      <c r="CO33" s="35">
        <f t="shared" si="48"/>
        <v>1</v>
      </c>
      <c r="CP33" s="44">
        <f t="shared" si="48"/>
        <v>1</v>
      </c>
      <c r="CQ33" s="44">
        <f t="shared" si="13"/>
        <v>4</v>
      </c>
      <c r="CR33" s="44">
        <f t="shared" si="14"/>
        <v>6</v>
      </c>
      <c r="CS33" s="26">
        <f t="shared" si="15"/>
        <v>13</v>
      </c>
      <c r="CT33" s="45">
        <f t="shared" si="40"/>
        <v>0.9285714285714286</v>
      </c>
      <c r="CU33" s="234"/>
      <c r="CV33" s="236"/>
      <c r="CW33" s="237"/>
      <c r="CX33" s="234"/>
      <c r="CY33" s="38"/>
      <c r="CZ33" s="38"/>
      <c r="DA33" s="38"/>
      <c r="DB33" s="38"/>
      <c r="DC33" s="38"/>
      <c r="DD33" s="38"/>
      <c r="DE33" s="38"/>
      <c r="DF33" s="38"/>
      <c r="DG33" s="38"/>
      <c r="DH33" s="38"/>
      <c r="DI33" s="38"/>
      <c r="DJ33" s="38"/>
      <c r="DK33" s="38"/>
      <c r="DL33" s="38"/>
      <c r="DM33" s="38"/>
      <c r="DN33" s="38"/>
      <c r="DO33" s="38"/>
      <c r="DP33" s="38"/>
      <c r="DQ33" s="38"/>
      <c r="DR33" s="38"/>
      <c r="DS33" s="39"/>
      <c r="DT33" s="39"/>
      <c r="DU33" s="39"/>
      <c r="DV33" s="39"/>
      <c r="DW33" s="39"/>
      <c r="DX33" s="39"/>
      <c r="DY33" s="39"/>
      <c r="DZ33" s="39"/>
      <c r="EA33" s="39"/>
      <c r="EB33" s="39"/>
    </row>
    <row r="34" spans="1:132" x14ac:dyDescent="0.25">
      <c r="A34" s="26" t="s">
        <v>193</v>
      </c>
      <c r="B34" s="26" t="s">
        <v>408</v>
      </c>
      <c r="C34" s="84" t="s">
        <v>426</v>
      </c>
      <c r="D34" s="27" t="s">
        <v>427</v>
      </c>
      <c r="E34" s="27">
        <v>3123629626</v>
      </c>
      <c r="F34" s="27" t="s">
        <v>428</v>
      </c>
      <c r="G34" s="27" t="s">
        <v>412</v>
      </c>
      <c r="H34" s="27" t="s">
        <v>413</v>
      </c>
      <c r="I34" s="28" t="s">
        <v>414</v>
      </c>
      <c r="J34" s="27" t="s">
        <v>429</v>
      </c>
      <c r="K34" s="83" t="s">
        <v>430</v>
      </c>
      <c r="L34" s="41" t="s">
        <v>431</v>
      </c>
      <c r="M34" s="27" t="s">
        <v>432</v>
      </c>
      <c r="N34" s="29" t="s">
        <v>433</v>
      </c>
      <c r="O34" s="53" t="s">
        <v>434</v>
      </c>
      <c r="P34" s="81">
        <v>44111</v>
      </c>
      <c r="Q34" s="41" t="s">
        <v>206</v>
      </c>
      <c r="R34" s="41" t="s">
        <v>206</v>
      </c>
      <c r="S34" s="41" t="s">
        <v>206</v>
      </c>
      <c r="T34" s="41" t="s">
        <v>206</v>
      </c>
      <c r="U34" s="41" t="s">
        <v>206</v>
      </c>
      <c r="V34" s="41" t="s">
        <v>206</v>
      </c>
      <c r="W34" s="41" t="s">
        <v>206</v>
      </c>
      <c r="X34" s="41" t="s">
        <v>208</v>
      </c>
      <c r="Y34" s="77" t="s">
        <v>208</v>
      </c>
      <c r="Z34" s="41" t="s">
        <v>208</v>
      </c>
      <c r="AA34" s="77" t="s">
        <v>206</v>
      </c>
      <c r="AB34" s="77" t="s">
        <v>206</v>
      </c>
      <c r="AC34" s="77" t="s">
        <v>206</v>
      </c>
      <c r="AD34" s="77" t="s">
        <v>206</v>
      </c>
      <c r="AE34" s="77" t="s">
        <v>206</v>
      </c>
      <c r="AF34" s="77" t="s">
        <v>208</v>
      </c>
      <c r="AG34" s="77" t="s">
        <v>208</v>
      </c>
      <c r="AH34" s="77" t="s">
        <v>206</v>
      </c>
      <c r="AI34" s="77" t="s">
        <v>206</v>
      </c>
      <c r="AJ34" s="77" t="s">
        <v>206</v>
      </c>
      <c r="AK34" s="41" t="s">
        <v>208</v>
      </c>
      <c r="AL34" s="85" t="s">
        <v>206</v>
      </c>
      <c r="AM34" s="41" t="s">
        <v>208</v>
      </c>
      <c r="AN34" s="41" t="s">
        <v>208</v>
      </c>
      <c r="AO34" s="41" t="s">
        <v>208</v>
      </c>
      <c r="AP34" s="41" t="s">
        <v>208</v>
      </c>
      <c r="AQ34" s="41" t="s">
        <v>208</v>
      </c>
      <c r="AR34" s="41" t="s">
        <v>208</v>
      </c>
      <c r="AS34" s="41" t="s">
        <v>208</v>
      </c>
      <c r="AT34" s="41" t="s">
        <v>206</v>
      </c>
      <c r="AU34" s="41" t="s">
        <v>206</v>
      </c>
      <c r="AV34" s="41" t="s">
        <v>206</v>
      </c>
      <c r="AW34" s="41" t="s">
        <v>206</v>
      </c>
      <c r="AX34" s="41" t="s">
        <v>208</v>
      </c>
      <c r="AY34" s="41" t="s">
        <v>208</v>
      </c>
      <c r="AZ34" s="41" t="s">
        <v>206</v>
      </c>
      <c r="BA34" s="41" t="s">
        <v>206</v>
      </c>
      <c r="BB34" s="32" t="s">
        <v>206</v>
      </c>
      <c r="BC34" s="41" t="s">
        <v>206</v>
      </c>
      <c r="BD34" s="41" t="s">
        <v>206</v>
      </c>
      <c r="BE34" s="41" t="s">
        <v>206</v>
      </c>
      <c r="BF34" s="41" t="s">
        <v>206</v>
      </c>
      <c r="BG34" s="41" t="s">
        <v>207</v>
      </c>
      <c r="BH34" s="41" t="s">
        <v>207</v>
      </c>
      <c r="BI34" s="41" t="s">
        <v>207</v>
      </c>
      <c r="BJ34" s="41" t="s">
        <v>206</v>
      </c>
      <c r="BK34" s="41" t="s">
        <v>207</v>
      </c>
      <c r="BL34" s="41" t="s">
        <v>207</v>
      </c>
      <c r="BM34" s="41" t="s">
        <v>207</v>
      </c>
      <c r="BN34" s="41" t="s">
        <v>207</v>
      </c>
      <c r="BO34" s="41" t="s">
        <v>207</v>
      </c>
      <c r="BP34" s="41" t="s">
        <v>207</v>
      </c>
      <c r="BQ34" s="41" t="s">
        <v>207</v>
      </c>
      <c r="BR34" s="41" t="s">
        <v>207</v>
      </c>
      <c r="BS34" s="41" t="s">
        <v>206</v>
      </c>
      <c r="BT34" s="41" t="s">
        <v>207</v>
      </c>
      <c r="BU34" s="41" t="s">
        <v>207</v>
      </c>
      <c r="BV34" s="41" t="s">
        <v>206</v>
      </c>
      <c r="BW34" s="41" t="s">
        <v>206</v>
      </c>
      <c r="BX34" s="41" t="s">
        <v>208</v>
      </c>
      <c r="BY34" s="41" t="s">
        <v>206</v>
      </c>
      <c r="BZ34" s="41" t="s">
        <v>206</v>
      </c>
      <c r="CA34" s="41" t="s">
        <v>208</v>
      </c>
      <c r="CB34" s="33">
        <f t="shared" si="0"/>
        <v>3</v>
      </c>
      <c r="CC34" s="33">
        <f t="shared" si="42"/>
        <v>3</v>
      </c>
      <c r="CD34" s="33">
        <f t="shared" si="2"/>
        <v>1</v>
      </c>
      <c r="CE34" s="33">
        <f t="shared" si="3"/>
        <v>4</v>
      </c>
      <c r="CF34" s="33">
        <f t="shared" si="4"/>
        <v>3</v>
      </c>
      <c r="CG34" s="33">
        <f t="shared" si="5"/>
        <v>2</v>
      </c>
      <c r="CH34" s="33">
        <f t="shared" si="6"/>
        <v>0</v>
      </c>
      <c r="CI34" s="33">
        <f t="shared" si="7"/>
        <v>0</v>
      </c>
      <c r="CJ34" s="33">
        <f t="shared" si="8"/>
        <v>4</v>
      </c>
      <c r="CK34" s="33">
        <f t="shared" si="9"/>
        <v>1</v>
      </c>
      <c r="CL34" s="33">
        <f t="shared" si="10"/>
        <v>21</v>
      </c>
      <c r="CM34" s="34">
        <f t="shared" si="11"/>
        <v>0.58333333333333337</v>
      </c>
      <c r="CN34" s="33">
        <f t="shared" ref="CN34:CP34" si="49">COUNTIF(BA34,"SI")</f>
        <v>1</v>
      </c>
      <c r="CO34" s="35">
        <f t="shared" si="49"/>
        <v>1</v>
      </c>
      <c r="CP34" s="44">
        <f t="shared" si="49"/>
        <v>1</v>
      </c>
      <c r="CQ34" s="44">
        <f t="shared" si="13"/>
        <v>4</v>
      </c>
      <c r="CR34" s="44">
        <f t="shared" si="14"/>
        <v>5</v>
      </c>
      <c r="CS34" s="26">
        <f t="shared" si="15"/>
        <v>12</v>
      </c>
      <c r="CT34" s="45">
        <f t="shared" si="40"/>
        <v>0.8571428571428571</v>
      </c>
      <c r="CU34" s="234"/>
      <c r="CV34" s="236"/>
      <c r="CW34" s="237"/>
      <c r="CX34" s="234"/>
      <c r="CY34" s="38"/>
      <c r="CZ34" s="38"/>
      <c r="DA34" s="38"/>
      <c r="DB34" s="38"/>
      <c r="DC34" s="38"/>
      <c r="DD34" s="38"/>
      <c r="DE34" s="38"/>
      <c r="DF34" s="38"/>
      <c r="DG34" s="38"/>
      <c r="DH34" s="38"/>
      <c r="DI34" s="38"/>
      <c r="DJ34" s="38"/>
      <c r="DK34" s="38"/>
      <c r="DL34" s="38"/>
      <c r="DM34" s="38"/>
      <c r="DN34" s="38"/>
      <c r="DO34" s="38"/>
      <c r="DP34" s="38"/>
      <c r="DQ34" s="38"/>
      <c r="DR34" s="38"/>
      <c r="DS34" s="39"/>
      <c r="DT34" s="39"/>
      <c r="DU34" s="39"/>
      <c r="DV34" s="39"/>
      <c r="DW34" s="39"/>
      <c r="DX34" s="39"/>
      <c r="DY34" s="39"/>
      <c r="DZ34" s="39"/>
      <c r="EA34" s="39"/>
      <c r="EB34" s="39"/>
    </row>
    <row r="35" spans="1:132" x14ac:dyDescent="0.25">
      <c r="A35" s="26" t="s">
        <v>193</v>
      </c>
      <c r="B35" s="26" t="s">
        <v>408</v>
      </c>
      <c r="C35" s="84" t="s">
        <v>435</v>
      </c>
      <c r="D35" s="27" t="s">
        <v>427</v>
      </c>
      <c r="E35" s="27">
        <v>3123629626</v>
      </c>
      <c r="F35" s="27" t="s">
        <v>428</v>
      </c>
      <c r="G35" s="27" t="s">
        <v>412</v>
      </c>
      <c r="H35" s="27" t="s">
        <v>413</v>
      </c>
      <c r="I35" s="28" t="s">
        <v>414</v>
      </c>
      <c r="J35" s="27" t="s">
        <v>436</v>
      </c>
      <c r="K35" s="83" t="s">
        <v>437</v>
      </c>
      <c r="L35" s="41" t="s">
        <v>438</v>
      </c>
      <c r="M35" s="27">
        <v>32027276611</v>
      </c>
      <c r="N35" s="29" t="s">
        <v>439</v>
      </c>
      <c r="O35" s="27" t="s">
        <v>440</v>
      </c>
      <c r="P35" s="46">
        <v>44162</v>
      </c>
      <c r="Q35" s="41" t="s">
        <v>206</v>
      </c>
      <c r="R35" s="41" t="s">
        <v>206</v>
      </c>
      <c r="S35" s="41" t="s">
        <v>206</v>
      </c>
      <c r="T35" s="41" t="s">
        <v>206</v>
      </c>
      <c r="U35" s="41" t="s">
        <v>206</v>
      </c>
      <c r="V35" s="41" t="s">
        <v>206</v>
      </c>
      <c r="W35" s="41" t="s">
        <v>206</v>
      </c>
      <c r="X35" s="41" t="s">
        <v>208</v>
      </c>
      <c r="Y35" s="41" t="s">
        <v>208</v>
      </c>
      <c r="Z35" s="41" t="s">
        <v>208</v>
      </c>
      <c r="AA35" s="77" t="s">
        <v>206</v>
      </c>
      <c r="AB35" s="77" t="s">
        <v>206</v>
      </c>
      <c r="AC35" s="77" t="s">
        <v>206</v>
      </c>
      <c r="AD35" s="41" t="s">
        <v>208</v>
      </c>
      <c r="AE35" s="77" t="s">
        <v>206</v>
      </c>
      <c r="AF35" s="41" t="s">
        <v>208</v>
      </c>
      <c r="AG35" s="41" t="s">
        <v>206</v>
      </c>
      <c r="AH35" s="77" t="s">
        <v>206</v>
      </c>
      <c r="AI35" s="77" t="s">
        <v>206</v>
      </c>
      <c r="AJ35" s="77" t="s">
        <v>206</v>
      </c>
      <c r="AK35" s="85" t="s">
        <v>208</v>
      </c>
      <c r="AL35" s="85" t="s">
        <v>206</v>
      </c>
      <c r="AM35" s="41" t="s">
        <v>208</v>
      </c>
      <c r="AN35" s="41" t="s">
        <v>208</v>
      </c>
      <c r="AO35" s="41" t="s">
        <v>208</v>
      </c>
      <c r="AP35" s="41" t="s">
        <v>208</v>
      </c>
      <c r="AQ35" s="41" t="s">
        <v>208</v>
      </c>
      <c r="AR35" s="41" t="s">
        <v>208</v>
      </c>
      <c r="AS35" s="41" t="s">
        <v>208</v>
      </c>
      <c r="AT35" s="85" t="s">
        <v>206</v>
      </c>
      <c r="AU35" s="41" t="s">
        <v>206</v>
      </c>
      <c r="AV35" s="41" t="s">
        <v>206</v>
      </c>
      <c r="AW35" s="41" t="s">
        <v>206</v>
      </c>
      <c r="AX35" s="41" t="s">
        <v>208</v>
      </c>
      <c r="AY35" s="41" t="s">
        <v>208</v>
      </c>
      <c r="AZ35" s="41" t="s">
        <v>206</v>
      </c>
      <c r="BA35" s="41" t="s">
        <v>206</v>
      </c>
      <c r="BB35" s="32" t="s">
        <v>206</v>
      </c>
      <c r="BC35" s="41" t="s">
        <v>206</v>
      </c>
      <c r="BD35" s="41" t="s">
        <v>206</v>
      </c>
      <c r="BE35" s="41" t="s">
        <v>206</v>
      </c>
      <c r="BF35" s="41" t="s">
        <v>206</v>
      </c>
      <c r="BG35" s="41" t="s">
        <v>206</v>
      </c>
      <c r="BH35" s="41" t="s">
        <v>206</v>
      </c>
      <c r="BI35" s="41" t="s">
        <v>207</v>
      </c>
      <c r="BJ35" s="41" t="s">
        <v>206</v>
      </c>
      <c r="BK35" s="41" t="s">
        <v>207</v>
      </c>
      <c r="BL35" s="41" t="s">
        <v>207</v>
      </c>
      <c r="BM35" s="41" t="s">
        <v>207</v>
      </c>
      <c r="BN35" s="41" t="s">
        <v>207</v>
      </c>
      <c r="BO35" s="41" t="s">
        <v>207</v>
      </c>
      <c r="BP35" s="41" t="s">
        <v>207</v>
      </c>
      <c r="BQ35" s="41" t="s">
        <v>207</v>
      </c>
      <c r="BR35" s="41" t="s">
        <v>207</v>
      </c>
      <c r="BS35" s="41" t="s">
        <v>206</v>
      </c>
      <c r="BT35" s="41" t="s">
        <v>207</v>
      </c>
      <c r="BU35" s="41" t="s">
        <v>207</v>
      </c>
      <c r="BV35" s="41" t="s">
        <v>206</v>
      </c>
      <c r="BW35" s="41" t="s">
        <v>206</v>
      </c>
      <c r="BX35" s="41" t="s">
        <v>208</v>
      </c>
      <c r="BY35" s="41" t="s">
        <v>206</v>
      </c>
      <c r="BZ35" s="41" t="s">
        <v>208</v>
      </c>
      <c r="CA35" s="41" t="s">
        <v>208</v>
      </c>
      <c r="CB35" s="33">
        <f t="shared" si="0"/>
        <v>3</v>
      </c>
      <c r="CC35" s="33">
        <f t="shared" si="42"/>
        <v>3</v>
      </c>
      <c r="CD35" s="33">
        <f t="shared" si="2"/>
        <v>1</v>
      </c>
      <c r="CE35" s="33">
        <f t="shared" si="3"/>
        <v>3</v>
      </c>
      <c r="CF35" s="33">
        <f t="shared" si="4"/>
        <v>4</v>
      </c>
      <c r="CG35" s="33">
        <f t="shared" si="5"/>
        <v>2</v>
      </c>
      <c r="CH35" s="33">
        <f t="shared" si="6"/>
        <v>0</v>
      </c>
      <c r="CI35" s="33">
        <f t="shared" si="7"/>
        <v>0</v>
      </c>
      <c r="CJ35" s="33">
        <f t="shared" si="8"/>
        <v>4</v>
      </c>
      <c r="CK35" s="33">
        <f t="shared" si="9"/>
        <v>1</v>
      </c>
      <c r="CL35" s="33">
        <f t="shared" si="10"/>
        <v>21</v>
      </c>
      <c r="CM35" s="34">
        <f t="shared" si="11"/>
        <v>0.58333333333333337</v>
      </c>
      <c r="CN35" s="33">
        <f t="shared" ref="CN35:CP35" si="50">COUNTIF(BA35,"SI")</f>
        <v>1</v>
      </c>
      <c r="CO35" s="35">
        <f t="shared" si="50"/>
        <v>1</v>
      </c>
      <c r="CP35" s="44">
        <f t="shared" si="50"/>
        <v>1</v>
      </c>
      <c r="CQ35" s="44">
        <f t="shared" si="13"/>
        <v>6</v>
      </c>
      <c r="CR35" s="44">
        <f t="shared" si="14"/>
        <v>4</v>
      </c>
      <c r="CS35" s="26">
        <f t="shared" si="15"/>
        <v>13</v>
      </c>
      <c r="CT35" s="45">
        <f t="shared" si="40"/>
        <v>0.9285714285714286</v>
      </c>
      <c r="CU35" s="234"/>
      <c r="CV35" s="236"/>
      <c r="CW35" s="237"/>
      <c r="CX35" s="234"/>
      <c r="CY35" s="38"/>
      <c r="CZ35" s="38"/>
      <c r="DA35" s="38"/>
      <c r="DB35" s="38"/>
      <c r="DC35" s="38"/>
      <c r="DD35" s="38"/>
      <c r="DE35" s="38"/>
      <c r="DF35" s="38"/>
      <c r="DG35" s="38"/>
      <c r="DH35" s="38"/>
      <c r="DI35" s="38"/>
      <c r="DJ35" s="38"/>
      <c r="DK35" s="38"/>
      <c r="DL35" s="38"/>
      <c r="DM35" s="38"/>
      <c r="DN35" s="38"/>
      <c r="DO35" s="38"/>
      <c r="DP35" s="38"/>
      <c r="DQ35" s="38"/>
      <c r="DR35" s="38"/>
      <c r="DS35" s="39"/>
      <c r="DT35" s="39"/>
      <c r="DU35" s="39"/>
      <c r="DV35" s="39"/>
      <c r="DW35" s="39"/>
      <c r="DX35" s="39"/>
      <c r="DY35" s="39"/>
      <c r="DZ35" s="39"/>
      <c r="EA35" s="39"/>
      <c r="EB35" s="39"/>
    </row>
    <row r="36" spans="1:132" x14ac:dyDescent="0.25">
      <c r="A36" s="26" t="s">
        <v>193</v>
      </c>
      <c r="B36" s="26" t="s">
        <v>408</v>
      </c>
      <c r="C36" s="84" t="s">
        <v>441</v>
      </c>
      <c r="D36" s="27" t="s">
        <v>427</v>
      </c>
      <c r="E36" s="27">
        <v>3123629626</v>
      </c>
      <c r="F36" s="27" t="s">
        <v>428</v>
      </c>
      <c r="G36" s="27" t="s">
        <v>412</v>
      </c>
      <c r="H36" s="27" t="s">
        <v>413</v>
      </c>
      <c r="I36" s="28" t="s">
        <v>414</v>
      </c>
      <c r="J36" s="27" t="s">
        <v>442</v>
      </c>
      <c r="K36" s="83" t="s">
        <v>443</v>
      </c>
      <c r="L36" s="27" t="s">
        <v>444</v>
      </c>
      <c r="M36" s="27">
        <v>3214746899</v>
      </c>
      <c r="N36" s="29" t="s">
        <v>445</v>
      </c>
      <c r="O36" s="42" t="s">
        <v>446</v>
      </c>
      <c r="P36" s="46">
        <v>44161</v>
      </c>
      <c r="Q36" s="41" t="s">
        <v>206</v>
      </c>
      <c r="R36" s="41" t="s">
        <v>206</v>
      </c>
      <c r="S36" s="41" t="s">
        <v>206</v>
      </c>
      <c r="T36" s="41" t="s">
        <v>206</v>
      </c>
      <c r="U36" s="41" t="s">
        <v>206</v>
      </c>
      <c r="V36" s="41" t="s">
        <v>206</v>
      </c>
      <c r="W36" s="41" t="s">
        <v>206</v>
      </c>
      <c r="X36" s="41" t="s">
        <v>208</v>
      </c>
      <c r="Y36" s="41" t="s">
        <v>208</v>
      </c>
      <c r="Z36" s="41" t="s">
        <v>208</v>
      </c>
      <c r="AA36" s="77" t="s">
        <v>206</v>
      </c>
      <c r="AB36" s="77" t="s">
        <v>206</v>
      </c>
      <c r="AC36" s="77" t="s">
        <v>206</v>
      </c>
      <c r="AD36" s="41" t="s">
        <v>208</v>
      </c>
      <c r="AE36" s="77" t="s">
        <v>206</v>
      </c>
      <c r="AF36" s="41" t="s">
        <v>208</v>
      </c>
      <c r="AG36" s="77" t="s">
        <v>206</v>
      </c>
      <c r="AH36" s="77" t="s">
        <v>206</v>
      </c>
      <c r="AI36" s="77" t="s">
        <v>206</v>
      </c>
      <c r="AJ36" s="77" t="s">
        <v>206</v>
      </c>
      <c r="AK36" s="61" t="s">
        <v>208</v>
      </c>
      <c r="AL36" s="85" t="s">
        <v>206</v>
      </c>
      <c r="AM36" s="41" t="s">
        <v>208</v>
      </c>
      <c r="AN36" s="41" t="s">
        <v>208</v>
      </c>
      <c r="AO36" s="41" t="s">
        <v>208</v>
      </c>
      <c r="AP36" s="41" t="s">
        <v>208</v>
      </c>
      <c r="AQ36" s="41" t="s">
        <v>208</v>
      </c>
      <c r="AR36" s="41" t="s">
        <v>208</v>
      </c>
      <c r="AS36" s="41" t="s">
        <v>208</v>
      </c>
      <c r="AT36" s="41" t="s">
        <v>206</v>
      </c>
      <c r="AU36" s="41" t="s">
        <v>206</v>
      </c>
      <c r="AV36" s="41" t="s">
        <v>206</v>
      </c>
      <c r="AW36" s="41" t="s">
        <v>206</v>
      </c>
      <c r="AX36" s="41" t="s">
        <v>208</v>
      </c>
      <c r="AY36" s="41" t="s">
        <v>208</v>
      </c>
      <c r="AZ36" s="41" t="s">
        <v>206</v>
      </c>
      <c r="BA36" s="41" t="s">
        <v>206</v>
      </c>
      <c r="BB36" s="32" t="s">
        <v>206</v>
      </c>
      <c r="BC36" s="41" t="s">
        <v>206</v>
      </c>
      <c r="BD36" s="41" t="s">
        <v>206</v>
      </c>
      <c r="BE36" s="41" t="s">
        <v>206</v>
      </c>
      <c r="BF36" s="41" t="s">
        <v>206</v>
      </c>
      <c r="BG36" s="41" t="s">
        <v>207</v>
      </c>
      <c r="BH36" s="41" t="s">
        <v>207</v>
      </c>
      <c r="BI36" s="41" t="s">
        <v>207</v>
      </c>
      <c r="BJ36" s="41" t="s">
        <v>206</v>
      </c>
      <c r="BK36" s="41" t="s">
        <v>207</v>
      </c>
      <c r="BL36" s="41" t="s">
        <v>207</v>
      </c>
      <c r="BM36" s="41" t="s">
        <v>207</v>
      </c>
      <c r="BN36" s="41" t="s">
        <v>207</v>
      </c>
      <c r="BO36" s="41" t="s">
        <v>207</v>
      </c>
      <c r="BP36" s="41" t="s">
        <v>207</v>
      </c>
      <c r="BQ36" s="41" t="s">
        <v>207</v>
      </c>
      <c r="BR36" s="41" t="s">
        <v>207</v>
      </c>
      <c r="BS36" s="41" t="s">
        <v>206</v>
      </c>
      <c r="BT36" s="41" t="s">
        <v>207</v>
      </c>
      <c r="BU36" s="41" t="s">
        <v>207</v>
      </c>
      <c r="BV36" s="41" t="s">
        <v>206</v>
      </c>
      <c r="BW36" s="41" t="s">
        <v>206</v>
      </c>
      <c r="BX36" s="41" t="s">
        <v>208</v>
      </c>
      <c r="BY36" s="41" t="s">
        <v>206</v>
      </c>
      <c r="BZ36" s="41" t="s">
        <v>206</v>
      </c>
      <c r="CA36" s="41" t="s">
        <v>208</v>
      </c>
      <c r="CB36" s="33">
        <f t="shared" si="0"/>
        <v>3</v>
      </c>
      <c r="CC36" s="33">
        <f t="shared" si="42"/>
        <v>3</v>
      </c>
      <c r="CD36" s="33">
        <f t="shared" si="2"/>
        <v>1</v>
      </c>
      <c r="CE36" s="33">
        <f t="shared" si="3"/>
        <v>3</v>
      </c>
      <c r="CF36" s="33">
        <f t="shared" si="4"/>
        <v>4</v>
      </c>
      <c r="CG36" s="33">
        <f t="shared" si="5"/>
        <v>2</v>
      </c>
      <c r="CH36" s="33">
        <f t="shared" si="6"/>
        <v>0</v>
      </c>
      <c r="CI36" s="33">
        <f t="shared" si="7"/>
        <v>0</v>
      </c>
      <c r="CJ36" s="33">
        <f t="shared" si="8"/>
        <v>4</v>
      </c>
      <c r="CK36" s="33">
        <f t="shared" si="9"/>
        <v>1</v>
      </c>
      <c r="CL36" s="33">
        <f t="shared" si="10"/>
        <v>21</v>
      </c>
      <c r="CM36" s="34">
        <f t="shared" si="11"/>
        <v>0.58333333333333337</v>
      </c>
      <c r="CN36" s="33">
        <f t="shared" ref="CN36:CP36" si="51">COUNTIF(BA36,"SI")</f>
        <v>1</v>
      </c>
      <c r="CO36" s="35">
        <f t="shared" si="51"/>
        <v>1</v>
      </c>
      <c r="CP36" s="44">
        <f t="shared" si="51"/>
        <v>1</v>
      </c>
      <c r="CQ36" s="44">
        <f t="shared" si="13"/>
        <v>4</v>
      </c>
      <c r="CR36" s="44">
        <f t="shared" si="14"/>
        <v>5</v>
      </c>
      <c r="CS36" s="26">
        <f t="shared" si="15"/>
        <v>12</v>
      </c>
      <c r="CT36" s="45">
        <f t="shared" si="40"/>
        <v>0.8571428571428571</v>
      </c>
      <c r="CU36" s="234"/>
      <c r="CV36" s="236"/>
      <c r="CW36" s="237"/>
      <c r="CX36" s="234"/>
      <c r="CY36" s="38"/>
      <c r="CZ36" s="38"/>
      <c r="DA36" s="38"/>
      <c r="DB36" s="38"/>
      <c r="DC36" s="38"/>
      <c r="DD36" s="38"/>
      <c r="DE36" s="38"/>
      <c r="DF36" s="38"/>
      <c r="DG36" s="38"/>
      <c r="DH36" s="38"/>
      <c r="DI36" s="38"/>
      <c r="DJ36" s="38"/>
      <c r="DK36" s="38"/>
      <c r="DL36" s="38"/>
      <c r="DM36" s="38"/>
      <c r="DN36" s="38"/>
      <c r="DO36" s="38"/>
      <c r="DP36" s="38"/>
      <c r="DQ36" s="38"/>
      <c r="DR36" s="38"/>
      <c r="DS36" s="39"/>
      <c r="DT36" s="39"/>
      <c r="DU36" s="39"/>
      <c r="DV36" s="39"/>
      <c r="DW36" s="39"/>
      <c r="DX36" s="39"/>
      <c r="DY36" s="39"/>
      <c r="DZ36" s="39"/>
      <c r="EA36" s="39"/>
      <c r="EB36" s="39"/>
    </row>
    <row r="37" spans="1:132" x14ac:dyDescent="0.25">
      <c r="A37" s="26" t="s">
        <v>193</v>
      </c>
      <c r="B37" s="26" t="s">
        <v>408</v>
      </c>
      <c r="C37" s="26" t="s">
        <v>447</v>
      </c>
      <c r="D37" s="40" t="s">
        <v>410</v>
      </c>
      <c r="E37" s="27">
        <v>3007488261</v>
      </c>
      <c r="F37" s="28" t="s">
        <v>411</v>
      </c>
      <c r="G37" s="27" t="s">
        <v>412</v>
      </c>
      <c r="H37" s="27" t="s">
        <v>413</v>
      </c>
      <c r="I37" s="28" t="s">
        <v>414</v>
      </c>
      <c r="J37" s="53" t="s">
        <v>448</v>
      </c>
      <c r="K37" s="29" t="s">
        <v>449</v>
      </c>
      <c r="L37" s="53" t="s">
        <v>450</v>
      </c>
      <c r="M37" s="27">
        <v>3213717137</v>
      </c>
      <c r="N37" s="29" t="s">
        <v>451</v>
      </c>
      <c r="O37" s="73" t="s">
        <v>452</v>
      </c>
      <c r="P37" s="81">
        <v>44181</v>
      </c>
      <c r="Q37" s="59" t="s">
        <v>206</v>
      </c>
      <c r="R37" s="60" t="s">
        <v>206</v>
      </c>
      <c r="S37" s="60" t="s">
        <v>206</v>
      </c>
      <c r="T37" s="60" t="s">
        <v>206</v>
      </c>
      <c r="U37" s="60" t="s">
        <v>207</v>
      </c>
      <c r="V37" s="60" t="s">
        <v>206</v>
      </c>
      <c r="W37" s="60" t="s">
        <v>206</v>
      </c>
      <c r="X37" s="60" t="s">
        <v>206</v>
      </c>
      <c r="Y37" s="60" t="s">
        <v>208</v>
      </c>
      <c r="Z37" s="60" t="s">
        <v>208</v>
      </c>
      <c r="AA37" s="60" t="s">
        <v>206</v>
      </c>
      <c r="AB37" s="60" t="s">
        <v>206</v>
      </c>
      <c r="AC37" s="60" t="s">
        <v>206</v>
      </c>
      <c r="AD37" s="60" t="s">
        <v>208</v>
      </c>
      <c r="AE37" s="60" t="s">
        <v>206</v>
      </c>
      <c r="AF37" s="60" t="s">
        <v>206</v>
      </c>
      <c r="AG37" s="60" t="s">
        <v>206</v>
      </c>
      <c r="AH37" s="60" t="s">
        <v>206</v>
      </c>
      <c r="AI37" s="60" t="s">
        <v>206</v>
      </c>
      <c r="AJ37" s="60" t="s">
        <v>206</v>
      </c>
      <c r="AK37" s="61" t="s">
        <v>206</v>
      </c>
      <c r="AL37" s="61" t="s">
        <v>206</v>
      </c>
      <c r="AM37" s="61" t="s">
        <v>208</v>
      </c>
      <c r="AN37" s="61" t="s">
        <v>208</v>
      </c>
      <c r="AO37" s="61" t="s">
        <v>208</v>
      </c>
      <c r="AP37" s="61" t="s">
        <v>206</v>
      </c>
      <c r="AQ37" s="61" t="s">
        <v>206</v>
      </c>
      <c r="AR37" s="61" t="s">
        <v>206</v>
      </c>
      <c r="AS37" s="61" t="s">
        <v>206</v>
      </c>
      <c r="AT37" s="61" t="s">
        <v>206</v>
      </c>
      <c r="AU37" s="61" t="s">
        <v>206</v>
      </c>
      <c r="AV37" s="61" t="s">
        <v>206</v>
      </c>
      <c r="AW37" s="61" t="s">
        <v>206</v>
      </c>
      <c r="AX37" s="61" t="s">
        <v>208</v>
      </c>
      <c r="AY37" s="61" t="s">
        <v>206</v>
      </c>
      <c r="AZ37" s="61" t="s">
        <v>206</v>
      </c>
      <c r="BA37" s="61" t="s">
        <v>206</v>
      </c>
      <c r="BB37" s="63" t="s">
        <v>206</v>
      </c>
      <c r="BC37" s="61" t="s">
        <v>206</v>
      </c>
      <c r="BD37" s="61" t="s">
        <v>206</v>
      </c>
      <c r="BE37" s="61" t="s">
        <v>206</v>
      </c>
      <c r="BF37" s="61" t="s">
        <v>206</v>
      </c>
      <c r="BG37" s="61" t="s">
        <v>207</v>
      </c>
      <c r="BH37" s="61" t="s">
        <v>207</v>
      </c>
      <c r="BI37" s="61" t="s">
        <v>207</v>
      </c>
      <c r="BJ37" s="61" t="s">
        <v>208</v>
      </c>
      <c r="BK37" s="61" t="s">
        <v>207</v>
      </c>
      <c r="BL37" s="61" t="s">
        <v>207</v>
      </c>
      <c r="BM37" s="61" t="s">
        <v>207</v>
      </c>
      <c r="BN37" s="61" t="s">
        <v>207</v>
      </c>
      <c r="BO37" s="61" t="s">
        <v>207</v>
      </c>
      <c r="BP37" s="61" t="s">
        <v>207</v>
      </c>
      <c r="BQ37" s="61" t="s">
        <v>207</v>
      </c>
      <c r="BR37" s="61" t="s">
        <v>207</v>
      </c>
      <c r="BS37" s="61" t="s">
        <v>206</v>
      </c>
      <c r="BT37" s="61" t="s">
        <v>207</v>
      </c>
      <c r="BU37" s="61" t="s">
        <v>207</v>
      </c>
      <c r="BV37" s="61" t="s">
        <v>206</v>
      </c>
      <c r="BW37" s="61" t="s">
        <v>206</v>
      </c>
      <c r="BX37" s="61" t="s">
        <v>206</v>
      </c>
      <c r="BY37" s="61" t="s">
        <v>206</v>
      </c>
      <c r="BZ37" s="61" t="s">
        <v>206</v>
      </c>
      <c r="CA37" s="61" t="s">
        <v>206</v>
      </c>
      <c r="CB37" s="33">
        <f t="shared" si="0"/>
        <v>3</v>
      </c>
      <c r="CC37" s="33">
        <f t="shared" si="42"/>
        <v>2</v>
      </c>
      <c r="CD37" s="33">
        <f t="shared" si="2"/>
        <v>2</v>
      </c>
      <c r="CE37" s="33">
        <f t="shared" si="3"/>
        <v>3</v>
      </c>
      <c r="CF37" s="33">
        <f t="shared" si="4"/>
        <v>5</v>
      </c>
      <c r="CG37" s="33">
        <f t="shared" si="5"/>
        <v>3</v>
      </c>
      <c r="CH37" s="33">
        <f t="shared" si="6"/>
        <v>0</v>
      </c>
      <c r="CI37" s="33">
        <f t="shared" si="7"/>
        <v>4</v>
      </c>
      <c r="CJ37" s="33">
        <f t="shared" si="8"/>
        <v>4</v>
      </c>
      <c r="CK37" s="33">
        <f t="shared" si="9"/>
        <v>2</v>
      </c>
      <c r="CL37" s="33">
        <f t="shared" si="10"/>
        <v>28</v>
      </c>
      <c r="CM37" s="34">
        <f t="shared" si="11"/>
        <v>0.77777777777777779</v>
      </c>
      <c r="CN37" s="33">
        <f t="shared" ref="CN37:CP37" si="52">COUNTIF(BA37,"SI")</f>
        <v>1</v>
      </c>
      <c r="CO37" s="35">
        <f t="shared" si="52"/>
        <v>1</v>
      </c>
      <c r="CP37" s="44">
        <f t="shared" si="52"/>
        <v>1</v>
      </c>
      <c r="CQ37" s="44">
        <f t="shared" si="13"/>
        <v>3</v>
      </c>
      <c r="CR37" s="44">
        <f t="shared" si="14"/>
        <v>7</v>
      </c>
      <c r="CS37" s="26">
        <f t="shared" si="15"/>
        <v>13</v>
      </c>
      <c r="CT37" s="45">
        <f t="shared" si="40"/>
        <v>0.9285714285714286</v>
      </c>
      <c r="CU37" s="234"/>
      <c r="CV37" s="236"/>
      <c r="CW37" s="237"/>
      <c r="CX37" s="234"/>
      <c r="CY37" s="38"/>
      <c r="CZ37" s="38"/>
      <c r="DA37" s="38"/>
      <c r="DB37" s="38"/>
      <c r="DC37" s="38"/>
      <c r="DD37" s="38"/>
      <c r="DE37" s="38"/>
      <c r="DF37" s="38"/>
      <c r="DG37" s="38"/>
      <c r="DH37" s="38"/>
      <c r="DI37" s="38"/>
      <c r="DJ37" s="38"/>
      <c r="DK37" s="38"/>
      <c r="DL37" s="38"/>
      <c r="DM37" s="38"/>
      <c r="DN37" s="38"/>
      <c r="DO37" s="38"/>
      <c r="DP37" s="38"/>
      <c r="DQ37" s="38"/>
      <c r="DR37" s="38"/>
      <c r="DS37" s="39"/>
      <c r="DT37" s="39"/>
      <c r="DU37" s="39"/>
      <c r="DV37" s="39"/>
      <c r="DW37" s="39"/>
      <c r="DX37" s="39"/>
      <c r="DY37" s="39"/>
      <c r="DZ37" s="39"/>
      <c r="EA37" s="39"/>
      <c r="EB37" s="39"/>
    </row>
    <row r="38" spans="1:132" x14ac:dyDescent="0.25">
      <c r="A38" s="26" t="s">
        <v>193</v>
      </c>
      <c r="B38" s="26" t="s">
        <v>408</v>
      </c>
      <c r="C38" s="26" t="s">
        <v>453</v>
      </c>
      <c r="D38" s="40" t="s">
        <v>410</v>
      </c>
      <c r="E38" s="27">
        <v>3007488261</v>
      </c>
      <c r="F38" s="28" t="s">
        <v>411</v>
      </c>
      <c r="G38" s="27" t="s">
        <v>412</v>
      </c>
      <c r="H38" s="27" t="s">
        <v>413</v>
      </c>
      <c r="I38" s="28" t="s">
        <v>414</v>
      </c>
      <c r="J38" s="27" t="s">
        <v>454</v>
      </c>
      <c r="K38" s="28" t="s">
        <v>455</v>
      </c>
      <c r="L38" s="53" t="s">
        <v>456</v>
      </c>
      <c r="M38" s="27">
        <v>3226916272</v>
      </c>
      <c r="N38" s="29" t="s">
        <v>457</v>
      </c>
      <c r="O38" s="73" t="s">
        <v>458</v>
      </c>
      <c r="P38" s="81">
        <v>43854</v>
      </c>
      <c r="Q38" s="59" t="s">
        <v>206</v>
      </c>
      <c r="R38" s="60" t="s">
        <v>206</v>
      </c>
      <c r="S38" s="60" t="s">
        <v>206</v>
      </c>
      <c r="T38" s="60" t="s">
        <v>206</v>
      </c>
      <c r="U38" s="60" t="s">
        <v>208</v>
      </c>
      <c r="V38" s="60" t="s">
        <v>208</v>
      </c>
      <c r="W38" s="60" t="s">
        <v>208</v>
      </c>
      <c r="X38" s="60" t="s">
        <v>208</v>
      </c>
      <c r="Y38" s="60" t="s">
        <v>208</v>
      </c>
      <c r="Z38" s="60" t="s">
        <v>208</v>
      </c>
      <c r="AA38" s="60" t="s">
        <v>208</v>
      </c>
      <c r="AB38" s="60" t="s">
        <v>206</v>
      </c>
      <c r="AC38" s="60" t="s">
        <v>206</v>
      </c>
      <c r="AD38" s="60" t="s">
        <v>208</v>
      </c>
      <c r="AE38" s="60" t="s">
        <v>206</v>
      </c>
      <c r="AF38" s="60" t="s">
        <v>206</v>
      </c>
      <c r="AG38" s="60" t="s">
        <v>206</v>
      </c>
      <c r="AH38" s="60" t="s">
        <v>206</v>
      </c>
      <c r="AI38" s="60" t="s">
        <v>206</v>
      </c>
      <c r="AJ38" s="60" t="s">
        <v>206</v>
      </c>
      <c r="AK38" s="61" t="s">
        <v>208</v>
      </c>
      <c r="AL38" s="61" t="s">
        <v>208</v>
      </c>
      <c r="AM38" s="61" t="s">
        <v>208</v>
      </c>
      <c r="AN38" s="61" t="s">
        <v>208</v>
      </c>
      <c r="AO38" s="61" t="s">
        <v>208</v>
      </c>
      <c r="AP38" s="61" t="s">
        <v>206</v>
      </c>
      <c r="AQ38" s="61" t="s">
        <v>206</v>
      </c>
      <c r="AR38" s="61" t="s">
        <v>206</v>
      </c>
      <c r="AS38" s="61" t="s">
        <v>206</v>
      </c>
      <c r="AT38" s="61" t="s">
        <v>206</v>
      </c>
      <c r="AU38" s="61" t="s">
        <v>206</v>
      </c>
      <c r="AV38" s="61" t="s">
        <v>206</v>
      </c>
      <c r="AW38" s="61" t="s">
        <v>208</v>
      </c>
      <c r="AX38" s="61" t="s">
        <v>208</v>
      </c>
      <c r="AY38" s="61" t="s">
        <v>208</v>
      </c>
      <c r="AZ38" s="61" t="s">
        <v>206</v>
      </c>
      <c r="BA38" s="61" t="s">
        <v>206</v>
      </c>
      <c r="BB38" s="63" t="s">
        <v>206</v>
      </c>
      <c r="BC38" s="61" t="s">
        <v>206</v>
      </c>
      <c r="BD38" s="61" t="s">
        <v>206</v>
      </c>
      <c r="BE38" s="61" t="s">
        <v>206</v>
      </c>
      <c r="BF38" s="61" t="s">
        <v>206</v>
      </c>
      <c r="BG38" s="61" t="s">
        <v>207</v>
      </c>
      <c r="BH38" s="61" t="s">
        <v>207</v>
      </c>
      <c r="BI38" s="61" t="s">
        <v>207</v>
      </c>
      <c r="BJ38" s="61" t="s">
        <v>206</v>
      </c>
      <c r="BK38" s="61" t="s">
        <v>207</v>
      </c>
      <c r="BL38" s="61" t="s">
        <v>207</v>
      </c>
      <c r="BM38" s="61" t="s">
        <v>207</v>
      </c>
      <c r="BN38" s="61" t="s">
        <v>207</v>
      </c>
      <c r="BO38" s="61" t="s">
        <v>207</v>
      </c>
      <c r="BP38" s="61" t="s">
        <v>207</v>
      </c>
      <c r="BQ38" s="61" t="s">
        <v>207</v>
      </c>
      <c r="BR38" s="61" t="s">
        <v>207</v>
      </c>
      <c r="BS38" s="61" t="s">
        <v>206</v>
      </c>
      <c r="BT38" s="61" t="s">
        <v>207</v>
      </c>
      <c r="BU38" s="61" t="s">
        <v>207</v>
      </c>
      <c r="BV38" s="61" t="s">
        <v>206</v>
      </c>
      <c r="BW38" s="61" t="s">
        <v>208</v>
      </c>
      <c r="BX38" s="61" t="s">
        <v>206</v>
      </c>
      <c r="BY38" s="61" t="s">
        <v>206</v>
      </c>
      <c r="BZ38" s="61" t="s">
        <v>206</v>
      </c>
      <c r="CA38" s="61" t="s">
        <v>208</v>
      </c>
      <c r="CB38" s="33">
        <f t="shared" si="0"/>
        <v>3</v>
      </c>
      <c r="CC38" s="33">
        <f t="shared" si="42"/>
        <v>1</v>
      </c>
      <c r="CD38" s="33">
        <f t="shared" si="2"/>
        <v>0</v>
      </c>
      <c r="CE38" s="33">
        <f t="shared" si="3"/>
        <v>2</v>
      </c>
      <c r="CF38" s="33">
        <f t="shared" si="4"/>
        <v>5</v>
      </c>
      <c r="CG38" s="33">
        <f t="shared" si="5"/>
        <v>1</v>
      </c>
      <c r="CH38" s="33">
        <f t="shared" si="6"/>
        <v>0</v>
      </c>
      <c r="CI38" s="33">
        <f t="shared" si="7"/>
        <v>4</v>
      </c>
      <c r="CJ38" s="33">
        <f t="shared" si="8"/>
        <v>3</v>
      </c>
      <c r="CK38" s="33">
        <f t="shared" si="9"/>
        <v>1</v>
      </c>
      <c r="CL38" s="33">
        <f t="shared" si="10"/>
        <v>20</v>
      </c>
      <c r="CM38" s="34">
        <f t="shared" si="11"/>
        <v>0.55555555555555558</v>
      </c>
      <c r="CN38" s="33">
        <f t="shared" ref="CN38:CP38" si="53">COUNTIF(BA38,"SI")</f>
        <v>1</v>
      </c>
      <c r="CO38" s="35">
        <f t="shared" si="53"/>
        <v>1</v>
      </c>
      <c r="CP38" s="44">
        <f t="shared" si="53"/>
        <v>1</v>
      </c>
      <c r="CQ38" s="44">
        <f t="shared" si="13"/>
        <v>4</v>
      </c>
      <c r="CR38" s="44">
        <f t="shared" si="14"/>
        <v>5</v>
      </c>
      <c r="CS38" s="26">
        <f t="shared" si="15"/>
        <v>12</v>
      </c>
      <c r="CT38" s="45">
        <f t="shared" si="40"/>
        <v>0.8571428571428571</v>
      </c>
      <c r="CU38" s="234"/>
      <c r="CV38" s="236"/>
      <c r="CW38" s="237"/>
      <c r="CX38" s="234"/>
      <c r="CY38" s="38"/>
      <c r="CZ38" s="38"/>
      <c r="DA38" s="38"/>
      <c r="DB38" s="38"/>
      <c r="DC38" s="38"/>
      <c r="DD38" s="38"/>
      <c r="DE38" s="38"/>
      <c r="DF38" s="38"/>
      <c r="DG38" s="38"/>
      <c r="DH38" s="38"/>
      <c r="DI38" s="38"/>
      <c r="DJ38" s="38"/>
      <c r="DK38" s="38"/>
      <c r="DL38" s="38"/>
      <c r="DM38" s="38"/>
      <c r="DN38" s="38"/>
      <c r="DO38" s="38"/>
      <c r="DP38" s="38"/>
      <c r="DQ38" s="38"/>
      <c r="DR38" s="38"/>
      <c r="DS38" s="39"/>
      <c r="DT38" s="39"/>
      <c r="DU38" s="39"/>
      <c r="DV38" s="39"/>
      <c r="DW38" s="39"/>
      <c r="DX38" s="39"/>
      <c r="DY38" s="39"/>
      <c r="DZ38" s="39"/>
      <c r="EA38" s="39"/>
      <c r="EB38" s="39"/>
    </row>
    <row r="39" spans="1:132" x14ac:dyDescent="0.25">
      <c r="A39" s="26" t="s">
        <v>193</v>
      </c>
      <c r="B39" s="26" t="s">
        <v>408</v>
      </c>
      <c r="C39" s="84" t="s">
        <v>459</v>
      </c>
      <c r="D39" s="27" t="s">
        <v>427</v>
      </c>
      <c r="E39" s="27">
        <v>3123629626</v>
      </c>
      <c r="F39" s="27" t="s">
        <v>428</v>
      </c>
      <c r="G39" s="27" t="s">
        <v>412</v>
      </c>
      <c r="H39" s="27" t="s">
        <v>413</v>
      </c>
      <c r="I39" s="28" t="s">
        <v>414</v>
      </c>
      <c r="J39" s="27" t="s">
        <v>460</v>
      </c>
      <c r="K39" s="28" t="s">
        <v>461</v>
      </c>
      <c r="L39" s="53" t="s">
        <v>462</v>
      </c>
      <c r="M39" s="27" t="s">
        <v>463</v>
      </c>
      <c r="N39" s="29" t="s">
        <v>464</v>
      </c>
      <c r="O39" s="42" t="s">
        <v>465</v>
      </c>
      <c r="P39" s="46">
        <v>44193</v>
      </c>
      <c r="Q39" s="41" t="s">
        <v>206</v>
      </c>
      <c r="R39" s="41" t="s">
        <v>206</v>
      </c>
      <c r="S39" s="41" t="s">
        <v>206</v>
      </c>
      <c r="T39" s="41" t="s">
        <v>206</v>
      </c>
      <c r="U39" s="41" t="s">
        <v>206</v>
      </c>
      <c r="V39" s="41" t="s">
        <v>206</v>
      </c>
      <c r="W39" s="41" t="s">
        <v>206</v>
      </c>
      <c r="X39" s="41" t="s">
        <v>208</v>
      </c>
      <c r="Y39" s="41" t="s">
        <v>208</v>
      </c>
      <c r="Z39" s="41" t="s">
        <v>208</v>
      </c>
      <c r="AA39" s="77" t="s">
        <v>206</v>
      </c>
      <c r="AB39" s="77" t="s">
        <v>206</v>
      </c>
      <c r="AC39" s="77" t="s">
        <v>206</v>
      </c>
      <c r="AD39" s="77" t="s">
        <v>206</v>
      </c>
      <c r="AE39" s="77" t="s">
        <v>206</v>
      </c>
      <c r="AF39" s="41" t="s">
        <v>208</v>
      </c>
      <c r="AG39" s="41" t="s">
        <v>206</v>
      </c>
      <c r="AH39" s="77" t="s">
        <v>206</v>
      </c>
      <c r="AI39" s="41" t="s">
        <v>206</v>
      </c>
      <c r="AJ39" s="77" t="s">
        <v>206</v>
      </c>
      <c r="AK39" s="61" t="s">
        <v>208</v>
      </c>
      <c r="AL39" s="41" t="s">
        <v>206</v>
      </c>
      <c r="AM39" s="41" t="s">
        <v>208</v>
      </c>
      <c r="AN39" s="41" t="s">
        <v>208</v>
      </c>
      <c r="AO39" s="41" t="s">
        <v>208</v>
      </c>
      <c r="AP39" s="41" t="s">
        <v>208</v>
      </c>
      <c r="AQ39" s="41" t="s">
        <v>208</v>
      </c>
      <c r="AR39" s="41" t="s">
        <v>208</v>
      </c>
      <c r="AS39" s="41" t="s">
        <v>208</v>
      </c>
      <c r="AT39" s="41" t="s">
        <v>206</v>
      </c>
      <c r="AU39" s="41" t="s">
        <v>206</v>
      </c>
      <c r="AV39" s="41" t="s">
        <v>206</v>
      </c>
      <c r="AW39" s="41" t="s">
        <v>206</v>
      </c>
      <c r="AX39" s="41" t="s">
        <v>208</v>
      </c>
      <c r="AY39" s="41" t="s">
        <v>208</v>
      </c>
      <c r="AZ39" s="41" t="s">
        <v>206</v>
      </c>
      <c r="BA39" s="41" t="s">
        <v>206</v>
      </c>
      <c r="BB39" s="32" t="s">
        <v>206</v>
      </c>
      <c r="BC39" s="41" t="s">
        <v>206</v>
      </c>
      <c r="BD39" s="41" t="s">
        <v>206</v>
      </c>
      <c r="BE39" s="41" t="s">
        <v>206</v>
      </c>
      <c r="BF39" s="41" t="s">
        <v>206</v>
      </c>
      <c r="BG39" s="41" t="s">
        <v>466</v>
      </c>
      <c r="BH39" s="41" t="s">
        <v>466</v>
      </c>
      <c r="BI39" s="41" t="s">
        <v>466</v>
      </c>
      <c r="BJ39" s="41" t="s">
        <v>206</v>
      </c>
      <c r="BK39" s="41" t="s">
        <v>207</v>
      </c>
      <c r="BL39" s="41" t="s">
        <v>207</v>
      </c>
      <c r="BM39" s="41" t="s">
        <v>207</v>
      </c>
      <c r="BN39" s="41" t="s">
        <v>207</v>
      </c>
      <c r="BO39" s="41" t="s">
        <v>207</v>
      </c>
      <c r="BP39" s="41" t="s">
        <v>207</v>
      </c>
      <c r="BQ39" s="41" t="s">
        <v>207</v>
      </c>
      <c r="BR39" s="41" t="s">
        <v>207</v>
      </c>
      <c r="BS39" s="41" t="s">
        <v>206</v>
      </c>
      <c r="BT39" s="41" t="s">
        <v>207</v>
      </c>
      <c r="BU39" s="41" t="s">
        <v>207</v>
      </c>
      <c r="BV39" s="41" t="s">
        <v>207</v>
      </c>
      <c r="BW39" s="41" t="s">
        <v>206</v>
      </c>
      <c r="BX39" s="41" t="s">
        <v>208</v>
      </c>
      <c r="BY39" s="41" t="s">
        <v>206</v>
      </c>
      <c r="BZ39" s="41" t="s">
        <v>206</v>
      </c>
      <c r="CA39" s="41" t="s">
        <v>208</v>
      </c>
      <c r="CB39" s="33">
        <f t="shared" si="0"/>
        <v>3</v>
      </c>
      <c r="CC39" s="33">
        <f t="shared" si="42"/>
        <v>3</v>
      </c>
      <c r="CD39" s="33">
        <f t="shared" si="2"/>
        <v>1</v>
      </c>
      <c r="CE39" s="33">
        <f t="shared" si="3"/>
        <v>4</v>
      </c>
      <c r="CF39" s="33">
        <f t="shared" si="4"/>
        <v>4</v>
      </c>
      <c r="CG39" s="33">
        <f t="shared" si="5"/>
        <v>2</v>
      </c>
      <c r="CH39" s="33">
        <f t="shared" si="6"/>
        <v>0</v>
      </c>
      <c r="CI39" s="33">
        <f t="shared" si="7"/>
        <v>0</v>
      </c>
      <c r="CJ39" s="33">
        <f t="shared" si="8"/>
        <v>4</v>
      </c>
      <c r="CK39" s="33">
        <f t="shared" si="9"/>
        <v>1</v>
      </c>
      <c r="CL39" s="33">
        <f t="shared" si="10"/>
        <v>22</v>
      </c>
      <c r="CM39" s="34">
        <f t="shared" si="11"/>
        <v>0.61111111111111116</v>
      </c>
      <c r="CN39" s="33">
        <f t="shared" ref="CN39:CP39" si="54">COUNTIF(BA39,"SI")</f>
        <v>1</v>
      </c>
      <c r="CO39" s="35">
        <f t="shared" si="54"/>
        <v>1</v>
      </c>
      <c r="CP39" s="44">
        <f t="shared" si="54"/>
        <v>1</v>
      </c>
      <c r="CQ39" s="44">
        <f t="shared" si="13"/>
        <v>4</v>
      </c>
      <c r="CR39" s="44">
        <f t="shared" si="14"/>
        <v>4</v>
      </c>
      <c r="CS39" s="26">
        <f t="shared" si="15"/>
        <v>11</v>
      </c>
      <c r="CT39" s="45">
        <f t="shared" si="40"/>
        <v>0.7857142857142857</v>
      </c>
      <c r="CU39" s="234"/>
      <c r="CV39" s="236"/>
      <c r="CW39" s="237"/>
      <c r="CX39" s="234"/>
      <c r="CY39" s="38"/>
      <c r="CZ39" s="38"/>
      <c r="DA39" s="38"/>
      <c r="DB39" s="38"/>
      <c r="DC39" s="38"/>
      <c r="DD39" s="38"/>
      <c r="DE39" s="38"/>
      <c r="DF39" s="38"/>
      <c r="DG39" s="38"/>
      <c r="DH39" s="38"/>
      <c r="DI39" s="38"/>
      <c r="DJ39" s="38"/>
      <c r="DK39" s="38"/>
      <c r="DL39" s="38"/>
      <c r="DM39" s="38"/>
      <c r="DN39" s="38"/>
      <c r="DO39" s="38"/>
      <c r="DP39" s="38"/>
      <c r="DQ39" s="38"/>
      <c r="DR39" s="38"/>
      <c r="DS39" s="39"/>
      <c r="DT39" s="39"/>
      <c r="DU39" s="39"/>
      <c r="DV39" s="39"/>
      <c r="DW39" s="39"/>
      <c r="DX39" s="39"/>
      <c r="DY39" s="39"/>
      <c r="DZ39" s="39"/>
      <c r="EA39" s="39"/>
      <c r="EB39" s="39"/>
    </row>
    <row r="40" spans="1:132" x14ac:dyDescent="0.25">
      <c r="A40" s="26" t="s">
        <v>193</v>
      </c>
      <c r="B40" s="26" t="s">
        <v>408</v>
      </c>
      <c r="C40" s="26" t="s">
        <v>467</v>
      </c>
      <c r="D40" s="40" t="s">
        <v>410</v>
      </c>
      <c r="E40" s="27">
        <v>3007488261</v>
      </c>
      <c r="F40" s="28" t="s">
        <v>411</v>
      </c>
      <c r="G40" s="27" t="s">
        <v>412</v>
      </c>
      <c r="H40" s="27" t="s">
        <v>413</v>
      </c>
      <c r="I40" s="28" t="s">
        <v>414</v>
      </c>
      <c r="J40" s="27" t="s">
        <v>468</v>
      </c>
      <c r="K40" s="28" t="s">
        <v>469</v>
      </c>
      <c r="L40" s="53" t="s">
        <v>470</v>
      </c>
      <c r="M40" s="27">
        <v>3115429846</v>
      </c>
      <c r="N40" s="29" t="s">
        <v>471</v>
      </c>
      <c r="O40" s="53" t="s">
        <v>472</v>
      </c>
      <c r="P40" s="81">
        <v>44174</v>
      </c>
      <c r="Q40" s="59" t="s">
        <v>206</v>
      </c>
      <c r="R40" s="60" t="s">
        <v>206</v>
      </c>
      <c r="S40" s="60" t="s">
        <v>206</v>
      </c>
      <c r="T40" s="60" t="s">
        <v>206</v>
      </c>
      <c r="U40" s="60" t="s">
        <v>206</v>
      </c>
      <c r="V40" s="60" t="s">
        <v>206</v>
      </c>
      <c r="W40" s="60" t="s">
        <v>206</v>
      </c>
      <c r="X40" s="60" t="s">
        <v>208</v>
      </c>
      <c r="Y40" s="60" t="s">
        <v>208</v>
      </c>
      <c r="Z40" s="60" t="s">
        <v>206</v>
      </c>
      <c r="AA40" s="60" t="s">
        <v>208</v>
      </c>
      <c r="AB40" s="60" t="s">
        <v>206</v>
      </c>
      <c r="AC40" s="60" t="s">
        <v>206</v>
      </c>
      <c r="AD40" s="60" t="s">
        <v>208</v>
      </c>
      <c r="AE40" s="60" t="s">
        <v>206</v>
      </c>
      <c r="AF40" s="60" t="s">
        <v>206</v>
      </c>
      <c r="AG40" s="60" t="s">
        <v>206</v>
      </c>
      <c r="AH40" s="60" t="s">
        <v>206</v>
      </c>
      <c r="AI40" s="60" t="s">
        <v>206</v>
      </c>
      <c r="AJ40" s="60" t="s">
        <v>206</v>
      </c>
      <c r="AK40" s="61" t="s">
        <v>206</v>
      </c>
      <c r="AL40" s="61" t="s">
        <v>206</v>
      </c>
      <c r="AM40" s="61" t="s">
        <v>208</v>
      </c>
      <c r="AN40" s="61" t="s">
        <v>208</v>
      </c>
      <c r="AO40" s="61" t="s">
        <v>208</v>
      </c>
      <c r="AP40" s="61" t="s">
        <v>206</v>
      </c>
      <c r="AQ40" s="61" t="s">
        <v>206</v>
      </c>
      <c r="AR40" s="61" t="s">
        <v>206</v>
      </c>
      <c r="AS40" s="61" t="s">
        <v>206</v>
      </c>
      <c r="AT40" s="61" t="s">
        <v>206</v>
      </c>
      <c r="AU40" s="61" t="s">
        <v>206</v>
      </c>
      <c r="AV40" s="61" t="s">
        <v>206</v>
      </c>
      <c r="AW40" s="61" t="s">
        <v>206</v>
      </c>
      <c r="AX40" s="61" t="s">
        <v>208</v>
      </c>
      <c r="AY40" s="61" t="s">
        <v>206</v>
      </c>
      <c r="AZ40" s="61" t="s">
        <v>206</v>
      </c>
      <c r="BA40" s="61" t="s">
        <v>206</v>
      </c>
      <c r="BB40" s="63" t="s">
        <v>208</v>
      </c>
      <c r="BC40" s="61" t="s">
        <v>206</v>
      </c>
      <c r="BD40" s="61" t="s">
        <v>208</v>
      </c>
      <c r="BE40" s="61" t="s">
        <v>208</v>
      </c>
      <c r="BF40" s="61" t="s">
        <v>208</v>
      </c>
      <c r="BG40" s="61" t="s">
        <v>207</v>
      </c>
      <c r="BH40" s="61" t="s">
        <v>207</v>
      </c>
      <c r="BI40" s="61" t="s">
        <v>207</v>
      </c>
      <c r="BJ40" s="61" t="s">
        <v>206</v>
      </c>
      <c r="BK40" s="61" t="s">
        <v>207</v>
      </c>
      <c r="BL40" s="61" t="s">
        <v>207</v>
      </c>
      <c r="BM40" s="61" t="s">
        <v>207</v>
      </c>
      <c r="BN40" s="61" t="s">
        <v>207</v>
      </c>
      <c r="BO40" s="61" t="s">
        <v>207</v>
      </c>
      <c r="BP40" s="61" t="s">
        <v>207</v>
      </c>
      <c r="BQ40" s="61" t="s">
        <v>207</v>
      </c>
      <c r="BR40" s="61" t="s">
        <v>207</v>
      </c>
      <c r="BS40" s="61" t="s">
        <v>208</v>
      </c>
      <c r="BT40" s="61" t="s">
        <v>207</v>
      </c>
      <c r="BU40" s="61" t="s">
        <v>207</v>
      </c>
      <c r="BV40" s="61" t="s">
        <v>206</v>
      </c>
      <c r="BW40" s="61" t="s">
        <v>206</v>
      </c>
      <c r="BX40" s="61" t="s">
        <v>206</v>
      </c>
      <c r="BY40" s="61" t="s">
        <v>206</v>
      </c>
      <c r="BZ40" s="61" t="s">
        <v>206</v>
      </c>
      <c r="CA40" s="61" t="s">
        <v>208</v>
      </c>
      <c r="CB40" s="33">
        <f t="shared" si="0"/>
        <v>3</v>
      </c>
      <c r="CC40" s="33">
        <f t="shared" si="42"/>
        <v>3</v>
      </c>
      <c r="CD40" s="33">
        <f t="shared" si="2"/>
        <v>2</v>
      </c>
      <c r="CE40" s="33">
        <f t="shared" si="3"/>
        <v>2</v>
      </c>
      <c r="CF40" s="33">
        <f t="shared" si="4"/>
        <v>5</v>
      </c>
      <c r="CG40" s="33">
        <f t="shared" si="5"/>
        <v>3</v>
      </c>
      <c r="CH40" s="33">
        <f t="shared" si="6"/>
        <v>0</v>
      </c>
      <c r="CI40" s="33">
        <f t="shared" si="7"/>
        <v>4</v>
      </c>
      <c r="CJ40" s="33">
        <f t="shared" si="8"/>
        <v>4</v>
      </c>
      <c r="CK40" s="33">
        <f t="shared" si="9"/>
        <v>2</v>
      </c>
      <c r="CL40" s="33">
        <f t="shared" si="10"/>
        <v>28</v>
      </c>
      <c r="CM40" s="34">
        <f t="shared" si="11"/>
        <v>0.77777777777777779</v>
      </c>
      <c r="CN40" s="33">
        <f t="shared" ref="CN40:CP40" si="55">COUNTIF(BA40,"SI")</f>
        <v>1</v>
      </c>
      <c r="CO40" s="35">
        <f t="shared" si="55"/>
        <v>0</v>
      </c>
      <c r="CP40" s="44">
        <f t="shared" si="55"/>
        <v>1</v>
      </c>
      <c r="CQ40" s="44">
        <f t="shared" si="13"/>
        <v>1</v>
      </c>
      <c r="CR40" s="44">
        <f t="shared" si="14"/>
        <v>5</v>
      </c>
      <c r="CS40" s="26">
        <f t="shared" si="15"/>
        <v>8</v>
      </c>
      <c r="CT40" s="45">
        <f t="shared" si="40"/>
        <v>0.5714285714285714</v>
      </c>
      <c r="CU40" s="234"/>
      <c r="CV40" s="236"/>
      <c r="CW40" s="237"/>
      <c r="CX40" s="234"/>
      <c r="CY40" s="38"/>
      <c r="CZ40" s="38"/>
      <c r="DA40" s="38"/>
      <c r="DB40" s="38"/>
      <c r="DC40" s="38"/>
      <c r="DD40" s="38"/>
      <c r="DE40" s="38"/>
      <c r="DF40" s="38"/>
      <c r="DG40" s="38"/>
      <c r="DH40" s="38"/>
      <c r="DI40" s="38"/>
      <c r="DJ40" s="38"/>
      <c r="DK40" s="38"/>
      <c r="DL40" s="38"/>
      <c r="DM40" s="38"/>
      <c r="DN40" s="38"/>
      <c r="DO40" s="38"/>
      <c r="DP40" s="38"/>
      <c r="DQ40" s="38"/>
      <c r="DR40" s="38"/>
      <c r="DS40" s="39"/>
      <c r="DT40" s="39"/>
      <c r="DU40" s="39"/>
      <c r="DV40" s="39"/>
      <c r="DW40" s="39"/>
      <c r="DX40" s="39"/>
      <c r="DY40" s="39"/>
      <c r="DZ40" s="39"/>
      <c r="EA40" s="39"/>
      <c r="EB40" s="39"/>
    </row>
    <row r="41" spans="1:132" x14ac:dyDescent="0.25">
      <c r="A41" s="26" t="s">
        <v>193</v>
      </c>
      <c r="B41" s="26" t="s">
        <v>408</v>
      </c>
      <c r="C41" s="26" t="s">
        <v>473</v>
      </c>
      <c r="D41" s="40" t="s">
        <v>410</v>
      </c>
      <c r="E41" s="27">
        <v>3007488261</v>
      </c>
      <c r="F41" s="28" t="s">
        <v>411</v>
      </c>
      <c r="G41" s="27" t="s">
        <v>412</v>
      </c>
      <c r="H41" s="27" t="s">
        <v>413</v>
      </c>
      <c r="I41" s="28" t="s">
        <v>414</v>
      </c>
      <c r="J41" s="27" t="s">
        <v>474</v>
      </c>
      <c r="K41" s="28" t="s">
        <v>475</v>
      </c>
      <c r="L41" s="53" t="s">
        <v>476</v>
      </c>
      <c r="M41" s="27">
        <v>3107538735</v>
      </c>
      <c r="N41" s="29" t="s">
        <v>477</v>
      </c>
      <c r="O41" s="73" t="s">
        <v>478</v>
      </c>
      <c r="P41" s="81">
        <v>44155</v>
      </c>
      <c r="Q41" s="59" t="s">
        <v>206</v>
      </c>
      <c r="R41" s="60" t="s">
        <v>206</v>
      </c>
      <c r="S41" s="60" t="s">
        <v>206</v>
      </c>
      <c r="T41" s="60" t="s">
        <v>206</v>
      </c>
      <c r="U41" s="60" t="s">
        <v>207</v>
      </c>
      <c r="V41" s="60" t="s">
        <v>206</v>
      </c>
      <c r="W41" s="60" t="s">
        <v>206</v>
      </c>
      <c r="X41" s="60" t="s">
        <v>208</v>
      </c>
      <c r="Y41" s="60" t="s">
        <v>208</v>
      </c>
      <c r="Z41" s="60" t="s">
        <v>206</v>
      </c>
      <c r="AA41" s="60" t="s">
        <v>206</v>
      </c>
      <c r="AB41" s="60" t="s">
        <v>206</v>
      </c>
      <c r="AC41" s="60" t="s">
        <v>206</v>
      </c>
      <c r="AD41" s="60" t="s">
        <v>206</v>
      </c>
      <c r="AE41" s="60" t="s">
        <v>206</v>
      </c>
      <c r="AF41" s="60" t="s">
        <v>206</v>
      </c>
      <c r="AG41" s="60" t="s">
        <v>206</v>
      </c>
      <c r="AH41" s="60" t="s">
        <v>206</v>
      </c>
      <c r="AI41" s="60" t="s">
        <v>206</v>
      </c>
      <c r="AJ41" s="60" t="s">
        <v>206</v>
      </c>
      <c r="AK41" s="61" t="s">
        <v>206</v>
      </c>
      <c r="AL41" s="61" t="s">
        <v>206</v>
      </c>
      <c r="AM41" s="61" t="s">
        <v>207</v>
      </c>
      <c r="AN41" s="61" t="s">
        <v>207</v>
      </c>
      <c r="AO41" s="61" t="s">
        <v>207</v>
      </c>
      <c r="AP41" s="61" t="s">
        <v>206</v>
      </c>
      <c r="AQ41" s="61" t="s">
        <v>206</v>
      </c>
      <c r="AR41" s="61" t="s">
        <v>206</v>
      </c>
      <c r="AS41" s="61" t="s">
        <v>206</v>
      </c>
      <c r="AT41" s="61" t="s">
        <v>206</v>
      </c>
      <c r="AU41" s="61" t="s">
        <v>206</v>
      </c>
      <c r="AV41" s="61" t="s">
        <v>206</v>
      </c>
      <c r="AW41" s="61" t="s">
        <v>206</v>
      </c>
      <c r="AX41" s="61" t="s">
        <v>208</v>
      </c>
      <c r="AY41" s="61" t="s">
        <v>206</v>
      </c>
      <c r="AZ41" s="61" t="s">
        <v>206</v>
      </c>
      <c r="BA41" s="61" t="s">
        <v>208</v>
      </c>
      <c r="BB41" s="63" t="s">
        <v>208</v>
      </c>
      <c r="BC41" s="61" t="s">
        <v>206</v>
      </c>
      <c r="BD41" s="61" t="s">
        <v>208</v>
      </c>
      <c r="BE41" s="61" t="s">
        <v>208</v>
      </c>
      <c r="BF41" s="61" t="s">
        <v>208</v>
      </c>
      <c r="BG41" s="61" t="s">
        <v>207</v>
      </c>
      <c r="BH41" s="61" t="s">
        <v>207</v>
      </c>
      <c r="BI41" s="61" t="s">
        <v>207</v>
      </c>
      <c r="BJ41" s="61" t="s">
        <v>206</v>
      </c>
      <c r="BK41" s="61" t="s">
        <v>207</v>
      </c>
      <c r="BL41" s="61" t="s">
        <v>207</v>
      </c>
      <c r="BM41" s="61" t="s">
        <v>207</v>
      </c>
      <c r="BN41" s="61" t="s">
        <v>207</v>
      </c>
      <c r="BO41" s="61" t="s">
        <v>207</v>
      </c>
      <c r="BP41" s="61" t="s">
        <v>207</v>
      </c>
      <c r="BQ41" s="61" t="s">
        <v>207</v>
      </c>
      <c r="BR41" s="61" t="s">
        <v>207</v>
      </c>
      <c r="BS41" s="61" t="s">
        <v>208</v>
      </c>
      <c r="BT41" s="61" t="s">
        <v>207</v>
      </c>
      <c r="BU41" s="61" t="s">
        <v>207</v>
      </c>
      <c r="BV41" s="61" t="s">
        <v>206</v>
      </c>
      <c r="BW41" s="61" t="s">
        <v>206</v>
      </c>
      <c r="BX41" s="61" t="s">
        <v>206</v>
      </c>
      <c r="BY41" s="61" t="s">
        <v>206</v>
      </c>
      <c r="BZ41" s="61" t="s">
        <v>206</v>
      </c>
      <c r="CA41" s="61" t="s">
        <v>208</v>
      </c>
      <c r="CB41" s="33">
        <f t="shared" si="0"/>
        <v>3</v>
      </c>
      <c r="CC41" s="33">
        <f t="shared" si="42"/>
        <v>2</v>
      </c>
      <c r="CD41" s="33">
        <f t="shared" si="2"/>
        <v>2</v>
      </c>
      <c r="CE41" s="33">
        <f t="shared" si="3"/>
        <v>4</v>
      </c>
      <c r="CF41" s="33">
        <f t="shared" si="4"/>
        <v>5</v>
      </c>
      <c r="CG41" s="33">
        <f t="shared" si="5"/>
        <v>3</v>
      </c>
      <c r="CH41" s="33">
        <f t="shared" si="6"/>
        <v>0</v>
      </c>
      <c r="CI41" s="33">
        <f t="shared" si="7"/>
        <v>4</v>
      </c>
      <c r="CJ41" s="33">
        <f t="shared" si="8"/>
        <v>4</v>
      </c>
      <c r="CK41" s="33">
        <f t="shared" si="9"/>
        <v>2</v>
      </c>
      <c r="CL41" s="33">
        <f t="shared" si="10"/>
        <v>29</v>
      </c>
      <c r="CM41" s="34">
        <f t="shared" si="11"/>
        <v>0.80555555555555558</v>
      </c>
      <c r="CN41" s="33">
        <f t="shared" ref="CN41:CP41" si="56">COUNTIF(BA41,"SI")</f>
        <v>0</v>
      </c>
      <c r="CO41" s="35">
        <f t="shared" si="56"/>
        <v>0</v>
      </c>
      <c r="CP41" s="44">
        <f t="shared" si="56"/>
        <v>1</v>
      </c>
      <c r="CQ41" s="44">
        <f t="shared" si="13"/>
        <v>1</v>
      </c>
      <c r="CR41" s="44">
        <f t="shared" si="14"/>
        <v>5</v>
      </c>
      <c r="CS41" s="26">
        <f t="shared" si="15"/>
        <v>7</v>
      </c>
      <c r="CT41" s="45">
        <f t="shared" si="40"/>
        <v>0.5</v>
      </c>
      <c r="CU41" s="234"/>
      <c r="CV41" s="236"/>
      <c r="CW41" s="237"/>
      <c r="CX41" s="234"/>
      <c r="CY41" s="38"/>
      <c r="CZ41" s="38"/>
      <c r="DA41" s="38"/>
      <c r="DB41" s="38"/>
      <c r="DC41" s="38"/>
      <c r="DD41" s="38"/>
      <c r="DE41" s="38"/>
      <c r="DF41" s="38"/>
      <c r="DG41" s="38"/>
      <c r="DH41" s="38"/>
      <c r="DI41" s="38"/>
      <c r="DJ41" s="38"/>
      <c r="DK41" s="38"/>
      <c r="DL41" s="38"/>
      <c r="DM41" s="38"/>
      <c r="DN41" s="38"/>
      <c r="DO41" s="38"/>
      <c r="DP41" s="38"/>
      <c r="DQ41" s="38"/>
      <c r="DR41" s="38"/>
      <c r="DS41" s="39"/>
      <c r="DT41" s="39"/>
      <c r="DU41" s="39"/>
      <c r="DV41" s="39"/>
      <c r="DW41" s="39"/>
      <c r="DX41" s="39"/>
      <c r="DY41" s="39"/>
      <c r="DZ41" s="39"/>
      <c r="EA41" s="39"/>
      <c r="EB41" s="39"/>
    </row>
    <row r="42" spans="1:132" x14ac:dyDescent="0.25">
      <c r="A42" s="26" t="s">
        <v>193</v>
      </c>
      <c r="B42" s="26" t="s">
        <v>408</v>
      </c>
      <c r="C42" s="84" t="s">
        <v>479</v>
      </c>
      <c r="D42" s="27" t="s">
        <v>427</v>
      </c>
      <c r="E42" s="27">
        <v>3123629626</v>
      </c>
      <c r="F42" s="27" t="s">
        <v>428</v>
      </c>
      <c r="G42" s="27" t="s">
        <v>412</v>
      </c>
      <c r="H42" s="27" t="s">
        <v>413</v>
      </c>
      <c r="I42" s="28" t="s">
        <v>414</v>
      </c>
      <c r="J42" s="27" t="s">
        <v>480</v>
      </c>
      <c r="K42" s="28" t="s">
        <v>481</v>
      </c>
      <c r="L42" s="53" t="s">
        <v>482</v>
      </c>
      <c r="M42" s="27" t="s">
        <v>483</v>
      </c>
      <c r="N42" s="29" t="s">
        <v>484</v>
      </c>
      <c r="O42" s="86" t="s">
        <v>485</v>
      </c>
      <c r="P42" s="87">
        <v>44182</v>
      </c>
      <c r="Q42" s="41" t="s">
        <v>206</v>
      </c>
      <c r="R42" s="41" t="s">
        <v>206</v>
      </c>
      <c r="S42" s="41" t="s">
        <v>206</v>
      </c>
      <c r="T42" s="41" t="s">
        <v>206</v>
      </c>
      <c r="U42" s="41" t="s">
        <v>206</v>
      </c>
      <c r="V42" s="41" t="s">
        <v>206</v>
      </c>
      <c r="W42" s="41" t="s">
        <v>206</v>
      </c>
      <c r="X42" s="41" t="s">
        <v>208</v>
      </c>
      <c r="Y42" s="41" t="s">
        <v>208</v>
      </c>
      <c r="Z42" s="41" t="s">
        <v>208</v>
      </c>
      <c r="AA42" s="77" t="s">
        <v>206</v>
      </c>
      <c r="AB42" s="77" t="s">
        <v>206</v>
      </c>
      <c r="AC42" s="77" t="s">
        <v>206</v>
      </c>
      <c r="AD42" s="41" t="s">
        <v>208</v>
      </c>
      <c r="AE42" s="77" t="s">
        <v>206</v>
      </c>
      <c r="AF42" s="41" t="s">
        <v>208</v>
      </c>
      <c r="AG42" s="41" t="s">
        <v>208</v>
      </c>
      <c r="AH42" s="77" t="s">
        <v>206</v>
      </c>
      <c r="AI42" s="41" t="s">
        <v>208</v>
      </c>
      <c r="AJ42" s="77" t="s">
        <v>206</v>
      </c>
      <c r="AK42" s="61" t="s">
        <v>208</v>
      </c>
      <c r="AL42" s="41" t="s">
        <v>206</v>
      </c>
      <c r="AM42" s="41" t="s">
        <v>208</v>
      </c>
      <c r="AN42" s="41" t="s">
        <v>208</v>
      </c>
      <c r="AO42" s="41" t="s">
        <v>208</v>
      </c>
      <c r="AP42" s="41" t="s">
        <v>208</v>
      </c>
      <c r="AQ42" s="41" t="s">
        <v>208</v>
      </c>
      <c r="AR42" s="41" t="s">
        <v>208</v>
      </c>
      <c r="AS42" s="41" t="s">
        <v>208</v>
      </c>
      <c r="AT42" s="41" t="s">
        <v>206</v>
      </c>
      <c r="AU42" s="41" t="s">
        <v>206</v>
      </c>
      <c r="AV42" s="41" t="s">
        <v>206</v>
      </c>
      <c r="AW42" s="41" t="s">
        <v>206</v>
      </c>
      <c r="AX42" s="41" t="s">
        <v>208</v>
      </c>
      <c r="AY42" s="41" t="s">
        <v>208</v>
      </c>
      <c r="AZ42" s="41" t="s">
        <v>206</v>
      </c>
      <c r="BA42" s="41" t="s">
        <v>206</v>
      </c>
      <c r="BB42" s="32" t="s">
        <v>206</v>
      </c>
      <c r="BC42" s="41" t="s">
        <v>206</v>
      </c>
      <c r="BD42" s="41" t="s">
        <v>206</v>
      </c>
      <c r="BE42" s="41" t="s">
        <v>206</v>
      </c>
      <c r="BF42" s="41" t="s">
        <v>206</v>
      </c>
      <c r="BG42" s="41" t="s">
        <v>207</v>
      </c>
      <c r="BH42" s="41" t="s">
        <v>466</v>
      </c>
      <c r="BI42" s="41" t="s">
        <v>466</v>
      </c>
      <c r="BJ42" s="41" t="s">
        <v>206</v>
      </c>
      <c r="BK42" s="41" t="s">
        <v>207</v>
      </c>
      <c r="BL42" s="41" t="s">
        <v>207</v>
      </c>
      <c r="BM42" s="41" t="s">
        <v>207</v>
      </c>
      <c r="BN42" s="41" t="s">
        <v>207</v>
      </c>
      <c r="BO42" s="41" t="s">
        <v>207</v>
      </c>
      <c r="BP42" s="41" t="s">
        <v>207</v>
      </c>
      <c r="BQ42" s="41" t="s">
        <v>207</v>
      </c>
      <c r="BR42" s="41" t="s">
        <v>207</v>
      </c>
      <c r="BS42" s="41" t="s">
        <v>206</v>
      </c>
      <c r="BT42" s="41" t="s">
        <v>207</v>
      </c>
      <c r="BU42" s="41" t="s">
        <v>207</v>
      </c>
      <c r="BV42" s="41" t="s">
        <v>206</v>
      </c>
      <c r="BW42" s="41" t="s">
        <v>206</v>
      </c>
      <c r="BX42" s="41" t="s">
        <v>208</v>
      </c>
      <c r="BY42" s="41" t="s">
        <v>206</v>
      </c>
      <c r="BZ42" s="41" t="s">
        <v>208</v>
      </c>
      <c r="CA42" s="41" t="s">
        <v>208</v>
      </c>
      <c r="CB42" s="33">
        <f t="shared" si="0"/>
        <v>3</v>
      </c>
      <c r="CC42" s="33">
        <f t="shared" si="42"/>
        <v>3</v>
      </c>
      <c r="CD42" s="33">
        <f t="shared" si="2"/>
        <v>1</v>
      </c>
      <c r="CE42" s="33">
        <f t="shared" si="3"/>
        <v>3</v>
      </c>
      <c r="CF42" s="33">
        <f t="shared" si="4"/>
        <v>2</v>
      </c>
      <c r="CG42" s="33">
        <f t="shared" si="5"/>
        <v>2</v>
      </c>
      <c r="CH42" s="33">
        <f t="shared" si="6"/>
        <v>0</v>
      </c>
      <c r="CI42" s="33">
        <f t="shared" si="7"/>
        <v>0</v>
      </c>
      <c r="CJ42" s="33">
        <f t="shared" si="8"/>
        <v>4</v>
      </c>
      <c r="CK42" s="33">
        <f t="shared" si="9"/>
        <v>1</v>
      </c>
      <c r="CL42" s="33">
        <f t="shared" si="10"/>
        <v>19</v>
      </c>
      <c r="CM42" s="34">
        <f t="shared" si="11"/>
        <v>0.52777777777777779</v>
      </c>
      <c r="CN42" s="33">
        <f t="shared" ref="CN42:CP42" si="57">COUNTIF(BA42,"SI")</f>
        <v>1</v>
      </c>
      <c r="CO42" s="35">
        <f t="shared" si="57"/>
        <v>1</v>
      </c>
      <c r="CP42" s="44">
        <f t="shared" si="57"/>
        <v>1</v>
      </c>
      <c r="CQ42" s="44">
        <f t="shared" si="13"/>
        <v>4</v>
      </c>
      <c r="CR42" s="44">
        <f t="shared" si="14"/>
        <v>4</v>
      </c>
      <c r="CS42" s="26">
        <f t="shared" si="15"/>
        <v>11</v>
      </c>
      <c r="CT42" s="45">
        <f t="shared" si="40"/>
        <v>0.7857142857142857</v>
      </c>
      <c r="CU42" s="234"/>
      <c r="CV42" s="236"/>
      <c r="CW42" s="237"/>
      <c r="CX42" s="234"/>
      <c r="CY42" s="38"/>
      <c r="CZ42" s="38"/>
      <c r="DA42" s="38"/>
      <c r="DB42" s="38"/>
      <c r="DC42" s="38"/>
      <c r="DD42" s="38"/>
      <c r="DE42" s="38"/>
      <c r="DF42" s="38"/>
      <c r="DG42" s="38"/>
      <c r="DH42" s="38"/>
      <c r="DI42" s="38"/>
      <c r="DJ42" s="38"/>
      <c r="DK42" s="38"/>
      <c r="DL42" s="38"/>
      <c r="DM42" s="38"/>
      <c r="DN42" s="38"/>
      <c r="DO42" s="38"/>
      <c r="DP42" s="38"/>
      <c r="DQ42" s="38"/>
      <c r="DR42" s="38"/>
      <c r="DS42" s="39"/>
      <c r="DT42" s="39"/>
      <c r="DU42" s="39"/>
      <c r="DV42" s="39"/>
      <c r="DW42" s="39"/>
      <c r="DX42" s="39"/>
      <c r="DY42" s="39"/>
      <c r="DZ42" s="39"/>
      <c r="EA42" s="39"/>
      <c r="EB42" s="39"/>
    </row>
    <row r="43" spans="1:132" x14ac:dyDescent="0.25">
      <c r="A43" s="26" t="s">
        <v>193</v>
      </c>
      <c r="B43" s="26" t="s">
        <v>408</v>
      </c>
      <c r="C43" s="26" t="s">
        <v>486</v>
      </c>
      <c r="D43" s="40" t="s">
        <v>410</v>
      </c>
      <c r="E43" s="27">
        <v>3007488261</v>
      </c>
      <c r="F43" s="28" t="s">
        <v>411</v>
      </c>
      <c r="G43" s="27" t="s">
        <v>412</v>
      </c>
      <c r="H43" s="27" t="s">
        <v>413</v>
      </c>
      <c r="I43" s="28" t="s">
        <v>414</v>
      </c>
      <c r="J43" s="27" t="s">
        <v>487</v>
      </c>
      <c r="K43" s="28" t="s">
        <v>488</v>
      </c>
      <c r="L43" s="53" t="s">
        <v>489</v>
      </c>
      <c r="M43" s="27">
        <v>3108501779</v>
      </c>
      <c r="N43" s="29" t="s">
        <v>490</v>
      </c>
      <c r="O43" s="73" t="s">
        <v>491</v>
      </c>
      <c r="P43" s="81">
        <v>44147</v>
      </c>
      <c r="Q43" s="59" t="s">
        <v>206</v>
      </c>
      <c r="R43" s="60" t="s">
        <v>206</v>
      </c>
      <c r="S43" s="60" t="s">
        <v>206</v>
      </c>
      <c r="T43" s="60" t="s">
        <v>206</v>
      </c>
      <c r="U43" s="60" t="s">
        <v>207</v>
      </c>
      <c r="V43" s="60" t="s">
        <v>206</v>
      </c>
      <c r="W43" s="60" t="s">
        <v>206</v>
      </c>
      <c r="X43" s="60" t="s">
        <v>206</v>
      </c>
      <c r="Y43" s="60" t="s">
        <v>208</v>
      </c>
      <c r="Z43" s="60" t="s">
        <v>206</v>
      </c>
      <c r="AA43" s="60" t="s">
        <v>206</v>
      </c>
      <c r="AB43" s="60" t="s">
        <v>206</v>
      </c>
      <c r="AC43" s="60" t="s">
        <v>206</v>
      </c>
      <c r="AD43" s="60" t="s">
        <v>206</v>
      </c>
      <c r="AE43" s="60" t="s">
        <v>206</v>
      </c>
      <c r="AF43" s="60" t="s">
        <v>206</v>
      </c>
      <c r="AG43" s="60" t="s">
        <v>206</v>
      </c>
      <c r="AH43" s="60" t="s">
        <v>206</v>
      </c>
      <c r="AI43" s="60" t="s">
        <v>206</v>
      </c>
      <c r="AJ43" s="60" t="s">
        <v>206</v>
      </c>
      <c r="AK43" s="61" t="s">
        <v>206</v>
      </c>
      <c r="AL43" s="61" t="s">
        <v>206</v>
      </c>
      <c r="AM43" s="61" t="s">
        <v>207</v>
      </c>
      <c r="AN43" s="61" t="s">
        <v>207</v>
      </c>
      <c r="AO43" s="61" t="s">
        <v>207</v>
      </c>
      <c r="AP43" s="61" t="s">
        <v>206</v>
      </c>
      <c r="AQ43" s="61" t="s">
        <v>206</v>
      </c>
      <c r="AR43" s="61" t="s">
        <v>206</v>
      </c>
      <c r="AS43" s="61" t="s">
        <v>206</v>
      </c>
      <c r="AT43" s="61" t="s">
        <v>206</v>
      </c>
      <c r="AU43" s="61" t="s">
        <v>206</v>
      </c>
      <c r="AV43" s="61" t="s">
        <v>206</v>
      </c>
      <c r="AW43" s="61" t="s">
        <v>206</v>
      </c>
      <c r="AX43" s="61" t="s">
        <v>208</v>
      </c>
      <c r="AY43" s="61" t="s">
        <v>206</v>
      </c>
      <c r="AZ43" s="61" t="s">
        <v>206</v>
      </c>
      <c r="BA43" s="61" t="s">
        <v>206</v>
      </c>
      <c r="BB43" s="63" t="s">
        <v>208</v>
      </c>
      <c r="BC43" s="61" t="s">
        <v>206</v>
      </c>
      <c r="BD43" s="61" t="s">
        <v>208</v>
      </c>
      <c r="BE43" s="61" t="s">
        <v>208</v>
      </c>
      <c r="BF43" s="61" t="s">
        <v>208</v>
      </c>
      <c r="BG43" s="61" t="s">
        <v>207</v>
      </c>
      <c r="BH43" s="61" t="s">
        <v>207</v>
      </c>
      <c r="BI43" s="61" t="s">
        <v>207</v>
      </c>
      <c r="BJ43" s="61" t="s">
        <v>206</v>
      </c>
      <c r="BK43" s="61" t="s">
        <v>207</v>
      </c>
      <c r="BL43" s="61" t="s">
        <v>207</v>
      </c>
      <c r="BM43" s="61" t="s">
        <v>207</v>
      </c>
      <c r="BN43" s="61" t="s">
        <v>207</v>
      </c>
      <c r="BO43" s="61" t="s">
        <v>207</v>
      </c>
      <c r="BP43" s="61" t="s">
        <v>207</v>
      </c>
      <c r="BQ43" s="61" t="s">
        <v>207</v>
      </c>
      <c r="BR43" s="61" t="s">
        <v>207</v>
      </c>
      <c r="BS43" s="61" t="s">
        <v>208</v>
      </c>
      <c r="BT43" s="61" t="s">
        <v>207</v>
      </c>
      <c r="BU43" s="61" t="s">
        <v>206</v>
      </c>
      <c r="BV43" s="61" t="s">
        <v>207</v>
      </c>
      <c r="BW43" s="61" t="s">
        <v>208</v>
      </c>
      <c r="BX43" s="61" t="s">
        <v>208</v>
      </c>
      <c r="BY43" s="61" t="s">
        <v>206</v>
      </c>
      <c r="BZ43" s="61" t="s">
        <v>206</v>
      </c>
      <c r="CA43" s="61" t="s">
        <v>208</v>
      </c>
      <c r="CB43" s="33">
        <f t="shared" si="0"/>
        <v>3</v>
      </c>
      <c r="CC43" s="33">
        <f t="shared" si="42"/>
        <v>2</v>
      </c>
      <c r="CD43" s="33">
        <f t="shared" si="2"/>
        <v>3</v>
      </c>
      <c r="CE43" s="33">
        <f t="shared" si="3"/>
        <v>4</v>
      </c>
      <c r="CF43" s="33">
        <f t="shared" si="4"/>
        <v>5</v>
      </c>
      <c r="CG43" s="33">
        <f t="shared" si="5"/>
        <v>3</v>
      </c>
      <c r="CH43" s="33">
        <f t="shared" si="6"/>
        <v>0</v>
      </c>
      <c r="CI43" s="33">
        <f t="shared" si="7"/>
        <v>4</v>
      </c>
      <c r="CJ43" s="33">
        <f t="shared" si="8"/>
        <v>4</v>
      </c>
      <c r="CK43" s="33">
        <f t="shared" si="9"/>
        <v>2</v>
      </c>
      <c r="CL43" s="33">
        <f t="shared" si="10"/>
        <v>30</v>
      </c>
      <c r="CM43" s="34">
        <f t="shared" si="11"/>
        <v>0.83333333333333337</v>
      </c>
      <c r="CN43" s="33">
        <f t="shared" ref="CN43:CP43" si="58">COUNTIF(BA43,"SI")</f>
        <v>1</v>
      </c>
      <c r="CO43" s="35">
        <f t="shared" si="58"/>
        <v>0</v>
      </c>
      <c r="CP43" s="44">
        <f t="shared" si="58"/>
        <v>1</v>
      </c>
      <c r="CQ43" s="44">
        <f t="shared" si="13"/>
        <v>1</v>
      </c>
      <c r="CR43" s="44">
        <f t="shared" si="14"/>
        <v>3</v>
      </c>
      <c r="CS43" s="26">
        <f t="shared" si="15"/>
        <v>6</v>
      </c>
      <c r="CT43" s="45">
        <f t="shared" si="40"/>
        <v>0.42857142857142855</v>
      </c>
      <c r="CU43" s="238"/>
      <c r="CV43" s="239"/>
      <c r="CW43" s="240"/>
      <c r="CX43" s="234"/>
      <c r="CY43" s="38"/>
      <c r="CZ43" s="38"/>
      <c r="DA43" s="38"/>
      <c r="DB43" s="38"/>
      <c r="DC43" s="38"/>
      <c r="DD43" s="38"/>
      <c r="DE43" s="38"/>
      <c r="DF43" s="38"/>
      <c r="DG43" s="38"/>
      <c r="DH43" s="38"/>
      <c r="DI43" s="38"/>
      <c r="DJ43" s="38"/>
      <c r="DK43" s="38"/>
      <c r="DL43" s="38"/>
      <c r="DM43" s="38"/>
      <c r="DN43" s="38"/>
      <c r="DO43" s="38"/>
      <c r="DP43" s="38"/>
      <c r="DQ43" s="38"/>
      <c r="DR43" s="38"/>
      <c r="DS43" s="39"/>
      <c r="DT43" s="39"/>
      <c r="DU43" s="39"/>
      <c r="DV43" s="39"/>
      <c r="DW43" s="39"/>
      <c r="DX43" s="39"/>
      <c r="DY43" s="39"/>
      <c r="DZ43" s="39"/>
      <c r="EA43" s="39"/>
      <c r="EB43" s="39"/>
    </row>
    <row r="44" spans="1:132" ht="15.75" customHeight="1" x14ac:dyDescent="0.25">
      <c r="A44" s="26" t="s">
        <v>193</v>
      </c>
      <c r="B44" s="26" t="s">
        <v>492</v>
      </c>
      <c r="C44" s="26" t="s">
        <v>493</v>
      </c>
      <c r="D44" s="27" t="s">
        <v>494</v>
      </c>
      <c r="E44" s="27">
        <v>3192924332</v>
      </c>
      <c r="F44" s="27" t="s">
        <v>495</v>
      </c>
      <c r="G44" s="71" t="s">
        <v>496</v>
      </c>
      <c r="H44" s="53" t="s">
        <v>497</v>
      </c>
      <c r="I44" s="55" t="s">
        <v>498</v>
      </c>
      <c r="J44" s="27" t="s">
        <v>499</v>
      </c>
      <c r="K44" s="27" t="s">
        <v>500</v>
      </c>
      <c r="L44" s="53" t="s">
        <v>501</v>
      </c>
      <c r="M44" s="27" t="s">
        <v>502</v>
      </c>
      <c r="N44" s="53" t="s">
        <v>503</v>
      </c>
      <c r="O44" s="53" t="s">
        <v>504</v>
      </c>
      <c r="P44" s="88">
        <v>44329</v>
      </c>
      <c r="Q44" s="77" t="s">
        <v>206</v>
      </c>
      <c r="R44" s="77" t="s">
        <v>206</v>
      </c>
      <c r="S44" s="77" t="s">
        <v>206</v>
      </c>
      <c r="T44" s="77" t="s">
        <v>206</v>
      </c>
      <c r="U44" s="77" t="s">
        <v>206</v>
      </c>
      <c r="V44" s="77" t="s">
        <v>206</v>
      </c>
      <c r="W44" s="77" t="s">
        <v>206</v>
      </c>
      <c r="X44" s="77" t="s">
        <v>208</v>
      </c>
      <c r="Y44" s="77" t="s">
        <v>208</v>
      </c>
      <c r="Z44" s="77" t="s">
        <v>208</v>
      </c>
      <c r="AA44" s="77" t="s">
        <v>206</v>
      </c>
      <c r="AB44" s="77" t="s">
        <v>206</v>
      </c>
      <c r="AC44" s="77" t="s">
        <v>206</v>
      </c>
      <c r="AD44" s="77" t="s">
        <v>208</v>
      </c>
      <c r="AE44" s="77" t="s">
        <v>206</v>
      </c>
      <c r="AF44" s="77" t="s">
        <v>208</v>
      </c>
      <c r="AG44" s="77" t="s">
        <v>206</v>
      </c>
      <c r="AH44" s="77" t="s">
        <v>206</v>
      </c>
      <c r="AI44" s="77" t="s">
        <v>206</v>
      </c>
      <c r="AJ44" s="77" t="s">
        <v>206</v>
      </c>
      <c r="AK44" s="41" t="s">
        <v>208</v>
      </c>
      <c r="AL44" s="41" t="s">
        <v>206</v>
      </c>
      <c r="AM44" s="41" t="s">
        <v>207</v>
      </c>
      <c r="AN44" s="41" t="s">
        <v>207</v>
      </c>
      <c r="AO44" s="41" t="s">
        <v>207</v>
      </c>
      <c r="AP44" s="41" t="s">
        <v>208</v>
      </c>
      <c r="AQ44" s="41" t="s">
        <v>208</v>
      </c>
      <c r="AR44" s="41" t="s">
        <v>208</v>
      </c>
      <c r="AS44" s="41" t="s">
        <v>208</v>
      </c>
      <c r="AT44" s="41" t="s">
        <v>206</v>
      </c>
      <c r="AU44" s="41" t="s">
        <v>206</v>
      </c>
      <c r="AV44" s="41" t="s">
        <v>206</v>
      </c>
      <c r="AW44" s="41" t="s">
        <v>206</v>
      </c>
      <c r="AX44" s="41" t="s">
        <v>208</v>
      </c>
      <c r="AY44" s="41" t="s">
        <v>208</v>
      </c>
      <c r="AZ44" s="41" t="s">
        <v>206</v>
      </c>
      <c r="BA44" s="41" t="s">
        <v>206</v>
      </c>
      <c r="BB44" s="32" t="s">
        <v>206</v>
      </c>
      <c r="BC44" s="41" t="s">
        <v>206</v>
      </c>
      <c r="BD44" s="41" t="s">
        <v>206</v>
      </c>
      <c r="BE44" s="41" t="s">
        <v>206</v>
      </c>
      <c r="BF44" s="41" t="s">
        <v>206</v>
      </c>
      <c r="BG44" s="41" t="s">
        <v>207</v>
      </c>
      <c r="BH44" s="41" t="s">
        <v>207</v>
      </c>
      <c r="BI44" s="41" t="s">
        <v>207</v>
      </c>
      <c r="BJ44" s="41" t="s">
        <v>208</v>
      </c>
      <c r="BK44" s="41" t="s">
        <v>207</v>
      </c>
      <c r="BL44" s="41" t="s">
        <v>206</v>
      </c>
      <c r="BM44" s="41" t="s">
        <v>207</v>
      </c>
      <c r="BN44" s="41" t="s">
        <v>207</v>
      </c>
      <c r="BO44" s="41" t="s">
        <v>207</v>
      </c>
      <c r="BP44" s="41" t="s">
        <v>207</v>
      </c>
      <c r="BQ44" s="41" t="s">
        <v>207</v>
      </c>
      <c r="BR44" s="41" t="s">
        <v>207</v>
      </c>
      <c r="BS44" s="41" t="s">
        <v>206</v>
      </c>
      <c r="BT44" s="41" t="s">
        <v>207</v>
      </c>
      <c r="BU44" s="41" t="s">
        <v>207</v>
      </c>
      <c r="BV44" s="41" t="s">
        <v>206</v>
      </c>
      <c r="BW44" s="41" t="s">
        <v>208</v>
      </c>
      <c r="BX44" s="41" t="s">
        <v>206</v>
      </c>
      <c r="BY44" s="41" t="s">
        <v>208</v>
      </c>
      <c r="BZ44" s="41" t="s">
        <v>208</v>
      </c>
      <c r="CA44" s="41" t="s">
        <v>208</v>
      </c>
      <c r="CB44" s="33">
        <f t="shared" si="0"/>
        <v>3</v>
      </c>
      <c r="CC44" s="33">
        <f t="shared" si="42"/>
        <v>3</v>
      </c>
      <c r="CD44" s="33">
        <f t="shared" si="2"/>
        <v>1</v>
      </c>
      <c r="CE44" s="33">
        <f t="shared" si="3"/>
        <v>3</v>
      </c>
      <c r="CF44" s="33">
        <f t="shared" si="4"/>
        <v>4</v>
      </c>
      <c r="CG44" s="33">
        <f t="shared" si="5"/>
        <v>2</v>
      </c>
      <c r="CH44" s="33">
        <f t="shared" si="6"/>
        <v>0</v>
      </c>
      <c r="CI44" s="33">
        <f t="shared" si="7"/>
        <v>0</v>
      </c>
      <c r="CJ44" s="33">
        <f t="shared" si="8"/>
        <v>4</v>
      </c>
      <c r="CK44" s="33">
        <f t="shared" si="9"/>
        <v>1</v>
      </c>
      <c r="CL44" s="33">
        <f t="shared" si="10"/>
        <v>21</v>
      </c>
      <c r="CM44" s="34">
        <f t="shared" si="11"/>
        <v>0.58333333333333337</v>
      </c>
      <c r="CN44" s="33">
        <f t="shared" ref="CN44:CP44" si="59">COUNTIF(BA44,"SI")</f>
        <v>1</v>
      </c>
      <c r="CO44" s="35">
        <f t="shared" si="59"/>
        <v>1</v>
      </c>
      <c r="CP44" s="44">
        <f t="shared" si="59"/>
        <v>1</v>
      </c>
      <c r="CQ44" s="44">
        <f t="shared" si="13"/>
        <v>4</v>
      </c>
      <c r="CR44" s="44">
        <f t="shared" si="14"/>
        <v>3</v>
      </c>
      <c r="CS44" s="26">
        <f t="shared" si="15"/>
        <v>10</v>
      </c>
      <c r="CT44" s="45">
        <f t="shared" si="40"/>
        <v>0.7142857142857143</v>
      </c>
      <c r="CU44" s="241">
        <f>AVERAGE(CT44:CT50)</f>
        <v>0.74489795918367352</v>
      </c>
      <c r="CV44" s="242"/>
      <c r="CW44" s="243"/>
      <c r="CX44" s="234"/>
      <c r="CY44" s="38"/>
      <c r="CZ44" s="38"/>
      <c r="DA44" s="38"/>
      <c r="DB44" s="38"/>
      <c r="DC44" s="38"/>
      <c r="DD44" s="38"/>
      <c r="DE44" s="38"/>
      <c r="DF44" s="38"/>
      <c r="DG44" s="38"/>
      <c r="DH44" s="38"/>
      <c r="DI44" s="38"/>
      <c r="DJ44" s="38"/>
      <c r="DK44" s="38"/>
      <c r="DL44" s="38"/>
      <c r="DM44" s="38"/>
      <c r="DN44" s="38"/>
      <c r="DO44" s="38"/>
      <c r="DP44" s="38"/>
      <c r="DQ44" s="38"/>
      <c r="DR44" s="38"/>
      <c r="DS44" s="39"/>
      <c r="DT44" s="39"/>
      <c r="DU44" s="39"/>
      <c r="DV44" s="39"/>
      <c r="DW44" s="39"/>
      <c r="DX44" s="39"/>
      <c r="DY44" s="39"/>
      <c r="DZ44" s="39"/>
      <c r="EA44" s="39"/>
      <c r="EB44" s="39"/>
    </row>
    <row r="45" spans="1:132" x14ac:dyDescent="0.25">
      <c r="A45" s="26" t="s">
        <v>193</v>
      </c>
      <c r="B45" s="26" t="s">
        <v>492</v>
      </c>
      <c r="C45" s="26" t="s">
        <v>505</v>
      </c>
      <c r="D45" s="27" t="s">
        <v>494</v>
      </c>
      <c r="E45" s="27">
        <v>3192924332</v>
      </c>
      <c r="F45" s="27" t="s">
        <v>506</v>
      </c>
      <c r="G45" s="71" t="s">
        <v>496</v>
      </c>
      <c r="H45" s="53" t="s">
        <v>497</v>
      </c>
      <c r="I45" s="55" t="s">
        <v>498</v>
      </c>
      <c r="J45" s="27" t="s">
        <v>507</v>
      </c>
      <c r="K45" s="27" t="s">
        <v>508</v>
      </c>
      <c r="L45" s="53" t="s">
        <v>509</v>
      </c>
      <c r="M45" s="53">
        <v>3203797617</v>
      </c>
      <c r="N45" s="53" t="s">
        <v>510</v>
      </c>
      <c r="O45" s="53" t="s">
        <v>511</v>
      </c>
      <c r="P45" s="89"/>
      <c r="Q45" s="77" t="s">
        <v>206</v>
      </c>
      <c r="R45" s="77" t="s">
        <v>206</v>
      </c>
      <c r="S45" s="77" t="s">
        <v>206</v>
      </c>
      <c r="T45" s="77" t="s">
        <v>206</v>
      </c>
      <c r="U45" s="77" t="s">
        <v>206</v>
      </c>
      <c r="V45" s="77" t="s">
        <v>206</v>
      </c>
      <c r="W45" s="77" t="s">
        <v>206</v>
      </c>
      <c r="X45" s="77" t="s">
        <v>208</v>
      </c>
      <c r="Y45" s="77" t="s">
        <v>208</v>
      </c>
      <c r="Z45" s="77" t="s">
        <v>208</v>
      </c>
      <c r="AA45" s="77" t="s">
        <v>206</v>
      </c>
      <c r="AB45" s="77" t="s">
        <v>206</v>
      </c>
      <c r="AC45" s="77" t="s">
        <v>206</v>
      </c>
      <c r="AD45" s="77" t="s">
        <v>208</v>
      </c>
      <c r="AE45" s="77" t="s">
        <v>206</v>
      </c>
      <c r="AF45" s="77" t="s">
        <v>208</v>
      </c>
      <c r="AG45" s="77" t="s">
        <v>206</v>
      </c>
      <c r="AH45" s="77" t="s">
        <v>206</v>
      </c>
      <c r="AI45" s="77" t="s">
        <v>206</v>
      </c>
      <c r="AJ45" s="77" t="s">
        <v>206</v>
      </c>
      <c r="AK45" s="41" t="s">
        <v>208</v>
      </c>
      <c r="AL45" s="41" t="s">
        <v>206</v>
      </c>
      <c r="AM45" s="41" t="s">
        <v>207</v>
      </c>
      <c r="AN45" s="41" t="s">
        <v>207</v>
      </c>
      <c r="AO45" s="41" t="s">
        <v>207</v>
      </c>
      <c r="AP45" s="41" t="s">
        <v>208</v>
      </c>
      <c r="AQ45" s="41" t="s">
        <v>208</v>
      </c>
      <c r="AR45" s="41" t="s">
        <v>208</v>
      </c>
      <c r="AS45" s="41" t="s">
        <v>208</v>
      </c>
      <c r="AT45" s="41" t="s">
        <v>206</v>
      </c>
      <c r="AU45" s="41" t="s">
        <v>206</v>
      </c>
      <c r="AV45" s="41" t="s">
        <v>206</v>
      </c>
      <c r="AW45" s="41" t="s">
        <v>206</v>
      </c>
      <c r="AX45" s="41" t="s">
        <v>208</v>
      </c>
      <c r="AY45" s="41" t="s">
        <v>208</v>
      </c>
      <c r="AZ45" s="41" t="s">
        <v>206</v>
      </c>
      <c r="BA45" s="41" t="s">
        <v>206</v>
      </c>
      <c r="BB45" s="32" t="s">
        <v>206</v>
      </c>
      <c r="BC45" s="41" t="s">
        <v>206</v>
      </c>
      <c r="BD45" s="41" t="s">
        <v>206</v>
      </c>
      <c r="BE45" s="41" t="s">
        <v>206</v>
      </c>
      <c r="BF45" s="41" t="s">
        <v>206</v>
      </c>
      <c r="BG45" s="41" t="s">
        <v>207</v>
      </c>
      <c r="BH45" s="41" t="s">
        <v>207</v>
      </c>
      <c r="BI45" s="41" t="s">
        <v>207</v>
      </c>
      <c r="BJ45" s="41" t="s">
        <v>206</v>
      </c>
      <c r="BK45" s="41" t="s">
        <v>207</v>
      </c>
      <c r="BL45" s="41" t="s">
        <v>207</v>
      </c>
      <c r="BM45" s="41" t="s">
        <v>207</v>
      </c>
      <c r="BN45" s="41" t="s">
        <v>207</v>
      </c>
      <c r="BO45" s="41" t="s">
        <v>206</v>
      </c>
      <c r="BP45" s="41" t="s">
        <v>207</v>
      </c>
      <c r="BQ45" s="41" t="s">
        <v>207</v>
      </c>
      <c r="BR45" s="41" t="s">
        <v>207</v>
      </c>
      <c r="BS45" s="41" t="s">
        <v>206</v>
      </c>
      <c r="BT45" s="41" t="s">
        <v>207</v>
      </c>
      <c r="BU45" s="41" t="s">
        <v>207</v>
      </c>
      <c r="BV45" s="41" t="s">
        <v>206</v>
      </c>
      <c r="BW45" s="41" t="s">
        <v>208</v>
      </c>
      <c r="BX45" s="41" t="s">
        <v>206</v>
      </c>
      <c r="BY45" s="41" t="s">
        <v>206</v>
      </c>
      <c r="BZ45" s="41" t="s">
        <v>208</v>
      </c>
      <c r="CA45" s="41" t="s">
        <v>208</v>
      </c>
      <c r="CB45" s="33">
        <f t="shared" si="0"/>
        <v>3</v>
      </c>
      <c r="CC45" s="33">
        <f t="shared" si="42"/>
        <v>3</v>
      </c>
      <c r="CD45" s="33">
        <f t="shared" si="2"/>
        <v>1</v>
      </c>
      <c r="CE45" s="33">
        <f t="shared" si="3"/>
        <v>3</v>
      </c>
      <c r="CF45" s="33">
        <f t="shared" si="4"/>
        <v>4</v>
      </c>
      <c r="CG45" s="33">
        <f t="shared" si="5"/>
        <v>2</v>
      </c>
      <c r="CH45" s="33">
        <f t="shared" si="6"/>
        <v>0</v>
      </c>
      <c r="CI45" s="33">
        <f t="shared" si="7"/>
        <v>0</v>
      </c>
      <c r="CJ45" s="33">
        <f t="shared" si="8"/>
        <v>4</v>
      </c>
      <c r="CK45" s="33">
        <f t="shared" si="9"/>
        <v>1</v>
      </c>
      <c r="CL45" s="33">
        <f t="shared" si="10"/>
        <v>21</v>
      </c>
      <c r="CM45" s="34">
        <f t="shared" si="11"/>
        <v>0.58333333333333337</v>
      </c>
      <c r="CN45" s="33">
        <f t="shared" ref="CN45:CP45" si="60">COUNTIF(BA45,"SI")</f>
        <v>1</v>
      </c>
      <c r="CO45" s="35">
        <f t="shared" si="60"/>
        <v>1</v>
      </c>
      <c r="CP45" s="44">
        <f t="shared" si="60"/>
        <v>1</v>
      </c>
      <c r="CQ45" s="44">
        <f t="shared" si="13"/>
        <v>5</v>
      </c>
      <c r="CR45" s="44">
        <f t="shared" si="14"/>
        <v>4</v>
      </c>
      <c r="CS45" s="26">
        <f t="shared" si="15"/>
        <v>12</v>
      </c>
      <c r="CT45" s="45">
        <f t="shared" si="40"/>
        <v>0.8571428571428571</v>
      </c>
      <c r="CU45" s="234"/>
      <c r="CV45" s="236"/>
      <c r="CW45" s="237"/>
      <c r="CX45" s="234"/>
      <c r="CY45" s="38"/>
      <c r="CZ45" s="38"/>
      <c r="DA45" s="38"/>
      <c r="DB45" s="38"/>
      <c r="DC45" s="38"/>
      <c r="DD45" s="38"/>
      <c r="DE45" s="38"/>
      <c r="DF45" s="38"/>
      <c r="DG45" s="38"/>
      <c r="DH45" s="38"/>
      <c r="DI45" s="38"/>
      <c r="DJ45" s="38"/>
      <c r="DK45" s="38"/>
      <c r="DL45" s="38"/>
      <c r="DM45" s="38"/>
      <c r="DN45" s="38"/>
      <c r="DO45" s="38"/>
      <c r="DP45" s="38"/>
      <c r="DQ45" s="38"/>
      <c r="DR45" s="38"/>
      <c r="DS45" s="39"/>
      <c r="DT45" s="39"/>
      <c r="DU45" s="39"/>
      <c r="DV45" s="39"/>
      <c r="DW45" s="39"/>
      <c r="DX45" s="39"/>
      <c r="DY45" s="39"/>
      <c r="DZ45" s="39"/>
      <c r="EA45" s="39"/>
      <c r="EB45" s="39"/>
    </row>
    <row r="46" spans="1:132" x14ac:dyDescent="0.25">
      <c r="A46" s="26" t="s">
        <v>193</v>
      </c>
      <c r="B46" s="26" t="s">
        <v>492</v>
      </c>
      <c r="C46" s="26" t="s">
        <v>512</v>
      </c>
      <c r="D46" s="27" t="s">
        <v>210</v>
      </c>
      <c r="E46" s="41">
        <v>3125703211</v>
      </c>
      <c r="F46" s="27" t="s">
        <v>211</v>
      </c>
      <c r="G46" s="71" t="s">
        <v>496</v>
      </c>
      <c r="H46" s="53" t="s">
        <v>497</v>
      </c>
      <c r="I46" s="55" t="s">
        <v>498</v>
      </c>
      <c r="J46" s="41" t="s">
        <v>513</v>
      </c>
      <c r="K46" s="27" t="s">
        <v>514</v>
      </c>
      <c r="L46" s="27" t="s">
        <v>515</v>
      </c>
      <c r="M46" s="27" t="s">
        <v>516</v>
      </c>
      <c r="N46" s="53" t="s">
        <v>517</v>
      </c>
      <c r="O46" s="53" t="s">
        <v>518</v>
      </c>
      <c r="P46" s="80">
        <v>44181</v>
      </c>
      <c r="Q46" s="41" t="s">
        <v>206</v>
      </c>
      <c r="R46" s="41" t="s">
        <v>206</v>
      </c>
      <c r="S46" s="41" t="s">
        <v>206</v>
      </c>
      <c r="T46" s="41" t="s">
        <v>206</v>
      </c>
      <c r="U46" s="41" t="s">
        <v>206</v>
      </c>
      <c r="V46" s="41" t="s">
        <v>206</v>
      </c>
      <c r="W46" s="41" t="s">
        <v>206</v>
      </c>
      <c r="X46" s="41" t="s">
        <v>208</v>
      </c>
      <c r="Y46" s="41" t="s">
        <v>208</v>
      </c>
      <c r="Z46" s="41" t="s">
        <v>208</v>
      </c>
      <c r="AA46" s="41" t="s">
        <v>206</v>
      </c>
      <c r="AB46" s="41" t="s">
        <v>206</v>
      </c>
      <c r="AC46" s="41" t="s">
        <v>206</v>
      </c>
      <c r="AD46" s="41" t="s">
        <v>208</v>
      </c>
      <c r="AE46" s="41" t="s">
        <v>206</v>
      </c>
      <c r="AF46" s="41" t="s">
        <v>208</v>
      </c>
      <c r="AG46" s="41" t="s">
        <v>206</v>
      </c>
      <c r="AH46" s="41" t="s">
        <v>206</v>
      </c>
      <c r="AI46" s="41" t="s">
        <v>206</v>
      </c>
      <c r="AJ46" s="41" t="s">
        <v>206</v>
      </c>
      <c r="AK46" s="41" t="s">
        <v>208</v>
      </c>
      <c r="AL46" s="41" t="s">
        <v>206</v>
      </c>
      <c r="AM46" s="41" t="s">
        <v>207</v>
      </c>
      <c r="AN46" s="41" t="s">
        <v>207</v>
      </c>
      <c r="AO46" s="41" t="s">
        <v>207</v>
      </c>
      <c r="AP46" s="41" t="s">
        <v>208</v>
      </c>
      <c r="AQ46" s="41" t="s">
        <v>208</v>
      </c>
      <c r="AR46" s="41" t="s">
        <v>208</v>
      </c>
      <c r="AS46" s="41" t="s">
        <v>208</v>
      </c>
      <c r="AT46" s="41" t="s">
        <v>206</v>
      </c>
      <c r="AU46" s="41" t="s">
        <v>206</v>
      </c>
      <c r="AV46" s="41" t="s">
        <v>206</v>
      </c>
      <c r="AW46" s="41" t="s">
        <v>206</v>
      </c>
      <c r="AX46" s="41" t="s">
        <v>206</v>
      </c>
      <c r="AY46" s="41" t="s">
        <v>208</v>
      </c>
      <c r="AZ46" s="41" t="s">
        <v>206</v>
      </c>
      <c r="BA46" s="41" t="s">
        <v>206</v>
      </c>
      <c r="BB46" s="32" t="s">
        <v>206</v>
      </c>
      <c r="BC46" s="41" t="s">
        <v>206</v>
      </c>
      <c r="BD46" s="41" t="s">
        <v>206</v>
      </c>
      <c r="BE46" s="41" t="s">
        <v>206</v>
      </c>
      <c r="BF46" s="41" t="s">
        <v>206</v>
      </c>
      <c r="BG46" s="41" t="s">
        <v>207</v>
      </c>
      <c r="BH46" s="41" t="s">
        <v>207</v>
      </c>
      <c r="BI46" s="41" t="s">
        <v>207</v>
      </c>
      <c r="BJ46" s="41" t="s">
        <v>208</v>
      </c>
      <c r="BK46" s="41" t="s">
        <v>207</v>
      </c>
      <c r="BL46" s="41" t="s">
        <v>207</v>
      </c>
      <c r="BM46" s="41" t="s">
        <v>207</v>
      </c>
      <c r="BN46" s="41" t="s">
        <v>207</v>
      </c>
      <c r="BO46" s="41" t="s">
        <v>207</v>
      </c>
      <c r="BP46" s="41" t="s">
        <v>207</v>
      </c>
      <c r="BQ46" s="41" t="s">
        <v>207</v>
      </c>
      <c r="BR46" s="41" t="s">
        <v>207</v>
      </c>
      <c r="BS46" s="41" t="s">
        <v>206</v>
      </c>
      <c r="BT46" s="41" t="s">
        <v>207</v>
      </c>
      <c r="BU46" s="41" t="s">
        <v>207</v>
      </c>
      <c r="BV46" s="41" t="s">
        <v>206</v>
      </c>
      <c r="BW46" s="41" t="s">
        <v>206</v>
      </c>
      <c r="BX46" s="41" t="s">
        <v>208</v>
      </c>
      <c r="BY46" s="41" t="s">
        <v>206</v>
      </c>
      <c r="BZ46" s="41" t="s">
        <v>208</v>
      </c>
      <c r="CA46" s="41" t="s">
        <v>208</v>
      </c>
      <c r="CB46" s="33">
        <f t="shared" si="0"/>
        <v>3</v>
      </c>
      <c r="CC46" s="33">
        <f t="shared" si="42"/>
        <v>3</v>
      </c>
      <c r="CD46" s="33">
        <f t="shared" si="2"/>
        <v>1</v>
      </c>
      <c r="CE46" s="33">
        <f t="shared" si="3"/>
        <v>3</v>
      </c>
      <c r="CF46" s="33">
        <f t="shared" si="4"/>
        <v>4</v>
      </c>
      <c r="CG46" s="33">
        <f t="shared" si="5"/>
        <v>2</v>
      </c>
      <c r="CH46" s="33">
        <f t="shared" si="6"/>
        <v>0</v>
      </c>
      <c r="CI46" s="33">
        <f t="shared" si="7"/>
        <v>0</v>
      </c>
      <c r="CJ46" s="33">
        <f t="shared" si="8"/>
        <v>4</v>
      </c>
      <c r="CK46" s="33">
        <f t="shared" si="9"/>
        <v>2</v>
      </c>
      <c r="CL46" s="33">
        <f t="shared" si="10"/>
        <v>22</v>
      </c>
      <c r="CM46" s="34">
        <f t="shared" si="11"/>
        <v>0.61111111111111116</v>
      </c>
      <c r="CN46" s="33">
        <f t="shared" ref="CN46:CP46" si="61">COUNTIF(BA46,"SI")</f>
        <v>1</v>
      </c>
      <c r="CO46" s="35">
        <f t="shared" si="61"/>
        <v>1</v>
      </c>
      <c r="CP46" s="44">
        <f t="shared" si="61"/>
        <v>1</v>
      </c>
      <c r="CQ46" s="44">
        <f t="shared" si="13"/>
        <v>3</v>
      </c>
      <c r="CR46" s="44">
        <f t="shared" si="14"/>
        <v>4</v>
      </c>
      <c r="CS46" s="26">
        <f t="shared" si="15"/>
        <v>10</v>
      </c>
      <c r="CT46" s="45">
        <f t="shared" si="40"/>
        <v>0.7142857142857143</v>
      </c>
      <c r="CU46" s="234"/>
      <c r="CV46" s="236"/>
      <c r="CW46" s="237"/>
      <c r="CX46" s="234"/>
      <c r="CY46" s="38"/>
      <c r="CZ46" s="38"/>
      <c r="DA46" s="38"/>
      <c r="DB46" s="38"/>
      <c r="DC46" s="38"/>
      <c r="DD46" s="38"/>
      <c r="DE46" s="38"/>
      <c r="DF46" s="38"/>
      <c r="DG46" s="38"/>
      <c r="DH46" s="38"/>
      <c r="DI46" s="38"/>
      <c r="DJ46" s="38"/>
      <c r="DK46" s="38"/>
      <c r="DL46" s="38"/>
      <c r="DM46" s="38"/>
      <c r="DN46" s="38"/>
      <c r="DO46" s="38"/>
      <c r="DP46" s="38"/>
      <c r="DQ46" s="38"/>
      <c r="DR46" s="38"/>
      <c r="DS46" s="39"/>
      <c r="DT46" s="39"/>
      <c r="DU46" s="39"/>
      <c r="DV46" s="39"/>
      <c r="DW46" s="39"/>
      <c r="DX46" s="39"/>
      <c r="DY46" s="39"/>
      <c r="DZ46" s="39"/>
      <c r="EA46" s="39"/>
      <c r="EB46" s="39"/>
    </row>
    <row r="47" spans="1:132" ht="15.75" customHeight="1" x14ac:dyDescent="0.25">
      <c r="A47" s="26" t="s">
        <v>193</v>
      </c>
      <c r="B47" s="26" t="s">
        <v>492</v>
      </c>
      <c r="C47" s="26" t="s">
        <v>519</v>
      </c>
      <c r="D47" s="27" t="s">
        <v>494</v>
      </c>
      <c r="E47" s="27">
        <v>3192924332</v>
      </c>
      <c r="F47" s="27" t="s">
        <v>495</v>
      </c>
      <c r="G47" s="71" t="s">
        <v>496</v>
      </c>
      <c r="H47" s="53" t="s">
        <v>497</v>
      </c>
      <c r="I47" s="55" t="s">
        <v>498</v>
      </c>
      <c r="J47" s="27" t="s">
        <v>520</v>
      </c>
      <c r="K47" s="27" t="s">
        <v>521</v>
      </c>
      <c r="L47" s="27" t="s">
        <v>522</v>
      </c>
      <c r="M47" s="27">
        <v>3134852825</v>
      </c>
      <c r="N47" s="53" t="s">
        <v>523</v>
      </c>
      <c r="O47" s="73" t="s">
        <v>524</v>
      </c>
      <c r="P47" s="80">
        <v>44154</v>
      </c>
      <c r="Q47" s="77" t="s">
        <v>206</v>
      </c>
      <c r="R47" s="77" t="s">
        <v>206</v>
      </c>
      <c r="S47" s="77" t="s">
        <v>206</v>
      </c>
      <c r="T47" s="77" t="s">
        <v>206</v>
      </c>
      <c r="U47" s="77" t="s">
        <v>206</v>
      </c>
      <c r="V47" s="77" t="s">
        <v>206</v>
      </c>
      <c r="W47" s="77" t="s">
        <v>206</v>
      </c>
      <c r="X47" s="77" t="s">
        <v>206</v>
      </c>
      <c r="Y47" s="77" t="s">
        <v>208</v>
      </c>
      <c r="Z47" s="77" t="s">
        <v>208</v>
      </c>
      <c r="AA47" s="77" t="s">
        <v>206</v>
      </c>
      <c r="AB47" s="77" t="s">
        <v>206</v>
      </c>
      <c r="AC47" s="77" t="s">
        <v>206</v>
      </c>
      <c r="AD47" s="77" t="s">
        <v>208</v>
      </c>
      <c r="AE47" s="77" t="s">
        <v>206</v>
      </c>
      <c r="AF47" s="77" t="s">
        <v>208</v>
      </c>
      <c r="AG47" s="77" t="s">
        <v>206</v>
      </c>
      <c r="AH47" s="77" t="s">
        <v>206</v>
      </c>
      <c r="AI47" s="77" t="s">
        <v>206</v>
      </c>
      <c r="AJ47" s="77" t="s">
        <v>206</v>
      </c>
      <c r="AK47" s="41" t="s">
        <v>208</v>
      </c>
      <c r="AL47" s="41" t="s">
        <v>206</v>
      </c>
      <c r="AM47" s="41" t="s">
        <v>207</v>
      </c>
      <c r="AN47" s="41" t="s">
        <v>207</v>
      </c>
      <c r="AO47" s="41" t="s">
        <v>207</v>
      </c>
      <c r="AP47" s="41" t="s">
        <v>208</v>
      </c>
      <c r="AQ47" s="41" t="s">
        <v>206</v>
      </c>
      <c r="AR47" s="41" t="s">
        <v>208</v>
      </c>
      <c r="AS47" s="41" t="s">
        <v>208</v>
      </c>
      <c r="AT47" s="41" t="s">
        <v>206</v>
      </c>
      <c r="AU47" s="41" t="s">
        <v>206</v>
      </c>
      <c r="AV47" s="41" t="s">
        <v>206</v>
      </c>
      <c r="AW47" s="41" t="s">
        <v>206</v>
      </c>
      <c r="AX47" s="41" t="s">
        <v>208</v>
      </c>
      <c r="AY47" s="41" t="s">
        <v>208</v>
      </c>
      <c r="AZ47" s="41" t="s">
        <v>206</v>
      </c>
      <c r="BA47" s="41" t="s">
        <v>206</v>
      </c>
      <c r="BB47" s="32" t="s">
        <v>206</v>
      </c>
      <c r="BC47" s="41" t="s">
        <v>206</v>
      </c>
      <c r="BD47" s="41" t="s">
        <v>206</v>
      </c>
      <c r="BE47" s="41" t="s">
        <v>206</v>
      </c>
      <c r="BF47" s="41" t="s">
        <v>206</v>
      </c>
      <c r="BG47" s="41" t="s">
        <v>207</v>
      </c>
      <c r="BH47" s="41" t="s">
        <v>207</v>
      </c>
      <c r="BI47" s="41" t="s">
        <v>207</v>
      </c>
      <c r="BJ47" s="41" t="s">
        <v>206</v>
      </c>
      <c r="BK47" s="41" t="s">
        <v>207</v>
      </c>
      <c r="BL47" s="41" t="s">
        <v>207</v>
      </c>
      <c r="BM47" s="41" t="s">
        <v>207</v>
      </c>
      <c r="BN47" s="41" t="s">
        <v>207</v>
      </c>
      <c r="BO47" s="41" t="s">
        <v>207</v>
      </c>
      <c r="BP47" s="41" t="s">
        <v>207</v>
      </c>
      <c r="BQ47" s="41" t="s">
        <v>207</v>
      </c>
      <c r="BR47" s="41" t="s">
        <v>207</v>
      </c>
      <c r="BS47" s="41" t="s">
        <v>206</v>
      </c>
      <c r="BT47" s="41" t="s">
        <v>207</v>
      </c>
      <c r="BU47" s="41" t="s">
        <v>207</v>
      </c>
      <c r="BV47" s="41" t="s">
        <v>206</v>
      </c>
      <c r="BW47" s="41" t="s">
        <v>208</v>
      </c>
      <c r="BX47" s="41" t="s">
        <v>208</v>
      </c>
      <c r="BY47" s="41" t="s">
        <v>206</v>
      </c>
      <c r="BZ47" s="41" t="s">
        <v>208</v>
      </c>
      <c r="CA47" s="41" t="s">
        <v>208</v>
      </c>
      <c r="CB47" s="33">
        <f t="shared" si="0"/>
        <v>3</v>
      </c>
      <c r="CC47" s="33">
        <f t="shared" si="42"/>
        <v>3</v>
      </c>
      <c r="CD47" s="33">
        <f t="shared" si="2"/>
        <v>2</v>
      </c>
      <c r="CE47" s="33">
        <f t="shared" si="3"/>
        <v>3</v>
      </c>
      <c r="CF47" s="33">
        <f t="shared" si="4"/>
        <v>4</v>
      </c>
      <c r="CG47" s="33">
        <f t="shared" si="5"/>
        <v>2</v>
      </c>
      <c r="CH47" s="33">
        <f t="shared" si="6"/>
        <v>0</v>
      </c>
      <c r="CI47" s="33">
        <f t="shared" si="7"/>
        <v>1</v>
      </c>
      <c r="CJ47" s="33">
        <f t="shared" si="8"/>
        <v>4</v>
      </c>
      <c r="CK47" s="33">
        <f t="shared" si="9"/>
        <v>1</v>
      </c>
      <c r="CL47" s="33">
        <f t="shared" si="10"/>
        <v>23</v>
      </c>
      <c r="CM47" s="34">
        <f t="shared" si="11"/>
        <v>0.63888888888888884</v>
      </c>
      <c r="CN47" s="33">
        <f t="shared" ref="CN47:CP47" si="62">COUNTIF(BA47,"SI")</f>
        <v>1</v>
      </c>
      <c r="CO47" s="35">
        <f t="shared" si="62"/>
        <v>1</v>
      </c>
      <c r="CP47" s="44">
        <f t="shared" si="62"/>
        <v>1</v>
      </c>
      <c r="CQ47" s="44">
        <f t="shared" si="13"/>
        <v>4</v>
      </c>
      <c r="CR47" s="44">
        <f t="shared" si="14"/>
        <v>3</v>
      </c>
      <c r="CS47" s="26">
        <f t="shared" si="15"/>
        <v>10</v>
      </c>
      <c r="CT47" s="45">
        <f t="shared" si="40"/>
        <v>0.7142857142857143</v>
      </c>
      <c r="CU47" s="234"/>
      <c r="CV47" s="236"/>
      <c r="CW47" s="237"/>
      <c r="CX47" s="234"/>
      <c r="CY47" s="38"/>
      <c r="CZ47" s="38"/>
      <c r="DA47" s="38"/>
      <c r="DB47" s="38"/>
      <c r="DC47" s="38"/>
      <c r="DD47" s="38"/>
      <c r="DE47" s="38"/>
      <c r="DF47" s="38"/>
      <c r="DG47" s="38"/>
      <c r="DH47" s="38"/>
      <c r="DI47" s="38"/>
      <c r="DJ47" s="38"/>
      <c r="DK47" s="38"/>
      <c r="DL47" s="38"/>
      <c r="DM47" s="38"/>
      <c r="DN47" s="38"/>
      <c r="DO47" s="38"/>
      <c r="DP47" s="38"/>
      <c r="DQ47" s="38"/>
      <c r="DR47" s="38"/>
      <c r="DS47" s="39"/>
      <c r="DT47" s="39"/>
      <c r="DU47" s="39"/>
      <c r="DV47" s="39"/>
      <c r="DW47" s="39"/>
      <c r="DX47" s="39"/>
      <c r="DY47" s="39"/>
      <c r="DZ47" s="39"/>
      <c r="EA47" s="39"/>
      <c r="EB47" s="39"/>
    </row>
    <row r="48" spans="1:132" ht="15.75" customHeight="1" x14ac:dyDescent="0.25">
      <c r="A48" s="26" t="s">
        <v>193</v>
      </c>
      <c r="B48" s="26" t="s">
        <v>492</v>
      </c>
      <c r="C48" s="26" t="s">
        <v>525</v>
      </c>
      <c r="D48" s="27" t="s">
        <v>210</v>
      </c>
      <c r="E48" s="41">
        <v>3125703211</v>
      </c>
      <c r="F48" s="27" t="s">
        <v>211</v>
      </c>
      <c r="G48" s="71" t="s">
        <v>496</v>
      </c>
      <c r="H48" s="53" t="s">
        <v>497</v>
      </c>
      <c r="I48" s="55" t="s">
        <v>498</v>
      </c>
      <c r="J48" s="41" t="s">
        <v>526</v>
      </c>
      <c r="K48" s="27" t="s">
        <v>527</v>
      </c>
      <c r="L48" s="27" t="s">
        <v>528</v>
      </c>
      <c r="M48" s="27">
        <v>3104765412</v>
      </c>
      <c r="N48" s="90" t="s">
        <v>529</v>
      </c>
      <c r="O48" s="73" t="s">
        <v>530</v>
      </c>
      <c r="P48" s="80">
        <v>44188</v>
      </c>
      <c r="Q48" s="41" t="s">
        <v>206</v>
      </c>
      <c r="R48" s="41" t="s">
        <v>206</v>
      </c>
      <c r="S48" s="41" t="s">
        <v>206</v>
      </c>
      <c r="T48" s="41" t="s">
        <v>206</v>
      </c>
      <c r="U48" s="41" t="s">
        <v>206</v>
      </c>
      <c r="V48" s="41" t="s">
        <v>206</v>
      </c>
      <c r="W48" s="41" t="s">
        <v>206</v>
      </c>
      <c r="X48" s="41" t="s">
        <v>208</v>
      </c>
      <c r="Y48" s="41" t="s">
        <v>208</v>
      </c>
      <c r="Z48" s="41" t="s">
        <v>208</v>
      </c>
      <c r="AA48" s="41" t="s">
        <v>206</v>
      </c>
      <c r="AB48" s="41" t="s">
        <v>206</v>
      </c>
      <c r="AC48" s="41" t="s">
        <v>206</v>
      </c>
      <c r="AD48" s="41" t="s">
        <v>208</v>
      </c>
      <c r="AE48" s="41" t="s">
        <v>206</v>
      </c>
      <c r="AF48" s="41" t="s">
        <v>208</v>
      </c>
      <c r="AG48" s="41" t="s">
        <v>206</v>
      </c>
      <c r="AH48" s="41" t="s">
        <v>206</v>
      </c>
      <c r="AI48" s="41" t="s">
        <v>206</v>
      </c>
      <c r="AJ48" s="41" t="s">
        <v>206</v>
      </c>
      <c r="AK48" s="41" t="s">
        <v>208</v>
      </c>
      <c r="AL48" s="41" t="s">
        <v>206</v>
      </c>
      <c r="AM48" s="41" t="s">
        <v>207</v>
      </c>
      <c r="AN48" s="41" t="s">
        <v>207</v>
      </c>
      <c r="AO48" s="41" t="s">
        <v>207</v>
      </c>
      <c r="AP48" s="41" t="s">
        <v>208</v>
      </c>
      <c r="AQ48" s="41" t="s">
        <v>208</v>
      </c>
      <c r="AR48" s="41" t="s">
        <v>208</v>
      </c>
      <c r="AS48" s="41" t="s">
        <v>208</v>
      </c>
      <c r="AT48" s="41" t="s">
        <v>206</v>
      </c>
      <c r="AU48" s="41" t="s">
        <v>206</v>
      </c>
      <c r="AV48" s="41" t="s">
        <v>206</v>
      </c>
      <c r="AW48" s="41" t="s">
        <v>206</v>
      </c>
      <c r="AX48" s="41" t="s">
        <v>206</v>
      </c>
      <c r="AY48" s="41" t="s">
        <v>208</v>
      </c>
      <c r="AZ48" s="41" t="s">
        <v>206</v>
      </c>
      <c r="BA48" s="41" t="s">
        <v>206</v>
      </c>
      <c r="BB48" s="32" t="s">
        <v>206</v>
      </c>
      <c r="BC48" s="41" t="s">
        <v>206</v>
      </c>
      <c r="BD48" s="41" t="s">
        <v>206</v>
      </c>
      <c r="BE48" s="41" t="s">
        <v>206</v>
      </c>
      <c r="BF48" s="41" t="s">
        <v>206</v>
      </c>
      <c r="BG48" s="41" t="s">
        <v>207</v>
      </c>
      <c r="BH48" s="41" t="s">
        <v>207</v>
      </c>
      <c r="BI48" s="41" t="s">
        <v>207</v>
      </c>
      <c r="BJ48" s="41" t="s">
        <v>208</v>
      </c>
      <c r="BK48" s="41" t="s">
        <v>207</v>
      </c>
      <c r="BL48" s="41" t="s">
        <v>207</v>
      </c>
      <c r="BM48" s="41" t="s">
        <v>207</v>
      </c>
      <c r="BN48" s="41" t="s">
        <v>207</v>
      </c>
      <c r="BO48" s="41" t="s">
        <v>207</v>
      </c>
      <c r="BP48" s="41" t="s">
        <v>207</v>
      </c>
      <c r="BQ48" s="41" t="s">
        <v>207</v>
      </c>
      <c r="BR48" s="41" t="s">
        <v>207</v>
      </c>
      <c r="BS48" s="41" t="s">
        <v>206</v>
      </c>
      <c r="BT48" s="41" t="s">
        <v>207</v>
      </c>
      <c r="BU48" s="41" t="s">
        <v>207</v>
      </c>
      <c r="BV48" s="41" t="s">
        <v>206</v>
      </c>
      <c r="BW48" s="41" t="s">
        <v>206</v>
      </c>
      <c r="BX48" s="41" t="s">
        <v>208</v>
      </c>
      <c r="BY48" s="41" t="s">
        <v>206</v>
      </c>
      <c r="BZ48" s="41" t="s">
        <v>208</v>
      </c>
      <c r="CA48" s="41" t="s">
        <v>208</v>
      </c>
      <c r="CB48" s="33">
        <f t="shared" si="0"/>
        <v>3</v>
      </c>
      <c r="CC48" s="33">
        <f t="shared" si="42"/>
        <v>3</v>
      </c>
      <c r="CD48" s="33">
        <f t="shared" si="2"/>
        <v>1</v>
      </c>
      <c r="CE48" s="33">
        <f t="shared" si="3"/>
        <v>3</v>
      </c>
      <c r="CF48" s="33">
        <f t="shared" si="4"/>
        <v>4</v>
      </c>
      <c r="CG48" s="33">
        <f t="shared" si="5"/>
        <v>2</v>
      </c>
      <c r="CH48" s="33">
        <f t="shared" si="6"/>
        <v>0</v>
      </c>
      <c r="CI48" s="33">
        <f t="shared" si="7"/>
        <v>0</v>
      </c>
      <c r="CJ48" s="33">
        <f t="shared" si="8"/>
        <v>4</v>
      </c>
      <c r="CK48" s="33">
        <f t="shared" si="9"/>
        <v>2</v>
      </c>
      <c r="CL48" s="33">
        <f t="shared" si="10"/>
        <v>22</v>
      </c>
      <c r="CM48" s="34">
        <f t="shared" si="11"/>
        <v>0.61111111111111116</v>
      </c>
      <c r="CN48" s="33">
        <f t="shared" ref="CN48:CP48" si="63">COUNTIF(BA48,"SI")</f>
        <v>1</v>
      </c>
      <c r="CO48" s="35">
        <f t="shared" si="63"/>
        <v>1</v>
      </c>
      <c r="CP48" s="44">
        <f t="shared" si="63"/>
        <v>1</v>
      </c>
      <c r="CQ48" s="44">
        <f t="shared" si="13"/>
        <v>3</v>
      </c>
      <c r="CR48" s="44">
        <f t="shared" si="14"/>
        <v>4</v>
      </c>
      <c r="CS48" s="26">
        <f t="shared" si="15"/>
        <v>10</v>
      </c>
      <c r="CT48" s="45">
        <f t="shared" si="40"/>
        <v>0.7142857142857143</v>
      </c>
      <c r="CU48" s="234"/>
      <c r="CV48" s="236"/>
      <c r="CW48" s="237"/>
      <c r="CX48" s="234"/>
      <c r="CY48" s="38"/>
      <c r="CZ48" s="38"/>
      <c r="DA48" s="38"/>
      <c r="DB48" s="38"/>
      <c r="DC48" s="38"/>
      <c r="DD48" s="38"/>
      <c r="DE48" s="38"/>
      <c r="DF48" s="38"/>
      <c r="DG48" s="38"/>
      <c r="DH48" s="38"/>
      <c r="DI48" s="38"/>
      <c r="DJ48" s="38"/>
      <c r="DK48" s="38"/>
      <c r="DL48" s="38"/>
      <c r="DM48" s="38"/>
      <c r="DN48" s="38"/>
      <c r="DO48" s="38"/>
      <c r="DP48" s="38"/>
      <c r="DQ48" s="38"/>
      <c r="DR48" s="38"/>
      <c r="DS48" s="39"/>
      <c r="DT48" s="39"/>
      <c r="DU48" s="39"/>
      <c r="DV48" s="39"/>
      <c r="DW48" s="39"/>
      <c r="DX48" s="39"/>
      <c r="DY48" s="39"/>
      <c r="DZ48" s="39"/>
      <c r="EA48" s="39"/>
      <c r="EB48" s="39"/>
    </row>
    <row r="49" spans="1:132" ht="15.75" customHeight="1" x14ac:dyDescent="0.25">
      <c r="A49" s="26" t="s">
        <v>193</v>
      </c>
      <c r="B49" s="26" t="s">
        <v>492</v>
      </c>
      <c r="C49" s="26" t="s">
        <v>531</v>
      </c>
      <c r="D49" s="27" t="s">
        <v>494</v>
      </c>
      <c r="E49" s="71">
        <v>3192924332</v>
      </c>
      <c r="F49" s="41" t="s">
        <v>495</v>
      </c>
      <c r="G49" s="71" t="s">
        <v>496</v>
      </c>
      <c r="H49" s="53" t="s">
        <v>497</v>
      </c>
      <c r="I49" s="55" t="s">
        <v>498</v>
      </c>
      <c r="J49" s="27" t="s">
        <v>532</v>
      </c>
      <c r="K49" s="91"/>
      <c r="L49" s="27" t="s">
        <v>533</v>
      </c>
      <c r="M49" s="27">
        <v>3103347250</v>
      </c>
      <c r="N49" s="53" t="s">
        <v>534</v>
      </c>
      <c r="O49" s="73" t="s">
        <v>535</v>
      </c>
      <c r="P49" s="88">
        <v>44293</v>
      </c>
      <c r="Q49" s="77" t="s">
        <v>206</v>
      </c>
      <c r="R49" s="77" t="s">
        <v>206</v>
      </c>
      <c r="S49" s="77" t="s">
        <v>206</v>
      </c>
      <c r="T49" s="77" t="s">
        <v>206</v>
      </c>
      <c r="U49" s="77" t="s">
        <v>206</v>
      </c>
      <c r="V49" s="77" t="s">
        <v>206</v>
      </c>
      <c r="W49" s="77" t="s">
        <v>206</v>
      </c>
      <c r="X49" s="77" t="s">
        <v>208</v>
      </c>
      <c r="Y49" s="77" t="s">
        <v>208</v>
      </c>
      <c r="Z49" s="77" t="s">
        <v>208</v>
      </c>
      <c r="AA49" s="77" t="s">
        <v>206</v>
      </c>
      <c r="AB49" s="77" t="s">
        <v>206</v>
      </c>
      <c r="AC49" s="77" t="s">
        <v>206</v>
      </c>
      <c r="AD49" s="77" t="s">
        <v>208</v>
      </c>
      <c r="AE49" s="77" t="s">
        <v>206</v>
      </c>
      <c r="AF49" s="77" t="s">
        <v>208</v>
      </c>
      <c r="AG49" s="77" t="s">
        <v>206</v>
      </c>
      <c r="AH49" s="77" t="s">
        <v>206</v>
      </c>
      <c r="AI49" s="77" t="s">
        <v>206</v>
      </c>
      <c r="AJ49" s="77" t="s">
        <v>206</v>
      </c>
      <c r="AK49" s="41" t="s">
        <v>208</v>
      </c>
      <c r="AL49" s="41" t="s">
        <v>206</v>
      </c>
      <c r="AM49" s="41" t="s">
        <v>207</v>
      </c>
      <c r="AN49" s="41" t="s">
        <v>207</v>
      </c>
      <c r="AO49" s="41" t="s">
        <v>207</v>
      </c>
      <c r="AP49" s="41" t="s">
        <v>208</v>
      </c>
      <c r="AQ49" s="41" t="s">
        <v>208</v>
      </c>
      <c r="AR49" s="41" t="s">
        <v>206</v>
      </c>
      <c r="AS49" s="41" t="s">
        <v>208</v>
      </c>
      <c r="AT49" s="41" t="s">
        <v>206</v>
      </c>
      <c r="AU49" s="41" t="s">
        <v>206</v>
      </c>
      <c r="AV49" s="41" t="s">
        <v>206</v>
      </c>
      <c r="AW49" s="41" t="s">
        <v>206</v>
      </c>
      <c r="AX49" s="41" t="s">
        <v>208</v>
      </c>
      <c r="AY49" s="41" t="s">
        <v>208</v>
      </c>
      <c r="AZ49" s="41" t="s">
        <v>206</v>
      </c>
      <c r="BA49" s="41" t="s">
        <v>206</v>
      </c>
      <c r="BB49" s="32" t="s">
        <v>206</v>
      </c>
      <c r="BC49" s="41" t="s">
        <v>206</v>
      </c>
      <c r="BD49" s="41" t="s">
        <v>206</v>
      </c>
      <c r="BE49" s="41" t="s">
        <v>206</v>
      </c>
      <c r="BF49" s="41" t="s">
        <v>206</v>
      </c>
      <c r="BG49" s="41" t="s">
        <v>207</v>
      </c>
      <c r="BH49" s="41" t="s">
        <v>207</v>
      </c>
      <c r="BI49" s="41" t="s">
        <v>207</v>
      </c>
      <c r="BJ49" s="41" t="s">
        <v>208</v>
      </c>
      <c r="BK49" s="41" t="s">
        <v>207</v>
      </c>
      <c r="BL49" s="41" t="s">
        <v>206</v>
      </c>
      <c r="BM49" s="41" t="s">
        <v>207</v>
      </c>
      <c r="BN49" s="41" t="s">
        <v>207</v>
      </c>
      <c r="BO49" s="41" t="s">
        <v>207</v>
      </c>
      <c r="BP49" s="41" t="s">
        <v>207</v>
      </c>
      <c r="BQ49" s="41" t="s">
        <v>207</v>
      </c>
      <c r="BR49" s="41" t="s">
        <v>207</v>
      </c>
      <c r="BS49" s="41" t="s">
        <v>206</v>
      </c>
      <c r="BT49" s="41" t="s">
        <v>207</v>
      </c>
      <c r="BU49" s="41" t="s">
        <v>207</v>
      </c>
      <c r="BV49" s="41" t="s">
        <v>207</v>
      </c>
      <c r="BW49" s="41" t="s">
        <v>206</v>
      </c>
      <c r="BX49" s="41" t="s">
        <v>206</v>
      </c>
      <c r="BY49" s="41" t="s">
        <v>206</v>
      </c>
      <c r="BZ49" s="41" t="s">
        <v>208</v>
      </c>
      <c r="CA49" s="41" t="s">
        <v>208</v>
      </c>
      <c r="CB49" s="33">
        <f t="shared" si="0"/>
        <v>3</v>
      </c>
      <c r="CC49" s="33">
        <f t="shared" si="42"/>
        <v>3</v>
      </c>
      <c r="CD49" s="33">
        <f t="shared" si="2"/>
        <v>1</v>
      </c>
      <c r="CE49" s="33">
        <f t="shared" si="3"/>
        <v>3</v>
      </c>
      <c r="CF49" s="33">
        <f t="shared" si="4"/>
        <v>4</v>
      </c>
      <c r="CG49" s="33">
        <f t="shared" si="5"/>
        <v>2</v>
      </c>
      <c r="CH49" s="33">
        <f t="shared" si="6"/>
        <v>0</v>
      </c>
      <c r="CI49" s="33">
        <f t="shared" si="7"/>
        <v>1</v>
      </c>
      <c r="CJ49" s="33">
        <f t="shared" si="8"/>
        <v>4</v>
      </c>
      <c r="CK49" s="33">
        <f t="shared" si="9"/>
        <v>1</v>
      </c>
      <c r="CL49" s="33">
        <f t="shared" si="10"/>
        <v>22</v>
      </c>
      <c r="CM49" s="34">
        <f t="shared" si="11"/>
        <v>0.61111111111111116</v>
      </c>
      <c r="CN49" s="33">
        <f t="shared" ref="CN49:CP49" si="64">COUNTIF(BA49,"SI")</f>
        <v>1</v>
      </c>
      <c r="CO49" s="35">
        <f t="shared" si="64"/>
        <v>1</v>
      </c>
      <c r="CP49" s="44">
        <f t="shared" si="64"/>
        <v>1</v>
      </c>
      <c r="CQ49" s="44">
        <f t="shared" si="13"/>
        <v>4</v>
      </c>
      <c r="CR49" s="44">
        <f t="shared" si="14"/>
        <v>4</v>
      </c>
      <c r="CS49" s="26">
        <f t="shared" si="15"/>
        <v>11</v>
      </c>
      <c r="CT49" s="45">
        <f t="shared" si="40"/>
        <v>0.7857142857142857</v>
      </c>
      <c r="CU49" s="234"/>
      <c r="CV49" s="236"/>
      <c r="CW49" s="237"/>
      <c r="CX49" s="234"/>
      <c r="CY49" s="38"/>
      <c r="CZ49" s="38"/>
      <c r="DA49" s="38"/>
      <c r="DB49" s="38"/>
      <c r="DC49" s="38"/>
      <c r="DD49" s="38"/>
      <c r="DE49" s="38"/>
      <c r="DF49" s="38"/>
      <c r="DG49" s="38"/>
      <c r="DH49" s="38"/>
      <c r="DI49" s="38"/>
      <c r="DJ49" s="38"/>
      <c r="DK49" s="38"/>
      <c r="DL49" s="38"/>
      <c r="DM49" s="38"/>
      <c r="DN49" s="38"/>
      <c r="DO49" s="38"/>
      <c r="DP49" s="38"/>
      <c r="DQ49" s="38"/>
      <c r="DR49" s="38"/>
      <c r="DS49" s="39"/>
      <c r="DT49" s="39"/>
      <c r="DU49" s="39"/>
      <c r="DV49" s="39"/>
      <c r="DW49" s="39"/>
      <c r="DX49" s="39"/>
      <c r="DY49" s="39"/>
      <c r="DZ49" s="39"/>
      <c r="EA49" s="39"/>
      <c r="EB49" s="39"/>
    </row>
    <row r="50" spans="1:132" ht="15.75" customHeight="1" x14ac:dyDescent="0.25">
      <c r="A50" s="26" t="s">
        <v>193</v>
      </c>
      <c r="B50" s="26" t="s">
        <v>492</v>
      </c>
      <c r="C50" s="26" t="s">
        <v>536</v>
      </c>
      <c r="D50" s="27" t="s">
        <v>494</v>
      </c>
      <c r="E50" s="27">
        <v>3192924332</v>
      </c>
      <c r="F50" s="27" t="s">
        <v>495</v>
      </c>
      <c r="G50" s="71" t="s">
        <v>496</v>
      </c>
      <c r="H50" s="53" t="s">
        <v>497</v>
      </c>
      <c r="I50" s="55" t="s">
        <v>498</v>
      </c>
      <c r="J50" s="27" t="s">
        <v>537</v>
      </c>
      <c r="K50" s="27" t="s">
        <v>538</v>
      </c>
      <c r="L50" s="27" t="s">
        <v>539</v>
      </c>
      <c r="M50" s="27">
        <v>3114470071</v>
      </c>
      <c r="N50" s="53" t="s">
        <v>540</v>
      </c>
      <c r="O50" s="53" t="s">
        <v>541</v>
      </c>
      <c r="P50" s="80">
        <v>44141</v>
      </c>
      <c r="Q50" s="77" t="s">
        <v>206</v>
      </c>
      <c r="R50" s="77" t="s">
        <v>206</v>
      </c>
      <c r="S50" s="77" t="s">
        <v>206</v>
      </c>
      <c r="T50" s="77" t="s">
        <v>206</v>
      </c>
      <c r="U50" s="77" t="s">
        <v>206</v>
      </c>
      <c r="V50" s="77" t="s">
        <v>206</v>
      </c>
      <c r="W50" s="77" t="s">
        <v>206</v>
      </c>
      <c r="X50" s="77" t="s">
        <v>208</v>
      </c>
      <c r="Y50" s="77" t="s">
        <v>208</v>
      </c>
      <c r="Z50" s="77" t="s">
        <v>208</v>
      </c>
      <c r="AA50" s="77" t="s">
        <v>206</v>
      </c>
      <c r="AB50" s="77" t="s">
        <v>206</v>
      </c>
      <c r="AC50" s="77" t="s">
        <v>206</v>
      </c>
      <c r="AD50" s="77" t="s">
        <v>208</v>
      </c>
      <c r="AE50" s="77" t="s">
        <v>206</v>
      </c>
      <c r="AF50" s="77" t="s">
        <v>208</v>
      </c>
      <c r="AG50" s="77" t="s">
        <v>206</v>
      </c>
      <c r="AH50" s="77" t="s">
        <v>206</v>
      </c>
      <c r="AI50" s="77" t="s">
        <v>206</v>
      </c>
      <c r="AJ50" s="77" t="s">
        <v>206</v>
      </c>
      <c r="AK50" s="41" t="s">
        <v>208</v>
      </c>
      <c r="AL50" s="41" t="s">
        <v>206</v>
      </c>
      <c r="AM50" s="41" t="s">
        <v>207</v>
      </c>
      <c r="AN50" s="41" t="s">
        <v>207</v>
      </c>
      <c r="AO50" s="41" t="s">
        <v>207</v>
      </c>
      <c r="AP50" s="41" t="s">
        <v>208</v>
      </c>
      <c r="AQ50" s="41" t="s">
        <v>208</v>
      </c>
      <c r="AR50" s="41" t="s">
        <v>208</v>
      </c>
      <c r="AS50" s="41" t="s">
        <v>208</v>
      </c>
      <c r="AT50" s="41" t="s">
        <v>206</v>
      </c>
      <c r="AU50" s="41" t="s">
        <v>206</v>
      </c>
      <c r="AV50" s="41" t="s">
        <v>206</v>
      </c>
      <c r="AW50" s="41" t="s">
        <v>206</v>
      </c>
      <c r="AX50" s="41" t="s">
        <v>208</v>
      </c>
      <c r="AY50" s="41" t="s">
        <v>208</v>
      </c>
      <c r="AZ50" s="41" t="s">
        <v>206</v>
      </c>
      <c r="BA50" s="41" t="s">
        <v>206</v>
      </c>
      <c r="BB50" s="32" t="s">
        <v>206</v>
      </c>
      <c r="BC50" s="41" t="s">
        <v>206</v>
      </c>
      <c r="BD50" s="41" t="s">
        <v>206</v>
      </c>
      <c r="BE50" s="41" t="s">
        <v>206</v>
      </c>
      <c r="BF50" s="41" t="s">
        <v>206</v>
      </c>
      <c r="BG50" s="41" t="s">
        <v>207</v>
      </c>
      <c r="BH50" s="41" t="s">
        <v>207</v>
      </c>
      <c r="BI50" s="41" t="s">
        <v>207</v>
      </c>
      <c r="BJ50" s="41" t="s">
        <v>208</v>
      </c>
      <c r="BK50" s="41" t="s">
        <v>207</v>
      </c>
      <c r="BL50" s="41" t="s">
        <v>207</v>
      </c>
      <c r="BM50" s="41" t="s">
        <v>207</v>
      </c>
      <c r="BN50" s="41" t="s">
        <v>207</v>
      </c>
      <c r="BO50" s="41" t="s">
        <v>207</v>
      </c>
      <c r="BP50" s="41" t="s">
        <v>207</v>
      </c>
      <c r="BQ50" s="41" t="s">
        <v>207</v>
      </c>
      <c r="BR50" s="41" t="s">
        <v>207</v>
      </c>
      <c r="BS50" s="41" t="s">
        <v>206</v>
      </c>
      <c r="BT50" s="41" t="s">
        <v>207</v>
      </c>
      <c r="BU50" s="41" t="s">
        <v>207</v>
      </c>
      <c r="BV50" s="41" t="s">
        <v>207</v>
      </c>
      <c r="BW50" s="41" t="s">
        <v>206</v>
      </c>
      <c r="BX50" s="41" t="s">
        <v>206</v>
      </c>
      <c r="BY50" s="41" t="s">
        <v>206</v>
      </c>
      <c r="BZ50" s="41" t="s">
        <v>208</v>
      </c>
      <c r="CA50" s="41" t="s">
        <v>208</v>
      </c>
      <c r="CB50" s="33">
        <f t="shared" si="0"/>
        <v>3</v>
      </c>
      <c r="CC50" s="33">
        <f t="shared" si="42"/>
        <v>3</v>
      </c>
      <c r="CD50" s="33">
        <f t="shared" si="2"/>
        <v>1</v>
      </c>
      <c r="CE50" s="33">
        <f t="shared" si="3"/>
        <v>3</v>
      </c>
      <c r="CF50" s="33">
        <f t="shared" si="4"/>
        <v>4</v>
      </c>
      <c r="CG50" s="33">
        <f t="shared" si="5"/>
        <v>2</v>
      </c>
      <c r="CH50" s="33">
        <f t="shared" si="6"/>
        <v>0</v>
      </c>
      <c r="CI50" s="33">
        <f t="shared" si="7"/>
        <v>0</v>
      </c>
      <c r="CJ50" s="33">
        <f t="shared" si="8"/>
        <v>4</v>
      </c>
      <c r="CK50" s="33">
        <f t="shared" si="9"/>
        <v>1</v>
      </c>
      <c r="CL50" s="33">
        <f t="shared" si="10"/>
        <v>21</v>
      </c>
      <c r="CM50" s="34">
        <f t="shared" si="11"/>
        <v>0.58333333333333337</v>
      </c>
      <c r="CN50" s="33">
        <f t="shared" ref="CN50:CP50" si="65">COUNTIF(BA50,"SI")</f>
        <v>1</v>
      </c>
      <c r="CO50" s="35">
        <f t="shared" si="65"/>
        <v>1</v>
      </c>
      <c r="CP50" s="44">
        <f t="shared" si="65"/>
        <v>1</v>
      </c>
      <c r="CQ50" s="44">
        <f t="shared" si="13"/>
        <v>3</v>
      </c>
      <c r="CR50" s="44">
        <f t="shared" si="14"/>
        <v>4</v>
      </c>
      <c r="CS50" s="26">
        <f t="shared" si="15"/>
        <v>10</v>
      </c>
      <c r="CT50" s="45">
        <f t="shared" si="40"/>
        <v>0.7142857142857143</v>
      </c>
      <c r="CU50" s="238"/>
      <c r="CV50" s="239"/>
      <c r="CW50" s="240"/>
      <c r="CX50" s="234"/>
      <c r="CY50" s="38"/>
      <c r="CZ50" s="38"/>
      <c r="DA50" s="38"/>
      <c r="DB50" s="38"/>
      <c r="DC50" s="38"/>
      <c r="DD50" s="38"/>
      <c r="DE50" s="38"/>
      <c r="DF50" s="38"/>
      <c r="DG50" s="38"/>
      <c r="DH50" s="38"/>
      <c r="DI50" s="38"/>
      <c r="DJ50" s="38"/>
      <c r="DK50" s="38"/>
      <c r="DL50" s="38"/>
      <c r="DM50" s="38"/>
      <c r="DN50" s="38"/>
      <c r="DO50" s="38"/>
      <c r="DP50" s="38"/>
      <c r="DQ50" s="38"/>
      <c r="DR50" s="38"/>
      <c r="DS50" s="39"/>
      <c r="DT50" s="39"/>
      <c r="DU50" s="39"/>
      <c r="DV50" s="39"/>
      <c r="DW50" s="39"/>
      <c r="DX50" s="39"/>
      <c r="DY50" s="39"/>
      <c r="DZ50" s="39"/>
      <c r="EA50" s="39"/>
      <c r="EB50" s="39"/>
    </row>
    <row r="51" spans="1:132" x14ac:dyDescent="0.25">
      <c r="A51" s="26" t="s">
        <v>193</v>
      </c>
      <c r="B51" s="26" t="s">
        <v>542</v>
      </c>
      <c r="C51" s="84" t="s">
        <v>543</v>
      </c>
      <c r="D51" s="27" t="s">
        <v>427</v>
      </c>
      <c r="E51" s="55">
        <v>3123629626</v>
      </c>
      <c r="F51" s="56" t="s">
        <v>428</v>
      </c>
      <c r="G51" s="55" t="s">
        <v>544</v>
      </c>
      <c r="H51" s="55" t="s">
        <v>545</v>
      </c>
      <c r="I51" s="56" t="s">
        <v>546</v>
      </c>
      <c r="J51" s="55" t="s">
        <v>547</v>
      </c>
      <c r="K51" s="55" t="s">
        <v>548</v>
      </c>
      <c r="L51" s="55" t="s">
        <v>549</v>
      </c>
      <c r="M51" s="55" t="s">
        <v>550</v>
      </c>
      <c r="N51" s="55" t="s">
        <v>551</v>
      </c>
      <c r="O51" s="55" t="s">
        <v>552</v>
      </c>
      <c r="P51" s="92">
        <v>44153</v>
      </c>
      <c r="Q51" s="41" t="s">
        <v>206</v>
      </c>
      <c r="R51" s="41" t="s">
        <v>206</v>
      </c>
      <c r="S51" s="41" t="s">
        <v>206</v>
      </c>
      <c r="T51" s="41" t="s">
        <v>206</v>
      </c>
      <c r="U51" s="41" t="s">
        <v>206</v>
      </c>
      <c r="V51" s="41" t="s">
        <v>206</v>
      </c>
      <c r="W51" s="41" t="s">
        <v>206</v>
      </c>
      <c r="X51" s="41" t="s">
        <v>208</v>
      </c>
      <c r="Y51" s="41" t="s">
        <v>208</v>
      </c>
      <c r="Z51" s="41" t="s">
        <v>208</v>
      </c>
      <c r="AA51" s="41" t="s">
        <v>206</v>
      </c>
      <c r="AB51" s="41" t="s">
        <v>206</v>
      </c>
      <c r="AC51" s="41" t="s">
        <v>206</v>
      </c>
      <c r="AD51" s="41" t="s">
        <v>208</v>
      </c>
      <c r="AE51" s="41" t="s">
        <v>206</v>
      </c>
      <c r="AF51" s="41" t="s">
        <v>208</v>
      </c>
      <c r="AG51" s="41" t="s">
        <v>206</v>
      </c>
      <c r="AH51" s="41" t="s">
        <v>206</v>
      </c>
      <c r="AI51" s="41" t="s">
        <v>206</v>
      </c>
      <c r="AJ51" s="41" t="s">
        <v>206</v>
      </c>
      <c r="AK51" s="41" t="s">
        <v>208</v>
      </c>
      <c r="AL51" s="41" t="s">
        <v>206</v>
      </c>
      <c r="AM51" s="41" t="s">
        <v>208</v>
      </c>
      <c r="AN51" s="41" t="s">
        <v>208</v>
      </c>
      <c r="AO51" s="41" t="s">
        <v>208</v>
      </c>
      <c r="AP51" s="41" t="s">
        <v>208</v>
      </c>
      <c r="AQ51" s="41" t="s">
        <v>208</v>
      </c>
      <c r="AR51" s="41" t="s">
        <v>208</v>
      </c>
      <c r="AS51" s="41" t="s">
        <v>208</v>
      </c>
      <c r="AT51" s="41" t="s">
        <v>206</v>
      </c>
      <c r="AU51" s="41" t="s">
        <v>206</v>
      </c>
      <c r="AV51" s="41" t="s">
        <v>206</v>
      </c>
      <c r="AW51" s="41" t="s">
        <v>206</v>
      </c>
      <c r="AX51" s="41" t="s">
        <v>208</v>
      </c>
      <c r="AY51" s="41" t="s">
        <v>208</v>
      </c>
      <c r="AZ51" s="41" t="s">
        <v>206</v>
      </c>
      <c r="BA51" s="41" t="s">
        <v>206</v>
      </c>
      <c r="BB51" s="32" t="s">
        <v>206</v>
      </c>
      <c r="BC51" s="41" t="s">
        <v>206</v>
      </c>
      <c r="BD51" s="41" t="s">
        <v>206</v>
      </c>
      <c r="BE51" s="41" t="s">
        <v>206</v>
      </c>
      <c r="BF51" s="41" t="s">
        <v>206</v>
      </c>
      <c r="BG51" s="41" t="s">
        <v>466</v>
      </c>
      <c r="BH51" s="41" t="s">
        <v>466</v>
      </c>
      <c r="BI51" s="41" t="s">
        <v>466</v>
      </c>
      <c r="BJ51" s="41" t="s">
        <v>206</v>
      </c>
      <c r="BK51" s="41" t="s">
        <v>207</v>
      </c>
      <c r="BL51" s="41" t="s">
        <v>207</v>
      </c>
      <c r="BM51" s="41" t="s">
        <v>207</v>
      </c>
      <c r="BN51" s="41" t="s">
        <v>207</v>
      </c>
      <c r="BO51" s="41" t="s">
        <v>207</v>
      </c>
      <c r="BP51" s="41" t="s">
        <v>207</v>
      </c>
      <c r="BQ51" s="41" t="s">
        <v>207</v>
      </c>
      <c r="BR51" s="41" t="s">
        <v>207</v>
      </c>
      <c r="BS51" s="41" t="s">
        <v>206</v>
      </c>
      <c r="BT51" s="41" t="s">
        <v>207</v>
      </c>
      <c r="BU51" s="41" t="s">
        <v>207</v>
      </c>
      <c r="BV51" s="41" t="s">
        <v>207</v>
      </c>
      <c r="BW51" s="41" t="s">
        <v>206</v>
      </c>
      <c r="BX51" s="41" t="s">
        <v>208</v>
      </c>
      <c r="BY51" s="41" t="s">
        <v>206</v>
      </c>
      <c r="BZ51" s="41" t="s">
        <v>206</v>
      </c>
      <c r="CA51" s="41" t="s">
        <v>206</v>
      </c>
      <c r="CB51" s="33">
        <f t="shared" si="0"/>
        <v>3</v>
      </c>
      <c r="CC51" s="33">
        <f t="shared" si="42"/>
        <v>3</v>
      </c>
      <c r="CD51" s="33">
        <f t="shared" si="2"/>
        <v>1</v>
      </c>
      <c r="CE51" s="33">
        <f t="shared" si="3"/>
        <v>3</v>
      </c>
      <c r="CF51" s="33">
        <f t="shared" si="4"/>
        <v>4</v>
      </c>
      <c r="CG51" s="33">
        <f t="shared" si="5"/>
        <v>2</v>
      </c>
      <c r="CH51" s="33">
        <f t="shared" si="6"/>
        <v>0</v>
      </c>
      <c r="CI51" s="33">
        <f t="shared" si="7"/>
        <v>0</v>
      </c>
      <c r="CJ51" s="33">
        <f t="shared" si="8"/>
        <v>4</v>
      </c>
      <c r="CK51" s="33">
        <f t="shared" si="9"/>
        <v>1</v>
      </c>
      <c r="CL51" s="33">
        <f t="shared" si="10"/>
        <v>21</v>
      </c>
      <c r="CM51" s="34">
        <f t="shared" si="11"/>
        <v>0.58333333333333337</v>
      </c>
      <c r="CN51" s="33">
        <f t="shared" ref="CN51:CP51" si="66">COUNTIF(BA51,"SI")</f>
        <v>1</v>
      </c>
      <c r="CO51" s="35">
        <f t="shared" si="66"/>
        <v>1</v>
      </c>
      <c r="CP51" s="44">
        <f t="shared" si="66"/>
        <v>1</v>
      </c>
      <c r="CQ51" s="44">
        <f t="shared" si="13"/>
        <v>4</v>
      </c>
      <c r="CR51" s="44">
        <f t="shared" si="14"/>
        <v>5</v>
      </c>
      <c r="CS51" s="26">
        <f t="shared" si="15"/>
        <v>12</v>
      </c>
      <c r="CT51" s="45">
        <f t="shared" si="40"/>
        <v>0.8571428571428571</v>
      </c>
      <c r="CU51" s="241">
        <f>AVERAGE(CT51:CT58)</f>
        <v>0.8839285714285714</v>
      </c>
      <c r="CV51" s="242"/>
      <c r="CW51" s="243"/>
      <c r="CX51" s="234"/>
      <c r="CY51" s="38"/>
      <c r="CZ51" s="38"/>
      <c r="DA51" s="38"/>
      <c r="DB51" s="38"/>
      <c r="DC51" s="38"/>
      <c r="DD51" s="38"/>
      <c r="DE51" s="38"/>
      <c r="DF51" s="38"/>
      <c r="DG51" s="38"/>
      <c r="DH51" s="38"/>
      <c r="DI51" s="38"/>
      <c r="DJ51" s="38"/>
      <c r="DK51" s="38"/>
      <c r="DL51" s="38"/>
      <c r="DM51" s="38"/>
      <c r="DN51" s="38"/>
      <c r="DO51" s="38"/>
      <c r="DP51" s="38"/>
      <c r="DQ51" s="38"/>
      <c r="DR51" s="38"/>
      <c r="DS51" s="39"/>
      <c r="DT51" s="39"/>
      <c r="DU51" s="39"/>
      <c r="DV51" s="39"/>
      <c r="DW51" s="39"/>
      <c r="DX51" s="39"/>
      <c r="DY51" s="39"/>
      <c r="DZ51" s="39"/>
      <c r="EA51" s="39"/>
      <c r="EB51" s="39"/>
    </row>
    <row r="52" spans="1:132" ht="15.75" customHeight="1" x14ac:dyDescent="0.25">
      <c r="A52" s="26" t="s">
        <v>193</v>
      </c>
      <c r="B52" s="26" t="s">
        <v>542</v>
      </c>
      <c r="C52" s="26" t="s">
        <v>553</v>
      </c>
      <c r="D52" s="27" t="s">
        <v>361</v>
      </c>
      <c r="E52" s="27">
        <v>124781204</v>
      </c>
      <c r="F52" s="28" t="s">
        <v>362</v>
      </c>
      <c r="G52" s="55" t="s">
        <v>544</v>
      </c>
      <c r="H52" s="55" t="s">
        <v>545</v>
      </c>
      <c r="I52" s="56" t="s">
        <v>546</v>
      </c>
      <c r="J52" s="27" t="s">
        <v>554</v>
      </c>
      <c r="K52" s="28" t="s">
        <v>555</v>
      </c>
      <c r="L52" s="27" t="s">
        <v>556</v>
      </c>
      <c r="M52" s="27">
        <v>3147773425</v>
      </c>
      <c r="N52" s="93" t="s">
        <v>557</v>
      </c>
      <c r="O52" s="73" t="s">
        <v>558</v>
      </c>
      <c r="P52" s="80">
        <v>44175</v>
      </c>
      <c r="Q52" s="59" t="s">
        <v>206</v>
      </c>
      <c r="R52" s="60" t="s">
        <v>206</v>
      </c>
      <c r="S52" s="60" t="s">
        <v>206</v>
      </c>
      <c r="T52" s="60" t="s">
        <v>206</v>
      </c>
      <c r="U52" s="60" t="s">
        <v>207</v>
      </c>
      <c r="V52" s="60" t="s">
        <v>208</v>
      </c>
      <c r="W52" s="60" t="s">
        <v>206</v>
      </c>
      <c r="X52" s="60" t="s">
        <v>208</v>
      </c>
      <c r="Y52" s="60" t="s">
        <v>206</v>
      </c>
      <c r="Z52" s="60" t="s">
        <v>208</v>
      </c>
      <c r="AA52" s="60" t="s">
        <v>206</v>
      </c>
      <c r="AB52" s="60" t="s">
        <v>206</v>
      </c>
      <c r="AC52" s="60" t="s">
        <v>206</v>
      </c>
      <c r="AD52" s="60" t="s">
        <v>208</v>
      </c>
      <c r="AE52" s="60" t="s">
        <v>206</v>
      </c>
      <c r="AF52" s="60" t="s">
        <v>208</v>
      </c>
      <c r="AG52" s="60" t="s">
        <v>206</v>
      </c>
      <c r="AH52" s="60" t="s">
        <v>206</v>
      </c>
      <c r="AI52" s="60" t="s">
        <v>206</v>
      </c>
      <c r="AJ52" s="75" t="s">
        <v>206</v>
      </c>
      <c r="AK52" s="61" t="s">
        <v>208</v>
      </c>
      <c r="AL52" s="61" t="s">
        <v>208</v>
      </c>
      <c r="AM52" s="61" t="s">
        <v>207</v>
      </c>
      <c r="AN52" s="61" t="s">
        <v>207</v>
      </c>
      <c r="AO52" s="61" t="s">
        <v>207</v>
      </c>
      <c r="AP52" s="61" t="s">
        <v>206</v>
      </c>
      <c r="AQ52" s="61" t="s">
        <v>206</v>
      </c>
      <c r="AR52" s="61" t="s">
        <v>206</v>
      </c>
      <c r="AS52" s="61" t="s">
        <v>208</v>
      </c>
      <c r="AT52" s="61" t="s">
        <v>208</v>
      </c>
      <c r="AU52" s="61" t="s">
        <v>206</v>
      </c>
      <c r="AV52" s="61" t="s">
        <v>206</v>
      </c>
      <c r="AW52" s="61" t="s">
        <v>206</v>
      </c>
      <c r="AX52" s="61" t="s">
        <v>206</v>
      </c>
      <c r="AY52" s="61" t="s">
        <v>206</v>
      </c>
      <c r="AZ52" s="61" t="s">
        <v>206</v>
      </c>
      <c r="BA52" s="61" t="s">
        <v>206</v>
      </c>
      <c r="BB52" s="63" t="s">
        <v>206</v>
      </c>
      <c r="BC52" s="61" t="s">
        <v>206</v>
      </c>
      <c r="BD52" s="61" t="s">
        <v>206</v>
      </c>
      <c r="BE52" s="61" t="s">
        <v>206</v>
      </c>
      <c r="BF52" s="61" t="s">
        <v>206</v>
      </c>
      <c r="BG52" s="61" t="s">
        <v>207</v>
      </c>
      <c r="BH52" s="61" t="s">
        <v>207</v>
      </c>
      <c r="BI52" s="61" t="s">
        <v>208</v>
      </c>
      <c r="BJ52" s="61" t="s">
        <v>206</v>
      </c>
      <c r="BK52" s="61" t="s">
        <v>208</v>
      </c>
      <c r="BL52" s="61" t="s">
        <v>208</v>
      </c>
      <c r="BM52" s="61" t="s">
        <v>208</v>
      </c>
      <c r="BN52" s="61" t="s">
        <v>208</v>
      </c>
      <c r="BO52" s="61" t="s">
        <v>208</v>
      </c>
      <c r="BP52" s="61" t="s">
        <v>208</v>
      </c>
      <c r="BQ52" s="61" t="s">
        <v>208</v>
      </c>
      <c r="BR52" s="61" t="s">
        <v>208</v>
      </c>
      <c r="BS52" s="61" t="s">
        <v>206</v>
      </c>
      <c r="BT52" s="61" t="s">
        <v>208</v>
      </c>
      <c r="BU52" s="61" t="s">
        <v>208</v>
      </c>
      <c r="BV52" s="61" t="s">
        <v>206</v>
      </c>
      <c r="BW52" s="61" t="s">
        <v>206</v>
      </c>
      <c r="BX52" s="61" t="s">
        <v>206</v>
      </c>
      <c r="BY52" s="61" t="s">
        <v>206</v>
      </c>
      <c r="BZ52" s="61" t="s">
        <v>206</v>
      </c>
      <c r="CA52" s="61" t="s">
        <v>206</v>
      </c>
      <c r="CB52" s="33">
        <f t="shared" si="0"/>
        <v>3</v>
      </c>
      <c r="CC52" s="33">
        <f t="shared" si="42"/>
        <v>1</v>
      </c>
      <c r="CD52" s="33">
        <f t="shared" si="2"/>
        <v>2</v>
      </c>
      <c r="CE52" s="33">
        <f t="shared" si="3"/>
        <v>3</v>
      </c>
      <c r="CF52" s="33">
        <f t="shared" si="4"/>
        <v>4</v>
      </c>
      <c r="CG52" s="33">
        <f t="shared" si="5"/>
        <v>1</v>
      </c>
      <c r="CH52" s="33">
        <f t="shared" si="6"/>
        <v>0</v>
      </c>
      <c r="CI52" s="33">
        <f t="shared" si="7"/>
        <v>3</v>
      </c>
      <c r="CJ52" s="33">
        <f t="shared" si="8"/>
        <v>3</v>
      </c>
      <c r="CK52" s="33">
        <f t="shared" si="9"/>
        <v>3</v>
      </c>
      <c r="CL52" s="33">
        <f t="shared" si="10"/>
        <v>23</v>
      </c>
      <c r="CM52" s="34">
        <f t="shared" si="11"/>
        <v>0.63888888888888884</v>
      </c>
      <c r="CN52" s="33">
        <f t="shared" ref="CN52:CP52" si="67">COUNTIF(BA52,"SI")</f>
        <v>1</v>
      </c>
      <c r="CO52" s="35">
        <f t="shared" si="67"/>
        <v>1</v>
      </c>
      <c r="CP52" s="44">
        <f t="shared" si="67"/>
        <v>1</v>
      </c>
      <c r="CQ52" s="44">
        <f t="shared" si="13"/>
        <v>4</v>
      </c>
      <c r="CR52" s="44">
        <f t="shared" si="14"/>
        <v>7</v>
      </c>
      <c r="CS52" s="26">
        <f t="shared" si="15"/>
        <v>14</v>
      </c>
      <c r="CT52" s="45">
        <f t="shared" si="40"/>
        <v>1</v>
      </c>
      <c r="CU52" s="234"/>
      <c r="CV52" s="236"/>
      <c r="CW52" s="237"/>
      <c r="CX52" s="234"/>
      <c r="CY52" s="38"/>
      <c r="CZ52" s="38"/>
      <c r="DA52" s="38"/>
      <c r="DB52" s="38"/>
      <c r="DC52" s="38"/>
      <c r="DD52" s="38"/>
      <c r="DE52" s="38"/>
      <c r="DF52" s="38"/>
      <c r="DG52" s="38"/>
      <c r="DH52" s="38"/>
      <c r="DI52" s="38"/>
      <c r="DJ52" s="38"/>
      <c r="DK52" s="38"/>
      <c r="DL52" s="38"/>
      <c r="DM52" s="38"/>
      <c r="DN52" s="38"/>
      <c r="DO52" s="38"/>
      <c r="DP52" s="38"/>
      <c r="DQ52" s="38"/>
      <c r="DR52" s="38"/>
      <c r="DS52" s="39"/>
      <c r="DT52" s="39"/>
      <c r="DU52" s="39"/>
      <c r="DV52" s="39"/>
      <c r="DW52" s="39"/>
      <c r="DX52" s="39"/>
      <c r="DY52" s="39"/>
      <c r="DZ52" s="39"/>
      <c r="EA52" s="39"/>
      <c r="EB52" s="39"/>
    </row>
    <row r="53" spans="1:132" ht="15.75" customHeight="1" x14ac:dyDescent="0.25">
      <c r="A53" s="26" t="s">
        <v>193</v>
      </c>
      <c r="B53" s="26" t="s">
        <v>542</v>
      </c>
      <c r="C53" s="26" t="s">
        <v>559</v>
      </c>
      <c r="D53" s="27" t="s">
        <v>323</v>
      </c>
      <c r="E53" s="27">
        <v>3102858297</v>
      </c>
      <c r="F53" s="28" t="s">
        <v>324</v>
      </c>
      <c r="G53" s="55" t="s">
        <v>544</v>
      </c>
      <c r="H53" s="55" t="s">
        <v>545</v>
      </c>
      <c r="I53" s="56" t="s">
        <v>546</v>
      </c>
      <c r="J53" s="27" t="s">
        <v>560</v>
      </c>
      <c r="K53" s="28" t="s">
        <v>561</v>
      </c>
      <c r="L53" s="27" t="s">
        <v>562</v>
      </c>
      <c r="M53" s="53">
        <v>3016886420</v>
      </c>
      <c r="N53" s="29" t="s">
        <v>563</v>
      </c>
      <c r="O53" s="73" t="s">
        <v>564</v>
      </c>
      <c r="P53" s="80">
        <v>44195</v>
      </c>
      <c r="Q53" s="77" t="s">
        <v>206</v>
      </c>
      <c r="R53" s="77" t="s">
        <v>206</v>
      </c>
      <c r="S53" s="77" t="s">
        <v>206</v>
      </c>
      <c r="T53" s="77" t="s">
        <v>206</v>
      </c>
      <c r="U53" s="77" t="s">
        <v>207</v>
      </c>
      <c r="V53" s="77" t="s">
        <v>206</v>
      </c>
      <c r="W53" s="77" t="s">
        <v>206</v>
      </c>
      <c r="X53" s="77" t="s">
        <v>206</v>
      </c>
      <c r="Y53" s="77" t="s">
        <v>206</v>
      </c>
      <c r="Z53" s="77" t="s">
        <v>208</v>
      </c>
      <c r="AA53" s="77" t="s">
        <v>206</v>
      </c>
      <c r="AB53" s="77" t="s">
        <v>206</v>
      </c>
      <c r="AC53" s="77" t="s">
        <v>206</v>
      </c>
      <c r="AD53" s="77" t="s">
        <v>208</v>
      </c>
      <c r="AE53" s="77" t="s">
        <v>206</v>
      </c>
      <c r="AF53" s="77" t="s">
        <v>206</v>
      </c>
      <c r="AG53" s="77" t="s">
        <v>206</v>
      </c>
      <c r="AH53" s="77" t="s">
        <v>206</v>
      </c>
      <c r="AI53" s="77" t="s">
        <v>206</v>
      </c>
      <c r="AJ53" s="77" t="s">
        <v>206</v>
      </c>
      <c r="AK53" s="41" t="s">
        <v>208</v>
      </c>
      <c r="AL53" s="41" t="s">
        <v>208</v>
      </c>
      <c r="AM53" s="41" t="s">
        <v>207</v>
      </c>
      <c r="AN53" s="41" t="s">
        <v>207</v>
      </c>
      <c r="AO53" s="41" t="s">
        <v>206</v>
      </c>
      <c r="AP53" s="41" t="s">
        <v>206</v>
      </c>
      <c r="AQ53" s="41" t="s">
        <v>206</v>
      </c>
      <c r="AR53" s="41" t="s">
        <v>208</v>
      </c>
      <c r="AS53" s="41" t="s">
        <v>208</v>
      </c>
      <c r="AT53" s="41" t="s">
        <v>208</v>
      </c>
      <c r="AU53" s="41" t="s">
        <v>206</v>
      </c>
      <c r="AV53" s="41" t="s">
        <v>206</v>
      </c>
      <c r="AW53" s="41" t="s">
        <v>206</v>
      </c>
      <c r="AX53" s="41" t="s">
        <v>206</v>
      </c>
      <c r="AY53" s="41" t="s">
        <v>206</v>
      </c>
      <c r="AZ53" s="41" t="s">
        <v>206</v>
      </c>
      <c r="BA53" s="41" t="s">
        <v>206</v>
      </c>
      <c r="BB53" s="32" t="s">
        <v>206</v>
      </c>
      <c r="BC53" s="41" t="s">
        <v>206</v>
      </c>
      <c r="BD53" s="41" t="s">
        <v>206</v>
      </c>
      <c r="BE53" s="41" t="s">
        <v>206</v>
      </c>
      <c r="BF53" s="41" t="s">
        <v>206</v>
      </c>
      <c r="BG53" s="41" t="s">
        <v>207</v>
      </c>
      <c r="BH53" s="41" t="s">
        <v>207</v>
      </c>
      <c r="BI53" s="41" t="s">
        <v>207</v>
      </c>
      <c r="BJ53" s="41" t="s">
        <v>206</v>
      </c>
      <c r="BK53" s="41" t="s">
        <v>207</v>
      </c>
      <c r="BL53" s="41" t="s">
        <v>207</v>
      </c>
      <c r="BM53" s="41" t="s">
        <v>207</v>
      </c>
      <c r="BN53" s="41" t="s">
        <v>207</v>
      </c>
      <c r="BO53" s="41" t="s">
        <v>207</v>
      </c>
      <c r="BP53" s="41" t="s">
        <v>207</v>
      </c>
      <c r="BQ53" s="41" t="s">
        <v>207</v>
      </c>
      <c r="BR53" s="41" t="s">
        <v>207</v>
      </c>
      <c r="BS53" s="41" t="s">
        <v>206</v>
      </c>
      <c r="BT53" s="41" t="s">
        <v>207</v>
      </c>
      <c r="BU53" s="41" t="s">
        <v>207</v>
      </c>
      <c r="BV53" s="41" t="s">
        <v>206</v>
      </c>
      <c r="BW53" s="41" t="s">
        <v>206</v>
      </c>
      <c r="BX53" s="41" t="s">
        <v>206</v>
      </c>
      <c r="BY53" s="41" t="s">
        <v>206</v>
      </c>
      <c r="BZ53" s="41" t="s">
        <v>206</v>
      </c>
      <c r="CA53" s="41" t="s">
        <v>208</v>
      </c>
      <c r="CB53" s="33">
        <f t="shared" si="0"/>
        <v>3</v>
      </c>
      <c r="CC53" s="33">
        <f t="shared" si="42"/>
        <v>2</v>
      </c>
      <c r="CD53" s="33">
        <f t="shared" si="2"/>
        <v>3</v>
      </c>
      <c r="CE53" s="33">
        <f t="shared" si="3"/>
        <v>3</v>
      </c>
      <c r="CF53" s="33">
        <f t="shared" si="4"/>
        <v>5</v>
      </c>
      <c r="CG53" s="33">
        <f t="shared" si="5"/>
        <v>1</v>
      </c>
      <c r="CH53" s="33">
        <f t="shared" si="6"/>
        <v>1</v>
      </c>
      <c r="CI53" s="33">
        <f t="shared" si="7"/>
        <v>2</v>
      </c>
      <c r="CJ53" s="33">
        <f t="shared" si="8"/>
        <v>3</v>
      </c>
      <c r="CK53" s="33">
        <f t="shared" si="9"/>
        <v>3</v>
      </c>
      <c r="CL53" s="33">
        <f t="shared" si="10"/>
        <v>26</v>
      </c>
      <c r="CM53" s="34">
        <f t="shared" si="11"/>
        <v>0.72222222222222221</v>
      </c>
      <c r="CN53" s="33">
        <f t="shared" ref="CN53:CP53" si="68">COUNTIF(BA53,"SI")</f>
        <v>1</v>
      </c>
      <c r="CO53" s="35">
        <f t="shared" si="68"/>
        <v>1</v>
      </c>
      <c r="CP53" s="44">
        <f t="shared" si="68"/>
        <v>1</v>
      </c>
      <c r="CQ53" s="44">
        <f t="shared" si="13"/>
        <v>4</v>
      </c>
      <c r="CR53" s="44">
        <f t="shared" si="14"/>
        <v>6</v>
      </c>
      <c r="CS53" s="26">
        <f t="shared" si="15"/>
        <v>13</v>
      </c>
      <c r="CT53" s="45">
        <f t="shared" si="40"/>
        <v>0.9285714285714286</v>
      </c>
      <c r="CU53" s="234"/>
      <c r="CV53" s="236"/>
      <c r="CW53" s="237"/>
      <c r="CX53" s="234"/>
      <c r="CY53" s="38"/>
      <c r="CZ53" s="38"/>
      <c r="DA53" s="38"/>
      <c r="DB53" s="38"/>
      <c r="DC53" s="38"/>
      <c r="DD53" s="38"/>
      <c r="DE53" s="38"/>
      <c r="DF53" s="38"/>
      <c r="DG53" s="38"/>
      <c r="DH53" s="38"/>
      <c r="DI53" s="38"/>
      <c r="DJ53" s="38"/>
      <c r="DK53" s="38"/>
      <c r="DL53" s="38"/>
      <c r="DM53" s="38"/>
      <c r="DN53" s="38"/>
      <c r="DO53" s="38"/>
      <c r="DP53" s="38"/>
      <c r="DQ53" s="38"/>
      <c r="DR53" s="38"/>
      <c r="DS53" s="39"/>
      <c r="DT53" s="39"/>
      <c r="DU53" s="39"/>
      <c r="DV53" s="39"/>
      <c r="DW53" s="39"/>
      <c r="DX53" s="39"/>
      <c r="DY53" s="39"/>
      <c r="DZ53" s="39"/>
      <c r="EA53" s="39"/>
      <c r="EB53" s="39"/>
    </row>
    <row r="54" spans="1:132" ht="15.75" customHeight="1" x14ac:dyDescent="0.25">
      <c r="A54" s="26" t="s">
        <v>193</v>
      </c>
      <c r="B54" s="26" t="s">
        <v>542</v>
      </c>
      <c r="C54" s="84" t="s">
        <v>565</v>
      </c>
      <c r="D54" s="27" t="s">
        <v>427</v>
      </c>
      <c r="E54" s="55">
        <v>3123629626</v>
      </c>
      <c r="F54" s="56" t="s">
        <v>428</v>
      </c>
      <c r="G54" s="55" t="s">
        <v>544</v>
      </c>
      <c r="H54" s="55" t="s">
        <v>545</v>
      </c>
      <c r="I54" s="56" t="s">
        <v>546</v>
      </c>
      <c r="J54" s="27" t="s">
        <v>566</v>
      </c>
      <c r="K54" s="27" t="s">
        <v>567</v>
      </c>
      <c r="L54" s="27" t="s">
        <v>568</v>
      </c>
      <c r="M54" s="27" t="s">
        <v>569</v>
      </c>
      <c r="N54" s="53" t="s">
        <v>570</v>
      </c>
      <c r="O54" s="27" t="s">
        <v>571</v>
      </c>
      <c r="P54" s="81">
        <v>44474</v>
      </c>
      <c r="Q54" s="41" t="s">
        <v>206</v>
      </c>
      <c r="R54" s="41" t="s">
        <v>206</v>
      </c>
      <c r="S54" s="41" t="s">
        <v>206</v>
      </c>
      <c r="T54" s="41" t="s">
        <v>206</v>
      </c>
      <c r="U54" s="41" t="s">
        <v>206</v>
      </c>
      <c r="V54" s="41" t="s">
        <v>206</v>
      </c>
      <c r="W54" s="41" t="s">
        <v>206</v>
      </c>
      <c r="X54" s="41" t="s">
        <v>208</v>
      </c>
      <c r="Y54" s="41" t="s">
        <v>208</v>
      </c>
      <c r="Z54" s="41" t="s">
        <v>208</v>
      </c>
      <c r="AA54" s="77" t="s">
        <v>206</v>
      </c>
      <c r="AB54" s="77" t="s">
        <v>206</v>
      </c>
      <c r="AC54" s="77" t="s">
        <v>206</v>
      </c>
      <c r="AD54" s="41" t="s">
        <v>208</v>
      </c>
      <c r="AE54" s="77" t="s">
        <v>206</v>
      </c>
      <c r="AF54" s="41" t="s">
        <v>208</v>
      </c>
      <c r="AG54" s="41" t="s">
        <v>208</v>
      </c>
      <c r="AH54" s="77" t="s">
        <v>206</v>
      </c>
      <c r="AI54" s="77" t="s">
        <v>206</v>
      </c>
      <c r="AJ54" s="77" t="s">
        <v>206</v>
      </c>
      <c r="AK54" s="41" t="s">
        <v>208</v>
      </c>
      <c r="AL54" s="41" t="s">
        <v>206</v>
      </c>
      <c r="AM54" s="41" t="s">
        <v>208</v>
      </c>
      <c r="AN54" s="41" t="s">
        <v>208</v>
      </c>
      <c r="AO54" s="41" t="s">
        <v>208</v>
      </c>
      <c r="AP54" s="41" t="s">
        <v>208</v>
      </c>
      <c r="AQ54" s="41" t="s">
        <v>208</v>
      </c>
      <c r="AR54" s="41" t="s">
        <v>208</v>
      </c>
      <c r="AS54" s="41" t="s">
        <v>208</v>
      </c>
      <c r="AT54" s="41" t="s">
        <v>206</v>
      </c>
      <c r="AU54" s="41" t="s">
        <v>206</v>
      </c>
      <c r="AV54" s="41" t="s">
        <v>206</v>
      </c>
      <c r="AW54" s="41" t="s">
        <v>206</v>
      </c>
      <c r="AX54" s="41" t="s">
        <v>208</v>
      </c>
      <c r="AY54" s="41" t="s">
        <v>208</v>
      </c>
      <c r="AZ54" s="41" t="s">
        <v>206</v>
      </c>
      <c r="BA54" s="41" t="s">
        <v>206</v>
      </c>
      <c r="BB54" s="32" t="s">
        <v>206</v>
      </c>
      <c r="BC54" s="41" t="s">
        <v>206</v>
      </c>
      <c r="BD54" s="41" t="s">
        <v>206</v>
      </c>
      <c r="BE54" s="41" t="s">
        <v>206</v>
      </c>
      <c r="BF54" s="41" t="s">
        <v>206</v>
      </c>
      <c r="BG54" s="41" t="s">
        <v>466</v>
      </c>
      <c r="BH54" s="41" t="s">
        <v>207</v>
      </c>
      <c r="BI54" s="41" t="s">
        <v>466</v>
      </c>
      <c r="BJ54" s="41" t="s">
        <v>206</v>
      </c>
      <c r="BK54" s="41" t="s">
        <v>207</v>
      </c>
      <c r="BL54" s="41" t="s">
        <v>207</v>
      </c>
      <c r="BM54" s="41" t="s">
        <v>207</v>
      </c>
      <c r="BN54" s="41" t="s">
        <v>207</v>
      </c>
      <c r="BO54" s="41" t="s">
        <v>206</v>
      </c>
      <c r="BP54" s="41" t="s">
        <v>207</v>
      </c>
      <c r="BQ54" s="41" t="s">
        <v>207</v>
      </c>
      <c r="BR54" s="41" t="s">
        <v>207</v>
      </c>
      <c r="BS54" s="41" t="s">
        <v>206</v>
      </c>
      <c r="BT54" s="41" t="s">
        <v>207</v>
      </c>
      <c r="BU54" s="41" t="s">
        <v>207</v>
      </c>
      <c r="BV54" s="41" t="s">
        <v>207</v>
      </c>
      <c r="BW54" s="41" t="s">
        <v>208</v>
      </c>
      <c r="BX54" s="41" t="s">
        <v>208</v>
      </c>
      <c r="BY54" s="41" t="s">
        <v>208</v>
      </c>
      <c r="BZ54" s="41" t="s">
        <v>208</v>
      </c>
      <c r="CA54" s="41" t="s">
        <v>208</v>
      </c>
      <c r="CB54" s="33">
        <f t="shared" si="0"/>
        <v>3</v>
      </c>
      <c r="CC54" s="33">
        <f t="shared" si="42"/>
        <v>3</v>
      </c>
      <c r="CD54" s="33">
        <f t="shared" si="2"/>
        <v>1</v>
      </c>
      <c r="CE54" s="33">
        <f t="shared" si="3"/>
        <v>3</v>
      </c>
      <c r="CF54" s="33">
        <f t="shared" si="4"/>
        <v>3</v>
      </c>
      <c r="CG54" s="33">
        <f t="shared" si="5"/>
        <v>2</v>
      </c>
      <c r="CH54" s="33">
        <f t="shared" si="6"/>
        <v>0</v>
      </c>
      <c r="CI54" s="33">
        <f t="shared" si="7"/>
        <v>0</v>
      </c>
      <c r="CJ54" s="33">
        <f t="shared" si="8"/>
        <v>4</v>
      </c>
      <c r="CK54" s="33">
        <f t="shared" si="9"/>
        <v>1</v>
      </c>
      <c r="CL54" s="33">
        <f t="shared" si="10"/>
        <v>20</v>
      </c>
      <c r="CM54" s="34">
        <f t="shared" si="11"/>
        <v>0.55555555555555558</v>
      </c>
      <c r="CN54" s="33">
        <f t="shared" ref="CN54:CP54" si="69">COUNTIF(BA54,"SI")</f>
        <v>1</v>
      </c>
      <c r="CO54" s="35">
        <f t="shared" si="69"/>
        <v>1</v>
      </c>
      <c r="CP54" s="44">
        <f t="shared" si="69"/>
        <v>1</v>
      </c>
      <c r="CQ54" s="44">
        <f t="shared" si="13"/>
        <v>5</v>
      </c>
      <c r="CR54" s="44">
        <f t="shared" si="14"/>
        <v>1</v>
      </c>
      <c r="CS54" s="26">
        <f t="shared" si="15"/>
        <v>9</v>
      </c>
      <c r="CT54" s="45">
        <f t="shared" si="40"/>
        <v>0.6428571428571429</v>
      </c>
      <c r="CU54" s="234"/>
      <c r="CV54" s="236"/>
      <c r="CW54" s="237"/>
      <c r="CX54" s="234"/>
      <c r="CY54" s="38"/>
      <c r="CZ54" s="38"/>
      <c r="DA54" s="38"/>
      <c r="DB54" s="38"/>
      <c r="DC54" s="38"/>
      <c r="DD54" s="38"/>
      <c r="DE54" s="38"/>
      <c r="DF54" s="38"/>
      <c r="DG54" s="38"/>
      <c r="DH54" s="38"/>
      <c r="DI54" s="38"/>
      <c r="DJ54" s="38"/>
      <c r="DK54" s="38"/>
      <c r="DL54" s="38"/>
      <c r="DM54" s="38"/>
      <c r="DN54" s="38"/>
      <c r="DO54" s="38"/>
      <c r="DP54" s="38"/>
      <c r="DQ54" s="38"/>
      <c r="DR54" s="38"/>
      <c r="DS54" s="39"/>
      <c r="DT54" s="39"/>
      <c r="DU54" s="39"/>
      <c r="DV54" s="39"/>
      <c r="DW54" s="39"/>
      <c r="DX54" s="39"/>
      <c r="DY54" s="39"/>
      <c r="DZ54" s="39"/>
      <c r="EA54" s="39"/>
      <c r="EB54" s="39"/>
    </row>
    <row r="55" spans="1:132" ht="15.75" customHeight="1" x14ac:dyDescent="0.25">
      <c r="A55" s="26" t="s">
        <v>193</v>
      </c>
      <c r="B55" s="26" t="s">
        <v>542</v>
      </c>
      <c r="C55" s="26" t="s">
        <v>572</v>
      </c>
      <c r="D55" s="27" t="s">
        <v>323</v>
      </c>
      <c r="E55" s="27">
        <v>3102858297</v>
      </c>
      <c r="F55" s="28" t="s">
        <v>324</v>
      </c>
      <c r="G55" s="55" t="s">
        <v>544</v>
      </c>
      <c r="H55" s="55" t="s">
        <v>545</v>
      </c>
      <c r="I55" s="56" t="s">
        <v>546</v>
      </c>
      <c r="J55" s="27" t="s">
        <v>573</v>
      </c>
      <c r="K55" s="28" t="s">
        <v>574</v>
      </c>
      <c r="L55" s="27" t="s">
        <v>575</v>
      </c>
      <c r="M55" s="27">
        <v>3108551938</v>
      </c>
      <c r="N55" s="29" t="s">
        <v>576</v>
      </c>
      <c r="O55" s="53" t="s">
        <v>577</v>
      </c>
      <c r="P55" s="81">
        <v>44133</v>
      </c>
      <c r="Q55" s="77" t="s">
        <v>206</v>
      </c>
      <c r="R55" s="77" t="s">
        <v>206</v>
      </c>
      <c r="S55" s="77" t="s">
        <v>206</v>
      </c>
      <c r="T55" s="77" t="s">
        <v>206</v>
      </c>
      <c r="U55" s="77" t="s">
        <v>206</v>
      </c>
      <c r="V55" s="77" t="s">
        <v>206</v>
      </c>
      <c r="W55" s="77" t="s">
        <v>206</v>
      </c>
      <c r="X55" s="77" t="s">
        <v>208</v>
      </c>
      <c r="Y55" s="77" t="s">
        <v>208</v>
      </c>
      <c r="Z55" s="77" t="s">
        <v>208</v>
      </c>
      <c r="AA55" s="77" t="s">
        <v>206</v>
      </c>
      <c r="AB55" s="77" t="s">
        <v>206</v>
      </c>
      <c r="AC55" s="77" t="s">
        <v>206</v>
      </c>
      <c r="AD55" s="77" t="s">
        <v>208</v>
      </c>
      <c r="AE55" s="77" t="s">
        <v>206</v>
      </c>
      <c r="AF55" s="77" t="s">
        <v>208</v>
      </c>
      <c r="AG55" s="77" t="s">
        <v>208</v>
      </c>
      <c r="AH55" s="77" t="s">
        <v>206</v>
      </c>
      <c r="AI55" s="77" t="s">
        <v>206</v>
      </c>
      <c r="AJ55" s="77" t="s">
        <v>206</v>
      </c>
      <c r="AK55" s="41" t="s">
        <v>208</v>
      </c>
      <c r="AL55" s="41" t="s">
        <v>208</v>
      </c>
      <c r="AM55" s="41" t="s">
        <v>207</v>
      </c>
      <c r="AN55" s="41" t="s">
        <v>207</v>
      </c>
      <c r="AO55" s="41" t="s">
        <v>207</v>
      </c>
      <c r="AP55" s="41" t="s">
        <v>208</v>
      </c>
      <c r="AQ55" s="41" t="s">
        <v>208</v>
      </c>
      <c r="AR55" s="41" t="s">
        <v>208</v>
      </c>
      <c r="AS55" s="41" t="s">
        <v>208</v>
      </c>
      <c r="AT55" s="41" t="s">
        <v>208</v>
      </c>
      <c r="AU55" s="41" t="s">
        <v>206</v>
      </c>
      <c r="AV55" s="41" t="s">
        <v>206</v>
      </c>
      <c r="AW55" s="41" t="s">
        <v>206</v>
      </c>
      <c r="AX55" s="41" t="s">
        <v>206</v>
      </c>
      <c r="AY55" s="41" t="s">
        <v>208</v>
      </c>
      <c r="AZ55" s="41" t="s">
        <v>206</v>
      </c>
      <c r="BA55" s="41" t="s">
        <v>206</v>
      </c>
      <c r="BB55" s="32" t="s">
        <v>206</v>
      </c>
      <c r="BC55" s="41" t="s">
        <v>206</v>
      </c>
      <c r="BD55" s="41" t="s">
        <v>206</v>
      </c>
      <c r="BE55" s="41" t="s">
        <v>206</v>
      </c>
      <c r="BF55" s="41" t="s">
        <v>206</v>
      </c>
      <c r="BG55" s="41" t="s">
        <v>207</v>
      </c>
      <c r="BH55" s="41" t="s">
        <v>207</v>
      </c>
      <c r="BI55" s="41" t="s">
        <v>207</v>
      </c>
      <c r="BJ55" s="41" t="s">
        <v>206</v>
      </c>
      <c r="BK55" s="41" t="s">
        <v>207</v>
      </c>
      <c r="BL55" s="41" t="s">
        <v>207</v>
      </c>
      <c r="BM55" s="41" t="s">
        <v>207</v>
      </c>
      <c r="BN55" s="41" t="s">
        <v>207</v>
      </c>
      <c r="BO55" s="41" t="s">
        <v>206</v>
      </c>
      <c r="BP55" s="41" t="s">
        <v>207</v>
      </c>
      <c r="BQ55" s="41" t="s">
        <v>207</v>
      </c>
      <c r="BR55" s="41" t="s">
        <v>207</v>
      </c>
      <c r="BS55" s="41" t="s">
        <v>206</v>
      </c>
      <c r="BT55" s="41" t="s">
        <v>207</v>
      </c>
      <c r="BU55" s="41" t="s">
        <v>207</v>
      </c>
      <c r="BV55" s="41" t="s">
        <v>206</v>
      </c>
      <c r="BW55" s="41" t="s">
        <v>206</v>
      </c>
      <c r="BX55" s="41" t="s">
        <v>206</v>
      </c>
      <c r="BY55" s="41" t="s">
        <v>206</v>
      </c>
      <c r="BZ55" s="41" t="s">
        <v>208</v>
      </c>
      <c r="CA55" s="41" t="s">
        <v>208</v>
      </c>
      <c r="CB55" s="33">
        <f t="shared" si="0"/>
        <v>3</v>
      </c>
      <c r="CC55" s="33">
        <f t="shared" si="42"/>
        <v>3</v>
      </c>
      <c r="CD55" s="33">
        <f t="shared" si="2"/>
        <v>1</v>
      </c>
      <c r="CE55" s="33">
        <f t="shared" si="3"/>
        <v>3</v>
      </c>
      <c r="CF55" s="33">
        <f t="shared" si="4"/>
        <v>3</v>
      </c>
      <c r="CG55" s="33">
        <f t="shared" si="5"/>
        <v>1</v>
      </c>
      <c r="CH55" s="33">
        <f t="shared" si="6"/>
        <v>0</v>
      </c>
      <c r="CI55" s="33">
        <f t="shared" si="7"/>
        <v>0</v>
      </c>
      <c r="CJ55" s="33">
        <f t="shared" si="8"/>
        <v>3</v>
      </c>
      <c r="CK55" s="33">
        <f t="shared" si="9"/>
        <v>2</v>
      </c>
      <c r="CL55" s="33">
        <f t="shared" si="10"/>
        <v>19</v>
      </c>
      <c r="CM55" s="34">
        <f t="shared" si="11"/>
        <v>0.52777777777777779</v>
      </c>
      <c r="CN55" s="33">
        <f t="shared" ref="CN55:CP55" si="70">COUNTIF(BA55,"SI")</f>
        <v>1</v>
      </c>
      <c r="CO55" s="35">
        <f t="shared" si="70"/>
        <v>1</v>
      </c>
      <c r="CP55" s="44">
        <f t="shared" si="70"/>
        <v>1</v>
      </c>
      <c r="CQ55" s="44">
        <f t="shared" si="13"/>
        <v>5</v>
      </c>
      <c r="CR55" s="44">
        <f t="shared" si="14"/>
        <v>5</v>
      </c>
      <c r="CS55" s="26">
        <f t="shared" si="15"/>
        <v>13</v>
      </c>
      <c r="CT55" s="45">
        <f t="shared" si="40"/>
        <v>0.9285714285714286</v>
      </c>
      <c r="CU55" s="234"/>
      <c r="CV55" s="236"/>
      <c r="CW55" s="237"/>
      <c r="CX55" s="234"/>
      <c r="CY55" s="38"/>
      <c r="CZ55" s="38"/>
      <c r="DA55" s="38"/>
      <c r="DB55" s="38"/>
      <c r="DC55" s="38"/>
      <c r="DD55" s="38"/>
      <c r="DE55" s="38"/>
      <c r="DF55" s="38"/>
      <c r="DG55" s="38"/>
      <c r="DH55" s="38"/>
      <c r="DI55" s="38"/>
      <c r="DJ55" s="38"/>
      <c r="DK55" s="38"/>
      <c r="DL55" s="38"/>
      <c r="DM55" s="38"/>
      <c r="DN55" s="38"/>
      <c r="DO55" s="38"/>
      <c r="DP55" s="38"/>
      <c r="DQ55" s="38"/>
      <c r="DR55" s="38"/>
      <c r="DS55" s="39"/>
      <c r="DT55" s="39"/>
      <c r="DU55" s="39"/>
      <c r="DV55" s="39"/>
      <c r="DW55" s="39"/>
      <c r="DX55" s="39"/>
      <c r="DY55" s="39"/>
      <c r="DZ55" s="39"/>
      <c r="EA55" s="39"/>
      <c r="EB55" s="39"/>
    </row>
    <row r="56" spans="1:132" ht="15.75" customHeight="1" x14ac:dyDescent="0.25">
      <c r="A56" s="26" t="s">
        <v>193</v>
      </c>
      <c r="B56" s="26" t="s">
        <v>542</v>
      </c>
      <c r="C56" s="84" t="s">
        <v>578</v>
      </c>
      <c r="D56" s="27" t="s">
        <v>427</v>
      </c>
      <c r="E56" s="55">
        <v>3123629626</v>
      </c>
      <c r="F56" s="56" t="s">
        <v>428</v>
      </c>
      <c r="G56" s="55" t="s">
        <v>544</v>
      </c>
      <c r="H56" s="55" t="s">
        <v>545</v>
      </c>
      <c r="I56" s="56" t="s">
        <v>546</v>
      </c>
      <c r="J56" s="27" t="s">
        <v>579</v>
      </c>
      <c r="K56" s="27" t="s">
        <v>580</v>
      </c>
      <c r="L56" s="27" t="s">
        <v>581</v>
      </c>
      <c r="M56" s="27" t="s">
        <v>582</v>
      </c>
      <c r="N56" s="29" t="s">
        <v>583</v>
      </c>
      <c r="O56" s="27" t="s">
        <v>584</v>
      </c>
      <c r="P56" s="46">
        <v>44182</v>
      </c>
      <c r="Q56" s="41" t="s">
        <v>206</v>
      </c>
      <c r="R56" s="41" t="s">
        <v>206</v>
      </c>
      <c r="S56" s="41" t="s">
        <v>206</v>
      </c>
      <c r="T56" s="41" t="s">
        <v>206</v>
      </c>
      <c r="U56" s="41" t="s">
        <v>206</v>
      </c>
      <c r="V56" s="41" t="s">
        <v>206</v>
      </c>
      <c r="W56" s="41" t="s">
        <v>206</v>
      </c>
      <c r="X56" s="94" t="s">
        <v>208</v>
      </c>
      <c r="Y56" s="94" t="s">
        <v>208</v>
      </c>
      <c r="Z56" s="41" t="s">
        <v>208</v>
      </c>
      <c r="AA56" s="77" t="s">
        <v>206</v>
      </c>
      <c r="AB56" s="77" t="s">
        <v>206</v>
      </c>
      <c r="AC56" s="77" t="s">
        <v>206</v>
      </c>
      <c r="AD56" s="95" t="s">
        <v>208</v>
      </c>
      <c r="AE56" s="77" t="s">
        <v>206</v>
      </c>
      <c r="AF56" s="95" t="s">
        <v>208</v>
      </c>
      <c r="AG56" s="95" t="s">
        <v>208</v>
      </c>
      <c r="AH56" s="95" t="s">
        <v>206</v>
      </c>
      <c r="AI56" s="77" t="s">
        <v>206</v>
      </c>
      <c r="AJ56" s="95" t="s">
        <v>206</v>
      </c>
      <c r="AK56" s="95" t="s">
        <v>208</v>
      </c>
      <c r="AL56" s="41" t="s">
        <v>206</v>
      </c>
      <c r="AM56" s="95" t="s">
        <v>208</v>
      </c>
      <c r="AN56" s="95" t="s">
        <v>208</v>
      </c>
      <c r="AO56" s="95" t="s">
        <v>208</v>
      </c>
      <c r="AP56" s="95" t="s">
        <v>208</v>
      </c>
      <c r="AQ56" s="95" t="s">
        <v>208</v>
      </c>
      <c r="AR56" s="95" t="s">
        <v>208</v>
      </c>
      <c r="AS56" s="95" t="s">
        <v>208</v>
      </c>
      <c r="AT56" s="95" t="s">
        <v>206</v>
      </c>
      <c r="AU56" s="95" t="s">
        <v>206</v>
      </c>
      <c r="AV56" s="95" t="s">
        <v>206</v>
      </c>
      <c r="AW56" s="95" t="s">
        <v>206</v>
      </c>
      <c r="AX56" s="95" t="s">
        <v>208</v>
      </c>
      <c r="AY56" s="95" t="s">
        <v>208</v>
      </c>
      <c r="AZ56" s="95" t="s">
        <v>206</v>
      </c>
      <c r="BA56" s="41" t="s">
        <v>206</v>
      </c>
      <c r="BB56" s="32" t="s">
        <v>206</v>
      </c>
      <c r="BC56" s="41" t="s">
        <v>206</v>
      </c>
      <c r="BD56" s="41" t="s">
        <v>206</v>
      </c>
      <c r="BE56" s="41" t="s">
        <v>206</v>
      </c>
      <c r="BF56" s="41" t="s">
        <v>206</v>
      </c>
      <c r="BG56" s="41" t="s">
        <v>466</v>
      </c>
      <c r="BH56" s="41" t="s">
        <v>466</v>
      </c>
      <c r="BI56" s="41" t="s">
        <v>466</v>
      </c>
      <c r="BJ56" s="41" t="s">
        <v>206</v>
      </c>
      <c r="BK56" s="41" t="s">
        <v>207</v>
      </c>
      <c r="BL56" s="41" t="s">
        <v>207</v>
      </c>
      <c r="BM56" s="41" t="s">
        <v>207</v>
      </c>
      <c r="BN56" s="41" t="s">
        <v>207</v>
      </c>
      <c r="BO56" s="41" t="s">
        <v>207</v>
      </c>
      <c r="BP56" s="41" t="s">
        <v>207</v>
      </c>
      <c r="BQ56" s="41" t="s">
        <v>207</v>
      </c>
      <c r="BR56" s="41" t="s">
        <v>207</v>
      </c>
      <c r="BS56" s="41" t="s">
        <v>206</v>
      </c>
      <c r="BT56" s="41" t="s">
        <v>207</v>
      </c>
      <c r="BU56" s="41" t="s">
        <v>207</v>
      </c>
      <c r="BV56" s="41" t="s">
        <v>206</v>
      </c>
      <c r="BW56" s="41" t="s">
        <v>208</v>
      </c>
      <c r="BX56" s="41" t="s">
        <v>206</v>
      </c>
      <c r="BY56" s="41" t="s">
        <v>206</v>
      </c>
      <c r="BZ56" s="41" t="s">
        <v>208</v>
      </c>
      <c r="CA56" s="41" t="s">
        <v>208</v>
      </c>
      <c r="CB56" s="33">
        <f t="shared" si="0"/>
        <v>3</v>
      </c>
      <c r="CC56" s="33">
        <f t="shared" si="42"/>
        <v>3</v>
      </c>
      <c r="CD56" s="33">
        <f t="shared" si="2"/>
        <v>1</v>
      </c>
      <c r="CE56" s="33">
        <f t="shared" si="3"/>
        <v>3</v>
      </c>
      <c r="CF56" s="33">
        <f t="shared" si="4"/>
        <v>3</v>
      </c>
      <c r="CG56" s="33">
        <f t="shared" si="5"/>
        <v>2</v>
      </c>
      <c r="CH56" s="33">
        <f t="shared" si="6"/>
        <v>0</v>
      </c>
      <c r="CI56" s="33">
        <f t="shared" si="7"/>
        <v>0</v>
      </c>
      <c r="CJ56" s="33">
        <f t="shared" si="8"/>
        <v>4</v>
      </c>
      <c r="CK56" s="33">
        <f t="shared" si="9"/>
        <v>1</v>
      </c>
      <c r="CL56" s="33">
        <f t="shared" si="10"/>
        <v>20</v>
      </c>
      <c r="CM56" s="34">
        <f t="shared" si="11"/>
        <v>0.55555555555555558</v>
      </c>
      <c r="CN56" s="33">
        <f t="shared" ref="CN56:CP56" si="71">COUNTIF(BA56,"SI")</f>
        <v>1</v>
      </c>
      <c r="CO56" s="35">
        <f t="shared" si="71"/>
        <v>1</v>
      </c>
      <c r="CP56" s="44">
        <f t="shared" si="71"/>
        <v>1</v>
      </c>
      <c r="CQ56" s="44">
        <f t="shared" si="13"/>
        <v>4</v>
      </c>
      <c r="CR56" s="44">
        <f t="shared" si="14"/>
        <v>4</v>
      </c>
      <c r="CS56" s="26">
        <f t="shared" si="15"/>
        <v>11</v>
      </c>
      <c r="CT56" s="45">
        <f t="shared" si="40"/>
        <v>0.7857142857142857</v>
      </c>
      <c r="CU56" s="234"/>
      <c r="CV56" s="236"/>
      <c r="CW56" s="237"/>
      <c r="CX56" s="234"/>
      <c r="CY56" s="38"/>
      <c r="CZ56" s="38"/>
      <c r="DA56" s="38"/>
      <c r="DB56" s="38"/>
      <c r="DC56" s="38"/>
      <c r="DD56" s="38"/>
      <c r="DE56" s="38"/>
      <c r="DF56" s="38"/>
      <c r="DG56" s="38"/>
      <c r="DH56" s="38"/>
      <c r="DI56" s="38"/>
      <c r="DJ56" s="38"/>
      <c r="DK56" s="38"/>
      <c r="DL56" s="38"/>
      <c r="DM56" s="38"/>
      <c r="DN56" s="38"/>
      <c r="DO56" s="38"/>
      <c r="DP56" s="38"/>
      <c r="DQ56" s="38"/>
      <c r="DR56" s="38"/>
      <c r="DS56" s="39"/>
      <c r="DT56" s="39"/>
      <c r="DU56" s="39"/>
      <c r="DV56" s="39"/>
      <c r="DW56" s="39"/>
      <c r="DX56" s="39"/>
      <c r="DY56" s="39"/>
      <c r="DZ56" s="39"/>
      <c r="EA56" s="39"/>
      <c r="EB56" s="39"/>
    </row>
    <row r="57" spans="1:132" ht="15.75" customHeight="1" x14ac:dyDescent="0.25">
      <c r="A57" s="26" t="s">
        <v>193</v>
      </c>
      <c r="B57" s="26" t="s">
        <v>542</v>
      </c>
      <c r="C57" s="26" t="s">
        <v>585</v>
      </c>
      <c r="D57" s="27" t="s">
        <v>361</v>
      </c>
      <c r="E57" s="27">
        <v>3124781204</v>
      </c>
      <c r="F57" s="28" t="s">
        <v>362</v>
      </c>
      <c r="G57" s="55" t="s">
        <v>544</v>
      </c>
      <c r="H57" s="55" t="s">
        <v>545</v>
      </c>
      <c r="I57" s="56" t="s">
        <v>546</v>
      </c>
      <c r="J57" s="27" t="s">
        <v>586</v>
      </c>
      <c r="K57" s="28" t="s">
        <v>587</v>
      </c>
      <c r="L57" s="27" t="s">
        <v>588</v>
      </c>
      <c r="M57" s="27">
        <v>3123722584</v>
      </c>
      <c r="N57" s="72" t="s">
        <v>589</v>
      </c>
      <c r="O57" s="73" t="s">
        <v>590</v>
      </c>
      <c r="P57" s="80">
        <v>44176</v>
      </c>
      <c r="Q57" s="59" t="s">
        <v>206</v>
      </c>
      <c r="R57" s="60" t="s">
        <v>206</v>
      </c>
      <c r="S57" s="60" t="s">
        <v>206</v>
      </c>
      <c r="T57" s="60" t="s">
        <v>206</v>
      </c>
      <c r="U57" s="60" t="s">
        <v>207</v>
      </c>
      <c r="V57" s="60" t="s">
        <v>208</v>
      </c>
      <c r="W57" s="60" t="s">
        <v>208</v>
      </c>
      <c r="X57" s="60" t="s">
        <v>208</v>
      </c>
      <c r="Y57" s="60" t="s">
        <v>208</v>
      </c>
      <c r="Z57" s="60" t="s">
        <v>208</v>
      </c>
      <c r="AA57" s="60" t="s">
        <v>206</v>
      </c>
      <c r="AB57" s="60" t="s">
        <v>208</v>
      </c>
      <c r="AC57" s="60" t="s">
        <v>208</v>
      </c>
      <c r="AD57" s="60" t="s">
        <v>208</v>
      </c>
      <c r="AE57" s="60" t="s">
        <v>208</v>
      </c>
      <c r="AF57" s="60" t="s">
        <v>208</v>
      </c>
      <c r="AG57" s="60" t="s">
        <v>206</v>
      </c>
      <c r="AH57" s="60" t="s">
        <v>206</v>
      </c>
      <c r="AI57" s="60" t="s">
        <v>206</v>
      </c>
      <c r="AJ57" s="75" t="s">
        <v>206</v>
      </c>
      <c r="AK57" s="61" t="s">
        <v>208</v>
      </c>
      <c r="AL57" s="61" t="s">
        <v>208</v>
      </c>
      <c r="AM57" s="61" t="s">
        <v>207</v>
      </c>
      <c r="AN57" s="61" t="s">
        <v>207</v>
      </c>
      <c r="AO57" s="61" t="s">
        <v>207</v>
      </c>
      <c r="AP57" s="61" t="s">
        <v>208</v>
      </c>
      <c r="AQ57" s="61" t="s">
        <v>208</v>
      </c>
      <c r="AR57" s="61" t="s">
        <v>208</v>
      </c>
      <c r="AS57" s="61" t="s">
        <v>208</v>
      </c>
      <c r="AT57" s="61" t="s">
        <v>208</v>
      </c>
      <c r="AU57" s="61" t="s">
        <v>208</v>
      </c>
      <c r="AV57" s="61" t="s">
        <v>206</v>
      </c>
      <c r="AW57" s="61" t="s">
        <v>206</v>
      </c>
      <c r="AX57" s="61" t="s">
        <v>208</v>
      </c>
      <c r="AY57" s="61" t="s">
        <v>206</v>
      </c>
      <c r="AZ57" s="61" t="s">
        <v>206</v>
      </c>
      <c r="BA57" s="96" t="s">
        <v>206</v>
      </c>
      <c r="BB57" s="97" t="s">
        <v>206</v>
      </c>
      <c r="BC57" s="96" t="s">
        <v>206</v>
      </c>
      <c r="BD57" s="96" t="s">
        <v>206</v>
      </c>
      <c r="BE57" s="96" t="s">
        <v>206</v>
      </c>
      <c r="BF57" s="96" t="s">
        <v>206</v>
      </c>
      <c r="BG57" s="61" t="s">
        <v>207</v>
      </c>
      <c r="BH57" s="61" t="s">
        <v>207</v>
      </c>
      <c r="BI57" s="61" t="s">
        <v>208</v>
      </c>
      <c r="BJ57" s="96" t="s">
        <v>208</v>
      </c>
      <c r="BK57" s="61" t="s">
        <v>208</v>
      </c>
      <c r="BL57" s="61" t="s">
        <v>208</v>
      </c>
      <c r="BM57" s="61" t="s">
        <v>208</v>
      </c>
      <c r="BN57" s="61" t="s">
        <v>208</v>
      </c>
      <c r="BO57" s="61" t="s">
        <v>208</v>
      </c>
      <c r="BP57" s="61" t="s">
        <v>208</v>
      </c>
      <c r="BQ57" s="61" t="s">
        <v>208</v>
      </c>
      <c r="BR57" s="61" t="s">
        <v>208</v>
      </c>
      <c r="BS57" s="61" t="s">
        <v>206</v>
      </c>
      <c r="BT57" s="61" t="s">
        <v>208</v>
      </c>
      <c r="BU57" s="61" t="s">
        <v>208</v>
      </c>
      <c r="BV57" s="61" t="s">
        <v>206</v>
      </c>
      <c r="BW57" s="61" t="s">
        <v>206</v>
      </c>
      <c r="BX57" s="61" t="s">
        <v>206</v>
      </c>
      <c r="BY57" s="61" t="s">
        <v>206</v>
      </c>
      <c r="BZ57" s="61" t="s">
        <v>206</v>
      </c>
      <c r="CA57" s="61" t="s">
        <v>206</v>
      </c>
      <c r="CB57" s="33">
        <f t="shared" si="0"/>
        <v>3</v>
      </c>
      <c r="CC57" s="33">
        <f t="shared" si="42"/>
        <v>1</v>
      </c>
      <c r="CD57" s="33">
        <f t="shared" si="2"/>
        <v>0</v>
      </c>
      <c r="CE57" s="33">
        <f t="shared" si="3"/>
        <v>1</v>
      </c>
      <c r="CF57" s="33">
        <f t="shared" si="4"/>
        <v>3</v>
      </c>
      <c r="CG57" s="33">
        <f t="shared" si="5"/>
        <v>1</v>
      </c>
      <c r="CH57" s="33">
        <f t="shared" si="6"/>
        <v>0</v>
      </c>
      <c r="CI57" s="33">
        <f t="shared" si="7"/>
        <v>0</v>
      </c>
      <c r="CJ57" s="33">
        <f t="shared" si="8"/>
        <v>2</v>
      </c>
      <c r="CK57" s="33">
        <f t="shared" si="9"/>
        <v>2</v>
      </c>
      <c r="CL57" s="33">
        <f t="shared" si="10"/>
        <v>13</v>
      </c>
      <c r="CM57" s="34">
        <f t="shared" si="11"/>
        <v>0.3611111111111111</v>
      </c>
      <c r="CN57" s="33">
        <f t="shared" ref="CN57:CP57" si="72">COUNTIF(BA57,"SI")</f>
        <v>1</v>
      </c>
      <c r="CO57" s="35">
        <f t="shared" si="72"/>
        <v>1</v>
      </c>
      <c r="CP57" s="44">
        <f t="shared" si="72"/>
        <v>1</v>
      </c>
      <c r="CQ57" s="44">
        <f t="shared" si="13"/>
        <v>3</v>
      </c>
      <c r="CR57" s="44">
        <f t="shared" si="14"/>
        <v>7</v>
      </c>
      <c r="CS57" s="26">
        <f t="shared" si="15"/>
        <v>13</v>
      </c>
      <c r="CT57" s="45">
        <f t="shared" si="40"/>
        <v>0.9285714285714286</v>
      </c>
      <c r="CU57" s="234"/>
      <c r="CV57" s="236"/>
      <c r="CW57" s="237"/>
      <c r="CX57" s="234"/>
      <c r="CY57" s="38"/>
      <c r="CZ57" s="38"/>
      <c r="DA57" s="38"/>
      <c r="DB57" s="38"/>
      <c r="DC57" s="38"/>
      <c r="DD57" s="38"/>
      <c r="DE57" s="38"/>
      <c r="DF57" s="38"/>
      <c r="DG57" s="38"/>
      <c r="DH57" s="38"/>
      <c r="DI57" s="38"/>
      <c r="DJ57" s="38"/>
      <c r="DK57" s="38"/>
      <c r="DL57" s="38"/>
      <c r="DM57" s="38"/>
      <c r="DN57" s="38"/>
      <c r="DO57" s="38"/>
      <c r="DP57" s="38"/>
      <c r="DQ57" s="38"/>
      <c r="DR57" s="38"/>
      <c r="DS57" s="39"/>
      <c r="DT57" s="39"/>
      <c r="DU57" s="39"/>
      <c r="DV57" s="39"/>
      <c r="DW57" s="39"/>
      <c r="DX57" s="39"/>
      <c r="DY57" s="39"/>
      <c r="DZ57" s="39"/>
      <c r="EA57" s="39"/>
      <c r="EB57" s="39"/>
    </row>
    <row r="58" spans="1:132" ht="15.75" customHeight="1" x14ac:dyDescent="0.25">
      <c r="A58" s="26" t="s">
        <v>193</v>
      </c>
      <c r="B58" s="26" t="s">
        <v>542</v>
      </c>
      <c r="C58" s="26" t="s">
        <v>591</v>
      </c>
      <c r="D58" s="27" t="s">
        <v>361</v>
      </c>
      <c r="E58" s="27">
        <v>3124781204</v>
      </c>
      <c r="F58" s="28" t="s">
        <v>362</v>
      </c>
      <c r="G58" s="55" t="s">
        <v>544</v>
      </c>
      <c r="H58" s="55" t="s">
        <v>545</v>
      </c>
      <c r="I58" s="56" t="s">
        <v>546</v>
      </c>
      <c r="J58" s="27" t="s">
        <v>592</v>
      </c>
      <c r="K58" s="28" t="s">
        <v>593</v>
      </c>
      <c r="L58" s="27" t="s">
        <v>594</v>
      </c>
      <c r="M58" s="27">
        <v>3102237016</v>
      </c>
      <c r="N58" s="29" t="s">
        <v>595</v>
      </c>
      <c r="O58" s="42" t="s">
        <v>596</v>
      </c>
      <c r="P58" s="80">
        <v>44183</v>
      </c>
      <c r="Q58" s="63" t="s">
        <v>206</v>
      </c>
      <c r="R58" s="63" t="s">
        <v>206</v>
      </c>
      <c r="S58" s="63" t="s">
        <v>206</v>
      </c>
      <c r="T58" s="63" t="s">
        <v>206</v>
      </c>
      <c r="U58" s="63" t="s">
        <v>207</v>
      </c>
      <c r="V58" s="63" t="s">
        <v>208</v>
      </c>
      <c r="W58" s="63" t="s">
        <v>206</v>
      </c>
      <c r="X58" s="63" t="s">
        <v>208</v>
      </c>
      <c r="Y58" s="63" t="s">
        <v>206</v>
      </c>
      <c r="Z58" s="63" t="s">
        <v>208</v>
      </c>
      <c r="AA58" s="63" t="s">
        <v>206</v>
      </c>
      <c r="AB58" s="63" t="s">
        <v>208</v>
      </c>
      <c r="AC58" s="63" t="s">
        <v>208</v>
      </c>
      <c r="AD58" s="63" t="s">
        <v>208</v>
      </c>
      <c r="AE58" s="63" t="s">
        <v>208</v>
      </c>
      <c r="AF58" s="63" t="s">
        <v>208</v>
      </c>
      <c r="AG58" s="63" t="s">
        <v>208</v>
      </c>
      <c r="AH58" s="63" t="s">
        <v>206</v>
      </c>
      <c r="AI58" s="63" t="s">
        <v>206</v>
      </c>
      <c r="AJ58" s="98" t="s">
        <v>206</v>
      </c>
      <c r="AK58" s="61" t="s">
        <v>208</v>
      </c>
      <c r="AL58" s="61" t="s">
        <v>208</v>
      </c>
      <c r="AM58" s="61" t="s">
        <v>207</v>
      </c>
      <c r="AN58" s="61" t="s">
        <v>207</v>
      </c>
      <c r="AO58" s="61" t="s">
        <v>207</v>
      </c>
      <c r="AP58" s="61" t="s">
        <v>206</v>
      </c>
      <c r="AQ58" s="61" t="s">
        <v>206</v>
      </c>
      <c r="AR58" s="61" t="s">
        <v>208</v>
      </c>
      <c r="AS58" s="61" t="s">
        <v>208</v>
      </c>
      <c r="AT58" s="61" t="s">
        <v>208</v>
      </c>
      <c r="AU58" s="61" t="s">
        <v>206</v>
      </c>
      <c r="AV58" s="61" t="s">
        <v>206</v>
      </c>
      <c r="AW58" s="61" t="s">
        <v>206</v>
      </c>
      <c r="AX58" s="61" t="s">
        <v>206</v>
      </c>
      <c r="AY58" s="61" t="s">
        <v>206</v>
      </c>
      <c r="AZ58" s="61" t="s">
        <v>206</v>
      </c>
      <c r="BA58" s="61" t="s">
        <v>206</v>
      </c>
      <c r="BB58" s="63" t="s">
        <v>206</v>
      </c>
      <c r="BC58" s="61" t="s">
        <v>206</v>
      </c>
      <c r="BD58" s="61" t="s">
        <v>206</v>
      </c>
      <c r="BE58" s="61" t="s">
        <v>206</v>
      </c>
      <c r="BF58" s="61" t="s">
        <v>206</v>
      </c>
      <c r="BG58" s="61" t="s">
        <v>207</v>
      </c>
      <c r="BH58" s="61" t="s">
        <v>207</v>
      </c>
      <c r="BI58" s="61" t="s">
        <v>208</v>
      </c>
      <c r="BJ58" s="61" t="s">
        <v>206</v>
      </c>
      <c r="BK58" s="61" t="s">
        <v>208</v>
      </c>
      <c r="BL58" s="61" t="s">
        <v>208</v>
      </c>
      <c r="BM58" s="61" t="s">
        <v>208</v>
      </c>
      <c r="BN58" s="61" t="s">
        <v>208</v>
      </c>
      <c r="BO58" s="61" t="s">
        <v>206</v>
      </c>
      <c r="BP58" s="61" t="s">
        <v>208</v>
      </c>
      <c r="BQ58" s="61" t="s">
        <v>208</v>
      </c>
      <c r="BR58" s="61" t="s">
        <v>208</v>
      </c>
      <c r="BS58" s="61" t="s">
        <v>206</v>
      </c>
      <c r="BT58" s="61" t="s">
        <v>208</v>
      </c>
      <c r="BU58" s="61" t="s">
        <v>208</v>
      </c>
      <c r="BV58" s="61" t="s">
        <v>206</v>
      </c>
      <c r="BW58" s="61" t="s">
        <v>206</v>
      </c>
      <c r="BX58" s="61" t="s">
        <v>206</v>
      </c>
      <c r="BY58" s="61" t="s">
        <v>206</v>
      </c>
      <c r="BZ58" s="61" t="s">
        <v>206</v>
      </c>
      <c r="CA58" s="61" t="s">
        <v>206</v>
      </c>
      <c r="CB58" s="33">
        <f t="shared" si="0"/>
        <v>3</v>
      </c>
      <c r="CC58" s="33">
        <f t="shared" si="42"/>
        <v>1</v>
      </c>
      <c r="CD58" s="33">
        <f t="shared" si="2"/>
        <v>2</v>
      </c>
      <c r="CE58" s="33">
        <f t="shared" si="3"/>
        <v>1</v>
      </c>
      <c r="CF58" s="33">
        <f t="shared" si="4"/>
        <v>2</v>
      </c>
      <c r="CG58" s="33">
        <f t="shared" si="5"/>
        <v>1</v>
      </c>
      <c r="CH58" s="33">
        <f t="shared" si="6"/>
        <v>0</v>
      </c>
      <c r="CI58" s="33">
        <f t="shared" si="7"/>
        <v>2</v>
      </c>
      <c r="CJ58" s="33">
        <f t="shared" si="8"/>
        <v>3</v>
      </c>
      <c r="CK58" s="33">
        <f t="shared" si="9"/>
        <v>3</v>
      </c>
      <c r="CL58" s="33">
        <f t="shared" si="10"/>
        <v>18</v>
      </c>
      <c r="CM58" s="34">
        <f t="shared" si="11"/>
        <v>0.5</v>
      </c>
      <c r="CN58" s="33">
        <f t="shared" ref="CN58:CP58" si="73">COUNTIF(BA58,"SI")</f>
        <v>1</v>
      </c>
      <c r="CO58" s="35">
        <f t="shared" si="73"/>
        <v>1</v>
      </c>
      <c r="CP58" s="44">
        <f t="shared" si="73"/>
        <v>1</v>
      </c>
      <c r="CQ58" s="44">
        <f t="shared" si="13"/>
        <v>5</v>
      </c>
      <c r="CR58" s="44">
        <f t="shared" si="14"/>
        <v>7</v>
      </c>
      <c r="CS58" s="26">
        <f t="shared" si="15"/>
        <v>15</v>
      </c>
      <c r="CT58" s="45">
        <f>(CS58/15)</f>
        <v>1</v>
      </c>
      <c r="CU58" s="238"/>
      <c r="CV58" s="239"/>
      <c r="CW58" s="240"/>
      <c r="CX58" s="234"/>
      <c r="CY58" s="38"/>
      <c r="CZ58" s="38"/>
      <c r="DA58" s="38"/>
      <c r="DB58" s="38"/>
      <c r="DC58" s="38"/>
      <c r="DD58" s="38"/>
      <c r="DE58" s="38"/>
      <c r="DF58" s="38"/>
      <c r="DG58" s="38"/>
      <c r="DH58" s="38"/>
      <c r="DI58" s="38"/>
      <c r="DJ58" s="38"/>
      <c r="DK58" s="38"/>
      <c r="DL58" s="38"/>
      <c r="DM58" s="38"/>
      <c r="DN58" s="38"/>
      <c r="DO58" s="38"/>
      <c r="DP58" s="38"/>
      <c r="DQ58" s="38"/>
      <c r="DR58" s="38"/>
      <c r="DS58" s="39"/>
      <c r="DT58" s="39"/>
      <c r="DU58" s="39"/>
      <c r="DV58" s="39"/>
      <c r="DW58" s="39"/>
      <c r="DX58" s="39"/>
      <c r="DY58" s="39"/>
      <c r="DZ58" s="39"/>
      <c r="EA58" s="39"/>
      <c r="EB58" s="39"/>
    </row>
    <row r="59" spans="1:132" ht="15" customHeight="1" x14ac:dyDescent="0.25">
      <c r="A59" s="26" t="s">
        <v>193</v>
      </c>
      <c r="B59" s="26" t="s">
        <v>597</v>
      </c>
      <c r="C59" s="26" t="s">
        <v>598</v>
      </c>
      <c r="D59" s="27" t="s">
        <v>323</v>
      </c>
      <c r="E59" s="27">
        <v>3102858297</v>
      </c>
      <c r="F59" s="28" t="s">
        <v>324</v>
      </c>
      <c r="G59" s="27" t="s">
        <v>599</v>
      </c>
      <c r="H59" s="55" t="s">
        <v>600</v>
      </c>
      <c r="I59" s="56" t="s">
        <v>601</v>
      </c>
      <c r="J59" s="27" t="s">
        <v>602</v>
      </c>
      <c r="K59" s="28" t="s">
        <v>603</v>
      </c>
      <c r="L59" s="27" t="s">
        <v>604</v>
      </c>
      <c r="M59" s="27">
        <v>3213527297</v>
      </c>
      <c r="N59" s="29" t="s">
        <v>605</v>
      </c>
      <c r="O59" s="27" t="s">
        <v>606</v>
      </c>
      <c r="P59" s="80">
        <v>44152</v>
      </c>
      <c r="Q59" s="41" t="s">
        <v>206</v>
      </c>
      <c r="R59" s="41" t="s">
        <v>206</v>
      </c>
      <c r="S59" s="41" t="s">
        <v>206</v>
      </c>
      <c r="T59" s="41" t="s">
        <v>206</v>
      </c>
      <c r="U59" s="41" t="s">
        <v>207</v>
      </c>
      <c r="V59" s="41" t="s">
        <v>206</v>
      </c>
      <c r="W59" s="41" t="s">
        <v>206</v>
      </c>
      <c r="X59" s="41" t="s">
        <v>206</v>
      </c>
      <c r="Y59" s="41" t="s">
        <v>206</v>
      </c>
      <c r="Z59" s="41" t="s">
        <v>206</v>
      </c>
      <c r="AA59" s="41" t="s">
        <v>206</v>
      </c>
      <c r="AB59" s="41" t="s">
        <v>206</v>
      </c>
      <c r="AC59" s="41" t="s">
        <v>206</v>
      </c>
      <c r="AD59" s="41" t="s">
        <v>206</v>
      </c>
      <c r="AE59" s="41" t="s">
        <v>206</v>
      </c>
      <c r="AF59" s="41" t="s">
        <v>206</v>
      </c>
      <c r="AG59" s="41" t="s">
        <v>206</v>
      </c>
      <c r="AH59" s="41" t="s">
        <v>206</v>
      </c>
      <c r="AI59" s="41" t="s">
        <v>206</v>
      </c>
      <c r="AJ59" s="41" t="s">
        <v>206</v>
      </c>
      <c r="AK59" s="41" t="s">
        <v>208</v>
      </c>
      <c r="AL59" s="41" t="s">
        <v>208</v>
      </c>
      <c r="AM59" s="41" t="s">
        <v>206</v>
      </c>
      <c r="AN59" s="41" t="s">
        <v>208</v>
      </c>
      <c r="AO59" s="41" t="s">
        <v>206</v>
      </c>
      <c r="AP59" s="41" t="s">
        <v>206</v>
      </c>
      <c r="AQ59" s="41" t="s">
        <v>206</v>
      </c>
      <c r="AR59" s="41" t="s">
        <v>206</v>
      </c>
      <c r="AS59" s="41" t="s">
        <v>206</v>
      </c>
      <c r="AT59" s="41" t="s">
        <v>208</v>
      </c>
      <c r="AU59" s="41" t="s">
        <v>206</v>
      </c>
      <c r="AV59" s="41" t="s">
        <v>206</v>
      </c>
      <c r="AW59" s="41" t="s">
        <v>206</v>
      </c>
      <c r="AX59" s="41" t="s">
        <v>206</v>
      </c>
      <c r="AY59" s="41" t="s">
        <v>206</v>
      </c>
      <c r="AZ59" s="41" t="s">
        <v>206</v>
      </c>
      <c r="BA59" s="41" t="s">
        <v>206</v>
      </c>
      <c r="BB59" s="32" t="s">
        <v>206</v>
      </c>
      <c r="BC59" s="41" t="s">
        <v>206</v>
      </c>
      <c r="BD59" s="41" t="s">
        <v>206</v>
      </c>
      <c r="BE59" s="41" t="s">
        <v>206</v>
      </c>
      <c r="BF59" s="41" t="s">
        <v>206</v>
      </c>
      <c r="BG59" s="41" t="s">
        <v>207</v>
      </c>
      <c r="BH59" s="41" t="s">
        <v>207</v>
      </c>
      <c r="BI59" s="41" t="s">
        <v>206</v>
      </c>
      <c r="BJ59" s="41" t="s">
        <v>207</v>
      </c>
      <c r="BK59" s="41" t="s">
        <v>207</v>
      </c>
      <c r="BL59" s="41" t="s">
        <v>207</v>
      </c>
      <c r="BM59" s="41" t="s">
        <v>207</v>
      </c>
      <c r="BN59" s="41" t="s">
        <v>207</v>
      </c>
      <c r="BO59" s="41" t="s">
        <v>207</v>
      </c>
      <c r="BP59" s="41" t="s">
        <v>207</v>
      </c>
      <c r="BQ59" s="41" t="s">
        <v>207</v>
      </c>
      <c r="BR59" s="41" t="s">
        <v>207</v>
      </c>
      <c r="BS59" s="41" t="s">
        <v>206</v>
      </c>
      <c r="BT59" s="41" t="s">
        <v>206</v>
      </c>
      <c r="BU59" s="41" t="s">
        <v>207</v>
      </c>
      <c r="BV59" s="41" t="s">
        <v>207</v>
      </c>
      <c r="BW59" s="41" t="s">
        <v>206</v>
      </c>
      <c r="BX59" s="41" t="s">
        <v>206</v>
      </c>
      <c r="BY59" s="41" t="s">
        <v>206</v>
      </c>
      <c r="BZ59" s="41" t="s">
        <v>206</v>
      </c>
      <c r="CA59" s="41" t="s">
        <v>206</v>
      </c>
      <c r="CB59" s="33">
        <f t="shared" si="0"/>
        <v>3</v>
      </c>
      <c r="CC59" s="33">
        <f t="shared" si="42"/>
        <v>2</v>
      </c>
      <c r="CD59" s="33">
        <f t="shared" si="2"/>
        <v>4</v>
      </c>
      <c r="CE59" s="33">
        <f t="shared" si="3"/>
        <v>4</v>
      </c>
      <c r="CF59" s="33">
        <f t="shared" si="4"/>
        <v>5</v>
      </c>
      <c r="CG59" s="33">
        <f t="shared" si="5"/>
        <v>1</v>
      </c>
      <c r="CH59" s="33">
        <f t="shared" si="6"/>
        <v>2</v>
      </c>
      <c r="CI59" s="33">
        <f t="shared" si="7"/>
        <v>4</v>
      </c>
      <c r="CJ59" s="33">
        <f t="shared" si="8"/>
        <v>3</v>
      </c>
      <c r="CK59" s="33">
        <f t="shared" si="9"/>
        <v>3</v>
      </c>
      <c r="CL59" s="33">
        <f t="shared" si="10"/>
        <v>31</v>
      </c>
      <c r="CM59" s="34">
        <f t="shared" si="11"/>
        <v>0.86111111111111116</v>
      </c>
      <c r="CN59" s="33">
        <f t="shared" ref="CN59:CP59" si="74">COUNTIF(BA59,"SI")</f>
        <v>1</v>
      </c>
      <c r="CO59" s="35">
        <f t="shared" si="74"/>
        <v>1</v>
      </c>
      <c r="CP59" s="44">
        <f t="shared" si="74"/>
        <v>1</v>
      </c>
      <c r="CQ59" s="44">
        <f t="shared" si="13"/>
        <v>4</v>
      </c>
      <c r="CR59" s="44">
        <f t="shared" si="14"/>
        <v>7</v>
      </c>
      <c r="CS59" s="26">
        <f t="shared" si="15"/>
        <v>14</v>
      </c>
      <c r="CT59" s="45">
        <f t="shared" ref="CT59:CT109" si="75">(CS59/14)</f>
        <v>1</v>
      </c>
      <c r="CU59" s="248">
        <f>AVERAGE(CT59:CT69)</f>
        <v>0.97402597402597391</v>
      </c>
      <c r="CV59" s="242"/>
      <c r="CW59" s="243"/>
      <c r="CX59" s="234"/>
      <c r="CY59" s="38"/>
      <c r="CZ59" s="38"/>
      <c r="DA59" s="38"/>
      <c r="DB59" s="38"/>
      <c r="DC59" s="38"/>
      <c r="DD59" s="38"/>
      <c r="DE59" s="38"/>
      <c r="DF59" s="38"/>
      <c r="DG59" s="38"/>
      <c r="DH59" s="38"/>
      <c r="DI59" s="38"/>
      <c r="DJ59" s="38"/>
      <c r="DK59" s="38"/>
      <c r="DL59" s="38"/>
      <c r="DM59" s="38"/>
      <c r="DN59" s="38"/>
      <c r="DO59" s="38"/>
      <c r="DP59" s="38"/>
      <c r="DQ59" s="38"/>
      <c r="DR59" s="38"/>
      <c r="DS59" s="39"/>
      <c r="DT59" s="39"/>
      <c r="DU59" s="39"/>
      <c r="DV59" s="39"/>
      <c r="DW59" s="39"/>
      <c r="DX59" s="39"/>
      <c r="DY59" s="39"/>
      <c r="DZ59" s="39"/>
      <c r="EA59" s="39"/>
      <c r="EB59" s="39"/>
    </row>
    <row r="60" spans="1:132" ht="15.75" customHeight="1" x14ac:dyDescent="0.25">
      <c r="A60" s="26" t="s">
        <v>193</v>
      </c>
      <c r="B60" s="26" t="s">
        <v>597</v>
      </c>
      <c r="C60" s="26" t="s">
        <v>607</v>
      </c>
      <c r="D60" s="27" t="s">
        <v>323</v>
      </c>
      <c r="E60" s="27">
        <v>3102858297</v>
      </c>
      <c r="F60" s="28" t="s">
        <v>324</v>
      </c>
      <c r="G60" s="27" t="s">
        <v>599</v>
      </c>
      <c r="H60" s="55" t="s">
        <v>600</v>
      </c>
      <c r="I60" s="56" t="s">
        <v>601</v>
      </c>
      <c r="J60" s="27" t="s">
        <v>608</v>
      </c>
      <c r="K60" s="28" t="s">
        <v>609</v>
      </c>
      <c r="L60" s="27" t="s">
        <v>610</v>
      </c>
      <c r="M60" s="27">
        <v>3115315741</v>
      </c>
      <c r="N60" s="28" t="s">
        <v>611</v>
      </c>
      <c r="O60" s="42" t="s">
        <v>612</v>
      </c>
      <c r="P60" s="80">
        <v>44175</v>
      </c>
      <c r="Q60" s="77" t="s">
        <v>206</v>
      </c>
      <c r="R60" s="77" t="s">
        <v>206</v>
      </c>
      <c r="S60" s="77" t="s">
        <v>206</v>
      </c>
      <c r="T60" s="77" t="s">
        <v>206</v>
      </c>
      <c r="U60" s="77" t="s">
        <v>206</v>
      </c>
      <c r="V60" s="77" t="s">
        <v>206</v>
      </c>
      <c r="W60" s="77" t="s">
        <v>206</v>
      </c>
      <c r="X60" s="77" t="s">
        <v>206</v>
      </c>
      <c r="Y60" s="77" t="s">
        <v>206</v>
      </c>
      <c r="Z60" s="77" t="s">
        <v>206</v>
      </c>
      <c r="AA60" s="77" t="s">
        <v>206</v>
      </c>
      <c r="AB60" s="77" t="s">
        <v>206</v>
      </c>
      <c r="AC60" s="77" t="s">
        <v>206</v>
      </c>
      <c r="AD60" s="77" t="s">
        <v>206</v>
      </c>
      <c r="AE60" s="77" t="s">
        <v>206</v>
      </c>
      <c r="AF60" s="77" t="s">
        <v>206</v>
      </c>
      <c r="AG60" s="77" t="s">
        <v>206</v>
      </c>
      <c r="AH60" s="77" t="s">
        <v>206</v>
      </c>
      <c r="AI60" s="77" t="s">
        <v>206</v>
      </c>
      <c r="AJ60" s="77" t="s">
        <v>206</v>
      </c>
      <c r="AK60" s="41" t="s">
        <v>208</v>
      </c>
      <c r="AL60" s="41" t="s">
        <v>206</v>
      </c>
      <c r="AM60" s="41" t="s">
        <v>207</v>
      </c>
      <c r="AN60" s="41" t="s">
        <v>207</v>
      </c>
      <c r="AO60" s="41" t="s">
        <v>207</v>
      </c>
      <c r="AP60" s="41" t="s">
        <v>208</v>
      </c>
      <c r="AQ60" s="41" t="s">
        <v>208</v>
      </c>
      <c r="AR60" s="41" t="s">
        <v>208</v>
      </c>
      <c r="AS60" s="41" t="s">
        <v>208</v>
      </c>
      <c r="AT60" s="41" t="s">
        <v>208</v>
      </c>
      <c r="AU60" s="41" t="s">
        <v>206</v>
      </c>
      <c r="AV60" s="41" t="s">
        <v>206</v>
      </c>
      <c r="AW60" s="41" t="s">
        <v>206</v>
      </c>
      <c r="AX60" s="41" t="s">
        <v>208</v>
      </c>
      <c r="AY60" s="41" t="s">
        <v>206</v>
      </c>
      <c r="AZ60" s="41" t="s">
        <v>206</v>
      </c>
      <c r="BA60" s="41" t="s">
        <v>206</v>
      </c>
      <c r="BB60" s="32" t="s">
        <v>206</v>
      </c>
      <c r="BC60" s="41" t="s">
        <v>206</v>
      </c>
      <c r="BD60" s="41" t="s">
        <v>206</v>
      </c>
      <c r="BE60" s="41" t="s">
        <v>206</v>
      </c>
      <c r="BF60" s="41" t="s">
        <v>206</v>
      </c>
      <c r="BG60" s="41" t="s">
        <v>207</v>
      </c>
      <c r="BH60" s="41" t="s">
        <v>207</v>
      </c>
      <c r="BI60" s="41" t="s">
        <v>206</v>
      </c>
      <c r="BJ60" s="41" t="s">
        <v>207</v>
      </c>
      <c r="BK60" s="41" t="s">
        <v>207</v>
      </c>
      <c r="BL60" s="41" t="s">
        <v>207</v>
      </c>
      <c r="BM60" s="41" t="s">
        <v>207</v>
      </c>
      <c r="BN60" s="41" t="s">
        <v>207</v>
      </c>
      <c r="BO60" s="41" t="s">
        <v>207</v>
      </c>
      <c r="BP60" s="41" t="s">
        <v>207</v>
      </c>
      <c r="BQ60" s="41" t="s">
        <v>207</v>
      </c>
      <c r="BR60" s="41" t="s">
        <v>207</v>
      </c>
      <c r="BS60" s="41" t="s">
        <v>206</v>
      </c>
      <c r="BT60" s="41" t="s">
        <v>207</v>
      </c>
      <c r="BU60" s="41" t="s">
        <v>206</v>
      </c>
      <c r="BV60" s="41" t="s">
        <v>207</v>
      </c>
      <c r="BW60" s="41" t="s">
        <v>206</v>
      </c>
      <c r="BX60" s="41" t="s">
        <v>206</v>
      </c>
      <c r="BY60" s="41" t="s">
        <v>206</v>
      </c>
      <c r="BZ60" s="41" t="s">
        <v>206</v>
      </c>
      <c r="CA60" s="41" t="s">
        <v>206</v>
      </c>
      <c r="CB60" s="33">
        <f t="shared" si="0"/>
        <v>3</v>
      </c>
      <c r="CC60" s="33">
        <f t="shared" si="42"/>
        <v>3</v>
      </c>
      <c r="CD60" s="33">
        <f t="shared" si="2"/>
        <v>4</v>
      </c>
      <c r="CE60" s="33">
        <f t="shared" si="3"/>
        <v>4</v>
      </c>
      <c r="CF60" s="33">
        <f t="shared" si="4"/>
        <v>5</v>
      </c>
      <c r="CG60" s="33">
        <f t="shared" si="5"/>
        <v>2</v>
      </c>
      <c r="CH60" s="33">
        <f t="shared" si="6"/>
        <v>0</v>
      </c>
      <c r="CI60" s="33">
        <f t="shared" si="7"/>
        <v>0</v>
      </c>
      <c r="CJ60" s="33">
        <f t="shared" si="8"/>
        <v>3</v>
      </c>
      <c r="CK60" s="33">
        <f t="shared" si="9"/>
        <v>2</v>
      </c>
      <c r="CL60" s="33">
        <f t="shared" si="10"/>
        <v>26</v>
      </c>
      <c r="CM60" s="34">
        <f t="shared" si="11"/>
        <v>0.72222222222222221</v>
      </c>
      <c r="CN60" s="33">
        <f t="shared" ref="CN60:CP60" si="76">COUNTIF(BA60,"SI")</f>
        <v>1</v>
      </c>
      <c r="CO60" s="35">
        <f t="shared" si="76"/>
        <v>1</v>
      </c>
      <c r="CP60" s="44">
        <f t="shared" si="76"/>
        <v>1</v>
      </c>
      <c r="CQ60" s="44">
        <f t="shared" si="13"/>
        <v>4</v>
      </c>
      <c r="CR60" s="44">
        <f t="shared" si="14"/>
        <v>7</v>
      </c>
      <c r="CS60" s="26">
        <f t="shared" si="15"/>
        <v>14</v>
      </c>
      <c r="CT60" s="45">
        <f t="shared" si="75"/>
        <v>1</v>
      </c>
      <c r="CU60" s="234"/>
      <c r="CV60" s="236"/>
      <c r="CW60" s="237"/>
      <c r="CX60" s="234"/>
      <c r="CY60" s="38"/>
      <c r="CZ60" s="38"/>
      <c r="DA60" s="38"/>
      <c r="DB60" s="38"/>
      <c r="DC60" s="38"/>
      <c r="DD60" s="38"/>
      <c r="DE60" s="38"/>
      <c r="DF60" s="38"/>
      <c r="DG60" s="38"/>
      <c r="DH60" s="38"/>
      <c r="DI60" s="38"/>
      <c r="DJ60" s="38"/>
      <c r="DK60" s="38"/>
      <c r="DL60" s="38"/>
      <c r="DM60" s="38"/>
      <c r="DN60" s="38"/>
      <c r="DO60" s="38"/>
      <c r="DP60" s="38"/>
      <c r="DQ60" s="38"/>
      <c r="DR60" s="38"/>
      <c r="DS60" s="39"/>
      <c r="DT60" s="39"/>
      <c r="DU60" s="39"/>
      <c r="DV60" s="39"/>
      <c r="DW60" s="39"/>
      <c r="DX60" s="39"/>
      <c r="DY60" s="39"/>
      <c r="DZ60" s="39"/>
      <c r="EA60" s="39"/>
      <c r="EB60" s="39"/>
    </row>
    <row r="61" spans="1:132" ht="15" customHeight="1" x14ac:dyDescent="0.25">
      <c r="A61" s="26" t="s">
        <v>193</v>
      </c>
      <c r="B61" s="26" t="s">
        <v>597</v>
      </c>
      <c r="C61" s="26" t="s">
        <v>613</v>
      </c>
      <c r="D61" s="27" t="s">
        <v>614</v>
      </c>
      <c r="E61" s="27">
        <v>3123124175</v>
      </c>
      <c r="F61" s="27" t="s">
        <v>615</v>
      </c>
      <c r="G61" s="27" t="s">
        <v>599</v>
      </c>
      <c r="H61" s="55" t="s">
        <v>600</v>
      </c>
      <c r="I61" s="56" t="s">
        <v>601</v>
      </c>
      <c r="J61" s="27" t="s">
        <v>616</v>
      </c>
      <c r="K61" s="27" t="s">
        <v>617</v>
      </c>
      <c r="L61" s="64" t="s">
        <v>618</v>
      </c>
      <c r="M61" s="64">
        <v>3133489408</v>
      </c>
      <c r="N61" s="55" t="s">
        <v>619</v>
      </c>
      <c r="O61" s="86" t="s">
        <v>620</v>
      </c>
      <c r="P61" s="89"/>
      <c r="Q61" s="77" t="s">
        <v>206</v>
      </c>
      <c r="R61" s="77" t="s">
        <v>206</v>
      </c>
      <c r="S61" s="77" t="s">
        <v>206</v>
      </c>
      <c r="T61" s="77" t="s">
        <v>206</v>
      </c>
      <c r="U61" s="77" t="s">
        <v>208</v>
      </c>
      <c r="V61" s="77" t="s">
        <v>208</v>
      </c>
      <c r="W61" s="77" t="s">
        <v>206</v>
      </c>
      <c r="X61" s="77" t="s">
        <v>208</v>
      </c>
      <c r="Y61" s="77" t="s">
        <v>208</v>
      </c>
      <c r="Z61" s="77" t="s">
        <v>206</v>
      </c>
      <c r="AA61" s="77" t="s">
        <v>206</v>
      </c>
      <c r="AB61" s="77" t="s">
        <v>206</v>
      </c>
      <c r="AC61" s="77" t="s">
        <v>208</v>
      </c>
      <c r="AD61" s="41" t="s">
        <v>208</v>
      </c>
      <c r="AE61" s="77" t="s">
        <v>206</v>
      </c>
      <c r="AF61" s="77" t="s">
        <v>206</v>
      </c>
      <c r="AG61" s="77" t="s">
        <v>206</v>
      </c>
      <c r="AH61" s="77" t="s">
        <v>206</v>
      </c>
      <c r="AI61" s="41" t="s">
        <v>206</v>
      </c>
      <c r="AJ61" s="41" t="s">
        <v>206</v>
      </c>
      <c r="AK61" s="41" t="s">
        <v>208</v>
      </c>
      <c r="AL61" s="41" t="s">
        <v>206</v>
      </c>
      <c r="AM61" s="41" t="s">
        <v>206</v>
      </c>
      <c r="AN61" s="41" t="s">
        <v>208</v>
      </c>
      <c r="AO61" s="99" t="s">
        <v>206</v>
      </c>
      <c r="AP61" s="41" t="s">
        <v>208</v>
      </c>
      <c r="AQ61" s="41" t="s">
        <v>208</v>
      </c>
      <c r="AR61" s="41" t="s">
        <v>206</v>
      </c>
      <c r="AS61" s="41" t="s">
        <v>208</v>
      </c>
      <c r="AT61" s="41" t="s">
        <v>208</v>
      </c>
      <c r="AU61" s="41" t="s">
        <v>206</v>
      </c>
      <c r="AV61" s="41" t="s">
        <v>206</v>
      </c>
      <c r="AW61" s="41" t="s">
        <v>206</v>
      </c>
      <c r="AX61" s="41" t="s">
        <v>208</v>
      </c>
      <c r="AY61" s="41" t="s">
        <v>206</v>
      </c>
      <c r="AZ61" s="41" t="s">
        <v>206</v>
      </c>
      <c r="BA61" s="41" t="s">
        <v>206</v>
      </c>
      <c r="BB61" s="32" t="s">
        <v>206</v>
      </c>
      <c r="BC61" s="41" t="s">
        <v>206</v>
      </c>
      <c r="BD61" s="41" t="s">
        <v>206</v>
      </c>
      <c r="BE61" s="41" t="s">
        <v>206</v>
      </c>
      <c r="BF61" s="41" t="s">
        <v>206</v>
      </c>
      <c r="BG61" s="41" t="s">
        <v>207</v>
      </c>
      <c r="BH61" s="41" t="s">
        <v>207</v>
      </c>
      <c r="BI61" s="41" t="s">
        <v>206</v>
      </c>
      <c r="BJ61" s="41" t="s">
        <v>207</v>
      </c>
      <c r="BK61" s="41" t="s">
        <v>207</v>
      </c>
      <c r="BL61" s="41" t="s">
        <v>207</v>
      </c>
      <c r="BM61" s="41" t="s">
        <v>207</v>
      </c>
      <c r="BN61" s="41" t="s">
        <v>207</v>
      </c>
      <c r="BO61" s="41" t="s">
        <v>207</v>
      </c>
      <c r="BP61" s="41" t="s">
        <v>207</v>
      </c>
      <c r="BQ61" s="41" t="s">
        <v>207</v>
      </c>
      <c r="BR61" s="41" t="s">
        <v>207</v>
      </c>
      <c r="BS61" s="41" t="s">
        <v>206</v>
      </c>
      <c r="BT61" s="41" t="s">
        <v>206</v>
      </c>
      <c r="BU61" s="41" t="s">
        <v>206</v>
      </c>
      <c r="BV61" s="41" t="s">
        <v>207</v>
      </c>
      <c r="BW61" s="41" t="s">
        <v>206</v>
      </c>
      <c r="BX61" s="41" t="s">
        <v>206</v>
      </c>
      <c r="BY61" s="41" t="s">
        <v>206</v>
      </c>
      <c r="BZ61" s="41" t="s">
        <v>206</v>
      </c>
      <c r="CA61" s="41" t="s">
        <v>208</v>
      </c>
      <c r="CB61" s="78">
        <v>1</v>
      </c>
      <c r="CC61" s="33">
        <f t="shared" si="42"/>
        <v>1</v>
      </c>
      <c r="CD61" s="33">
        <f t="shared" si="2"/>
        <v>2</v>
      </c>
      <c r="CE61" s="33">
        <f t="shared" si="3"/>
        <v>2</v>
      </c>
      <c r="CF61" s="78">
        <v>1</v>
      </c>
      <c r="CG61" s="33">
        <f t="shared" si="5"/>
        <v>2</v>
      </c>
      <c r="CH61" s="33">
        <f>COUNTIF(AM61:AN61,"SI")</f>
        <v>1</v>
      </c>
      <c r="CI61" s="33">
        <f t="shared" si="7"/>
        <v>1</v>
      </c>
      <c r="CJ61" s="33">
        <f t="shared" si="8"/>
        <v>3</v>
      </c>
      <c r="CK61" s="33">
        <f t="shared" si="9"/>
        <v>2</v>
      </c>
      <c r="CL61" s="33">
        <f t="shared" si="10"/>
        <v>16</v>
      </c>
      <c r="CM61" s="34">
        <f t="shared" si="11"/>
        <v>0.44444444444444442</v>
      </c>
      <c r="CN61" s="33">
        <f t="shared" ref="CN61:CP61" si="77">COUNTIF(BA61,"SI")</f>
        <v>1</v>
      </c>
      <c r="CO61" s="35">
        <f t="shared" si="77"/>
        <v>1</v>
      </c>
      <c r="CP61" s="44">
        <f t="shared" si="77"/>
        <v>1</v>
      </c>
      <c r="CQ61" s="44">
        <f t="shared" si="13"/>
        <v>4</v>
      </c>
      <c r="CR61" s="44">
        <f t="shared" si="14"/>
        <v>7</v>
      </c>
      <c r="CS61" s="26">
        <f t="shared" si="15"/>
        <v>14</v>
      </c>
      <c r="CT61" s="45">
        <f t="shared" si="75"/>
        <v>1</v>
      </c>
      <c r="CU61" s="234"/>
      <c r="CV61" s="236"/>
      <c r="CW61" s="237"/>
      <c r="CX61" s="234"/>
      <c r="CY61" s="38"/>
      <c r="CZ61" s="38"/>
      <c r="DA61" s="38"/>
      <c r="DB61" s="38"/>
      <c r="DC61" s="38"/>
      <c r="DD61" s="38"/>
      <c r="DE61" s="38"/>
      <c r="DF61" s="38"/>
      <c r="DG61" s="38"/>
      <c r="DH61" s="38"/>
      <c r="DI61" s="38"/>
      <c r="DJ61" s="38"/>
      <c r="DK61" s="38"/>
      <c r="DL61" s="38"/>
      <c r="DM61" s="38"/>
      <c r="DN61" s="38"/>
      <c r="DO61" s="38"/>
      <c r="DP61" s="38"/>
      <c r="DQ61" s="38"/>
      <c r="DR61" s="38"/>
      <c r="DS61" s="39"/>
      <c r="DT61" s="39"/>
      <c r="DU61" s="39"/>
      <c r="DV61" s="39"/>
      <c r="DW61" s="39"/>
      <c r="DX61" s="39"/>
      <c r="DY61" s="39"/>
      <c r="DZ61" s="39"/>
      <c r="EA61" s="39"/>
      <c r="EB61" s="39"/>
    </row>
    <row r="62" spans="1:132" ht="15.75" customHeight="1" x14ac:dyDescent="0.25">
      <c r="A62" s="26" t="s">
        <v>193</v>
      </c>
      <c r="B62" s="26" t="s">
        <v>597</v>
      </c>
      <c r="C62" s="26" t="s">
        <v>621</v>
      </c>
      <c r="D62" s="27" t="s">
        <v>371</v>
      </c>
      <c r="E62" s="55">
        <v>3102202364</v>
      </c>
      <c r="F62" s="56" t="s">
        <v>372</v>
      </c>
      <c r="G62" s="27" t="s">
        <v>599</v>
      </c>
      <c r="H62" s="55" t="s">
        <v>600</v>
      </c>
      <c r="I62" s="56" t="s">
        <v>601</v>
      </c>
      <c r="J62" s="27" t="s">
        <v>622</v>
      </c>
      <c r="K62" s="27" t="s">
        <v>623</v>
      </c>
      <c r="L62" s="27" t="s">
        <v>624</v>
      </c>
      <c r="M62" s="27">
        <v>3114971919</v>
      </c>
      <c r="N62" s="29" t="s">
        <v>625</v>
      </c>
      <c r="O62" s="53" t="s">
        <v>626</v>
      </c>
      <c r="P62" s="80">
        <v>44308</v>
      </c>
      <c r="Q62" s="77" t="s">
        <v>206</v>
      </c>
      <c r="R62" s="77" t="s">
        <v>206</v>
      </c>
      <c r="S62" s="74"/>
      <c r="T62" s="77" t="s">
        <v>206</v>
      </c>
      <c r="U62" s="77" t="s">
        <v>207</v>
      </c>
      <c r="V62" s="77" t="s">
        <v>208</v>
      </c>
      <c r="W62" s="77" t="s">
        <v>206</v>
      </c>
      <c r="X62" s="77" t="s">
        <v>208</v>
      </c>
      <c r="Y62" s="77" t="s">
        <v>206</v>
      </c>
      <c r="Z62" s="77" t="s">
        <v>206</v>
      </c>
      <c r="AA62" s="77" t="s">
        <v>206</v>
      </c>
      <c r="AB62" s="77" t="s">
        <v>206</v>
      </c>
      <c r="AC62" s="77" t="s">
        <v>208</v>
      </c>
      <c r="AD62" s="77" t="s">
        <v>206</v>
      </c>
      <c r="AE62" s="77" t="s">
        <v>206</v>
      </c>
      <c r="AF62" s="77" t="s">
        <v>206</v>
      </c>
      <c r="AG62" s="77" t="s">
        <v>206</v>
      </c>
      <c r="AH62" s="77" t="s">
        <v>206</v>
      </c>
      <c r="AI62" s="77" t="s">
        <v>206</v>
      </c>
      <c r="AJ62" s="77" t="s">
        <v>206</v>
      </c>
      <c r="AK62" s="41" t="s">
        <v>208</v>
      </c>
      <c r="AL62" s="41" t="s">
        <v>206</v>
      </c>
      <c r="AM62" s="41" t="s">
        <v>207</v>
      </c>
      <c r="AN62" s="41" t="s">
        <v>207</v>
      </c>
      <c r="AO62" s="41" t="s">
        <v>207</v>
      </c>
      <c r="AP62" s="41" t="s">
        <v>208</v>
      </c>
      <c r="AQ62" s="41" t="s">
        <v>208</v>
      </c>
      <c r="AR62" s="41" t="s">
        <v>206</v>
      </c>
      <c r="AS62" s="41" t="s">
        <v>208</v>
      </c>
      <c r="AT62" s="41" t="s">
        <v>206</v>
      </c>
      <c r="AU62" s="41" t="s">
        <v>206</v>
      </c>
      <c r="AV62" s="41" t="s">
        <v>206</v>
      </c>
      <c r="AW62" s="41" t="s">
        <v>206</v>
      </c>
      <c r="AX62" s="41" t="s">
        <v>206</v>
      </c>
      <c r="AY62" s="41" t="s">
        <v>206</v>
      </c>
      <c r="AZ62" s="41" t="s">
        <v>206</v>
      </c>
      <c r="BA62" s="41" t="s">
        <v>206</v>
      </c>
      <c r="BB62" s="32" t="s">
        <v>206</v>
      </c>
      <c r="BC62" s="41" t="s">
        <v>206</v>
      </c>
      <c r="BD62" s="41" t="s">
        <v>206</v>
      </c>
      <c r="BE62" s="41" t="s">
        <v>206</v>
      </c>
      <c r="BF62" s="41" t="s">
        <v>206</v>
      </c>
      <c r="BG62" s="41" t="s">
        <v>207</v>
      </c>
      <c r="BH62" s="41" t="s">
        <v>207</v>
      </c>
      <c r="BI62" s="41" t="s">
        <v>206</v>
      </c>
      <c r="BJ62" s="41" t="s">
        <v>207</v>
      </c>
      <c r="BK62" s="41" t="s">
        <v>207</v>
      </c>
      <c r="BL62" s="41" t="s">
        <v>207</v>
      </c>
      <c r="BM62" s="41" t="s">
        <v>207</v>
      </c>
      <c r="BN62" s="41" t="s">
        <v>207</v>
      </c>
      <c r="BO62" s="41" t="s">
        <v>207</v>
      </c>
      <c r="BP62" s="41" t="s">
        <v>207</v>
      </c>
      <c r="BQ62" s="41" t="s">
        <v>207</v>
      </c>
      <c r="BR62" s="41" t="s">
        <v>207</v>
      </c>
      <c r="BS62" s="41" t="s">
        <v>206</v>
      </c>
      <c r="BT62" s="41" t="s">
        <v>206</v>
      </c>
      <c r="BU62" s="41" t="s">
        <v>207</v>
      </c>
      <c r="BV62" s="41" t="s">
        <v>207</v>
      </c>
      <c r="BW62" s="41" t="s">
        <v>206</v>
      </c>
      <c r="BX62" s="41" t="s">
        <v>206</v>
      </c>
      <c r="BY62" s="41" t="s">
        <v>206</v>
      </c>
      <c r="BZ62" s="41" t="s">
        <v>206</v>
      </c>
      <c r="CA62" s="41" t="s">
        <v>206</v>
      </c>
      <c r="CB62" s="33">
        <f t="shared" ref="CB62:CB109" si="78">COUNTIF(Q62:S62,"SI")</f>
        <v>2</v>
      </c>
      <c r="CC62" s="33">
        <f t="shared" si="42"/>
        <v>1</v>
      </c>
      <c r="CD62" s="33">
        <f t="shared" si="2"/>
        <v>3</v>
      </c>
      <c r="CE62" s="33">
        <f t="shared" si="3"/>
        <v>3</v>
      </c>
      <c r="CF62" s="33">
        <f t="shared" ref="CF62:CF109" si="79">COUNTIF(AE62:AI62,"SI")</f>
        <v>5</v>
      </c>
      <c r="CG62" s="33">
        <f t="shared" si="5"/>
        <v>2</v>
      </c>
      <c r="CH62" s="33">
        <f t="shared" ref="CH62:CH109" si="80">COUNTIF(AM62:AO62,"SI")</f>
        <v>0</v>
      </c>
      <c r="CI62" s="33">
        <f t="shared" si="7"/>
        <v>1</v>
      </c>
      <c r="CJ62" s="33">
        <f t="shared" si="8"/>
        <v>4</v>
      </c>
      <c r="CK62" s="33">
        <f t="shared" si="9"/>
        <v>3</v>
      </c>
      <c r="CL62" s="33">
        <f t="shared" si="10"/>
        <v>24</v>
      </c>
      <c r="CM62" s="34">
        <f t="shared" si="11"/>
        <v>0.66666666666666663</v>
      </c>
      <c r="CN62" s="33">
        <f t="shared" ref="CN62:CP62" si="81">COUNTIF(BA62,"SI")</f>
        <v>1</v>
      </c>
      <c r="CO62" s="35">
        <f t="shared" si="81"/>
        <v>1</v>
      </c>
      <c r="CP62" s="44">
        <f t="shared" si="81"/>
        <v>1</v>
      </c>
      <c r="CQ62" s="44">
        <f t="shared" si="13"/>
        <v>4</v>
      </c>
      <c r="CR62" s="44">
        <f t="shared" si="14"/>
        <v>7</v>
      </c>
      <c r="CS62" s="26">
        <f t="shared" si="15"/>
        <v>14</v>
      </c>
      <c r="CT62" s="45">
        <f t="shared" si="75"/>
        <v>1</v>
      </c>
      <c r="CU62" s="234"/>
      <c r="CV62" s="236"/>
      <c r="CW62" s="237"/>
      <c r="CX62" s="234"/>
      <c r="CY62" s="38"/>
      <c r="CZ62" s="38"/>
      <c r="DA62" s="38"/>
      <c r="DB62" s="38"/>
      <c r="DC62" s="38"/>
      <c r="DD62" s="38"/>
      <c r="DE62" s="38"/>
      <c r="DF62" s="38"/>
      <c r="DG62" s="38"/>
      <c r="DH62" s="38"/>
      <c r="DI62" s="38"/>
      <c r="DJ62" s="38"/>
      <c r="DK62" s="38"/>
      <c r="DL62" s="38"/>
      <c r="DM62" s="38"/>
      <c r="DN62" s="38"/>
      <c r="DO62" s="38"/>
      <c r="DP62" s="38"/>
      <c r="DQ62" s="38"/>
      <c r="DR62" s="38"/>
      <c r="DS62" s="39"/>
      <c r="DT62" s="39"/>
      <c r="DU62" s="39"/>
      <c r="DV62" s="39"/>
      <c r="DW62" s="39"/>
      <c r="DX62" s="39"/>
      <c r="DY62" s="39"/>
      <c r="DZ62" s="39"/>
      <c r="EA62" s="39"/>
      <c r="EB62" s="39"/>
    </row>
    <row r="63" spans="1:132" ht="15.75" customHeight="1" x14ac:dyDescent="0.25">
      <c r="A63" s="26" t="s">
        <v>193</v>
      </c>
      <c r="B63" s="26" t="s">
        <v>597</v>
      </c>
      <c r="C63" s="26" t="s">
        <v>627</v>
      </c>
      <c r="D63" s="27" t="s">
        <v>323</v>
      </c>
      <c r="E63" s="27">
        <v>3102858297</v>
      </c>
      <c r="F63" s="28" t="s">
        <v>324</v>
      </c>
      <c r="G63" s="27" t="s">
        <v>599</v>
      </c>
      <c r="H63" s="55" t="s">
        <v>600</v>
      </c>
      <c r="I63" s="56" t="s">
        <v>601</v>
      </c>
      <c r="J63" s="27" t="s">
        <v>628</v>
      </c>
      <c r="K63" s="28" t="s">
        <v>629</v>
      </c>
      <c r="L63" s="27" t="s">
        <v>630</v>
      </c>
      <c r="M63" s="27">
        <v>3107791233</v>
      </c>
      <c r="N63" s="72" t="s">
        <v>631</v>
      </c>
      <c r="O63" s="42" t="s">
        <v>632</v>
      </c>
      <c r="P63" s="80">
        <v>44181</v>
      </c>
      <c r="Q63" s="77" t="s">
        <v>206</v>
      </c>
      <c r="R63" s="77" t="s">
        <v>206</v>
      </c>
      <c r="S63" s="77" t="s">
        <v>206</v>
      </c>
      <c r="T63" s="77" t="s">
        <v>206</v>
      </c>
      <c r="U63" s="77" t="s">
        <v>207</v>
      </c>
      <c r="V63" s="77" t="s">
        <v>206</v>
      </c>
      <c r="W63" s="77" t="s">
        <v>206</v>
      </c>
      <c r="X63" s="77" t="s">
        <v>206</v>
      </c>
      <c r="Y63" s="77" t="s">
        <v>206</v>
      </c>
      <c r="Z63" s="77" t="s">
        <v>206</v>
      </c>
      <c r="AA63" s="77" t="s">
        <v>206</v>
      </c>
      <c r="AB63" s="77" t="s">
        <v>206</v>
      </c>
      <c r="AC63" s="77" t="s">
        <v>206</v>
      </c>
      <c r="AD63" s="77" t="s">
        <v>206</v>
      </c>
      <c r="AE63" s="77" t="s">
        <v>206</v>
      </c>
      <c r="AF63" s="77" t="s">
        <v>206</v>
      </c>
      <c r="AG63" s="77" t="s">
        <v>206</v>
      </c>
      <c r="AH63" s="77" t="s">
        <v>206</v>
      </c>
      <c r="AI63" s="77" t="s">
        <v>206</v>
      </c>
      <c r="AJ63" s="77" t="s">
        <v>206</v>
      </c>
      <c r="AK63" s="41" t="s">
        <v>208</v>
      </c>
      <c r="AL63" s="41" t="s">
        <v>206</v>
      </c>
      <c r="AM63" s="41" t="s">
        <v>207</v>
      </c>
      <c r="AN63" s="41" t="s">
        <v>207</v>
      </c>
      <c r="AO63" s="41" t="s">
        <v>207</v>
      </c>
      <c r="AP63" s="41" t="s">
        <v>208</v>
      </c>
      <c r="AQ63" s="41" t="s">
        <v>208</v>
      </c>
      <c r="AR63" s="41" t="s">
        <v>208</v>
      </c>
      <c r="AS63" s="41" t="s">
        <v>208</v>
      </c>
      <c r="AT63" s="41" t="s">
        <v>208</v>
      </c>
      <c r="AU63" s="41" t="s">
        <v>206</v>
      </c>
      <c r="AV63" s="41" t="s">
        <v>206</v>
      </c>
      <c r="AW63" s="41" t="s">
        <v>206</v>
      </c>
      <c r="AX63" s="41" t="s">
        <v>206</v>
      </c>
      <c r="AY63" s="41" t="s">
        <v>206</v>
      </c>
      <c r="AZ63" s="41" t="s">
        <v>206</v>
      </c>
      <c r="BA63" s="41" t="s">
        <v>206</v>
      </c>
      <c r="BB63" s="32" t="s">
        <v>206</v>
      </c>
      <c r="BC63" s="41" t="s">
        <v>206</v>
      </c>
      <c r="BD63" s="41" t="s">
        <v>206</v>
      </c>
      <c r="BE63" s="41" t="s">
        <v>206</v>
      </c>
      <c r="BF63" s="41" t="s">
        <v>206</v>
      </c>
      <c r="BG63" s="41" t="s">
        <v>207</v>
      </c>
      <c r="BH63" s="41" t="s">
        <v>207</v>
      </c>
      <c r="BI63" s="41" t="s">
        <v>206</v>
      </c>
      <c r="BJ63" s="41" t="s">
        <v>207</v>
      </c>
      <c r="BK63" s="41" t="s">
        <v>207</v>
      </c>
      <c r="BL63" s="41" t="s">
        <v>207</v>
      </c>
      <c r="BM63" s="41" t="s">
        <v>207</v>
      </c>
      <c r="BN63" s="41" t="s">
        <v>207</v>
      </c>
      <c r="BO63" s="41" t="s">
        <v>207</v>
      </c>
      <c r="BP63" s="41" t="s">
        <v>207</v>
      </c>
      <c r="BQ63" s="41" t="s">
        <v>207</v>
      </c>
      <c r="BR63" s="41" t="s">
        <v>207</v>
      </c>
      <c r="BS63" s="41" t="s">
        <v>206</v>
      </c>
      <c r="BT63" s="41" t="s">
        <v>207</v>
      </c>
      <c r="BU63" s="41" t="s">
        <v>207</v>
      </c>
      <c r="BV63" s="41" t="s">
        <v>206</v>
      </c>
      <c r="BW63" s="41" t="s">
        <v>206</v>
      </c>
      <c r="BX63" s="41" t="s">
        <v>206</v>
      </c>
      <c r="BY63" s="41" t="s">
        <v>206</v>
      </c>
      <c r="BZ63" s="41" t="s">
        <v>206</v>
      </c>
      <c r="CA63" s="41" t="s">
        <v>206</v>
      </c>
      <c r="CB63" s="33">
        <f t="shared" si="78"/>
        <v>3</v>
      </c>
      <c r="CC63" s="33">
        <f t="shared" si="42"/>
        <v>2</v>
      </c>
      <c r="CD63" s="33">
        <f t="shared" si="2"/>
        <v>4</v>
      </c>
      <c r="CE63" s="33">
        <f t="shared" si="3"/>
        <v>4</v>
      </c>
      <c r="CF63" s="33">
        <f t="shared" si="79"/>
        <v>5</v>
      </c>
      <c r="CG63" s="33">
        <f t="shared" si="5"/>
        <v>2</v>
      </c>
      <c r="CH63" s="33">
        <f t="shared" si="80"/>
        <v>0</v>
      </c>
      <c r="CI63" s="33">
        <f t="shared" si="7"/>
        <v>0</v>
      </c>
      <c r="CJ63" s="33">
        <f t="shared" si="8"/>
        <v>3</v>
      </c>
      <c r="CK63" s="33">
        <f t="shared" si="9"/>
        <v>3</v>
      </c>
      <c r="CL63" s="33">
        <f t="shared" si="10"/>
        <v>26</v>
      </c>
      <c r="CM63" s="34">
        <f t="shared" si="11"/>
        <v>0.72222222222222221</v>
      </c>
      <c r="CN63" s="33">
        <f t="shared" ref="CN63:CP63" si="82">COUNTIF(BA63,"SI")</f>
        <v>1</v>
      </c>
      <c r="CO63" s="35">
        <f t="shared" si="82"/>
        <v>1</v>
      </c>
      <c r="CP63" s="44">
        <f t="shared" si="82"/>
        <v>1</v>
      </c>
      <c r="CQ63" s="44">
        <f t="shared" si="13"/>
        <v>4</v>
      </c>
      <c r="CR63" s="44">
        <f t="shared" si="14"/>
        <v>7</v>
      </c>
      <c r="CS63" s="26">
        <f t="shared" si="15"/>
        <v>14</v>
      </c>
      <c r="CT63" s="45">
        <f t="shared" si="75"/>
        <v>1</v>
      </c>
      <c r="CU63" s="234"/>
      <c r="CV63" s="236"/>
      <c r="CW63" s="237"/>
      <c r="CX63" s="234"/>
      <c r="CY63" s="38"/>
      <c r="CZ63" s="38"/>
      <c r="DA63" s="38"/>
      <c r="DB63" s="38"/>
      <c r="DC63" s="38"/>
      <c r="DD63" s="38"/>
      <c r="DE63" s="38"/>
      <c r="DF63" s="38"/>
      <c r="DG63" s="38"/>
      <c r="DH63" s="38"/>
      <c r="DI63" s="38"/>
      <c r="DJ63" s="38"/>
      <c r="DK63" s="38"/>
      <c r="DL63" s="38"/>
      <c r="DM63" s="38"/>
      <c r="DN63" s="38"/>
      <c r="DO63" s="38"/>
      <c r="DP63" s="38"/>
      <c r="DQ63" s="38"/>
      <c r="DR63" s="38"/>
      <c r="DS63" s="39"/>
      <c r="DT63" s="39"/>
      <c r="DU63" s="39"/>
      <c r="DV63" s="39"/>
      <c r="DW63" s="39"/>
      <c r="DX63" s="39"/>
      <c r="DY63" s="39"/>
      <c r="DZ63" s="39"/>
      <c r="EA63" s="39"/>
      <c r="EB63" s="39"/>
    </row>
    <row r="64" spans="1:132" ht="15.75" customHeight="1" x14ac:dyDescent="0.25">
      <c r="A64" s="26" t="s">
        <v>193</v>
      </c>
      <c r="B64" s="26" t="s">
        <v>597</v>
      </c>
      <c r="C64" s="26" t="s">
        <v>633</v>
      </c>
      <c r="D64" s="27" t="s">
        <v>323</v>
      </c>
      <c r="E64" s="27">
        <v>3102858297</v>
      </c>
      <c r="F64" s="28" t="s">
        <v>324</v>
      </c>
      <c r="G64" s="27" t="s">
        <v>599</v>
      </c>
      <c r="H64" s="55" t="s">
        <v>600</v>
      </c>
      <c r="I64" s="56" t="s">
        <v>601</v>
      </c>
      <c r="J64" s="27" t="s">
        <v>634</v>
      </c>
      <c r="K64" s="28" t="s">
        <v>635</v>
      </c>
      <c r="L64" s="27" t="s">
        <v>636</v>
      </c>
      <c r="M64" s="27">
        <v>3188234139</v>
      </c>
      <c r="N64" s="72" t="s">
        <v>637</v>
      </c>
      <c r="O64" s="53" t="s">
        <v>638</v>
      </c>
      <c r="P64" s="81">
        <v>44320</v>
      </c>
      <c r="Q64" s="77" t="s">
        <v>206</v>
      </c>
      <c r="R64" s="77" t="s">
        <v>206</v>
      </c>
      <c r="S64" s="77" t="s">
        <v>206</v>
      </c>
      <c r="T64" s="77" t="s">
        <v>206</v>
      </c>
      <c r="U64" s="77" t="s">
        <v>207</v>
      </c>
      <c r="V64" s="77" t="s">
        <v>206</v>
      </c>
      <c r="W64" s="77" t="s">
        <v>206</v>
      </c>
      <c r="X64" s="77" t="s">
        <v>206</v>
      </c>
      <c r="Y64" s="77" t="s">
        <v>206</v>
      </c>
      <c r="Z64" s="77" t="s">
        <v>206</v>
      </c>
      <c r="AA64" s="77" t="s">
        <v>206</v>
      </c>
      <c r="AB64" s="77" t="s">
        <v>206</v>
      </c>
      <c r="AC64" s="77" t="s">
        <v>206</v>
      </c>
      <c r="AD64" s="77" t="s">
        <v>206</v>
      </c>
      <c r="AE64" s="77" t="s">
        <v>206</v>
      </c>
      <c r="AF64" s="77" t="s">
        <v>206</v>
      </c>
      <c r="AG64" s="77" t="s">
        <v>206</v>
      </c>
      <c r="AH64" s="77" t="s">
        <v>206</v>
      </c>
      <c r="AI64" s="77" t="s">
        <v>206</v>
      </c>
      <c r="AJ64" s="77" t="s">
        <v>206</v>
      </c>
      <c r="AK64" s="41" t="s">
        <v>208</v>
      </c>
      <c r="AL64" s="41" t="s">
        <v>206</v>
      </c>
      <c r="AM64" s="41" t="s">
        <v>207</v>
      </c>
      <c r="AN64" s="41" t="s">
        <v>207</v>
      </c>
      <c r="AO64" s="41" t="s">
        <v>207</v>
      </c>
      <c r="AP64" s="41" t="s">
        <v>208</v>
      </c>
      <c r="AQ64" s="41" t="s">
        <v>208</v>
      </c>
      <c r="AR64" s="41" t="s">
        <v>208</v>
      </c>
      <c r="AS64" s="41" t="s">
        <v>208</v>
      </c>
      <c r="AT64" s="41" t="s">
        <v>208</v>
      </c>
      <c r="AU64" s="41" t="s">
        <v>206</v>
      </c>
      <c r="AV64" s="41" t="s">
        <v>206</v>
      </c>
      <c r="AW64" s="41" t="s">
        <v>206</v>
      </c>
      <c r="AX64" s="41" t="s">
        <v>206</v>
      </c>
      <c r="AY64" s="41" t="s">
        <v>206</v>
      </c>
      <c r="AZ64" s="41" t="s">
        <v>206</v>
      </c>
      <c r="BA64" s="41" t="s">
        <v>206</v>
      </c>
      <c r="BB64" s="32" t="s">
        <v>206</v>
      </c>
      <c r="BC64" s="41" t="s">
        <v>206</v>
      </c>
      <c r="BD64" s="41" t="s">
        <v>206</v>
      </c>
      <c r="BE64" s="41" t="s">
        <v>206</v>
      </c>
      <c r="BF64" s="41" t="s">
        <v>206</v>
      </c>
      <c r="BG64" s="41" t="s">
        <v>207</v>
      </c>
      <c r="BH64" s="41" t="s">
        <v>207</v>
      </c>
      <c r="BI64" s="41" t="s">
        <v>206</v>
      </c>
      <c r="BJ64" s="41" t="s">
        <v>207</v>
      </c>
      <c r="BK64" s="41" t="s">
        <v>207</v>
      </c>
      <c r="BL64" s="41" t="s">
        <v>207</v>
      </c>
      <c r="BM64" s="41" t="s">
        <v>207</v>
      </c>
      <c r="BN64" s="41" t="s">
        <v>207</v>
      </c>
      <c r="BO64" s="41" t="s">
        <v>207</v>
      </c>
      <c r="BP64" s="41" t="s">
        <v>207</v>
      </c>
      <c r="BQ64" s="41" t="s">
        <v>207</v>
      </c>
      <c r="BR64" s="41" t="s">
        <v>207</v>
      </c>
      <c r="BS64" s="41" t="s">
        <v>206</v>
      </c>
      <c r="BT64" s="41" t="s">
        <v>206</v>
      </c>
      <c r="BU64" s="41" t="s">
        <v>207</v>
      </c>
      <c r="BV64" s="41" t="s">
        <v>207</v>
      </c>
      <c r="BW64" s="41" t="s">
        <v>206</v>
      </c>
      <c r="BX64" s="41" t="s">
        <v>206</v>
      </c>
      <c r="BY64" s="41" t="s">
        <v>206</v>
      </c>
      <c r="BZ64" s="41" t="s">
        <v>206</v>
      </c>
      <c r="CA64" s="41" t="s">
        <v>206</v>
      </c>
      <c r="CB64" s="33">
        <f t="shared" si="78"/>
        <v>3</v>
      </c>
      <c r="CC64" s="33">
        <f t="shared" si="42"/>
        <v>2</v>
      </c>
      <c r="CD64" s="33">
        <f t="shared" si="2"/>
        <v>4</v>
      </c>
      <c r="CE64" s="33">
        <f t="shared" si="3"/>
        <v>4</v>
      </c>
      <c r="CF64" s="33">
        <f t="shared" si="79"/>
        <v>5</v>
      </c>
      <c r="CG64" s="33">
        <f t="shared" si="5"/>
        <v>2</v>
      </c>
      <c r="CH64" s="33">
        <f t="shared" si="80"/>
        <v>0</v>
      </c>
      <c r="CI64" s="33">
        <f t="shared" si="7"/>
        <v>0</v>
      </c>
      <c r="CJ64" s="33">
        <f t="shared" si="8"/>
        <v>3</v>
      </c>
      <c r="CK64" s="33">
        <f t="shared" si="9"/>
        <v>3</v>
      </c>
      <c r="CL64" s="33">
        <f t="shared" si="10"/>
        <v>26</v>
      </c>
      <c r="CM64" s="34">
        <f t="shared" si="11"/>
        <v>0.72222222222222221</v>
      </c>
      <c r="CN64" s="33">
        <f t="shared" ref="CN64:CP64" si="83">COUNTIF(BA64,"SI")</f>
        <v>1</v>
      </c>
      <c r="CO64" s="35">
        <f t="shared" si="83"/>
        <v>1</v>
      </c>
      <c r="CP64" s="44">
        <f t="shared" si="83"/>
        <v>1</v>
      </c>
      <c r="CQ64" s="44">
        <f t="shared" si="13"/>
        <v>4</v>
      </c>
      <c r="CR64" s="44">
        <f t="shared" si="14"/>
        <v>7</v>
      </c>
      <c r="CS64" s="26">
        <f t="shared" si="15"/>
        <v>14</v>
      </c>
      <c r="CT64" s="45">
        <f t="shared" si="75"/>
        <v>1</v>
      </c>
      <c r="CU64" s="234"/>
      <c r="CV64" s="236"/>
      <c r="CW64" s="237"/>
      <c r="CX64" s="234"/>
      <c r="CY64" s="38"/>
      <c r="CZ64" s="38"/>
      <c r="DA64" s="38"/>
      <c r="DB64" s="38"/>
      <c r="DC64" s="38"/>
      <c r="DD64" s="38"/>
      <c r="DE64" s="38"/>
      <c r="DF64" s="38"/>
      <c r="DG64" s="38"/>
      <c r="DH64" s="38"/>
      <c r="DI64" s="38"/>
      <c r="DJ64" s="38"/>
      <c r="DK64" s="38"/>
      <c r="DL64" s="38"/>
      <c r="DM64" s="38"/>
      <c r="DN64" s="38"/>
      <c r="DO64" s="38"/>
      <c r="DP64" s="38"/>
      <c r="DQ64" s="38"/>
      <c r="DR64" s="38"/>
      <c r="DS64" s="39"/>
      <c r="DT64" s="39"/>
      <c r="DU64" s="39"/>
      <c r="DV64" s="39"/>
      <c r="DW64" s="39"/>
      <c r="DX64" s="39"/>
      <c r="DY64" s="39"/>
      <c r="DZ64" s="39"/>
      <c r="EA64" s="39"/>
      <c r="EB64" s="39"/>
    </row>
    <row r="65" spans="1:132" ht="15.75" customHeight="1" x14ac:dyDescent="0.25">
      <c r="A65" s="26" t="s">
        <v>193</v>
      </c>
      <c r="B65" s="26" t="s">
        <v>597</v>
      </c>
      <c r="C65" s="26" t="s">
        <v>639</v>
      </c>
      <c r="D65" s="27" t="s">
        <v>614</v>
      </c>
      <c r="E65" s="27">
        <v>3123124175</v>
      </c>
      <c r="F65" s="27" t="s">
        <v>615</v>
      </c>
      <c r="G65" s="27" t="s">
        <v>599</v>
      </c>
      <c r="H65" s="55" t="s">
        <v>600</v>
      </c>
      <c r="I65" s="56" t="s">
        <v>601</v>
      </c>
      <c r="J65" s="27" t="s">
        <v>640</v>
      </c>
      <c r="K65" s="27" t="s">
        <v>641</v>
      </c>
      <c r="L65" s="64" t="s">
        <v>642</v>
      </c>
      <c r="M65" s="64">
        <v>3134037302</v>
      </c>
      <c r="N65" s="55" t="s">
        <v>643</v>
      </c>
      <c r="O65" s="42" t="s">
        <v>644</v>
      </c>
      <c r="P65" s="89"/>
      <c r="Q65" s="77" t="s">
        <v>206</v>
      </c>
      <c r="R65" s="77" t="s">
        <v>206</v>
      </c>
      <c r="S65" s="77" t="s">
        <v>206</v>
      </c>
      <c r="T65" s="77" t="s">
        <v>206</v>
      </c>
      <c r="U65" s="74"/>
      <c r="V65" s="77" t="s">
        <v>208</v>
      </c>
      <c r="W65" s="74"/>
      <c r="X65" s="77" t="s">
        <v>208</v>
      </c>
      <c r="Y65" s="77" t="s">
        <v>208</v>
      </c>
      <c r="Z65" s="77" t="s">
        <v>208</v>
      </c>
      <c r="AA65" s="77" t="s">
        <v>206</v>
      </c>
      <c r="AB65" s="77" t="s">
        <v>206</v>
      </c>
      <c r="AC65" s="77" t="s">
        <v>208</v>
      </c>
      <c r="AD65" s="77" t="s">
        <v>208</v>
      </c>
      <c r="AE65" s="77" t="s">
        <v>206</v>
      </c>
      <c r="AF65" s="77" t="s">
        <v>206</v>
      </c>
      <c r="AG65" s="77" t="s">
        <v>206</v>
      </c>
      <c r="AH65" s="77" t="s">
        <v>206</v>
      </c>
      <c r="AI65" s="77" t="s">
        <v>206</v>
      </c>
      <c r="AJ65" s="77" t="s">
        <v>206</v>
      </c>
      <c r="AK65" s="41" t="s">
        <v>208</v>
      </c>
      <c r="AL65" s="41" t="s">
        <v>206</v>
      </c>
      <c r="AM65" s="41" t="s">
        <v>207</v>
      </c>
      <c r="AN65" s="41" t="s">
        <v>207</v>
      </c>
      <c r="AO65" s="41" t="s">
        <v>207</v>
      </c>
      <c r="AP65" s="41" t="s">
        <v>208</v>
      </c>
      <c r="AQ65" s="41" t="s">
        <v>208</v>
      </c>
      <c r="AR65" s="41" t="s">
        <v>208</v>
      </c>
      <c r="AS65" s="41" t="s">
        <v>208</v>
      </c>
      <c r="AT65" s="41" t="s">
        <v>208</v>
      </c>
      <c r="AU65" s="41" t="s">
        <v>206</v>
      </c>
      <c r="AV65" s="41" t="s">
        <v>206</v>
      </c>
      <c r="AW65" s="41" t="s">
        <v>206</v>
      </c>
      <c r="AX65" s="41" t="s">
        <v>208</v>
      </c>
      <c r="AY65" s="41" t="s">
        <v>206</v>
      </c>
      <c r="AZ65" s="41" t="s">
        <v>206</v>
      </c>
      <c r="BA65" s="41" t="s">
        <v>206</v>
      </c>
      <c r="BB65" s="32" t="s">
        <v>206</v>
      </c>
      <c r="BC65" s="41" t="s">
        <v>206</v>
      </c>
      <c r="BD65" s="41" t="s">
        <v>206</v>
      </c>
      <c r="BE65" s="41" t="s">
        <v>206</v>
      </c>
      <c r="BF65" s="41" t="s">
        <v>206</v>
      </c>
      <c r="BG65" s="41" t="s">
        <v>207</v>
      </c>
      <c r="BH65" s="41" t="s">
        <v>207</v>
      </c>
      <c r="BI65" s="41" t="s">
        <v>206</v>
      </c>
      <c r="BJ65" s="41" t="s">
        <v>207</v>
      </c>
      <c r="BK65" s="41" t="s">
        <v>207</v>
      </c>
      <c r="BL65" s="41" t="s">
        <v>207</v>
      </c>
      <c r="BM65" s="41" t="s">
        <v>207</v>
      </c>
      <c r="BN65" s="41" t="s">
        <v>207</v>
      </c>
      <c r="BO65" s="41" t="s">
        <v>207</v>
      </c>
      <c r="BP65" s="41" t="s">
        <v>207</v>
      </c>
      <c r="BQ65" s="41" t="s">
        <v>207</v>
      </c>
      <c r="BR65" s="41" t="s">
        <v>207</v>
      </c>
      <c r="BS65" s="41" t="s">
        <v>206</v>
      </c>
      <c r="BT65" s="41" t="s">
        <v>206</v>
      </c>
      <c r="BU65" s="41" t="s">
        <v>208</v>
      </c>
      <c r="BV65" s="41" t="s">
        <v>207</v>
      </c>
      <c r="BW65" s="41" t="s">
        <v>206</v>
      </c>
      <c r="BX65" s="41" t="s">
        <v>206</v>
      </c>
      <c r="BY65" s="41" t="s">
        <v>206</v>
      </c>
      <c r="BZ65" s="41" t="s">
        <v>208</v>
      </c>
      <c r="CA65" s="41" t="s">
        <v>208</v>
      </c>
      <c r="CB65" s="33">
        <f t="shared" si="78"/>
        <v>3</v>
      </c>
      <c r="CC65" s="33">
        <f t="shared" si="42"/>
        <v>1</v>
      </c>
      <c r="CD65" s="33">
        <f t="shared" si="2"/>
        <v>0</v>
      </c>
      <c r="CE65" s="33">
        <f t="shared" si="3"/>
        <v>2</v>
      </c>
      <c r="CF65" s="33">
        <f t="shared" si="79"/>
        <v>5</v>
      </c>
      <c r="CG65" s="33">
        <f t="shared" si="5"/>
        <v>2</v>
      </c>
      <c r="CH65" s="33">
        <f t="shared" si="80"/>
        <v>0</v>
      </c>
      <c r="CI65" s="33">
        <f t="shared" si="7"/>
        <v>0</v>
      </c>
      <c r="CJ65" s="33">
        <f t="shared" si="8"/>
        <v>3</v>
      </c>
      <c r="CK65" s="33">
        <f t="shared" si="9"/>
        <v>2</v>
      </c>
      <c r="CL65" s="33">
        <f t="shared" si="10"/>
        <v>18</v>
      </c>
      <c r="CM65" s="34">
        <f t="shared" si="11"/>
        <v>0.5</v>
      </c>
      <c r="CN65" s="33">
        <f t="shared" ref="CN65:CP65" si="84">COUNTIF(BA65,"SI")</f>
        <v>1</v>
      </c>
      <c r="CO65" s="35">
        <f t="shared" si="84"/>
        <v>1</v>
      </c>
      <c r="CP65" s="44">
        <f t="shared" si="84"/>
        <v>1</v>
      </c>
      <c r="CQ65" s="44">
        <f t="shared" si="13"/>
        <v>4</v>
      </c>
      <c r="CR65" s="44">
        <f t="shared" si="14"/>
        <v>5</v>
      </c>
      <c r="CS65" s="26">
        <f t="shared" si="15"/>
        <v>12</v>
      </c>
      <c r="CT65" s="45">
        <f t="shared" si="75"/>
        <v>0.8571428571428571</v>
      </c>
      <c r="CU65" s="234"/>
      <c r="CV65" s="236"/>
      <c r="CW65" s="237"/>
      <c r="CX65" s="234"/>
      <c r="CY65" s="38"/>
      <c r="CZ65" s="38"/>
      <c r="DA65" s="38"/>
      <c r="DB65" s="38"/>
      <c r="DC65" s="38"/>
      <c r="DD65" s="38"/>
      <c r="DE65" s="38"/>
      <c r="DF65" s="38"/>
      <c r="DG65" s="38"/>
      <c r="DH65" s="38"/>
      <c r="DI65" s="38"/>
      <c r="DJ65" s="38"/>
      <c r="DK65" s="38"/>
      <c r="DL65" s="38"/>
      <c r="DM65" s="38"/>
      <c r="DN65" s="38"/>
      <c r="DO65" s="38"/>
      <c r="DP65" s="38"/>
      <c r="DQ65" s="38"/>
      <c r="DR65" s="38"/>
      <c r="DS65" s="39"/>
      <c r="DT65" s="39"/>
      <c r="DU65" s="39"/>
      <c r="DV65" s="39"/>
      <c r="DW65" s="39"/>
      <c r="DX65" s="39"/>
      <c r="DY65" s="39"/>
      <c r="DZ65" s="39"/>
      <c r="EA65" s="39"/>
      <c r="EB65" s="39"/>
    </row>
    <row r="66" spans="1:132" x14ac:dyDescent="0.25">
      <c r="A66" s="26" t="s">
        <v>193</v>
      </c>
      <c r="B66" s="26" t="s">
        <v>597</v>
      </c>
      <c r="C66" s="26" t="s">
        <v>645</v>
      </c>
      <c r="D66" s="27" t="s">
        <v>371</v>
      </c>
      <c r="E66" s="55">
        <v>3102202364</v>
      </c>
      <c r="F66" s="56" t="s">
        <v>372</v>
      </c>
      <c r="G66" s="27" t="s">
        <v>599</v>
      </c>
      <c r="H66" s="55" t="s">
        <v>600</v>
      </c>
      <c r="I66" s="56" t="s">
        <v>601</v>
      </c>
      <c r="J66" s="27" t="s">
        <v>646</v>
      </c>
      <c r="K66" s="100" t="s">
        <v>647</v>
      </c>
      <c r="L66" s="53" t="s">
        <v>648</v>
      </c>
      <c r="M66" s="27">
        <v>3162527657</v>
      </c>
      <c r="N66" s="100" t="s">
        <v>649</v>
      </c>
      <c r="O66" s="42" t="s">
        <v>650</v>
      </c>
      <c r="P66" s="80">
        <v>44013</v>
      </c>
      <c r="Q66" s="101" t="s">
        <v>206</v>
      </c>
      <c r="R66" s="101" t="s">
        <v>206</v>
      </c>
      <c r="S66" s="101" t="s">
        <v>206</v>
      </c>
      <c r="T66" s="94" t="s">
        <v>206</v>
      </c>
      <c r="U66" s="94" t="s">
        <v>207</v>
      </c>
      <c r="V66" s="94" t="s">
        <v>206</v>
      </c>
      <c r="W66" s="102"/>
      <c r="X66" s="94" t="s">
        <v>208</v>
      </c>
      <c r="Y66" s="94" t="s">
        <v>206</v>
      </c>
      <c r="Z66" s="94" t="s">
        <v>206</v>
      </c>
      <c r="AA66" s="95" t="s">
        <v>206</v>
      </c>
      <c r="AB66" s="95" t="s">
        <v>208</v>
      </c>
      <c r="AC66" s="95" t="s">
        <v>206</v>
      </c>
      <c r="AD66" s="95" t="s">
        <v>206</v>
      </c>
      <c r="AE66" s="95" t="s">
        <v>206</v>
      </c>
      <c r="AF66" s="95" t="s">
        <v>206</v>
      </c>
      <c r="AG66" s="95" t="s">
        <v>206</v>
      </c>
      <c r="AH66" s="95" t="s">
        <v>206</v>
      </c>
      <c r="AI66" s="95" t="s">
        <v>206</v>
      </c>
      <c r="AJ66" s="95" t="s">
        <v>206</v>
      </c>
      <c r="AK66" s="95" t="s">
        <v>208</v>
      </c>
      <c r="AL66" s="95" t="s">
        <v>206</v>
      </c>
      <c r="AM66" s="95" t="s">
        <v>207</v>
      </c>
      <c r="AN66" s="95" t="s">
        <v>207</v>
      </c>
      <c r="AO66" s="95" t="s">
        <v>207</v>
      </c>
      <c r="AP66" s="95" t="s">
        <v>208</v>
      </c>
      <c r="AQ66" s="95" t="s">
        <v>206</v>
      </c>
      <c r="AR66" s="95" t="s">
        <v>206</v>
      </c>
      <c r="AS66" s="95" t="s">
        <v>208</v>
      </c>
      <c r="AT66" s="95" t="s">
        <v>206</v>
      </c>
      <c r="AU66" s="95" t="s">
        <v>206</v>
      </c>
      <c r="AV66" s="95" t="s">
        <v>206</v>
      </c>
      <c r="AW66" s="95" t="s">
        <v>206</v>
      </c>
      <c r="AX66" s="95" t="s">
        <v>206</v>
      </c>
      <c r="AY66" s="95" t="s">
        <v>206</v>
      </c>
      <c r="AZ66" s="95" t="s">
        <v>206</v>
      </c>
      <c r="BA66" s="41" t="s">
        <v>206</v>
      </c>
      <c r="BB66" s="32" t="s">
        <v>206</v>
      </c>
      <c r="BC66" s="41" t="s">
        <v>206</v>
      </c>
      <c r="BD66" s="41" t="s">
        <v>206</v>
      </c>
      <c r="BE66" s="41" t="s">
        <v>206</v>
      </c>
      <c r="BF66" s="41" t="s">
        <v>206</v>
      </c>
      <c r="BG66" s="41" t="s">
        <v>207</v>
      </c>
      <c r="BH66" s="41" t="s">
        <v>207</v>
      </c>
      <c r="BI66" s="41" t="s">
        <v>206</v>
      </c>
      <c r="BJ66" s="41" t="s">
        <v>207</v>
      </c>
      <c r="BK66" s="41" t="s">
        <v>207</v>
      </c>
      <c r="BL66" s="41" t="s">
        <v>207</v>
      </c>
      <c r="BM66" s="41" t="s">
        <v>207</v>
      </c>
      <c r="BN66" s="41" t="s">
        <v>207</v>
      </c>
      <c r="BO66" s="41" t="s">
        <v>207</v>
      </c>
      <c r="BP66" s="41" t="s">
        <v>207</v>
      </c>
      <c r="BQ66" s="41" t="s">
        <v>207</v>
      </c>
      <c r="BR66" s="41" t="s">
        <v>207</v>
      </c>
      <c r="BS66" s="41" t="s">
        <v>206</v>
      </c>
      <c r="BT66" s="41" t="s">
        <v>207</v>
      </c>
      <c r="BU66" s="41" t="s">
        <v>206</v>
      </c>
      <c r="BV66" s="41" t="s">
        <v>207</v>
      </c>
      <c r="BW66" s="41" t="s">
        <v>206</v>
      </c>
      <c r="BX66" s="41" t="s">
        <v>206</v>
      </c>
      <c r="BY66" s="41" t="s">
        <v>206</v>
      </c>
      <c r="BZ66" s="41" t="s">
        <v>206</v>
      </c>
      <c r="CA66" s="41" t="s">
        <v>208</v>
      </c>
      <c r="CB66" s="33">
        <f t="shared" si="78"/>
        <v>3</v>
      </c>
      <c r="CC66" s="33">
        <f t="shared" si="42"/>
        <v>2</v>
      </c>
      <c r="CD66" s="33">
        <f t="shared" si="2"/>
        <v>2</v>
      </c>
      <c r="CE66" s="33">
        <f t="shared" si="3"/>
        <v>3</v>
      </c>
      <c r="CF66" s="33">
        <f t="shared" si="79"/>
        <v>5</v>
      </c>
      <c r="CG66" s="33">
        <f t="shared" si="5"/>
        <v>2</v>
      </c>
      <c r="CH66" s="33">
        <f t="shared" si="80"/>
        <v>0</v>
      </c>
      <c r="CI66" s="33">
        <f t="shared" si="7"/>
        <v>2</v>
      </c>
      <c r="CJ66" s="33">
        <f t="shared" si="8"/>
        <v>4</v>
      </c>
      <c r="CK66" s="33">
        <f t="shared" si="9"/>
        <v>3</v>
      </c>
      <c r="CL66" s="33">
        <f t="shared" si="10"/>
        <v>26</v>
      </c>
      <c r="CM66" s="34">
        <f>CL66/32</f>
        <v>0.8125</v>
      </c>
      <c r="CN66" s="33">
        <f t="shared" ref="CN66:CP66" si="85">COUNTIF(BA66,"SI")</f>
        <v>1</v>
      </c>
      <c r="CO66" s="35">
        <f t="shared" si="85"/>
        <v>1</v>
      </c>
      <c r="CP66" s="44">
        <f t="shared" si="85"/>
        <v>1</v>
      </c>
      <c r="CQ66" s="44">
        <f t="shared" si="13"/>
        <v>4</v>
      </c>
      <c r="CR66" s="44">
        <f t="shared" si="14"/>
        <v>6</v>
      </c>
      <c r="CS66" s="26">
        <f t="shared" si="15"/>
        <v>13</v>
      </c>
      <c r="CT66" s="45">
        <f t="shared" si="75"/>
        <v>0.9285714285714286</v>
      </c>
      <c r="CU66" s="234"/>
      <c r="CV66" s="236"/>
      <c r="CW66" s="237"/>
      <c r="CX66" s="234"/>
      <c r="CY66" s="38"/>
      <c r="CZ66" s="38"/>
      <c r="DA66" s="38"/>
      <c r="DB66" s="38"/>
      <c r="DC66" s="38"/>
      <c r="DD66" s="38"/>
      <c r="DE66" s="38"/>
      <c r="DF66" s="38"/>
      <c r="DG66" s="38"/>
      <c r="DH66" s="38"/>
      <c r="DI66" s="38"/>
      <c r="DJ66" s="38"/>
      <c r="DK66" s="38"/>
      <c r="DL66" s="38"/>
      <c r="DM66" s="38"/>
      <c r="DN66" s="38"/>
      <c r="DO66" s="38"/>
      <c r="DP66" s="38"/>
      <c r="DQ66" s="38"/>
      <c r="DR66" s="38"/>
      <c r="DS66" s="39"/>
      <c r="DT66" s="39"/>
      <c r="DU66" s="39"/>
      <c r="DV66" s="39"/>
      <c r="DW66" s="39"/>
      <c r="DX66" s="39"/>
      <c r="DY66" s="39"/>
      <c r="DZ66" s="39"/>
      <c r="EA66" s="39"/>
      <c r="EB66" s="39"/>
    </row>
    <row r="67" spans="1:132" ht="15.75" customHeight="1" x14ac:dyDescent="0.25">
      <c r="A67" s="26" t="s">
        <v>193</v>
      </c>
      <c r="B67" s="26" t="s">
        <v>597</v>
      </c>
      <c r="C67" s="26" t="s">
        <v>651</v>
      </c>
      <c r="D67" s="27" t="s">
        <v>323</v>
      </c>
      <c r="E67" s="27">
        <v>3102858297</v>
      </c>
      <c r="F67" s="28" t="s">
        <v>324</v>
      </c>
      <c r="G67" s="27" t="s">
        <v>599</v>
      </c>
      <c r="H67" s="55" t="s">
        <v>600</v>
      </c>
      <c r="I67" s="56" t="s">
        <v>601</v>
      </c>
      <c r="J67" s="27" t="s">
        <v>652</v>
      </c>
      <c r="K67" s="28" t="s">
        <v>653</v>
      </c>
      <c r="L67" s="27" t="s">
        <v>654</v>
      </c>
      <c r="M67" s="27">
        <v>3212084061</v>
      </c>
      <c r="N67" s="72" t="s">
        <v>655</v>
      </c>
      <c r="O67" s="53" t="s">
        <v>656</v>
      </c>
      <c r="P67" s="80">
        <v>44181</v>
      </c>
      <c r="Q67" s="94" t="s">
        <v>206</v>
      </c>
      <c r="R67" s="94" t="s">
        <v>206</v>
      </c>
      <c r="S67" s="94" t="s">
        <v>206</v>
      </c>
      <c r="T67" s="94" t="s">
        <v>206</v>
      </c>
      <c r="U67" s="94" t="s">
        <v>206</v>
      </c>
      <c r="V67" s="94" t="s">
        <v>206</v>
      </c>
      <c r="W67" s="94" t="s">
        <v>206</v>
      </c>
      <c r="X67" s="94" t="s">
        <v>206</v>
      </c>
      <c r="Y67" s="94" t="s">
        <v>206</v>
      </c>
      <c r="Z67" s="94" t="s">
        <v>206</v>
      </c>
      <c r="AA67" s="95" t="s">
        <v>206</v>
      </c>
      <c r="AB67" s="95" t="s">
        <v>206</v>
      </c>
      <c r="AC67" s="95" t="s">
        <v>206</v>
      </c>
      <c r="AD67" s="95" t="s">
        <v>206</v>
      </c>
      <c r="AE67" s="95" t="s">
        <v>206</v>
      </c>
      <c r="AF67" s="95" t="s">
        <v>206</v>
      </c>
      <c r="AG67" s="95" t="s">
        <v>206</v>
      </c>
      <c r="AH67" s="95" t="s">
        <v>206</v>
      </c>
      <c r="AI67" s="95" t="s">
        <v>206</v>
      </c>
      <c r="AJ67" s="95" t="s">
        <v>206</v>
      </c>
      <c r="AK67" s="95" t="s">
        <v>208</v>
      </c>
      <c r="AL67" s="95" t="s">
        <v>206</v>
      </c>
      <c r="AM67" s="95" t="s">
        <v>207</v>
      </c>
      <c r="AN67" s="95" t="s">
        <v>207</v>
      </c>
      <c r="AO67" s="95" t="s">
        <v>207</v>
      </c>
      <c r="AP67" s="95" t="s">
        <v>206</v>
      </c>
      <c r="AQ67" s="95" t="s">
        <v>206</v>
      </c>
      <c r="AR67" s="95" t="s">
        <v>206</v>
      </c>
      <c r="AS67" s="95" t="s">
        <v>206</v>
      </c>
      <c r="AT67" s="95" t="s">
        <v>208</v>
      </c>
      <c r="AU67" s="95" t="s">
        <v>206</v>
      </c>
      <c r="AV67" s="95" t="s">
        <v>206</v>
      </c>
      <c r="AW67" s="95" t="s">
        <v>206</v>
      </c>
      <c r="AX67" s="95" t="s">
        <v>206</v>
      </c>
      <c r="AY67" s="95" t="s">
        <v>206</v>
      </c>
      <c r="AZ67" s="95" t="s">
        <v>206</v>
      </c>
      <c r="BA67" s="41" t="s">
        <v>206</v>
      </c>
      <c r="BB67" s="32" t="s">
        <v>206</v>
      </c>
      <c r="BC67" s="41" t="s">
        <v>206</v>
      </c>
      <c r="BD67" s="41" t="s">
        <v>206</v>
      </c>
      <c r="BE67" s="41" t="s">
        <v>206</v>
      </c>
      <c r="BF67" s="41" t="s">
        <v>206</v>
      </c>
      <c r="BG67" s="41" t="s">
        <v>207</v>
      </c>
      <c r="BH67" s="41" t="s">
        <v>208</v>
      </c>
      <c r="BI67" s="41" t="s">
        <v>206</v>
      </c>
      <c r="BJ67" s="41" t="s">
        <v>207</v>
      </c>
      <c r="BK67" s="41" t="s">
        <v>207</v>
      </c>
      <c r="BL67" s="41" t="s">
        <v>207</v>
      </c>
      <c r="BM67" s="41" t="s">
        <v>207</v>
      </c>
      <c r="BN67" s="41" t="s">
        <v>207</v>
      </c>
      <c r="BO67" s="41" t="s">
        <v>207</v>
      </c>
      <c r="BP67" s="41" t="s">
        <v>207</v>
      </c>
      <c r="BQ67" s="41" t="s">
        <v>207</v>
      </c>
      <c r="BR67" s="41" t="s">
        <v>207</v>
      </c>
      <c r="BS67" s="41" t="s">
        <v>206</v>
      </c>
      <c r="BT67" s="41" t="s">
        <v>206</v>
      </c>
      <c r="BU67" s="41" t="s">
        <v>207</v>
      </c>
      <c r="BV67" s="41" t="s">
        <v>207</v>
      </c>
      <c r="BW67" s="41" t="s">
        <v>206</v>
      </c>
      <c r="BX67" s="41" t="s">
        <v>206</v>
      </c>
      <c r="BY67" s="41" t="s">
        <v>206</v>
      </c>
      <c r="BZ67" s="41" t="s">
        <v>206</v>
      </c>
      <c r="CA67" s="41" t="s">
        <v>206</v>
      </c>
      <c r="CB67" s="33">
        <f t="shared" si="78"/>
        <v>3</v>
      </c>
      <c r="CC67" s="33">
        <f t="shared" si="42"/>
        <v>3</v>
      </c>
      <c r="CD67" s="33">
        <f t="shared" si="2"/>
        <v>4</v>
      </c>
      <c r="CE67" s="33">
        <f t="shared" si="3"/>
        <v>4</v>
      </c>
      <c r="CF67" s="33">
        <f t="shared" si="79"/>
        <v>5</v>
      </c>
      <c r="CG67" s="33">
        <f t="shared" si="5"/>
        <v>2</v>
      </c>
      <c r="CH67" s="33">
        <f t="shared" si="80"/>
        <v>0</v>
      </c>
      <c r="CI67" s="33">
        <f t="shared" si="7"/>
        <v>4</v>
      </c>
      <c r="CJ67" s="33">
        <f t="shared" si="8"/>
        <v>3</v>
      </c>
      <c r="CK67" s="33">
        <f t="shared" si="9"/>
        <v>3</v>
      </c>
      <c r="CL67" s="33">
        <f t="shared" si="10"/>
        <v>31</v>
      </c>
      <c r="CM67" s="34">
        <f t="shared" ref="CM67:CM79" si="86">CL67/36</f>
        <v>0.86111111111111116</v>
      </c>
      <c r="CN67" s="33">
        <f t="shared" ref="CN67:CP67" si="87">COUNTIF(BA67,"SI")</f>
        <v>1</v>
      </c>
      <c r="CO67" s="35">
        <f t="shared" si="87"/>
        <v>1</v>
      </c>
      <c r="CP67" s="44">
        <f t="shared" si="87"/>
        <v>1</v>
      </c>
      <c r="CQ67" s="44">
        <f t="shared" si="13"/>
        <v>4</v>
      </c>
      <c r="CR67" s="44">
        <f t="shared" si="14"/>
        <v>7</v>
      </c>
      <c r="CS67" s="26">
        <f t="shared" si="15"/>
        <v>14</v>
      </c>
      <c r="CT67" s="45">
        <f t="shared" si="75"/>
        <v>1</v>
      </c>
      <c r="CU67" s="234"/>
      <c r="CV67" s="236"/>
      <c r="CW67" s="237"/>
      <c r="CX67" s="234"/>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9"/>
      <c r="DZ67" s="39"/>
      <c r="EA67" s="39"/>
      <c r="EB67" s="39"/>
    </row>
    <row r="68" spans="1:132" ht="15" customHeight="1" x14ac:dyDescent="0.25">
      <c r="A68" s="26" t="s">
        <v>193</v>
      </c>
      <c r="B68" s="26" t="s">
        <v>597</v>
      </c>
      <c r="C68" s="26" t="s">
        <v>657</v>
      </c>
      <c r="D68" s="27" t="s">
        <v>614</v>
      </c>
      <c r="E68" s="27">
        <v>3123124175</v>
      </c>
      <c r="F68" s="27" t="s">
        <v>615</v>
      </c>
      <c r="G68" s="27" t="s">
        <v>599</v>
      </c>
      <c r="H68" s="55" t="s">
        <v>600</v>
      </c>
      <c r="I68" s="56" t="s">
        <v>601</v>
      </c>
      <c r="J68" s="27" t="s">
        <v>658</v>
      </c>
      <c r="K68" s="28" t="s">
        <v>659</v>
      </c>
      <c r="L68" s="64" t="s">
        <v>660</v>
      </c>
      <c r="M68" s="55">
        <v>3102371727</v>
      </c>
      <c r="N68" s="55" t="s">
        <v>661</v>
      </c>
      <c r="O68" s="86" t="s">
        <v>662</v>
      </c>
      <c r="P68" s="82" t="s">
        <v>663</v>
      </c>
      <c r="Q68" s="94" t="s">
        <v>206</v>
      </c>
      <c r="R68" s="94" t="s">
        <v>206</v>
      </c>
      <c r="S68" s="94" t="s">
        <v>206</v>
      </c>
      <c r="T68" s="94" t="s">
        <v>206</v>
      </c>
      <c r="U68" s="94" t="s">
        <v>206</v>
      </c>
      <c r="V68" s="94" t="s">
        <v>206</v>
      </c>
      <c r="W68" s="94" t="s">
        <v>206</v>
      </c>
      <c r="X68" s="94" t="s">
        <v>206</v>
      </c>
      <c r="Y68" s="94" t="s">
        <v>206</v>
      </c>
      <c r="Z68" s="94" t="s">
        <v>206</v>
      </c>
      <c r="AA68" s="95" t="s">
        <v>206</v>
      </c>
      <c r="AB68" s="95" t="s">
        <v>206</v>
      </c>
      <c r="AC68" s="95" t="s">
        <v>208</v>
      </c>
      <c r="AD68" s="95" t="s">
        <v>206</v>
      </c>
      <c r="AE68" s="95" t="s">
        <v>206</v>
      </c>
      <c r="AF68" s="95" t="s">
        <v>206</v>
      </c>
      <c r="AG68" s="95" t="s">
        <v>206</v>
      </c>
      <c r="AH68" s="95" t="s">
        <v>206</v>
      </c>
      <c r="AI68" s="95" t="s">
        <v>206</v>
      </c>
      <c r="AJ68" s="95" t="s">
        <v>206</v>
      </c>
      <c r="AK68" s="95" t="s">
        <v>206</v>
      </c>
      <c r="AL68" s="95" t="s">
        <v>206</v>
      </c>
      <c r="AM68" s="95" t="s">
        <v>207</v>
      </c>
      <c r="AN68" s="95" t="s">
        <v>207</v>
      </c>
      <c r="AO68" s="95" t="s">
        <v>207</v>
      </c>
      <c r="AP68" s="95" t="s">
        <v>206</v>
      </c>
      <c r="AQ68" s="95" t="s">
        <v>206</v>
      </c>
      <c r="AR68" s="95" t="s">
        <v>206</v>
      </c>
      <c r="AS68" s="95" t="s">
        <v>206</v>
      </c>
      <c r="AT68" s="95" t="s">
        <v>206</v>
      </c>
      <c r="AU68" s="95" t="s">
        <v>206</v>
      </c>
      <c r="AV68" s="95" t="s">
        <v>206</v>
      </c>
      <c r="AW68" s="95" t="s">
        <v>206</v>
      </c>
      <c r="AX68" s="95" t="s">
        <v>206</v>
      </c>
      <c r="AY68" s="95" t="s">
        <v>206</v>
      </c>
      <c r="AZ68" s="95" t="s">
        <v>206</v>
      </c>
      <c r="BA68" s="41" t="s">
        <v>206</v>
      </c>
      <c r="BB68" s="32" t="s">
        <v>206</v>
      </c>
      <c r="BC68" s="41" t="s">
        <v>206</v>
      </c>
      <c r="BD68" s="41" t="s">
        <v>206</v>
      </c>
      <c r="BE68" s="41" t="s">
        <v>206</v>
      </c>
      <c r="BF68" s="41" t="s">
        <v>206</v>
      </c>
      <c r="BG68" s="41" t="s">
        <v>207</v>
      </c>
      <c r="BH68" s="41" t="s">
        <v>207</v>
      </c>
      <c r="BI68" s="41" t="s">
        <v>207</v>
      </c>
      <c r="BJ68" s="41" t="s">
        <v>207</v>
      </c>
      <c r="BK68" s="41" t="s">
        <v>207</v>
      </c>
      <c r="BL68" s="41" t="s">
        <v>207</v>
      </c>
      <c r="BM68" s="41" t="s">
        <v>207</v>
      </c>
      <c r="BN68" s="41" t="s">
        <v>207</v>
      </c>
      <c r="BO68" s="41" t="s">
        <v>207</v>
      </c>
      <c r="BP68" s="41" t="s">
        <v>207</v>
      </c>
      <c r="BQ68" s="41" t="s">
        <v>207</v>
      </c>
      <c r="BR68" s="41" t="s">
        <v>207</v>
      </c>
      <c r="BS68" s="41" t="s">
        <v>206</v>
      </c>
      <c r="BT68" s="41" t="s">
        <v>207</v>
      </c>
      <c r="BU68" s="41" t="s">
        <v>207</v>
      </c>
      <c r="BV68" s="41" t="s">
        <v>206</v>
      </c>
      <c r="BW68" s="41" t="s">
        <v>206</v>
      </c>
      <c r="BX68" s="41" t="s">
        <v>206</v>
      </c>
      <c r="BY68" s="41" t="s">
        <v>206</v>
      </c>
      <c r="BZ68" s="41" t="s">
        <v>206</v>
      </c>
      <c r="CA68" s="41" t="s">
        <v>206</v>
      </c>
      <c r="CB68" s="33">
        <f t="shared" si="78"/>
        <v>3</v>
      </c>
      <c r="CC68" s="33">
        <f t="shared" si="42"/>
        <v>3</v>
      </c>
      <c r="CD68" s="33">
        <f t="shared" si="2"/>
        <v>4</v>
      </c>
      <c r="CE68" s="33">
        <f t="shared" si="3"/>
        <v>3</v>
      </c>
      <c r="CF68" s="33">
        <f t="shared" si="79"/>
        <v>5</v>
      </c>
      <c r="CG68" s="33">
        <f t="shared" si="5"/>
        <v>3</v>
      </c>
      <c r="CH68" s="33">
        <f t="shared" si="80"/>
        <v>0</v>
      </c>
      <c r="CI68" s="33">
        <f t="shared" si="7"/>
        <v>4</v>
      </c>
      <c r="CJ68" s="33">
        <f t="shared" si="8"/>
        <v>4</v>
      </c>
      <c r="CK68" s="33">
        <f t="shared" si="9"/>
        <v>3</v>
      </c>
      <c r="CL68" s="33">
        <f t="shared" si="10"/>
        <v>32</v>
      </c>
      <c r="CM68" s="34">
        <f t="shared" si="86"/>
        <v>0.88888888888888884</v>
      </c>
      <c r="CN68" s="33">
        <f t="shared" ref="CN68:CP68" si="88">COUNTIF(BA68,"SI")</f>
        <v>1</v>
      </c>
      <c r="CO68" s="35">
        <f t="shared" si="88"/>
        <v>1</v>
      </c>
      <c r="CP68" s="44">
        <f t="shared" si="88"/>
        <v>1</v>
      </c>
      <c r="CQ68" s="44">
        <f t="shared" si="13"/>
        <v>3</v>
      </c>
      <c r="CR68" s="44">
        <f t="shared" si="14"/>
        <v>7</v>
      </c>
      <c r="CS68" s="26">
        <f t="shared" si="15"/>
        <v>13</v>
      </c>
      <c r="CT68" s="45">
        <f t="shared" si="75"/>
        <v>0.9285714285714286</v>
      </c>
      <c r="CU68" s="234"/>
      <c r="CV68" s="236"/>
      <c r="CW68" s="237"/>
      <c r="CX68" s="234"/>
      <c r="CY68" s="38"/>
      <c r="CZ68" s="38"/>
      <c r="DA68" s="38"/>
      <c r="DB68" s="38"/>
      <c r="DC68" s="38"/>
      <c r="DD68" s="38" t="s">
        <v>206</v>
      </c>
      <c r="DE68" s="38"/>
      <c r="DF68" s="38"/>
      <c r="DG68" s="38"/>
      <c r="DH68" s="38"/>
      <c r="DI68" s="38"/>
      <c r="DJ68" s="38"/>
      <c r="DK68" s="38"/>
      <c r="DL68" s="38"/>
      <c r="DM68" s="38"/>
      <c r="DN68" s="38"/>
      <c r="DO68" s="38"/>
      <c r="DP68" s="38"/>
      <c r="DQ68" s="38"/>
      <c r="DR68" s="38"/>
      <c r="DS68" s="38"/>
      <c r="DT68" s="38"/>
      <c r="DU68" s="38"/>
      <c r="DV68" s="38"/>
      <c r="DW68" s="38"/>
      <c r="DX68" s="38"/>
      <c r="DY68" s="39"/>
      <c r="DZ68" s="39"/>
      <c r="EA68" s="39"/>
      <c r="EB68" s="39"/>
    </row>
    <row r="69" spans="1:132" ht="15.75" customHeight="1" x14ac:dyDescent="0.25">
      <c r="A69" s="26" t="s">
        <v>193</v>
      </c>
      <c r="B69" s="26" t="s">
        <v>597</v>
      </c>
      <c r="C69" s="84" t="s">
        <v>664</v>
      </c>
      <c r="D69" s="27" t="s">
        <v>427</v>
      </c>
      <c r="E69" s="55">
        <v>3123629626</v>
      </c>
      <c r="F69" s="56" t="s">
        <v>428</v>
      </c>
      <c r="G69" s="27" t="s">
        <v>599</v>
      </c>
      <c r="H69" s="55" t="s">
        <v>600</v>
      </c>
      <c r="I69" s="56" t="s">
        <v>601</v>
      </c>
      <c r="J69" s="27" t="s">
        <v>665</v>
      </c>
      <c r="K69" s="28" t="s">
        <v>666</v>
      </c>
      <c r="L69" s="27" t="s">
        <v>667</v>
      </c>
      <c r="M69" s="27">
        <v>3228838408</v>
      </c>
      <c r="N69" s="29" t="s">
        <v>668</v>
      </c>
      <c r="O69" s="27" t="s">
        <v>669</v>
      </c>
      <c r="P69" s="46">
        <v>44168</v>
      </c>
      <c r="Q69" s="41" t="s">
        <v>206</v>
      </c>
      <c r="R69" s="41" t="s">
        <v>206</v>
      </c>
      <c r="S69" s="41" t="s">
        <v>206</v>
      </c>
      <c r="T69" s="41" t="s">
        <v>206</v>
      </c>
      <c r="U69" s="94" t="s">
        <v>206</v>
      </c>
      <c r="V69" s="41" t="s">
        <v>206</v>
      </c>
      <c r="W69" s="41" t="s">
        <v>206</v>
      </c>
      <c r="X69" s="94" t="s">
        <v>208</v>
      </c>
      <c r="Y69" s="94" t="s">
        <v>206</v>
      </c>
      <c r="Z69" s="41" t="s">
        <v>208</v>
      </c>
      <c r="AA69" s="77" t="s">
        <v>206</v>
      </c>
      <c r="AB69" s="77" t="s">
        <v>206</v>
      </c>
      <c r="AC69" s="77" t="s">
        <v>206</v>
      </c>
      <c r="AD69" s="77" t="s">
        <v>206</v>
      </c>
      <c r="AE69" s="77" t="s">
        <v>206</v>
      </c>
      <c r="AF69" s="77" t="s">
        <v>206</v>
      </c>
      <c r="AG69" s="77" t="s">
        <v>206</v>
      </c>
      <c r="AH69" s="77" t="s">
        <v>206</v>
      </c>
      <c r="AI69" s="77" t="s">
        <v>206</v>
      </c>
      <c r="AJ69" s="77" t="s">
        <v>206</v>
      </c>
      <c r="AK69" s="95" t="s">
        <v>206</v>
      </c>
      <c r="AL69" s="95" t="s">
        <v>206</v>
      </c>
      <c r="AM69" s="95" t="s">
        <v>208</v>
      </c>
      <c r="AN69" s="95" t="s">
        <v>208</v>
      </c>
      <c r="AO69" s="95" t="s">
        <v>207</v>
      </c>
      <c r="AP69" s="95" t="s">
        <v>208</v>
      </c>
      <c r="AQ69" s="95" t="s">
        <v>206</v>
      </c>
      <c r="AR69" s="95" t="s">
        <v>206</v>
      </c>
      <c r="AS69" s="95" t="s">
        <v>206</v>
      </c>
      <c r="AT69" s="95" t="s">
        <v>206</v>
      </c>
      <c r="AU69" s="95" t="s">
        <v>206</v>
      </c>
      <c r="AV69" s="95" t="s">
        <v>206</v>
      </c>
      <c r="AW69" s="95" t="s">
        <v>206</v>
      </c>
      <c r="AX69" s="95" t="s">
        <v>208</v>
      </c>
      <c r="AY69" s="95" t="s">
        <v>208</v>
      </c>
      <c r="AZ69" s="95" t="s">
        <v>206</v>
      </c>
      <c r="BA69" s="41" t="s">
        <v>206</v>
      </c>
      <c r="BB69" s="32" t="s">
        <v>206</v>
      </c>
      <c r="BC69" s="41" t="s">
        <v>206</v>
      </c>
      <c r="BD69" s="41" t="s">
        <v>206</v>
      </c>
      <c r="BE69" s="41" t="s">
        <v>206</v>
      </c>
      <c r="BF69" s="41" t="s">
        <v>206</v>
      </c>
      <c r="BG69" s="41" t="s">
        <v>207</v>
      </c>
      <c r="BH69" s="41" t="s">
        <v>207</v>
      </c>
      <c r="BI69" s="41" t="s">
        <v>206</v>
      </c>
      <c r="BJ69" s="41" t="s">
        <v>207</v>
      </c>
      <c r="BK69" s="41" t="s">
        <v>207</v>
      </c>
      <c r="BL69" s="41" t="s">
        <v>207</v>
      </c>
      <c r="BM69" s="41" t="s">
        <v>207</v>
      </c>
      <c r="BN69" s="41" t="s">
        <v>207</v>
      </c>
      <c r="BO69" s="41" t="s">
        <v>207</v>
      </c>
      <c r="BP69" s="41" t="s">
        <v>207</v>
      </c>
      <c r="BQ69" s="41" t="s">
        <v>207</v>
      </c>
      <c r="BR69" s="41" t="s">
        <v>207</v>
      </c>
      <c r="BS69" s="41" t="s">
        <v>206</v>
      </c>
      <c r="BT69" s="41" t="s">
        <v>207</v>
      </c>
      <c r="BU69" s="41" t="s">
        <v>206</v>
      </c>
      <c r="BV69" s="41" t="s">
        <v>206</v>
      </c>
      <c r="BW69" s="41" t="s">
        <v>206</v>
      </c>
      <c r="BX69" s="41" t="s">
        <v>206</v>
      </c>
      <c r="BY69" s="41" t="s">
        <v>206</v>
      </c>
      <c r="BZ69" s="41" t="s">
        <v>206</v>
      </c>
      <c r="CA69" s="41" t="s">
        <v>208</v>
      </c>
      <c r="CB69" s="33">
        <f t="shared" si="78"/>
        <v>3</v>
      </c>
      <c r="CC69" s="33">
        <f t="shared" si="42"/>
        <v>3</v>
      </c>
      <c r="CD69" s="33">
        <f t="shared" si="2"/>
        <v>2</v>
      </c>
      <c r="CE69" s="33">
        <f t="shared" si="3"/>
        <v>4</v>
      </c>
      <c r="CF69" s="33">
        <f t="shared" si="79"/>
        <v>5</v>
      </c>
      <c r="CG69" s="33">
        <f t="shared" si="5"/>
        <v>3</v>
      </c>
      <c r="CH69" s="33">
        <f t="shared" si="80"/>
        <v>0</v>
      </c>
      <c r="CI69" s="33">
        <f t="shared" si="7"/>
        <v>3</v>
      </c>
      <c r="CJ69" s="33">
        <f t="shared" si="8"/>
        <v>4</v>
      </c>
      <c r="CK69" s="33">
        <f t="shared" si="9"/>
        <v>1</v>
      </c>
      <c r="CL69" s="33">
        <f t="shared" si="10"/>
        <v>28</v>
      </c>
      <c r="CM69" s="34">
        <f t="shared" si="86"/>
        <v>0.77777777777777779</v>
      </c>
      <c r="CN69" s="33">
        <f t="shared" ref="CN69:CP69" si="89">COUNTIF(BA69,"SI")</f>
        <v>1</v>
      </c>
      <c r="CO69" s="35">
        <f t="shared" si="89"/>
        <v>1</v>
      </c>
      <c r="CP69" s="44">
        <f t="shared" si="89"/>
        <v>1</v>
      </c>
      <c r="CQ69" s="44">
        <f t="shared" si="13"/>
        <v>4</v>
      </c>
      <c r="CR69" s="44">
        <f t="shared" si="14"/>
        <v>7</v>
      </c>
      <c r="CS69" s="26">
        <f t="shared" si="15"/>
        <v>14</v>
      </c>
      <c r="CT69" s="45">
        <f t="shared" si="75"/>
        <v>1</v>
      </c>
      <c r="CU69" s="238"/>
      <c r="CV69" s="239"/>
      <c r="CW69" s="240"/>
      <c r="CX69" s="234"/>
      <c r="CY69" s="38"/>
      <c r="CZ69" s="38"/>
      <c r="DA69" s="38"/>
      <c r="DB69" s="38"/>
      <c r="DC69" s="38"/>
      <c r="DD69" s="38" t="s">
        <v>208</v>
      </c>
      <c r="DE69" s="38"/>
      <c r="DF69" s="38"/>
      <c r="DG69" s="38"/>
      <c r="DH69" s="38"/>
      <c r="DI69" s="38"/>
      <c r="DJ69" s="38"/>
      <c r="DK69" s="38"/>
      <c r="DL69" s="38"/>
      <c r="DM69" s="38"/>
      <c r="DN69" s="38"/>
      <c r="DO69" s="38"/>
      <c r="DP69" s="38"/>
      <c r="DQ69" s="38"/>
      <c r="DR69" s="38"/>
      <c r="DS69" s="38"/>
      <c r="DT69" s="38"/>
      <c r="DU69" s="38"/>
      <c r="DV69" s="38"/>
      <c r="DW69" s="38"/>
      <c r="DX69" s="38"/>
      <c r="DY69" s="39"/>
      <c r="DZ69" s="39"/>
      <c r="EA69" s="39"/>
      <c r="EB69" s="39"/>
    </row>
    <row r="70" spans="1:132" ht="15.75" customHeight="1" x14ac:dyDescent="0.25">
      <c r="A70" s="26" t="s">
        <v>193</v>
      </c>
      <c r="B70" s="26" t="s">
        <v>670</v>
      </c>
      <c r="C70" s="26" t="s">
        <v>671</v>
      </c>
      <c r="D70" s="27" t="s">
        <v>410</v>
      </c>
      <c r="E70" s="27">
        <v>3007488261</v>
      </c>
      <c r="F70" s="28" t="s">
        <v>411</v>
      </c>
      <c r="G70" s="27" t="s">
        <v>672</v>
      </c>
      <c r="H70" s="27" t="s">
        <v>673</v>
      </c>
      <c r="I70" s="27" t="s">
        <v>674</v>
      </c>
      <c r="J70" s="27" t="s">
        <v>675</v>
      </c>
      <c r="K70" s="28" t="s">
        <v>676</v>
      </c>
      <c r="L70" s="27" t="s">
        <v>677</v>
      </c>
      <c r="M70" s="27">
        <v>3124620779</v>
      </c>
      <c r="N70" s="29" t="s">
        <v>678</v>
      </c>
      <c r="O70" s="73" t="s">
        <v>679</v>
      </c>
      <c r="P70" s="81">
        <v>44139</v>
      </c>
      <c r="Q70" s="102" t="s">
        <v>206</v>
      </c>
      <c r="R70" s="102" t="s">
        <v>206</v>
      </c>
      <c r="S70" s="102" t="s">
        <v>208</v>
      </c>
      <c r="T70" s="102" t="s">
        <v>206</v>
      </c>
      <c r="U70" s="102" t="s">
        <v>207</v>
      </c>
      <c r="V70" s="102" t="s">
        <v>208</v>
      </c>
      <c r="W70" s="94" t="s">
        <v>206</v>
      </c>
      <c r="X70" s="102" t="s">
        <v>208</v>
      </c>
      <c r="Y70" s="102" t="s">
        <v>208</v>
      </c>
      <c r="Z70" s="102" t="s">
        <v>208</v>
      </c>
      <c r="AA70" s="99" t="s">
        <v>206</v>
      </c>
      <c r="AB70" s="99" t="s">
        <v>206</v>
      </c>
      <c r="AC70" s="99" t="s">
        <v>206</v>
      </c>
      <c r="AD70" s="99" t="s">
        <v>208</v>
      </c>
      <c r="AE70" s="99" t="s">
        <v>206</v>
      </c>
      <c r="AF70" s="99" t="s">
        <v>206</v>
      </c>
      <c r="AG70" s="99" t="s">
        <v>206</v>
      </c>
      <c r="AH70" s="99" t="s">
        <v>206</v>
      </c>
      <c r="AI70" s="99" t="s">
        <v>206</v>
      </c>
      <c r="AJ70" s="99" t="s">
        <v>206</v>
      </c>
      <c r="AK70" s="99" t="s">
        <v>208</v>
      </c>
      <c r="AL70" s="99" t="s">
        <v>206</v>
      </c>
      <c r="AM70" s="99" t="s">
        <v>207</v>
      </c>
      <c r="AN70" s="99" t="s">
        <v>207</v>
      </c>
      <c r="AO70" s="99" t="s">
        <v>207</v>
      </c>
      <c r="AP70" s="99" t="s">
        <v>206</v>
      </c>
      <c r="AQ70" s="99" t="s">
        <v>206</v>
      </c>
      <c r="AR70" s="99" t="s">
        <v>206</v>
      </c>
      <c r="AS70" s="99" t="s">
        <v>206</v>
      </c>
      <c r="AT70" s="99" t="s">
        <v>206</v>
      </c>
      <c r="AU70" s="99" t="s">
        <v>206</v>
      </c>
      <c r="AV70" s="99" t="s">
        <v>206</v>
      </c>
      <c r="AW70" s="99" t="s">
        <v>206</v>
      </c>
      <c r="AX70" s="99" t="s">
        <v>208</v>
      </c>
      <c r="AY70" s="99" t="s">
        <v>206</v>
      </c>
      <c r="AZ70" s="99" t="s">
        <v>206</v>
      </c>
      <c r="BA70" s="26" t="s">
        <v>206</v>
      </c>
      <c r="BB70" s="35" t="s">
        <v>208</v>
      </c>
      <c r="BC70" s="26" t="s">
        <v>206</v>
      </c>
      <c r="BD70" s="26" t="s">
        <v>208</v>
      </c>
      <c r="BE70" s="26" t="s">
        <v>208</v>
      </c>
      <c r="BF70" s="26" t="s">
        <v>208</v>
      </c>
      <c r="BG70" s="26" t="s">
        <v>207</v>
      </c>
      <c r="BH70" s="26" t="s">
        <v>207</v>
      </c>
      <c r="BI70" s="26" t="s">
        <v>206</v>
      </c>
      <c r="BJ70" s="26" t="s">
        <v>207</v>
      </c>
      <c r="BK70" s="26" t="s">
        <v>207</v>
      </c>
      <c r="BL70" s="26" t="s">
        <v>207</v>
      </c>
      <c r="BM70" s="26" t="s">
        <v>207</v>
      </c>
      <c r="BN70" s="26" t="s">
        <v>207</v>
      </c>
      <c r="BO70" s="26" t="s">
        <v>207</v>
      </c>
      <c r="BP70" s="26" t="s">
        <v>207</v>
      </c>
      <c r="BQ70" s="26" t="s">
        <v>207</v>
      </c>
      <c r="BR70" s="41" t="s">
        <v>207</v>
      </c>
      <c r="BS70" s="26" t="s">
        <v>208</v>
      </c>
      <c r="BT70" s="26" t="s">
        <v>207</v>
      </c>
      <c r="BU70" s="26" t="s">
        <v>207</v>
      </c>
      <c r="BV70" s="26" t="s">
        <v>206</v>
      </c>
      <c r="BW70" s="26" t="s">
        <v>206</v>
      </c>
      <c r="BX70" s="26" t="s">
        <v>206</v>
      </c>
      <c r="BY70" s="26" t="s">
        <v>206</v>
      </c>
      <c r="BZ70" s="26" t="s">
        <v>206</v>
      </c>
      <c r="CA70" s="26" t="s">
        <v>208</v>
      </c>
      <c r="CB70" s="33">
        <f t="shared" si="78"/>
        <v>2</v>
      </c>
      <c r="CC70" s="33">
        <f t="shared" si="42"/>
        <v>1</v>
      </c>
      <c r="CD70" s="33">
        <f t="shared" si="2"/>
        <v>1</v>
      </c>
      <c r="CE70" s="33">
        <f t="shared" si="3"/>
        <v>3</v>
      </c>
      <c r="CF70" s="33">
        <f t="shared" si="79"/>
        <v>5</v>
      </c>
      <c r="CG70" s="33">
        <f t="shared" si="5"/>
        <v>2</v>
      </c>
      <c r="CH70" s="33">
        <f t="shared" si="80"/>
        <v>0</v>
      </c>
      <c r="CI70" s="33">
        <f t="shared" si="7"/>
        <v>4</v>
      </c>
      <c r="CJ70" s="33">
        <f t="shared" si="8"/>
        <v>4</v>
      </c>
      <c r="CK70" s="33">
        <f t="shared" si="9"/>
        <v>2</v>
      </c>
      <c r="CL70" s="33">
        <f t="shared" si="10"/>
        <v>24</v>
      </c>
      <c r="CM70" s="34">
        <f t="shared" si="86"/>
        <v>0.66666666666666663</v>
      </c>
      <c r="CN70" s="33">
        <f t="shared" ref="CN70:CP70" si="90">COUNTIF(BA70,"SI")</f>
        <v>1</v>
      </c>
      <c r="CO70" s="35">
        <f t="shared" si="90"/>
        <v>0</v>
      </c>
      <c r="CP70" s="44">
        <f t="shared" si="90"/>
        <v>1</v>
      </c>
      <c r="CQ70" s="44">
        <f t="shared" si="13"/>
        <v>1</v>
      </c>
      <c r="CR70" s="44">
        <f t="shared" si="14"/>
        <v>5</v>
      </c>
      <c r="CS70" s="26">
        <f t="shared" si="15"/>
        <v>8</v>
      </c>
      <c r="CT70" s="103">
        <f t="shared" si="75"/>
        <v>0.5714285714285714</v>
      </c>
      <c r="CU70" s="241">
        <f>AVERAGE(CT70:CT77)</f>
        <v>0.84821428571428581</v>
      </c>
      <c r="CV70" s="242"/>
      <c r="CW70" s="243"/>
      <c r="CX70" s="234"/>
      <c r="CY70" s="38"/>
      <c r="CZ70" s="38"/>
      <c r="DA70" s="38"/>
      <c r="DB70" s="38"/>
      <c r="DC70" s="38"/>
      <c r="DD70" s="38" t="s">
        <v>207</v>
      </c>
      <c r="DE70" s="38"/>
      <c r="DF70" s="38"/>
      <c r="DG70" s="38"/>
      <c r="DH70" s="38"/>
      <c r="DI70" s="38"/>
      <c r="DJ70" s="38"/>
      <c r="DK70" s="38"/>
      <c r="DL70" s="38"/>
      <c r="DM70" s="38"/>
      <c r="DN70" s="38"/>
      <c r="DO70" s="38"/>
      <c r="DP70" s="38"/>
      <c r="DQ70" s="38"/>
      <c r="DR70" s="38"/>
      <c r="DS70" s="38"/>
      <c r="DT70" s="38"/>
      <c r="DU70" s="38"/>
      <c r="DV70" s="38"/>
      <c r="DW70" s="38"/>
      <c r="DX70" s="38"/>
      <c r="DY70" s="39"/>
      <c r="DZ70" s="39"/>
      <c r="EA70" s="39"/>
      <c r="EB70" s="39"/>
    </row>
    <row r="71" spans="1:132" ht="15.75" customHeight="1" x14ac:dyDescent="0.25">
      <c r="A71" s="26" t="s">
        <v>193</v>
      </c>
      <c r="B71" s="26" t="s">
        <v>670</v>
      </c>
      <c r="C71" s="26" t="s">
        <v>680</v>
      </c>
      <c r="D71" s="27" t="s">
        <v>371</v>
      </c>
      <c r="E71" s="55">
        <v>3102202364</v>
      </c>
      <c r="F71" s="56" t="s">
        <v>372</v>
      </c>
      <c r="G71" s="27" t="s">
        <v>672</v>
      </c>
      <c r="H71" s="27" t="s">
        <v>681</v>
      </c>
      <c r="I71" s="27" t="s">
        <v>674</v>
      </c>
      <c r="J71" s="27" t="s">
        <v>682</v>
      </c>
      <c r="K71" s="27" t="s">
        <v>683</v>
      </c>
      <c r="L71" s="27" t="s">
        <v>684</v>
      </c>
      <c r="M71" s="27">
        <v>3163557636</v>
      </c>
      <c r="N71" s="53" t="s">
        <v>685</v>
      </c>
      <c r="O71" s="73" t="s">
        <v>686</v>
      </c>
      <c r="P71" s="80">
        <v>44153</v>
      </c>
      <c r="Q71" s="94" t="s">
        <v>206</v>
      </c>
      <c r="R71" s="94" t="s">
        <v>206</v>
      </c>
      <c r="S71" s="94" t="s">
        <v>206</v>
      </c>
      <c r="T71" s="94" t="s">
        <v>206</v>
      </c>
      <c r="U71" s="94" t="s">
        <v>207</v>
      </c>
      <c r="V71" s="94" t="s">
        <v>206</v>
      </c>
      <c r="W71" s="94" t="s">
        <v>206</v>
      </c>
      <c r="X71" s="94" t="s">
        <v>208</v>
      </c>
      <c r="Y71" s="94" t="s">
        <v>206</v>
      </c>
      <c r="Z71" s="94" t="s">
        <v>206</v>
      </c>
      <c r="AA71" s="95" t="s">
        <v>206</v>
      </c>
      <c r="AB71" s="95" t="s">
        <v>206</v>
      </c>
      <c r="AC71" s="95" t="s">
        <v>206</v>
      </c>
      <c r="AD71" s="95" t="s">
        <v>206</v>
      </c>
      <c r="AE71" s="95" t="s">
        <v>206</v>
      </c>
      <c r="AF71" s="95" t="s">
        <v>206</v>
      </c>
      <c r="AG71" s="95" t="s">
        <v>206</v>
      </c>
      <c r="AH71" s="95" t="s">
        <v>206</v>
      </c>
      <c r="AI71" s="95" t="s">
        <v>206</v>
      </c>
      <c r="AJ71" s="95" t="s">
        <v>206</v>
      </c>
      <c r="AK71" s="95" t="s">
        <v>208</v>
      </c>
      <c r="AL71" s="95" t="s">
        <v>206</v>
      </c>
      <c r="AM71" s="95" t="s">
        <v>207</v>
      </c>
      <c r="AN71" s="95" t="s">
        <v>207</v>
      </c>
      <c r="AO71" s="95" t="s">
        <v>207</v>
      </c>
      <c r="AP71" s="95" t="s">
        <v>208</v>
      </c>
      <c r="AQ71" s="95" t="s">
        <v>208</v>
      </c>
      <c r="AR71" s="95" t="s">
        <v>206</v>
      </c>
      <c r="AS71" s="95" t="s">
        <v>208</v>
      </c>
      <c r="AT71" s="95" t="s">
        <v>206</v>
      </c>
      <c r="AU71" s="95" t="s">
        <v>206</v>
      </c>
      <c r="AV71" s="95" t="s">
        <v>206</v>
      </c>
      <c r="AW71" s="95" t="s">
        <v>206</v>
      </c>
      <c r="AX71" s="95" t="s">
        <v>208</v>
      </c>
      <c r="AY71" s="95" t="s">
        <v>206</v>
      </c>
      <c r="AZ71" s="95" t="s">
        <v>206</v>
      </c>
      <c r="BA71" s="41" t="s">
        <v>206</v>
      </c>
      <c r="BB71" s="32" t="s">
        <v>206</v>
      </c>
      <c r="BC71" s="41" t="s">
        <v>206</v>
      </c>
      <c r="BD71" s="41" t="s">
        <v>206</v>
      </c>
      <c r="BE71" s="41" t="s">
        <v>206</v>
      </c>
      <c r="BF71" s="41" t="s">
        <v>206</v>
      </c>
      <c r="BG71" s="41" t="s">
        <v>207</v>
      </c>
      <c r="BH71" s="41" t="s">
        <v>207</v>
      </c>
      <c r="BI71" s="41" t="s">
        <v>206</v>
      </c>
      <c r="BJ71" s="41" t="s">
        <v>207</v>
      </c>
      <c r="BK71" s="41" t="s">
        <v>207</v>
      </c>
      <c r="BL71" s="41" t="s">
        <v>207</v>
      </c>
      <c r="BM71" s="41" t="s">
        <v>207</v>
      </c>
      <c r="BN71" s="41" t="s">
        <v>207</v>
      </c>
      <c r="BO71" s="41" t="s">
        <v>207</v>
      </c>
      <c r="BP71" s="41" t="s">
        <v>207</v>
      </c>
      <c r="BQ71" s="41" t="s">
        <v>207</v>
      </c>
      <c r="BR71" s="41" t="s">
        <v>207</v>
      </c>
      <c r="BS71" s="41" t="s">
        <v>206</v>
      </c>
      <c r="BT71" s="41" t="s">
        <v>207</v>
      </c>
      <c r="BU71" s="41" t="s">
        <v>207</v>
      </c>
      <c r="BV71" s="41" t="s">
        <v>206</v>
      </c>
      <c r="BW71" s="41" t="s">
        <v>206</v>
      </c>
      <c r="BX71" s="41" t="s">
        <v>206</v>
      </c>
      <c r="BY71" s="41" t="s">
        <v>206</v>
      </c>
      <c r="BZ71" s="41" t="s">
        <v>208</v>
      </c>
      <c r="CA71" s="41" t="s">
        <v>208</v>
      </c>
      <c r="CB71" s="33">
        <f t="shared" si="78"/>
        <v>3</v>
      </c>
      <c r="CC71" s="33">
        <f t="shared" si="42"/>
        <v>2</v>
      </c>
      <c r="CD71" s="33">
        <f t="shared" si="2"/>
        <v>3</v>
      </c>
      <c r="CE71" s="33">
        <f t="shared" si="3"/>
        <v>4</v>
      </c>
      <c r="CF71" s="33">
        <f t="shared" si="79"/>
        <v>5</v>
      </c>
      <c r="CG71" s="33">
        <f t="shared" si="5"/>
        <v>2</v>
      </c>
      <c r="CH71" s="33">
        <f t="shared" si="80"/>
        <v>0</v>
      </c>
      <c r="CI71" s="33">
        <f t="shared" si="7"/>
        <v>1</v>
      </c>
      <c r="CJ71" s="33">
        <f t="shared" si="8"/>
        <v>4</v>
      </c>
      <c r="CK71" s="33">
        <f t="shared" si="9"/>
        <v>2</v>
      </c>
      <c r="CL71" s="33">
        <f t="shared" si="10"/>
        <v>26</v>
      </c>
      <c r="CM71" s="34">
        <f t="shared" si="86"/>
        <v>0.72222222222222221</v>
      </c>
      <c r="CN71" s="33">
        <f t="shared" ref="CN71:CP71" si="91">COUNTIF(BA71,"SI")</f>
        <v>1</v>
      </c>
      <c r="CO71" s="35">
        <f t="shared" si="91"/>
        <v>1</v>
      </c>
      <c r="CP71" s="44">
        <f t="shared" si="91"/>
        <v>1</v>
      </c>
      <c r="CQ71" s="44">
        <f t="shared" si="13"/>
        <v>4</v>
      </c>
      <c r="CR71" s="44">
        <f t="shared" si="14"/>
        <v>5</v>
      </c>
      <c r="CS71" s="26">
        <f t="shared" si="15"/>
        <v>12</v>
      </c>
      <c r="CT71" s="103">
        <f t="shared" si="75"/>
        <v>0.8571428571428571</v>
      </c>
      <c r="CU71" s="234"/>
      <c r="CV71" s="236"/>
      <c r="CW71" s="237"/>
      <c r="CX71" s="234"/>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9"/>
      <c r="DZ71" s="39"/>
      <c r="EA71" s="39"/>
      <c r="EB71" s="39"/>
    </row>
    <row r="72" spans="1:132" ht="15.75" customHeight="1" x14ac:dyDescent="0.25">
      <c r="A72" s="26" t="s">
        <v>193</v>
      </c>
      <c r="B72" s="26" t="s">
        <v>670</v>
      </c>
      <c r="C72" s="26" t="s">
        <v>687</v>
      </c>
      <c r="D72" s="27" t="s">
        <v>371</v>
      </c>
      <c r="E72" s="55">
        <v>3102202364</v>
      </c>
      <c r="F72" s="56" t="s">
        <v>372</v>
      </c>
      <c r="G72" s="27" t="s">
        <v>672</v>
      </c>
      <c r="H72" s="27" t="s">
        <v>688</v>
      </c>
      <c r="I72" s="27" t="s">
        <v>674</v>
      </c>
      <c r="J72" s="27" t="s">
        <v>689</v>
      </c>
      <c r="K72" s="27" t="s">
        <v>690</v>
      </c>
      <c r="L72" s="27" t="s">
        <v>691</v>
      </c>
      <c r="M72" s="27">
        <v>3142101585</v>
      </c>
      <c r="N72" s="53" t="s">
        <v>692</v>
      </c>
      <c r="O72" s="86" t="s">
        <v>693</v>
      </c>
      <c r="P72" s="80">
        <v>43886</v>
      </c>
      <c r="Q72" s="94" t="s">
        <v>206</v>
      </c>
      <c r="R72" s="94" t="s">
        <v>206</v>
      </c>
      <c r="S72" s="94" t="s">
        <v>206</v>
      </c>
      <c r="T72" s="94" t="s">
        <v>206</v>
      </c>
      <c r="U72" s="94" t="s">
        <v>206</v>
      </c>
      <c r="V72" s="94" t="s">
        <v>206</v>
      </c>
      <c r="W72" s="94" t="s">
        <v>208</v>
      </c>
      <c r="X72" s="94" t="s">
        <v>208</v>
      </c>
      <c r="Y72" s="94" t="s">
        <v>206</v>
      </c>
      <c r="Z72" s="94" t="s">
        <v>206</v>
      </c>
      <c r="AA72" s="95" t="s">
        <v>206</v>
      </c>
      <c r="AB72" s="95" t="s">
        <v>206</v>
      </c>
      <c r="AC72" s="95" t="s">
        <v>206</v>
      </c>
      <c r="AD72" s="95" t="s">
        <v>206</v>
      </c>
      <c r="AE72" s="95" t="s">
        <v>206</v>
      </c>
      <c r="AF72" s="95" t="s">
        <v>208</v>
      </c>
      <c r="AG72" s="95" t="s">
        <v>208</v>
      </c>
      <c r="AH72" s="95" t="s">
        <v>206</v>
      </c>
      <c r="AI72" s="95" t="s">
        <v>206</v>
      </c>
      <c r="AJ72" s="95" t="s">
        <v>206</v>
      </c>
      <c r="AK72" s="95" t="s">
        <v>208</v>
      </c>
      <c r="AL72" s="95" t="s">
        <v>206</v>
      </c>
      <c r="AM72" s="95" t="s">
        <v>207</v>
      </c>
      <c r="AN72" s="95" t="s">
        <v>207</v>
      </c>
      <c r="AO72" s="95" t="s">
        <v>207</v>
      </c>
      <c r="AP72" s="95" t="s">
        <v>208</v>
      </c>
      <c r="AQ72" s="95" t="s">
        <v>208</v>
      </c>
      <c r="AR72" s="95" t="s">
        <v>208</v>
      </c>
      <c r="AS72" s="95" t="s">
        <v>208</v>
      </c>
      <c r="AT72" s="95" t="s">
        <v>206</v>
      </c>
      <c r="AU72" s="95" t="s">
        <v>206</v>
      </c>
      <c r="AV72" s="95" t="s">
        <v>206</v>
      </c>
      <c r="AW72" s="95" t="s">
        <v>206</v>
      </c>
      <c r="AX72" s="95" t="s">
        <v>208</v>
      </c>
      <c r="AY72" s="95" t="s">
        <v>206</v>
      </c>
      <c r="AZ72" s="95" t="s">
        <v>206</v>
      </c>
      <c r="BA72" s="41" t="s">
        <v>206</v>
      </c>
      <c r="BB72" s="32" t="s">
        <v>206</v>
      </c>
      <c r="BC72" s="41" t="s">
        <v>206</v>
      </c>
      <c r="BD72" s="41" t="s">
        <v>206</v>
      </c>
      <c r="BE72" s="41" t="s">
        <v>206</v>
      </c>
      <c r="BF72" s="41" t="s">
        <v>206</v>
      </c>
      <c r="BG72" s="41" t="s">
        <v>207</v>
      </c>
      <c r="BH72" s="41" t="s">
        <v>207</v>
      </c>
      <c r="BI72" s="41" t="s">
        <v>206</v>
      </c>
      <c r="BJ72" s="41" t="s">
        <v>207</v>
      </c>
      <c r="BK72" s="41" t="s">
        <v>207</v>
      </c>
      <c r="BL72" s="41" t="s">
        <v>207</v>
      </c>
      <c r="BM72" s="41" t="s">
        <v>207</v>
      </c>
      <c r="BN72" s="41" t="s">
        <v>207</v>
      </c>
      <c r="BO72" s="41" t="s">
        <v>207</v>
      </c>
      <c r="BP72" s="41" t="s">
        <v>207</v>
      </c>
      <c r="BQ72" s="41" t="s">
        <v>207</v>
      </c>
      <c r="BR72" s="41" t="s">
        <v>207</v>
      </c>
      <c r="BS72" s="41" t="s">
        <v>206</v>
      </c>
      <c r="BT72" s="41" t="s">
        <v>206</v>
      </c>
      <c r="BU72" s="41" t="s">
        <v>206</v>
      </c>
      <c r="BV72" s="41" t="s">
        <v>207</v>
      </c>
      <c r="BW72" s="41" t="s">
        <v>206</v>
      </c>
      <c r="BX72" s="41" t="s">
        <v>208</v>
      </c>
      <c r="BY72" s="41" t="s">
        <v>206</v>
      </c>
      <c r="BZ72" s="41" t="s">
        <v>206</v>
      </c>
      <c r="CA72" s="41" t="s">
        <v>208</v>
      </c>
      <c r="CB72" s="33">
        <f t="shared" si="78"/>
        <v>3</v>
      </c>
      <c r="CC72" s="33">
        <f t="shared" si="42"/>
        <v>3</v>
      </c>
      <c r="CD72" s="33">
        <f t="shared" si="2"/>
        <v>2</v>
      </c>
      <c r="CE72" s="33">
        <f t="shared" si="3"/>
        <v>4</v>
      </c>
      <c r="CF72" s="33">
        <f t="shared" si="79"/>
        <v>3</v>
      </c>
      <c r="CG72" s="33">
        <f t="shared" si="5"/>
        <v>2</v>
      </c>
      <c r="CH72" s="33">
        <f t="shared" si="80"/>
        <v>0</v>
      </c>
      <c r="CI72" s="33">
        <f t="shared" si="7"/>
        <v>0</v>
      </c>
      <c r="CJ72" s="33">
        <f t="shared" si="8"/>
        <v>4</v>
      </c>
      <c r="CK72" s="33">
        <f t="shared" si="9"/>
        <v>2</v>
      </c>
      <c r="CL72" s="33">
        <f t="shared" si="10"/>
        <v>23</v>
      </c>
      <c r="CM72" s="34">
        <f t="shared" si="86"/>
        <v>0.63888888888888884</v>
      </c>
      <c r="CN72" s="33">
        <f t="shared" ref="CN72:CP72" si="92">COUNTIF(BA72,"SI")</f>
        <v>1</v>
      </c>
      <c r="CO72" s="35">
        <f t="shared" si="92"/>
        <v>1</v>
      </c>
      <c r="CP72" s="44">
        <f t="shared" si="92"/>
        <v>1</v>
      </c>
      <c r="CQ72" s="44">
        <f t="shared" si="13"/>
        <v>4</v>
      </c>
      <c r="CR72" s="44">
        <f t="shared" si="14"/>
        <v>6</v>
      </c>
      <c r="CS72" s="26">
        <f t="shared" si="15"/>
        <v>13</v>
      </c>
      <c r="CT72" s="103">
        <f t="shared" si="75"/>
        <v>0.9285714285714286</v>
      </c>
      <c r="CU72" s="234"/>
      <c r="CV72" s="236"/>
      <c r="CW72" s="237"/>
      <c r="CX72" s="234"/>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9"/>
      <c r="DZ72" s="39"/>
      <c r="EA72" s="39"/>
      <c r="EB72" s="39"/>
    </row>
    <row r="73" spans="1:132" ht="15.75" customHeight="1" x14ac:dyDescent="0.25">
      <c r="A73" s="26" t="s">
        <v>193</v>
      </c>
      <c r="B73" s="26" t="s">
        <v>670</v>
      </c>
      <c r="C73" s="26" t="s">
        <v>694</v>
      </c>
      <c r="D73" s="27" t="s">
        <v>614</v>
      </c>
      <c r="E73" s="27">
        <v>3123124175</v>
      </c>
      <c r="F73" s="27" t="s">
        <v>615</v>
      </c>
      <c r="G73" s="27" t="s">
        <v>672</v>
      </c>
      <c r="H73" s="27" t="s">
        <v>695</v>
      </c>
      <c r="I73" s="27" t="s">
        <v>674</v>
      </c>
      <c r="J73" s="27" t="s">
        <v>696</v>
      </c>
      <c r="K73" s="104" t="s">
        <v>697</v>
      </c>
      <c r="L73" s="27" t="s">
        <v>698</v>
      </c>
      <c r="M73" s="27">
        <v>3045349256</v>
      </c>
      <c r="N73" s="93" t="s">
        <v>699</v>
      </c>
      <c r="O73" s="53" t="s">
        <v>700</v>
      </c>
      <c r="P73" s="81">
        <v>44454</v>
      </c>
      <c r="Q73" s="94" t="s">
        <v>206</v>
      </c>
      <c r="R73" s="94" t="s">
        <v>206</v>
      </c>
      <c r="S73" s="94" t="s">
        <v>206</v>
      </c>
      <c r="T73" s="94" t="s">
        <v>206</v>
      </c>
      <c r="U73" s="94" t="s">
        <v>206</v>
      </c>
      <c r="V73" s="94" t="s">
        <v>206</v>
      </c>
      <c r="W73" s="94" t="s">
        <v>206</v>
      </c>
      <c r="X73" s="94" t="s">
        <v>206</v>
      </c>
      <c r="Y73" s="94" t="s">
        <v>206</v>
      </c>
      <c r="Z73" s="94" t="s">
        <v>206</v>
      </c>
      <c r="AA73" s="95" t="s">
        <v>206</v>
      </c>
      <c r="AB73" s="95" t="s">
        <v>206</v>
      </c>
      <c r="AC73" s="95" t="s">
        <v>206</v>
      </c>
      <c r="AD73" s="95" t="s">
        <v>206</v>
      </c>
      <c r="AE73" s="95" t="s">
        <v>206</v>
      </c>
      <c r="AF73" s="95" t="s">
        <v>206</v>
      </c>
      <c r="AG73" s="95" t="s">
        <v>206</v>
      </c>
      <c r="AH73" s="95" t="s">
        <v>206</v>
      </c>
      <c r="AI73" s="95" t="s">
        <v>206</v>
      </c>
      <c r="AJ73" s="95" t="s">
        <v>206</v>
      </c>
      <c r="AK73" s="95" t="s">
        <v>206</v>
      </c>
      <c r="AL73" s="95" t="s">
        <v>206</v>
      </c>
      <c r="AM73" s="95" t="s">
        <v>207</v>
      </c>
      <c r="AN73" s="95" t="s">
        <v>207</v>
      </c>
      <c r="AO73" s="95" t="s">
        <v>207</v>
      </c>
      <c r="AP73" s="95" t="s">
        <v>206</v>
      </c>
      <c r="AQ73" s="95" t="s">
        <v>206</v>
      </c>
      <c r="AR73" s="95" t="s">
        <v>206</v>
      </c>
      <c r="AS73" s="95" t="s">
        <v>206</v>
      </c>
      <c r="AT73" s="95" t="s">
        <v>206</v>
      </c>
      <c r="AU73" s="95" t="s">
        <v>206</v>
      </c>
      <c r="AV73" s="95" t="s">
        <v>206</v>
      </c>
      <c r="AW73" s="95" t="s">
        <v>206</v>
      </c>
      <c r="AX73" s="95" t="s">
        <v>206</v>
      </c>
      <c r="AY73" s="95" t="s">
        <v>206</v>
      </c>
      <c r="AZ73" s="95" t="s">
        <v>206</v>
      </c>
      <c r="BA73" s="41" t="s">
        <v>206</v>
      </c>
      <c r="BB73" s="32" t="s">
        <v>206</v>
      </c>
      <c r="BC73" s="41" t="s">
        <v>206</v>
      </c>
      <c r="BD73" s="41" t="s">
        <v>206</v>
      </c>
      <c r="BE73" s="41" t="s">
        <v>206</v>
      </c>
      <c r="BF73" s="41" t="s">
        <v>206</v>
      </c>
      <c r="BG73" s="41" t="s">
        <v>207</v>
      </c>
      <c r="BH73" s="41" t="s">
        <v>207</v>
      </c>
      <c r="BI73" s="41" t="s">
        <v>206</v>
      </c>
      <c r="BJ73" s="41" t="s">
        <v>207</v>
      </c>
      <c r="BK73" s="41" t="s">
        <v>207</v>
      </c>
      <c r="BL73" s="41" t="s">
        <v>207</v>
      </c>
      <c r="BM73" s="41" t="s">
        <v>207</v>
      </c>
      <c r="BN73" s="41" t="s">
        <v>207</v>
      </c>
      <c r="BO73" s="41" t="s">
        <v>207</v>
      </c>
      <c r="BP73" s="41" t="s">
        <v>207</v>
      </c>
      <c r="BQ73" s="41" t="s">
        <v>207</v>
      </c>
      <c r="BR73" s="41" t="s">
        <v>207</v>
      </c>
      <c r="BS73" s="41" t="s">
        <v>206</v>
      </c>
      <c r="BT73" s="41" t="s">
        <v>206</v>
      </c>
      <c r="BU73" s="41" t="s">
        <v>207</v>
      </c>
      <c r="BV73" s="41" t="s">
        <v>207</v>
      </c>
      <c r="BW73" s="41" t="s">
        <v>206</v>
      </c>
      <c r="BX73" s="41" t="s">
        <v>206</v>
      </c>
      <c r="BY73" s="41" t="s">
        <v>206</v>
      </c>
      <c r="BZ73" s="41" t="s">
        <v>206</v>
      </c>
      <c r="CA73" s="41" t="s">
        <v>206</v>
      </c>
      <c r="CB73" s="33">
        <f t="shared" si="78"/>
        <v>3</v>
      </c>
      <c r="CC73" s="33">
        <f t="shared" si="42"/>
        <v>3</v>
      </c>
      <c r="CD73" s="33">
        <f t="shared" si="2"/>
        <v>4</v>
      </c>
      <c r="CE73" s="33">
        <f t="shared" si="3"/>
        <v>4</v>
      </c>
      <c r="CF73" s="33">
        <f t="shared" si="79"/>
        <v>5</v>
      </c>
      <c r="CG73" s="33">
        <f t="shared" si="5"/>
        <v>3</v>
      </c>
      <c r="CH73" s="33">
        <f t="shared" si="80"/>
        <v>0</v>
      </c>
      <c r="CI73" s="33">
        <f t="shared" si="7"/>
        <v>4</v>
      </c>
      <c r="CJ73" s="33">
        <f t="shared" si="8"/>
        <v>4</v>
      </c>
      <c r="CK73" s="33">
        <f t="shared" si="9"/>
        <v>3</v>
      </c>
      <c r="CL73" s="33">
        <f t="shared" si="10"/>
        <v>33</v>
      </c>
      <c r="CM73" s="34">
        <f t="shared" si="86"/>
        <v>0.91666666666666663</v>
      </c>
      <c r="CN73" s="33">
        <f t="shared" ref="CN73:CP73" si="93">COUNTIF(BA73,"SI")</f>
        <v>1</v>
      </c>
      <c r="CO73" s="35">
        <f t="shared" si="93"/>
        <v>1</v>
      </c>
      <c r="CP73" s="44">
        <f t="shared" si="93"/>
        <v>1</v>
      </c>
      <c r="CQ73" s="44">
        <f t="shared" si="13"/>
        <v>4</v>
      </c>
      <c r="CR73" s="44">
        <f t="shared" si="14"/>
        <v>7</v>
      </c>
      <c r="CS73" s="26">
        <f t="shared" si="15"/>
        <v>14</v>
      </c>
      <c r="CT73" s="103">
        <f t="shared" si="75"/>
        <v>1</v>
      </c>
      <c r="CU73" s="234"/>
      <c r="CV73" s="236"/>
      <c r="CW73" s="237"/>
      <c r="CX73" s="234"/>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9"/>
      <c r="DZ73" s="39"/>
      <c r="EA73" s="39"/>
      <c r="EB73" s="39"/>
    </row>
    <row r="74" spans="1:132" ht="81" customHeight="1" x14ac:dyDescent="0.25">
      <c r="A74" s="26" t="s">
        <v>193</v>
      </c>
      <c r="B74" s="26" t="s">
        <v>670</v>
      </c>
      <c r="C74" s="26" t="s">
        <v>701</v>
      </c>
      <c r="D74" s="27" t="s">
        <v>614</v>
      </c>
      <c r="E74" s="27">
        <v>3123124175</v>
      </c>
      <c r="F74" s="27" t="s">
        <v>615</v>
      </c>
      <c r="G74" s="27" t="s">
        <v>672</v>
      </c>
      <c r="H74" s="27" t="s">
        <v>702</v>
      </c>
      <c r="I74" s="27" t="s">
        <v>674</v>
      </c>
      <c r="J74" s="27" t="s">
        <v>703</v>
      </c>
      <c r="K74" s="104" t="s">
        <v>704</v>
      </c>
      <c r="L74" s="27" t="s">
        <v>705</v>
      </c>
      <c r="M74" s="27">
        <v>3223912984</v>
      </c>
      <c r="N74" s="53" t="s">
        <v>706</v>
      </c>
      <c r="O74" s="53" t="s">
        <v>707</v>
      </c>
      <c r="P74" s="81">
        <v>44161</v>
      </c>
      <c r="Q74" s="94" t="s">
        <v>206</v>
      </c>
      <c r="R74" s="94" t="s">
        <v>206</v>
      </c>
      <c r="S74" s="94" t="s">
        <v>206</v>
      </c>
      <c r="T74" s="94" t="s">
        <v>206</v>
      </c>
      <c r="U74" s="94" t="s">
        <v>208</v>
      </c>
      <c r="V74" s="94" t="s">
        <v>206</v>
      </c>
      <c r="W74" s="94" t="s">
        <v>206</v>
      </c>
      <c r="X74" s="94" t="s">
        <v>206</v>
      </c>
      <c r="Y74" s="94" t="s">
        <v>206</v>
      </c>
      <c r="Z74" s="94" t="s">
        <v>206</v>
      </c>
      <c r="AA74" s="95" t="s">
        <v>206</v>
      </c>
      <c r="AB74" s="95" t="s">
        <v>206</v>
      </c>
      <c r="AC74" s="95" t="s">
        <v>206</v>
      </c>
      <c r="AD74" s="95" t="s">
        <v>208</v>
      </c>
      <c r="AE74" s="95" t="s">
        <v>206</v>
      </c>
      <c r="AF74" s="95" t="s">
        <v>206</v>
      </c>
      <c r="AG74" s="95" t="s">
        <v>206</v>
      </c>
      <c r="AH74" s="95" t="s">
        <v>206</v>
      </c>
      <c r="AI74" s="95" t="s">
        <v>206</v>
      </c>
      <c r="AJ74" s="95" t="s">
        <v>206</v>
      </c>
      <c r="AK74" s="95" t="s">
        <v>206</v>
      </c>
      <c r="AL74" s="95" t="s">
        <v>206</v>
      </c>
      <c r="AM74" s="95" t="s">
        <v>207</v>
      </c>
      <c r="AN74" s="95" t="s">
        <v>207</v>
      </c>
      <c r="AO74" s="95" t="s">
        <v>207</v>
      </c>
      <c r="AP74" s="95" t="s">
        <v>208</v>
      </c>
      <c r="AQ74" s="95" t="s">
        <v>208</v>
      </c>
      <c r="AR74" s="95" t="s">
        <v>208</v>
      </c>
      <c r="AS74" s="95" t="s">
        <v>208</v>
      </c>
      <c r="AT74" s="95" t="s">
        <v>206</v>
      </c>
      <c r="AU74" s="95" t="s">
        <v>206</v>
      </c>
      <c r="AV74" s="95" t="s">
        <v>206</v>
      </c>
      <c r="AW74" s="95" t="s">
        <v>206</v>
      </c>
      <c r="AX74" s="95" t="s">
        <v>206</v>
      </c>
      <c r="AY74" s="95" t="s">
        <v>206</v>
      </c>
      <c r="AZ74" s="95" t="s">
        <v>206</v>
      </c>
      <c r="BA74" s="41" t="s">
        <v>206</v>
      </c>
      <c r="BB74" s="32" t="s">
        <v>206</v>
      </c>
      <c r="BC74" s="41" t="s">
        <v>206</v>
      </c>
      <c r="BD74" s="41" t="s">
        <v>206</v>
      </c>
      <c r="BE74" s="41" t="s">
        <v>206</v>
      </c>
      <c r="BF74" s="41" t="s">
        <v>206</v>
      </c>
      <c r="BG74" s="41" t="s">
        <v>207</v>
      </c>
      <c r="BH74" s="41" t="s">
        <v>207</v>
      </c>
      <c r="BI74" s="41" t="s">
        <v>206</v>
      </c>
      <c r="BJ74" s="41" t="s">
        <v>207</v>
      </c>
      <c r="BK74" s="41" t="s">
        <v>207</v>
      </c>
      <c r="BL74" s="41" t="s">
        <v>207</v>
      </c>
      <c r="BM74" s="41" t="s">
        <v>207</v>
      </c>
      <c r="BN74" s="41" t="s">
        <v>207</v>
      </c>
      <c r="BO74" s="41" t="s">
        <v>207</v>
      </c>
      <c r="BP74" s="41" t="s">
        <v>207</v>
      </c>
      <c r="BQ74" s="41" t="s">
        <v>207</v>
      </c>
      <c r="BR74" s="41" t="s">
        <v>207</v>
      </c>
      <c r="BS74" s="41" t="s">
        <v>206</v>
      </c>
      <c r="BT74" s="41" t="s">
        <v>206</v>
      </c>
      <c r="BU74" s="41" t="s">
        <v>207</v>
      </c>
      <c r="BV74" s="41" t="s">
        <v>207</v>
      </c>
      <c r="BW74" s="41" t="s">
        <v>206</v>
      </c>
      <c r="BX74" s="41" t="s">
        <v>206</v>
      </c>
      <c r="BY74" s="41" t="s">
        <v>206</v>
      </c>
      <c r="BZ74" s="41" t="s">
        <v>206</v>
      </c>
      <c r="CA74" s="41" t="s">
        <v>208</v>
      </c>
      <c r="CB74" s="33">
        <f t="shared" si="78"/>
        <v>3</v>
      </c>
      <c r="CC74" s="33">
        <f t="shared" si="42"/>
        <v>2</v>
      </c>
      <c r="CD74" s="33">
        <f t="shared" si="2"/>
        <v>4</v>
      </c>
      <c r="CE74" s="33">
        <f t="shared" si="3"/>
        <v>3</v>
      </c>
      <c r="CF74" s="33">
        <f t="shared" si="79"/>
        <v>5</v>
      </c>
      <c r="CG74" s="33">
        <f t="shared" si="5"/>
        <v>3</v>
      </c>
      <c r="CH74" s="33">
        <f t="shared" si="80"/>
        <v>0</v>
      </c>
      <c r="CI74" s="33">
        <f t="shared" si="7"/>
        <v>0</v>
      </c>
      <c r="CJ74" s="33">
        <f t="shared" si="8"/>
        <v>4</v>
      </c>
      <c r="CK74" s="33">
        <f t="shared" si="9"/>
        <v>3</v>
      </c>
      <c r="CL74" s="33">
        <f t="shared" si="10"/>
        <v>27</v>
      </c>
      <c r="CM74" s="34">
        <f t="shared" si="86"/>
        <v>0.75</v>
      </c>
      <c r="CN74" s="33">
        <f t="shared" ref="CN74:CP74" si="94">COUNTIF(BA74,"SI")</f>
        <v>1</v>
      </c>
      <c r="CO74" s="35">
        <f t="shared" si="94"/>
        <v>1</v>
      </c>
      <c r="CP74" s="44">
        <f t="shared" si="94"/>
        <v>1</v>
      </c>
      <c r="CQ74" s="44">
        <f t="shared" si="13"/>
        <v>4</v>
      </c>
      <c r="CR74" s="44">
        <f t="shared" si="14"/>
        <v>6</v>
      </c>
      <c r="CS74" s="26">
        <f t="shared" si="15"/>
        <v>13</v>
      </c>
      <c r="CT74" s="103">
        <f t="shared" si="75"/>
        <v>0.9285714285714286</v>
      </c>
      <c r="CU74" s="234"/>
      <c r="CV74" s="236"/>
      <c r="CW74" s="237"/>
      <c r="CX74" s="234"/>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9"/>
      <c r="DZ74" s="39"/>
      <c r="EA74" s="39"/>
      <c r="EB74" s="39"/>
    </row>
    <row r="75" spans="1:132" ht="15.75" customHeight="1" x14ac:dyDescent="0.25">
      <c r="A75" s="26" t="s">
        <v>193</v>
      </c>
      <c r="B75" s="26" t="s">
        <v>670</v>
      </c>
      <c r="C75" s="26" t="s">
        <v>708</v>
      </c>
      <c r="D75" s="27" t="s">
        <v>614</v>
      </c>
      <c r="E75" s="27">
        <v>3123124175</v>
      </c>
      <c r="F75" s="27" t="s">
        <v>615</v>
      </c>
      <c r="G75" s="27" t="s">
        <v>672</v>
      </c>
      <c r="H75" s="27" t="s">
        <v>709</v>
      </c>
      <c r="I75" s="27" t="s">
        <v>674</v>
      </c>
      <c r="J75" s="27" t="s">
        <v>710</v>
      </c>
      <c r="K75" s="27" t="s">
        <v>711</v>
      </c>
      <c r="L75" s="27" t="s">
        <v>712</v>
      </c>
      <c r="M75" s="27" t="s">
        <v>713</v>
      </c>
      <c r="N75" s="53" t="s">
        <v>714</v>
      </c>
      <c r="O75" s="86" t="s">
        <v>715</v>
      </c>
      <c r="P75" s="80">
        <v>44159</v>
      </c>
      <c r="Q75" s="94" t="s">
        <v>206</v>
      </c>
      <c r="R75" s="94" t="s">
        <v>206</v>
      </c>
      <c r="S75" s="94" t="s">
        <v>206</v>
      </c>
      <c r="T75" s="94" t="s">
        <v>206</v>
      </c>
      <c r="U75" s="94" t="s">
        <v>206</v>
      </c>
      <c r="V75" s="94" t="s">
        <v>206</v>
      </c>
      <c r="W75" s="94" t="s">
        <v>206</v>
      </c>
      <c r="X75" s="94" t="s">
        <v>208</v>
      </c>
      <c r="Y75" s="94" t="s">
        <v>206</v>
      </c>
      <c r="Z75" s="94" t="s">
        <v>206</v>
      </c>
      <c r="AA75" s="95" t="s">
        <v>206</v>
      </c>
      <c r="AB75" s="95" t="s">
        <v>206</v>
      </c>
      <c r="AC75" s="95" t="s">
        <v>206</v>
      </c>
      <c r="AD75" s="95" t="s">
        <v>206</v>
      </c>
      <c r="AE75" s="95" t="s">
        <v>206</v>
      </c>
      <c r="AF75" s="95" t="s">
        <v>206</v>
      </c>
      <c r="AG75" s="95" t="s">
        <v>206</v>
      </c>
      <c r="AH75" s="95" t="s">
        <v>206</v>
      </c>
      <c r="AI75" s="95" t="s">
        <v>206</v>
      </c>
      <c r="AJ75" s="95" t="s">
        <v>206</v>
      </c>
      <c r="AK75" s="95" t="s">
        <v>206</v>
      </c>
      <c r="AL75" s="95" t="s">
        <v>206</v>
      </c>
      <c r="AM75" s="95" t="s">
        <v>207</v>
      </c>
      <c r="AN75" s="95" t="s">
        <v>207</v>
      </c>
      <c r="AO75" s="95" t="s">
        <v>207</v>
      </c>
      <c r="AP75" s="95" t="s">
        <v>206</v>
      </c>
      <c r="AQ75" s="95" t="s">
        <v>206</v>
      </c>
      <c r="AR75" s="95" t="s">
        <v>206</v>
      </c>
      <c r="AS75" s="95" t="s">
        <v>206</v>
      </c>
      <c r="AT75" s="95" t="s">
        <v>206</v>
      </c>
      <c r="AU75" s="95" t="s">
        <v>206</v>
      </c>
      <c r="AV75" s="95" t="s">
        <v>206</v>
      </c>
      <c r="AW75" s="95" t="s">
        <v>206</v>
      </c>
      <c r="AX75" s="95" t="s">
        <v>206</v>
      </c>
      <c r="AY75" s="95" t="s">
        <v>206</v>
      </c>
      <c r="AZ75" s="95" t="s">
        <v>206</v>
      </c>
      <c r="BA75" s="41" t="s">
        <v>206</v>
      </c>
      <c r="BB75" s="32" t="s">
        <v>206</v>
      </c>
      <c r="BC75" s="41" t="s">
        <v>206</v>
      </c>
      <c r="BD75" s="41" t="s">
        <v>206</v>
      </c>
      <c r="BE75" s="41" t="s">
        <v>206</v>
      </c>
      <c r="BF75" s="41" t="s">
        <v>206</v>
      </c>
      <c r="BG75" s="41" t="s">
        <v>207</v>
      </c>
      <c r="BH75" s="41" t="s">
        <v>207</v>
      </c>
      <c r="BI75" s="41" t="s">
        <v>206</v>
      </c>
      <c r="BJ75" s="41" t="s">
        <v>207</v>
      </c>
      <c r="BK75" s="41" t="s">
        <v>207</v>
      </c>
      <c r="BL75" s="41" t="s">
        <v>207</v>
      </c>
      <c r="BM75" s="41" t="s">
        <v>207</v>
      </c>
      <c r="BN75" s="41" t="s">
        <v>207</v>
      </c>
      <c r="BO75" s="41" t="s">
        <v>207</v>
      </c>
      <c r="BP75" s="41" t="s">
        <v>207</v>
      </c>
      <c r="BQ75" s="41" t="s">
        <v>207</v>
      </c>
      <c r="BR75" s="41" t="s">
        <v>207</v>
      </c>
      <c r="BS75" s="41" t="s">
        <v>206</v>
      </c>
      <c r="BT75" s="41" t="s">
        <v>206</v>
      </c>
      <c r="BU75" s="41" t="s">
        <v>207</v>
      </c>
      <c r="BV75" s="41" t="s">
        <v>207</v>
      </c>
      <c r="BW75" s="41" t="s">
        <v>206</v>
      </c>
      <c r="BX75" s="41" t="s">
        <v>206</v>
      </c>
      <c r="BY75" s="41" t="s">
        <v>206</v>
      </c>
      <c r="BZ75" s="41" t="s">
        <v>206</v>
      </c>
      <c r="CA75" s="41" t="s">
        <v>208</v>
      </c>
      <c r="CB75" s="33">
        <f t="shared" si="78"/>
        <v>3</v>
      </c>
      <c r="CC75" s="33">
        <f t="shared" si="42"/>
        <v>3</v>
      </c>
      <c r="CD75" s="33">
        <f t="shared" si="2"/>
        <v>3</v>
      </c>
      <c r="CE75" s="33">
        <f t="shared" si="3"/>
        <v>4</v>
      </c>
      <c r="CF75" s="33">
        <f t="shared" si="79"/>
        <v>5</v>
      </c>
      <c r="CG75" s="33">
        <f t="shared" si="5"/>
        <v>3</v>
      </c>
      <c r="CH75" s="33">
        <f t="shared" si="80"/>
        <v>0</v>
      </c>
      <c r="CI75" s="33">
        <f t="shared" si="7"/>
        <v>4</v>
      </c>
      <c r="CJ75" s="33">
        <f t="shared" si="8"/>
        <v>4</v>
      </c>
      <c r="CK75" s="33">
        <f t="shared" si="9"/>
        <v>3</v>
      </c>
      <c r="CL75" s="33">
        <f t="shared" si="10"/>
        <v>32</v>
      </c>
      <c r="CM75" s="34">
        <f t="shared" si="86"/>
        <v>0.88888888888888884</v>
      </c>
      <c r="CN75" s="33">
        <f t="shared" ref="CN75:CP75" si="95">COUNTIF(BA75,"SI")</f>
        <v>1</v>
      </c>
      <c r="CO75" s="35">
        <f t="shared" si="95"/>
        <v>1</v>
      </c>
      <c r="CP75" s="44">
        <f t="shared" si="95"/>
        <v>1</v>
      </c>
      <c r="CQ75" s="44">
        <f t="shared" si="13"/>
        <v>4</v>
      </c>
      <c r="CR75" s="44">
        <f t="shared" si="14"/>
        <v>6</v>
      </c>
      <c r="CS75" s="26">
        <f t="shared" si="15"/>
        <v>13</v>
      </c>
      <c r="CT75" s="103">
        <f t="shared" si="75"/>
        <v>0.9285714285714286</v>
      </c>
      <c r="CU75" s="234"/>
      <c r="CV75" s="236"/>
      <c r="CW75" s="237"/>
      <c r="CX75" s="234"/>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9"/>
      <c r="DZ75" s="39"/>
      <c r="EA75" s="39"/>
      <c r="EB75" s="39"/>
    </row>
    <row r="76" spans="1:132" ht="15" customHeight="1" x14ac:dyDescent="0.25">
      <c r="A76" s="26" t="s">
        <v>193</v>
      </c>
      <c r="B76" s="26" t="s">
        <v>670</v>
      </c>
      <c r="C76" s="26" t="s">
        <v>716</v>
      </c>
      <c r="D76" s="27" t="s">
        <v>614</v>
      </c>
      <c r="E76" s="27">
        <v>3123124175</v>
      </c>
      <c r="F76" s="27" t="s">
        <v>615</v>
      </c>
      <c r="G76" s="27" t="s">
        <v>672</v>
      </c>
      <c r="H76" s="27" t="s">
        <v>673</v>
      </c>
      <c r="I76" s="27" t="s">
        <v>674</v>
      </c>
      <c r="J76" s="27" t="s">
        <v>717</v>
      </c>
      <c r="K76" s="27" t="s">
        <v>718</v>
      </c>
      <c r="L76" s="27" t="s">
        <v>719</v>
      </c>
      <c r="M76" s="27" t="s">
        <v>720</v>
      </c>
      <c r="N76" s="53" t="s">
        <v>721</v>
      </c>
      <c r="O76" s="86" t="s">
        <v>722</v>
      </c>
      <c r="P76" s="105"/>
      <c r="Q76" s="94" t="s">
        <v>206</v>
      </c>
      <c r="R76" s="94" t="s">
        <v>206</v>
      </c>
      <c r="S76" s="94" t="s">
        <v>206</v>
      </c>
      <c r="T76" s="94" t="s">
        <v>206</v>
      </c>
      <c r="U76" s="94" t="s">
        <v>207</v>
      </c>
      <c r="V76" s="94" t="s">
        <v>206</v>
      </c>
      <c r="W76" s="94" t="s">
        <v>206</v>
      </c>
      <c r="X76" s="94" t="s">
        <v>208</v>
      </c>
      <c r="Y76" s="94" t="s">
        <v>206</v>
      </c>
      <c r="Z76" s="94" t="s">
        <v>206</v>
      </c>
      <c r="AA76" s="95" t="s">
        <v>206</v>
      </c>
      <c r="AB76" s="95" t="s">
        <v>206</v>
      </c>
      <c r="AC76" s="95" t="s">
        <v>206</v>
      </c>
      <c r="AD76" s="95" t="s">
        <v>206</v>
      </c>
      <c r="AE76" s="95" t="s">
        <v>206</v>
      </c>
      <c r="AF76" s="95" t="s">
        <v>206</v>
      </c>
      <c r="AG76" s="95" t="s">
        <v>206</v>
      </c>
      <c r="AH76" s="95" t="s">
        <v>206</v>
      </c>
      <c r="AI76" s="95" t="s">
        <v>206</v>
      </c>
      <c r="AJ76" s="95" t="s">
        <v>206</v>
      </c>
      <c r="AK76" s="95" t="s">
        <v>208</v>
      </c>
      <c r="AL76" s="95" t="s">
        <v>206</v>
      </c>
      <c r="AM76" s="95" t="s">
        <v>207</v>
      </c>
      <c r="AN76" s="95" t="s">
        <v>207</v>
      </c>
      <c r="AO76" s="95" t="s">
        <v>207</v>
      </c>
      <c r="AP76" s="95" t="s">
        <v>208</v>
      </c>
      <c r="AQ76" s="95" t="s">
        <v>208</v>
      </c>
      <c r="AR76" s="95" t="s">
        <v>208</v>
      </c>
      <c r="AS76" s="95" t="s">
        <v>208</v>
      </c>
      <c r="AT76" s="95" t="s">
        <v>206</v>
      </c>
      <c r="AU76" s="95" t="s">
        <v>206</v>
      </c>
      <c r="AV76" s="95" t="s">
        <v>206</v>
      </c>
      <c r="AW76" s="95" t="s">
        <v>206</v>
      </c>
      <c r="AX76" s="95" t="s">
        <v>206</v>
      </c>
      <c r="AY76" s="95" t="s">
        <v>206</v>
      </c>
      <c r="AZ76" s="95" t="s">
        <v>206</v>
      </c>
      <c r="BA76" s="41" t="s">
        <v>206</v>
      </c>
      <c r="BB76" s="32" t="s">
        <v>206</v>
      </c>
      <c r="BC76" s="41" t="s">
        <v>206</v>
      </c>
      <c r="BD76" s="41" t="s">
        <v>206</v>
      </c>
      <c r="BE76" s="41" t="s">
        <v>206</v>
      </c>
      <c r="BF76" s="41" t="s">
        <v>206</v>
      </c>
      <c r="BG76" s="41" t="s">
        <v>207</v>
      </c>
      <c r="BH76" s="41" t="s">
        <v>207</v>
      </c>
      <c r="BI76" s="41" t="s">
        <v>206</v>
      </c>
      <c r="BJ76" s="41" t="s">
        <v>207</v>
      </c>
      <c r="BK76" s="41" t="s">
        <v>207</v>
      </c>
      <c r="BL76" s="41" t="s">
        <v>207</v>
      </c>
      <c r="BM76" s="41" t="s">
        <v>207</v>
      </c>
      <c r="BN76" s="41" t="s">
        <v>207</v>
      </c>
      <c r="BO76" s="41" t="s">
        <v>207</v>
      </c>
      <c r="BP76" s="41" t="s">
        <v>207</v>
      </c>
      <c r="BQ76" s="41" t="s">
        <v>207</v>
      </c>
      <c r="BR76" s="41" t="s">
        <v>207</v>
      </c>
      <c r="BS76" s="41" t="s">
        <v>206</v>
      </c>
      <c r="BT76" s="41" t="s">
        <v>206</v>
      </c>
      <c r="BU76" s="41" t="s">
        <v>207</v>
      </c>
      <c r="BV76" s="41" t="s">
        <v>207</v>
      </c>
      <c r="BW76" s="41" t="s">
        <v>206</v>
      </c>
      <c r="BX76" s="41" t="s">
        <v>208</v>
      </c>
      <c r="BY76" s="41" t="s">
        <v>206</v>
      </c>
      <c r="BZ76" s="41" t="s">
        <v>206</v>
      </c>
      <c r="CA76" s="41" t="s">
        <v>206</v>
      </c>
      <c r="CB76" s="33">
        <f t="shared" si="78"/>
        <v>3</v>
      </c>
      <c r="CC76" s="33">
        <f t="shared" si="42"/>
        <v>2</v>
      </c>
      <c r="CD76" s="33">
        <f t="shared" si="2"/>
        <v>3</v>
      </c>
      <c r="CE76" s="33">
        <f t="shared" si="3"/>
        <v>4</v>
      </c>
      <c r="CF76" s="33">
        <f t="shared" si="79"/>
        <v>5</v>
      </c>
      <c r="CG76" s="33">
        <f t="shared" si="5"/>
        <v>2</v>
      </c>
      <c r="CH76" s="33">
        <f t="shared" si="80"/>
        <v>0</v>
      </c>
      <c r="CI76" s="33">
        <f t="shared" si="7"/>
        <v>0</v>
      </c>
      <c r="CJ76" s="33">
        <f t="shared" si="8"/>
        <v>4</v>
      </c>
      <c r="CK76" s="33">
        <f t="shared" si="9"/>
        <v>3</v>
      </c>
      <c r="CL76" s="33">
        <f t="shared" si="10"/>
        <v>26</v>
      </c>
      <c r="CM76" s="34">
        <f t="shared" si="86"/>
        <v>0.72222222222222221</v>
      </c>
      <c r="CN76" s="33">
        <f t="shared" ref="CN76:CP76" si="96">COUNTIF(BA76,"SI")</f>
        <v>1</v>
      </c>
      <c r="CO76" s="35">
        <f t="shared" si="96"/>
        <v>1</v>
      </c>
      <c r="CP76" s="44">
        <f t="shared" si="96"/>
        <v>1</v>
      </c>
      <c r="CQ76" s="44">
        <f t="shared" si="13"/>
        <v>4</v>
      </c>
      <c r="CR76" s="44">
        <f t="shared" si="14"/>
        <v>6</v>
      </c>
      <c r="CS76" s="26">
        <f t="shared" si="15"/>
        <v>13</v>
      </c>
      <c r="CT76" s="103">
        <f t="shared" si="75"/>
        <v>0.9285714285714286</v>
      </c>
      <c r="CU76" s="234"/>
      <c r="CV76" s="236"/>
      <c r="CW76" s="237"/>
      <c r="CX76" s="234"/>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9"/>
      <c r="DZ76" s="39"/>
      <c r="EA76" s="39"/>
      <c r="EB76" s="39"/>
    </row>
    <row r="77" spans="1:132" ht="15.75" customHeight="1" x14ac:dyDescent="0.25">
      <c r="A77" s="26" t="s">
        <v>193</v>
      </c>
      <c r="B77" s="26" t="s">
        <v>670</v>
      </c>
      <c r="C77" s="26" t="s">
        <v>723</v>
      </c>
      <c r="D77" s="27" t="s">
        <v>410</v>
      </c>
      <c r="E77" s="27">
        <v>3007488261</v>
      </c>
      <c r="F77" s="28" t="s">
        <v>411</v>
      </c>
      <c r="G77" s="27" t="s">
        <v>672</v>
      </c>
      <c r="H77" s="27" t="s">
        <v>673</v>
      </c>
      <c r="I77" s="27" t="s">
        <v>674</v>
      </c>
      <c r="J77" s="27" t="s">
        <v>724</v>
      </c>
      <c r="K77" s="28" t="s">
        <v>725</v>
      </c>
      <c r="L77" s="27" t="s">
        <v>726</v>
      </c>
      <c r="M77" s="27">
        <v>3133770653</v>
      </c>
      <c r="N77" s="29" t="s">
        <v>727</v>
      </c>
      <c r="O77" s="53" t="s">
        <v>728</v>
      </c>
      <c r="P77" s="81">
        <v>44181</v>
      </c>
      <c r="Q77" s="94" t="s">
        <v>206</v>
      </c>
      <c r="R77" s="94" t="s">
        <v>206</v>
      </c>
      <c r="S77" s="94" t="s">
        <v>206</v>
      </c>
      <c r="T77" s="94" t="s">
        <v>206</v>
      </c>
      <c r="U77" s="60" t="s">
        <v>207</v>
      </c>
      <c r="V77" s="94" t="s">
        <v>206</v>
      </c>
      <c r="W77" s="60" t="s">
        <v>206</v>
      </c>
      <c r="X77" s="60" t="s">
        <v>206</v>
      </c>
      <c r="Y77" s="60" t="s">
        <v>208</v>
      </c>
      <c r="Z77" s="60" t="s">
        <v>208</v>
      </c>
      <c r="AA77" s="95" t="s">
        <v>206</v>
      </c>
      <c r="AB77" s="95" t="s">
        <v>206</v>
      </c>
      <c r="AC77" s="95" t="s">
        <v>206</v>
      </c>
      <c r="AD77" s="95" t="s">
        <v>206</v>
      </c>
      <c r="AE77" s="95" t="s">
        <v>206</v>
      </c>
      <c r="AF77" s="60" t="s">
        <v>206</v>
      </c>
      <c r="AG77" s="60" t="s">
        <v>206</v>
      </c>
      <c r="AH77" s="60" t="s">
        <v>206</v>
      </c>
      <c r="AI77" s="60" t="s">
        <v>206</v>
      </c>
      <c r="AJ77" s="60" t="s">
        <v>206</v>
      </c>
      <c r="AK77" s="61" t="s">
        <v>206</v>
      </c>
      <c r="AL77" s="61" t="s">
        <v>206</v>
      </c>
      <c r="AM77" s="61" t="s">
        <v>207</v>
      </c>
      <c r="AN77" s="61" t="s">
        <v>207</v>
      </c>
      <c r="AO77" s="61" t="s">
        <v>207</v>
      </c>
      <c r="AP77" s="61" t="s">
        <v>206</v>
      </c>
      <c r="AQ77" s="61" t="s">
        <v>206</v>
      </c>
      <c r="AR77" s="61" t="s">
        <v>206</v>
      </c>
      <c r="AS77" s="61" t="s">
        <v>206</v>
      </c>
      <c r="AT77" s="61" t="s">
        <v>206</v>
      </c>
      <c r="AU77" s="61" t="s">
        <v>206</v>
      </c>
      <c r="AV77" s="61" t="s">
        <v>206</v>
      </c>
      <c r="AW77" s="61" t="s">
        <v>206</v>
      </c>
      <c r="AX77" s="61" t="s">
        <v>208</v>
      </c>
      <c r="AY77" s="61" t="s">
        <v>206</v>
      </c>
      <c r="AZ77" s="61" t="s">
        <v>206</v>
      </c>
      <c r="BA77" s="41" t="s">
        <v>206</v>
      </c>
      <c r="BB77" s="63" t="s">
        <v>208</v>
      </c>
      <c r="BC77" s="41" t="s">
        <v>206</v>
      </c>
      <c r="BD77" s="61" t="s">
        <v>208</v>
      </c>
      <c r="BE77" s="61" t="s">
        <v>208</v>
      </c>
      <c r="BF77" s="61" t="s">
        <v>208</v>
      </c>
      <c r="BG77" s="41" t="s">
        <v>207</v>
      </c>
      <c r="BH77" s="41" t="s">
        <v>207</v>
      </c>
      <c r="BI77" s="41" t="s">
        <v>206</v>
      </c>
      <c r="BJ77" s="41" t="s">
        <v>207</v>
      </c>
      <c r="BK77" s="41" t="s">
        <v>207</v>
      </c>
      <c r="BL77" s="41" t="s">
        <v>207</v>
      </c>
      <c r="BM77" s="41" t="s">
        <v>207</v>
      </c>
      <c r="BN77" s="41" t="s">
        <v>207</v>
      </c>
      <c r="BO77" s="41" t="s">
        <v>207</v>
      </c>
      <c r="BP77" s="41" t="s">
        <v>207</v>
      </c>
      <c r="BQ77" s="41" t="s">
        <v>207</v>
      </c>
      <c r="BR77" s="41" t="s">
        <v>207</v>
      </c>
      <c r="BS77" s="61" t="s">
        <v>208</v>
      </c>
      <c r="BT77" s="61" t="s">
        <v>206</v>
      </c>
      <c r="BU77" s="61" t="s">
        <v>207</v>
      </c>
      <c r="BV77" s="41" t="s">
        <v>207</v>
      </c>
      <c r="BW77" s="41" t="s">
        <v>206</v>
      </c>
      <c r="BX77" s="61" t="s">
        <v>206</v>
      </c>
      <c r="BY77" s="41" t="s">
        <v>206</v>
      </c>
      <c r="BZ77" s="41" t="s">
        <v>206</v>
      </c>
      <c r="CA77" s="61" t="s">
        <v>206</v>
      </c>
      <c r="CB77" s="33">
        <f t="shared" si="78"/>
        <v>3</v>
      </c>
      <c r="CC77" s="33">
        <f t="shared" si="42"/>
        <v>2</v>
      </c>
      <c r="CD77" s="33">
        <f t="shared" si="2"/>
        <v>2</v>
      </c>
      <c r="CE77" s="33">
        <f t="shared" si="3"/>
        <v>4</v>
      </c>
      <c r="CF77" s="33">
        <f t="shared" si="79"/>
        <v>5</v>
      </c>
      <c r="CG77" s="33">
        <f t="shared" si="5"/>
        <v>3</v>
      </c>
      <c r="CH77" s="33">
        <f t="shared" si="80"/>
        <v>0</v>
      </c>
      <c r="CI77" s="33">
        <f t="shared" si="7"/>
        <v>4</v>
      </c>
      <c r="CJ77" s="33">
        <f t="shared" si="8"/>
        <v>4</v>
      </c>
      <c r="CK77" s="33">
        <f t="shared" si="9"/>
        <v>2</v>
      </c>
      <c r="CL77" s="33">
        <f t="shared" si="10"/>
        <v>29</v>
      </c>
      <c r="CM77" s="34">
        <f t="shared" si="86"/>
        <v>0.80555555555555558</v>
      </c>
      <c r="CN77" s="33">
        <f t="shared" ref="CN77:CP77" si="97">COUNTIF(BA77,"SI")</f>
        <v>1</v>
      </c>
      <c r="CO77" s="35">
        <f t="shared" si="97"/>
        <v>0</v>
      </c>
      <c r="CP77" s="44">
        <f t="shared" si="97"/>
        <v>1</v>
      </c>
      <c r="CQ77" s="44">
        <f t="shared" si="13"/>
        <v>1</v>
      </c>
      <c r="CR77" s="44">
        <f t="shared" si="14"/>
        <v>6</v>
      </c>
      <c r="CS77" s="26">
        <f t="shared" si="15"/>
        <v>9</v>
      </c>
      <c r="CT77" s="103">
        <f t="shared" si="75"/>
        <v>0.6428571428571429</v>
      </c>
      <c r="CU77" s="238"/>
      <c r="CV77" s="239"/>
      <c r="CW77" s="240"/>
      <c r="CX77" s="234"/>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9"/>
      <c r="DZ77" s="39"/>
      <c r="EA77" s="39"/>
      <c r="EB77" s="39"/>
    </row>
    <row r="78" spans="1:132" ht="15.75" customHeight="1" x14ac:dyDescent="0.25">
      <c r="A78" s="26" t="s">
        <v>193</v>
      </c>
      <c r="B78" s="26" t="s">
        <v>729</v>
      </c>
      <c r="C78" s="26" t="s">
        <v>730</v>
      </c>
      <c r="D78" s="27" t="s">
        <v>614</v>
      </c>
      <c r="E78" s="27">
        <v>3123124175</v>
      </c>
      <c r="F78" s="27" t="s">
        <v>615</v>
      </c>
      <c r="G78" s="27" t="s">
        <v>731</v>
      </c>
      <c r="H78" s="27" t="s">
        <v>732</v>
      </c>
      <c r="I78" s="27" t="s">
        <v>733</v>
      </c>
      <c r="J78" s="27" t="s">
        <v>734</v>
      </c>
      <c r="K78" s="27" t="s">
        <v>735</v>
      </c>
      <c r="L78" s="27" t="s">
        <v>736</v>
      </c>
      <c r="M78" s="27">
        <v>3188101614</v>
      </c>
      <c r="N78" s="53" t="s">
        <v>737</v>
      </c>
      <c r="O78" s="73" t="s">
        <v>738</v>
      </c>
      <c r="P78" s="89"/>
      <c r="Q78" s="94" t="s">
        <v>208</v>
      </c>
      <c r="R78" s="94" t="s">
        <v>208</v>
      </c>
      <c r="S78" s="94" t="s">
        <v>206</v>
      </c>
      <c r="T78" s="94" t="s">
        <v>206</v>
      </c>
      <c r="U78" s="77" t="s">
        <v>207</v>
      </c>
      <c r="V78" s="94" t="s">
        <v>208</v>
      </c>
      <c r="W78" s="77" t="s">
        <v>206</v>
      </c>
      <c r="X78" s="77" t="s">
        <v>208</v>
      </c>
      <c r="Y78" s="77" t="s">
        <v>208</v>
      </c>
      <c r="Z78" s="77" t="s">
        <v>208</v>
      </c>
      <c r="AA78" s="95" t="s">
        <v>206</v>
      </c>
      <c r="AB78" s="95" t="s">
        <v>206</v>
      </c>
      <c r="AC78" s="95" t="s">
        <v>206</v>
      </c>
      <c r="AD78" s="95" t="s">
        <v>206</v>
      </c>
      <c r="AE78" s="95" t="s">
        <v>206</v>
      </c>
      <c r="AF78" s="77" t="s">
        <v>208</v>
      </c>
      <c r="AG78" s="77" t="s">
        <v>206</v>
      </c>
      <c r="AH78" s="77" t="s">
        <v>206</v>
      </c>
      <c r="AI78" s="77" t="s">
        <v>206</v>
      </c>
      <c r="AJ78" s="77" t="s">
        <v>206</v>
      </c>
      <c r="AK78" s="41" t="s">
        <v>208</v>
      </c>
      <c r="AL78" s="41" t="s">
        <v>208</v>
      </c>
      <c r="AM78" s="41" t="s">
        <v>207</v>
      </c>
      <c r="AN78" s="41" t="s">
        <v>207</v>
      </c>
      <c r="AO78" s="41" t="s">
        <v>207</v>
      </c>
      <c r="AP78" s="41" t="s">
        <v>208</v>
      </c>
      <c r="AQ78" s="41" t="s">
        <v>208</v>
      </c>
      <c r="AR78" s="41" t="s">
        <v>208</v>
      </c>
      <c r="AS78" s="41" t="s">
        <v>208</v>
      </c>
      <c r="AT78" s="41" t="s">
        <v>206</v>
      </c>
      <c r="AU78" s="41" t="s">
        <v>206</v>
      </c>
      <c r="AV78" s="41" t="s">
        <v>206</v>
      </c>
      <c r="AW78" s="41" t="s">
        <v>206</v>
      </c>
      <c r="AX78" s="41" t="s">
        <v>208</v>
      </c>
      <c r="AY78" s="41" t="s">
        <v>208</v>
      </c>
      <c r="AZ78" s="41" t="s">
        <v>206</v>
      </c>
      <c r="BA78" s="41" t="s">
        <v>206</v>
      </c>
      <c r="BB78" s="32" t="s">
        <v>206</v>
      </c>
      <c r="BC78" s="41" t="s">
        <v>206</v>
      </c>
      <c r="BD78" s="41" t="s">
        <v>206</v>
      </c>
      <c r="BE78" s="41" t="s">
        <v>206</v>
      </c>
      <c r="BF78" s="41" t="s">
        <v>206</v>
      </c>
      <c r="BG78" s="41" t="s">
        <v>207</v>
      </c>
      <c r="BH78" s="41" t="s">
        <v>207</v>
      </c>
      <c r="BI78" s="41" t="s">
        <v>206</v>
      </c>
      <c r="BJ78" s="41" t="s">
        <v>207</v>
      </c>
      <c r="BK78" s="41" t="s">
        <v>207</v>
      </c>
      <c r="BL78" s="41" t="s">
        <v>207</v>
      </c>
      <c r="BM78" s="41" t="s">
        <v>207</v>
      </c>
      <c r="BN78" s="41" t="s">
        <v>207</v>
      </c>
      <c r="BO78" s="41" t="s">
        <v>207</v>
      </c>
      <c r="BP78" s="41" t="s">
        <v>207</v>
      </c>
      <c r="BQ78" s="41" t="s">
        <v>207</v>
      </c>
      <c r="BR78" s="41" t="s">
        <v>207</v>
      </c>
      <c r="BS78" s="41" t="s">
        <v>206</v>
      </c>
      <c r="BT78" s="41" t="s">
        <v>206</v>
      </c>
      <c r="BU78" s="41" t="s">
        <v>207</v>
      </c>
      <c r="BV78" s="41" t="s">
        <v>207</v>
      </c>
      <c r="BW78" s="41" t="s">
        <v>206</v>
      </c>
      <c r="BX78" s="41" t="s">
        <v>208</v>
      </c>
      <c r="BY78" s="41" t="s">
        <v>206</v>
      </c>
      <c r="BZ78" s="41" t="s">
        <v>208</v>
      </c>
      <c r="CA78" s="41" t="s">
        <v>208</v>
      </c>
      <c r="CB78" s="33">
        <f t="shared" si="78"/>
        <v>1</v>
      </c>
      <c r="CC78" s="33">
        <f t="shared" si="42"/>
        <v>1</v>
      </c>
      <c r="CD78" s="33">
        <f t="shared" si="2"/>
        <v>1</v>
      </c>
      <c r="CE78" s="33">
        <f t="shared" si="3"/>
        <v>4</v>
      </c>
      <c r="CF78" s="33">
        <f t="shared" si="79"/>
        <v>4</v>
      </c>
      <c r="CG78" s="33">
        <f t="shared" si="5"/>
        <v>1</v>
      </c>
      <c r="CH78" s="33">
        <f t="shared" si="80"/>
        <v>0</v>
      </c>
      <c r="CI78" s="33">
        <f t="shared" si="7"/>
        <v>0</v>
      </c>
      <c r="CJ78" s="33">
        <f t="shared" si="8"/>
        <v>4</v>
      </c>
      <c r="CK78" s="33">
        <f t="shared" si="9"/>
        <v>1</v>
      </c>
      <c r="CL78" s="33">
        <f t="shared" si="10"/>
        <v>17</v>
      </c>
      <c r="CM78" s="34">
        <f t="shared" si="86"/>
        <v>0.47222222222222221</v>
      </c>
      <c r="CN78" s="33">
        <f t="shared" ref="CN78:CP78" si="98">COUNTIF(BA78,"SI")</f>
        <v>1</v>
      </c>
      <c r="CO78" s="35">
        <f t="shared" si="98"/>
        <v>1</v>
      </c>
      <c r="CP78" s="44">
        <f t="shared" si="98"/>
        <v>1</v>
      </c>
      <c r="CQ78" s="44">
        <f t="shared" si="13"/>
        <v>4</v>
      </c>
      <c r="CR78" s="44">
        <f t="shared" si="14"/>
        <v>4</v>
      </c>
      <c r="CS78" s="26">
        <f t="shared" si="15"/>
        <v>11</v>
      </c>
      <c r="CT78" s="103">
        <f t="shared" si="75"/>
        <v>0.7857142857142857</v>
      </c>
      <c r="CU78" s="241">
        <f>AVERAGE(CT78:CT79)</f>
        <v>0.89285714285714279</v>
      </c>
      <c r="CV78" s="242"/>
      <c r="CW78" s="243"/>
      <c r="CX78" s="234"/>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9"/>
      <c r="DZ78" s="39"/>
      <c r="EA78" s="39"/>
      <c r="EB78" s="39"/>
    </row>
    <row r="79" spans="1:132" ht="15.75" customHeight="1" x14ac:dyDescent="0.25">
      <c r="A79" s="26" t="s">
        <v>193</v>
      </c>
      <c r="B79" s="26" t="s">
        <v>729</v>
      </c>
      <c r="C79" s="26" t="s">
        <v>729</v>
      </c>
      <c r="D79" s="27" t="s">
        <v>614</v>
      </c>
      <c r="E79" s="27">
        <v>3123124175</v>
      </c>
      <c r="F79" s="27" t="s">
        <v>739</v>
      </c>
      <c r="G79" s="27" t="s">
        <v>731</v>
      </c>
      <c r="H79" s="27" t="s">
        <v>740</v>
      </c>
      <c r="I79" s="27" t="s">
        <v>733</v>
      </c>
      <c r="J79" s="27" t="s">
        <v>741</v>
      </c>
      <c r="K79" s="27" t="s">
        <v>742</v>
      </c>
      <c r="L79" s="27" t="s">
        <v>743</v>
      </c>
      <c r="M79" s="27">
        <v>3005634232</v>
      </c>
      <c r="N79" s="53" t="s">
        <v>744</v>
      </c>
      <c r="O79" s="86" t="s">
        <v>745</v>
      </c>
      <c r="P79" s="89"/>
      <c r="Q79" s="94" t="s">
        <v>206</v>
      </c>
      <c r="R79" s="94" t="s">
        <v>206</v>
      </c>
      <c r="S79" s="94" t="s">
        <v>208</v>
      </c>
      <c r="T79" s="94" t="s">
        <v>206</v>
      </c>
      <c r="U79" s="77" t="s">
        <v>206</v>
      </c>
      <c r="V79" s="94" t="s">
        <v>206</v>
      </c>
      <c r="W79" s="77" t="s">
        <v>206</v>
      </c>
      <c r="X79" s="77" t="s">
        <v>206</v>
      </c>
      <c r="Y79" s="77" t="s">
        <v>206</v>
      </c>
      <c r="Z79" s="77" t="s">
        <v>206</v>
      </c>
      <c r="AA79" s="95" t="s">
        <v>206</v>
      </c>
      <c r="AB79" s="95" t="s">
        <v>206</v>
      </c>
      <c r="AC79" s="95" t="s">
        <v>206</v>
      </c>
      <c r="AD79" s="95" t="s">
        <v>206</v>
      </c>
      <c r="AE79" s="95" t="s">
        <v>206</v>
      </c>
      <c r="AF79" s="77" t="s">
        <v>206</v>
      </c>
      <c r="AG79" s="77" t="s">
        <v>206</v>
      </c>
      <c r="AH79" s="77" t="s">
        <v>206</v>
      </c>
      <c r="AI79" s="77" t="s">
        <v>206</v>
      </c>
      <c r="AJ79" s="77" t="s">
        <v>206</v>
      </c>
      <c r="AK79" s="41" t="s">
        <v>206</v>
      </c>
      <c r="AL79" s="41" t="s">
        <v>206</v>
      </c>
      <c r="AM79" s="41" t="s">
        <v>207</v>
      </c>
      <c r="AN79" s="41" t="s">
        <v>207</v>
      </c>
      <c r="AO79" s="41" t="s">
        <v>207</v>
      </c>
      <c r="AP79" s="41" t="s">
        <v>206</v>
      </c>
      <c r="AQ79" s="41" t="s">
        <v>206</v>
      </c>
      <c r="AR79" s="41" t="s">
        <v>206</v>
      </c>
      <c r="AS79" s="26"/>
      <c r="AT79" s="41" t="s">
        <v>206</v>
      </c>
      <c r="AU79" s="41" t="s">
        <v>206</v>
      </c>
      <c r="AV79" s="41" t="s">
        <v>206</v>
      </c>
      <c r="AW79" s="41" t="s">
        <v>206</v>
      </c>
      <c r="AX79" s="41" t="s">
        <v>206</v>
      </c>
      <c r="AY79" s="41" t="s">
        <v>206</v>
      </c>
      <c r="AZ79" s="41" t="s">
        <v>206</v>
      </c>
      <c r="BA79" s="41" t="s">
        <v>206</v>
      </c>
      <c r="BB79" s="32" t="s">
        <v>206</v>
      </c>
      <c r="BC79" s="41" t="s">
        <v>206</v>
      </c>
      <c r="BD79" s="41" t="s">
        <v>206</v>
      </c>
      <c r="BE79" s="41" t="s">
        <v>206</v>
      </c>
      <c r="BF79" s="41" t="s">
        <v>206</v>
      </c>
      <c r="BG79" s="41" t="s">
        <v>207</v>
      </c>
      <c r="BH79" s="41" t="s">
        <v>207</v>
      </c>
      <c r="BI79" s="41" t="s">
        <v>206</v>
      </c>
      <c r="BJ79" s="41" t="s">
        <v>207</v>
      </c>
      <c r="BK79" s="41" t="s">
        <v>207</v>
      </c>
      <c r="BL79" s="41" t="s">
        <v>207</v>
      </c>
      <c r="BM79" s="41" t="s">
        <v>207</v>
      </c>
      <c r="BN79" s="41" t="s">
        <v>207</v>
      </c>
      <c r="BO79" s="41" t="s">
        <v>207</v>
      </c>
      <c r="BP79" s="41" t="s">
        <v>207</v>
      </c>
      <c r="BQ79" s="41" t="s">
        <v>207</v>
      </c>
      <c r="BR79" s="41" t="s">
        <v>207</v>
      </c>
      <c r="BS79" s="41" t="s">
        <v>206</v>
      </c>
      <c r="BT79" s="41" t="s">
        <v>206</v>
      </c>
      <c r="BU79" s="41" t="s">
        <v>207</v>
      </c>
      <c r="BV79" s="41" t="s">
        <v>207</v>
      </c>
      <c r="BW79" s="41" t="s">
        <v>206</v>
      </c>
      <c r="BX79" s="41" t="s">
        <v>206</v>
      </c>
      <c r="BY79" s="41" t="s">
        <v>206</v>
      </c>
      <c r="BZ79" s="41" t="s">
        <v>206</v>
      </c>
      <c r="CA79" s="41" t="s">
        <v>206</v>
      </c>
      <c r="CB79" s="33">
        <f t="shared" si="78"/>
        <v>2</v>
      </c>
      <c r="CC79" s="33">
        <f t="shared" si="42"/>
        <v>3</v>
      </c>
      <c r="CD79" s="33">
        <f t="shared" si="2"/>
        <v>4</v>
      </c>
      <c r="CE79" s="33">
        <f t="shared" si="3"/>
        <v>4</v>
      </c>
      <c r="CF79" s="33">
        <f t="shared" si="79"/>
        <v>5</v>
      </c>
      <c r="CG79" s="33">
        <f t="shared" si="5"/>
        <v>3</v>
      </c>
      <c r="CH79" s="33">
        <f t="shared" si="80"/>
        <v>0</v>
      </c>
      <c r="CI79" s="33">
        <f t="shared" si="7"/>
        <v>3</v>
      </c>
      <c r="CJ79" s="33">
        <f t="shared" si="8"/>
        <v>4</v>
      </c>
      <c r="CK79" s="33">
        <f t="shared" si="9"/>
        <v>3</v>
      </c>
      <c r="CL79" s="33">
        <f t="shared" si="10"/>
        <v>31</v>
      </c>
      <c r="CM79" s="34">
        <f t="shared" si="86"/>
        <v>0.86111111111111116</v>
      </c>
      <c r="CN79" s="33">
        <f t="shared" ref="CN79:CP79" si="99">COUNTIF(BA79,"SI")</f>
        <v>1</v>
      </c>
      <c r="CO79" s="35">
        <f t="shared" si="99"/>
        <v>1</v>
      </c>
      <c r="CP79" s="44">
        <f t="shared" si="99"/>
        <v>1</v>
      </c>
      <c r="CQ79" s="44">
        <f t="shared" si="13"/>
        <v>4</v>
      </c>
      <c r="CR79" s="44">
        <f t="shared" si="14"/>
        <v>7</v>
      </c>
      <c r="CS79" s="26">
        <f t="shared" si="15"/>
        <v>14</v>
      </c>
      <c r="CT79" s="103">
        <f t="shared" si="75"/>
        <v>1</v>
      </c>
      <c r="CU79" s="238"/>
      <c r="CV79" s="239"/>
      <c r="CW79" s="240"/>
      <c r="CX79" s="234"/>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9"/>
      <c r="DZ79" s="39"/>
      <c r="EA79" s="39"/>
      <c r="EB79" s="39"/>
    </row>
    <row r="80" spans="1:132" ht="15.75" customHeight="1" x14ac:dyDescent="0.25">
      <c r="A80" s="26" t="s">
        <v>193</v>
      </c>
      <c r="B80" s="26" t="s">
        <v>746</v>
      </c>
      <c r="C80" s="26" t="s">
        <v>747</v>
      </c>
      <c r="D80" s="27" t="s">
        <v>748</v>
      </c>
      <c r="E80" s="27">
        <v>3183382382</v>
      </c>
      <c r="F80" s="28" t="s">
        <v>749</v>
      </c>
      <c r="G80" s="27" t="s">
        <v>750</v>
      </c>
      <c r="H80" s="27" t="s">
        <v>751</v>
      </c>
      <c r="I80" s="28" t="s">
        <v>752</v>
      </c>
      <c r="J80" s="27" t="s">
        <v>753</v>
      </c>
      <c r="K80" s="28" t="s">
        <v>754</v>
      </c>
      <c r="L80" s="27" t="s">
        <v>755</v>
      </c>
      <c r="M80" s="27">
        <v>3114620952</v>
      </c>
      <c r="N80" s="28" t="s">
        <v>756</v>
      </c>
      <c r="O80" s="42" t="s">
        <v>757</v>
      </c>
      <c r="P80" s="46">
        <v>44141</v>
      </c>
      <c r="Q80" s="94" t="s">
        <v>206</v>
      </c>
      <c r="R80" s="106" t="s">
        <v>206</v>
      </c>
      <c r="S80" s="106" t="s">
        <v>206</v>
      </c>
      <c r="T80" s="107" t="s">
        <v>206</v>
      </c>
      <c r="U80" s="108" t="s">
        <v>207</v>
      </c>
      <c r="V80" s="107" t="s">
        <v>206</v>
      </c>
      <c r="W80" s="107" t="s">
        <v>206</v>
      </c>
      <c r="X80" s="107" t="s">
        <v>208</v>
      </c>
      <c r="Y80" s="107" t="s">
        <v>206</v>
      </c>
      <c r="Z80" s="107" t="s">
        <v>206</v>
      </c>
      <c r="AA80" s="109" t="s">
        <v>206</v>
      </c>
      <c r="AB80" s="109" t="s">
        <v>206</v>
      </c>
      <c r="AC80" s="109" t="s">
        <v>206</v>
      </c>
      <c r="AD80" s="109" t="s">
        <v>206</v>
      </c>
      <c r="AE80" s="109" t="s">
        <v>206</v>
      </c>
      <c r="AF80" s="109" t="s">
        <v>206</v>
      </c>
      <c r="AG80" s="109" t="s">
        <v>206</v>
      </c>
      <c r="AH80" s="109" t="s">
        <v>206</v>
      </c>
      <c r="AI80" s="109" t="s">
        <v>206</v>
      </c>
      <c r="AJ80" s="109" t="s">
        <v>206</v>
      </c>
      <c r="AK80" s="109" t="s">
        <v>206</v>
      </c>
      <c r="AL80" s="110" t="s">
        <v>208</v>
      </c>
      <c r="AM80" s="109" t="s">
        <v>207</v>
      </c>
      <c r="AN80" s="109" t="s">
        <v>207</v>
      </c>
      <c r="AO80" s="109" t="s">
        <v>207</v>
      </c>
      <c r="AP80" s="109" t="s">
        <v>206</v>
      </c>
      <c r="AQ80" s="109" t="s">
        <v>206</v>
      </c>
      <c r="AR80" s="109" t="s">
        <v>206</v>
      </c>
      <c r="AS80" s="109" t="s">
        <v>206</v>
      </c>
      <c r="AT80" s="109" t="s">
        <v>206</v>
      </c>
      <c r="AU80" s="109" t="s">
        <v>206</v>
      </c>
      <c r="AV80" s="109" t="s">
        <v>206</v>
      </c>
      <c r="AW80" s="109" t="s">
        <v>206</v>
      </c>
      <c r="AX80" s="109" t="s">
        <v>206</v>
      </c>
      <c r="AY80" s="109" t="s">
        <v>206</v>
      </c>
      <c r="AZ80" s="109" t="s">
        <v>206</v>
      </c>
      <c r="BA80" s="55" t="s">
        <v>206</v>
      </c>
      <c r="BB80" s="64" t="s">
        <v>206</v>
      </c>
      <c r="BC80" s="55" t="s">
        <v>206</v>
      </c>
      <c r="BD80" s="55" t="s">
        <v>206</v>
      </c>
      <c r="BE80" s="55" t="s">
        <v>206</v>
      </c>
      <c r="BF80" s="55" t="s">
        <v>206</v>
      </c>
      <c r="BG80" s="41" t="s">
        <v>207</v>
      </c>
      <c r="BH80" s="55" t="s">
        <v>207</v>
      </c>
      <c r="BI80" s="55" t="s">
        <v>207</v>
      </c>
      <c r="BJ80" s="55" t="s">
        <v>207</v>
      </c>
      <c r="BK80" s="55" t="s">
        <v>208</v>
      </c>
      <c r="BL80" s="55" t="s">
        <v>207</v>
      </c>
      <c r="BM80" s="55" t="s">
        <v>207</v>
      </c>
      <c r="BN80" s="55" t="s">
        <v>207</v>
      </c>
      <c r="BO80" s="55" t="s">
        <v>207</v>
      </c>
      <c r="BP80" s="55" t="s">
        <v>207</v>
      </c>
      <c r="BQ80" s="55" t="s">
        <v>207</v>
      </c>
      <c r="BR80" s="55" t="s">
        <v>207</v>
      </c>
      <c r="BS80" s="55" t="s">
        <v>206</v>
      </c>
      <c r="BT80" s="55" t="s">
        <v>207</v>
      </c>
      <c r="BU80" s="55" t="s">
        <v>207</v>
      </c>
      <c r="BV80" s="55" t="s">
        <v>206</v>
      </c>
      <c r="BW80" s="55" t="s">
        <v>206</v>
      </c>
      <c r="BX80" s="55" t="s">
        <v>208</v>
      </c>
      <c r="BY80" s="55" t="s">
        <v>206</v>
      </c>
      <c r="BZ80" s="55" t="s">
        <v>206</v>
      </c>
      <c r="CA80" s="55" t="s">
        <v>206</v>
      </c>
      <c r="CB80" s="33">
        <f t="shared" si="78"/>
        <v>3</v>
      </c>
      <c r="CC80" s="33">
        <f t="shared" si="42"/>
        <v>2</v>
      </c>
      <c r="CD80" s="33">
        <f t="shared" si="2"/>
        <v>3</v>
      </c>
      <c r="CE80" s="33">
        <f t="shared" si="3"/>
        <v>4</v>
      </c>
      <c r="CF80" s="33">
        <f t="shared" si="79"/>
        <v>5</v>
      </c>
      <c r="CG80" s="33">
        <f t="shared" si="5"/>
        <v>2</v>
      </c>
      <c r="CH80" s="33">
        <f t="shared" si="80"/>
        <v>0</v>
      </c>
      <c r="CI80" s="33">
        <f t="shared" si="7"/>
        <v>4</v>
      </c>
      <c r="CJ80" s="33">
        <f t="shared" si="8"/>
        <v>4</v>
      </c>
      <c r="CK80" s="33">
        <f t="shared" si="9"/>
        <v>3</v>
      </c>
      <c r="CL80" s="33">
        <f t="shared" si="10"/>
        <v>30</v>
      </c>
      <c r="CM80" s="34">
        <f>CL80/32</f>
        <v>0.9375</v>
      </c>
      <c r="CN80" s="33">
        <f t="shared" ref="CN80:CP80" si="100">COUNTIF(BA80,"SI")</f>
        <v>1</v>
      </c>
      <c r="CO80" s="35">
        <f t="shared" si="100"/>
        <v>1</v>
      </c>
      <c r="CP80" s="44">
        <f t="shared" si="100"/>
        <v>1</v>
      </c>
      <c r="CQ80" s="44">
        <f t="shared" si="13"/>
        <v>3</v>
      </c>
      <c r="CR80" s="44">
        <f t="shared" si="14"/>
        <v>6</v>
      </c>
      <c r="CS80" s="26">
        <f t="shared" si="15"/>
        <v>12</v>
      </c>
      <c r="CT80" s="103">
        <f t="shared" si="75"/>
        <v>0.8571428571428571</v>
      </c>
      <c r="CU80" s="241">
        <f>AVERAGE(CT80:CT89)</f>
        <v>0.92857142857142849</v>
      </c>
      <c r="CV80" s="242"/>
      <c r="CW80" s="243"/>
      <c r="CX80" s="234"/>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row>
    <row r="81" spans="1:132" ht="15.75" customHeight="1" x14ac:dyDescent="0.25">
      <c r="A81" s="26" t="s">
        <v>193</v>
      </c>
      <c r="B81" s="26" t="s">
        <v>746</v>
      </c>
      <c r="C81" s="26" t="s">
        <v>758</v>
      </c>
      <c r="D81" s="27" t="s">
        <v>196</v>
      </c>
      <c r="E81" s="27">
        <v>3223066509</v>
      </c>
      <c r="F81" s="28" t="s">
        <v>197</v>
      </c>
      <c r="G81" s="27" t="s">
        <v>750</v>
      </c>
      <c r="H81" s="27" t="s">
        <v>751</v>
      </c>
      <c r="I81" s="28" t="s">
        <v>752</v>
      </c>
      <c r="J81" s="27" t="s">
        <v>759</v>
      </c>
      <c r="K81" s="27" t="s">
        <v>760</v>
      </c>
      <c r="L81" s="27" t="s">
        <v>761</v>
      </c>
      <c r="M81" s="27">
        <v>3138918034</v>
      </c>
      <c r="N81" s="53" t="s">
        <v>762</v>
      </c>
      <c r="O81" s="53" t="s">
        <v>763</v>
      </c>
      <c r="P81" s="81">
        <v>44279</v>
      </c>
      <c r="Q81" s="77" t="s">
        <v>206</v>
      </c>
      <c r="R81" s="77" t="s">
        <v>206</v>
      </c>
      <c r="S81" s="77" t="s">
        <v>206</v>
      </c>
      <c r="T81" s="77" t="s">
        <v>206</v>
      </c>
      <c r="U81" s="77" t="s">
        <v>207</v>
      </c>
      <c r="V81" s="77" t="s">
        <v>206</v>
      </c>
      <c r="W81" s="77" t="s">
        <v>206</v>
      </c>
      <c r="X81" s="77" t="s">
        <v>208</v>
      </c>
      <c r="Y81" s="77" t="s">
        <v>206</v>
      </c>
      <c r="Z81" s="77" t="s">
        <v>206</v>
      </c>
      <c r="AA81" s="77" t="s">
        <v>208</v>
      </c>
      <c r="AB81" s="77" t="s">
        <v>206</v>
      </c>
      <c r="AC81" s="77" t="s">
        <v>208</v>
      </c>
      <c r="AD81" s="77" t="s">
        <v>208</v>
      </c>
      <c r="AE81" s="77" t="s">
        <v>208</v>
      </c>
      <c r="AF81" s="77" t="s">
        <v>208</v>
      </c>
      <c r="AG81" s="77" t="s">
        <v>206</v>
      </c>
      <c r="AH81" s="77" t="s">
        <v>206</v>
      </c>
      <c r="AI81" s="77" t="s">
        <v>206</v>
      </c>
      <c r="AJ81" s="77" t="s">
        <v>206</v>
      </c>
      <c r="AK81" s="41" t="s">
        <v>208</v>
      </c>
      <c r="AL81" s="41" t="s">
        <v>208</v>
      </c>
      <c r="AM81" s="41" t="s">
        <v>207</v>
      </c>
      <c r="AN81" s="41" t="s">
        <v>207</v>
      </c>
      <c r="AO81" s="41" t="s">
        <v>207</v>
      </c>
      <c r="AP81" s="41" t="s">
        <v>206</v>
      </c>
      <c r="AQ81" s="41" t="s">
        <v>206</v>
      </c>
      <c r="AR81" s="41" t="s">
        <v>206</v>
      </c>
      <c r="AS81" s="41" t="s">
        <v>206</v>
      </c>
      <c r="AT81" s="41" t="s">
        <v>206</v>
      </c>
      <c r="AU81" s="41" t="s">
        <v>206</v>
      </c>
      <c r="AV81" s="41" t="s">
        <v>206</v>
      </c>
      <c r="AW81" s="41" t="s">
        <v>206</v>
      </c>
      <c r="AX81" s="41" t="s">
        <v>206</v>
      </c>
      <c r="AY81" s="41" t="s">
        <v>206</v>
      </c>
      <c r="AZ81" s="41" t="s">
        <v>206</v>
      </c>
      <c r="BA81" s="41" t="s">
        <v>206</v>
      </c>
      <c r="BB81" s="32" t="s">
        <v>206</v>
      </c>
      <c r="BC81" s="41" t="s">
        <v>206</v>
      </c>
      <c r="BD81" s="41" t="s">
        <v>206</v>
      </c>
      <c r="BE81" s="41" t="s">
        <v>206</v>
      </c>
      <c r="BF81" s="41" t="s">
        <v>206</v>
      </c>
      <c r="BG81" s="41" t="s">
        <v>207</v>
      </c>
      <c r="BH81" s="41" t="s">
        <v>207</v>
      </c>
      <c r="BI81" s="41" t="s">
        <v>207</v>
      </c>
      <c r="BJ81" s="41" t="s">
        <v>207</v>
      </c>
      <c r="BK81" s="41" t="s">
        <v>206</v>
      </c>
      <c r="BL81" s="41" t="s">
        <v>207</v>
      </c>
      <c r="BM81" s="41" t="s">
        <v>207</v>
      </c>
      <c r="BN81" s="55" t="s">
        <v>207</v>
      </c>
      <c r="BO81" s="41" t="s">
        <v>207</v>
      </c>
      <c r="BP81" s="41" t="s">
        <v>207</v>
      </c>
      <c r="BQ81" s="41" t="s">
        <v>207</v>
      </c>
      <c r="BR81" s="41" t="s">
        <v>207</v>
      </c>
      <c r="BS81" s="41" t="s">
        <v>206</v>
      </c>
      <c r="BT81" s="41" t="s">
        <v>207</v>
      </c>
      <c r="BU81" s="41" t="s">
        <v>207</v>
      </c>
      <c r="BV81" s="41" t="s">
        <v>206</v>
      </c>
      <c r="BW81" s="41" t="s">
        <v>206</v>
      </c>
      <c r="BX81" s="41" t="s">
        <v>206</v>
      </c>
      <c r="BY81" s="41" t="s">
        <v>206</v>
      </c>
      <c r="BZ81" s="41" t="s">
        <v>206</v>
      </c>
      <c r="CA81" s="41" t="s">
        <v>208</v>
      </c>
      <c r="CB81" s="33">
        <f t="shared" si="78"/>
        <v>3</v>
      </c>
      <c r="CC81" s="33">
        <f t="shared" si="42"/>
        <v>2</v>
      </c>
      <c r="CD81" s="33">
        <f t="shared" si="2"/>
        <v>3</v>
      </c>
      <c r="CE81" s="33">
        <f t="shared" si="3"/>
        <v>1</v>
      </c>
      <c r="CF81" s="33">
        <f t="shared" si="79"/>
        <v>3</v>
      </c>
      <c r="CG81" s="33">
        <f t="shared" si="5"/>
        <v>1</v>
      </c>
      <c r="CH81" s="33">
        <f t="shared" si="80"/>
        <v>0</v>
      </c>
      <c r="CI81" s="33">
        <f t="shared" si="7"/>
        <v>4</v>
      </c>
      <c r="CJ81" s="33">
        <f t="shared" si="8"/>
        <v>4</v>
      </c>
      <c r="CK81" s="33">
        <f t="shared" si="9"/>
        <v>3</v>
      </c>
      <c r="CL81" s="33">
        <f t="shared" si="10"/>
        <v>24</v>
      </c>
      <c r="CM81" s="34">
        <f t="shared" ref="CM81:CM82" si="101">CL81/36</f>
        <v>0.66666666666666663</v>
      </c>
      <c r="CN81" s="33">
        <f t="shared" ref="CN81:CP81" si="102">COUNTIF(BA81,"SI")</f>
        <v>1</v>
      </c>
      <c r="CO81" s="35">
        <f t="shared" si="102"/>
        <v>1</v>
      </c>
      <c r="CP81" s="44">
        <f t="shared" si="102"/>
        <v>1</v>
      </c>
      <c r="CQ81" s="44">
        <f t="shared" si="13"/>
        <v>4</v>
      </c>
      <c r="CR81" s="44">
        <f t="shared" si="14"/>
        <v>6</v>
      </c>
      <c r="CS81" s="26">
        <f t="shared" si="15"/>
        <v>13</v>
      </c>
      <c r="CT81" s="103">
        <f t="shared" si="75"/>
        <v>0.9285714285714286</v>
      </c>
      <c r="CU81" s="234"/>
      <c r="CV81" s="236"/>
      <c r="CW81" s="237"/>
      <c r="CX81" s="234"/>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row>
    <row r="82" spans="1:132" ht="15.75" customHeight="1" x14ac:dyDescent="0.25">
      <c r="A82" s="26" t="s">
        <v>193</v>
      </c>
      <c r="B82" s="26" t="s">
        <v>746</v>
      </c>
      <c r="C82" s="26" t="s">
        <v>764</v>
      </c>
      <c r="D82" s="27" t="s">
        <v>196</v>
      </c>
      <c r="E82" s="27">
        <v>3223066509</v>
      </c>
      <c r="F82" s="28" t="s">
        <v>197</v>
      </c>
      <c r="G82" s="27" t="s">
        <v>750</v>
      </c>
      <c r="H82" s="27" t="s">
        <v>751</v>
      </c>
      <c r="I82" s="28" t="s">
        <v>752</v>
      </c>
      <c r="J82" s="27" t="s">
        <v>765</v>
      </c>
      <c r="K82" s="27" t="s">
        <v>766</v>
      </c>
      <c r="L82" s="27" t="s">
        <v>767</v>
      </c>
      <c r="M82" s="64">
        <v>3124164806</v>
      </c>
      <c r="N82" s="29" t="s">
        <v>768</v>
      </c>
      <c r="O82" s="53" t="s">
        <v>769</v>
      </c>
      <c r="P82" s="81">
        <v>44295</v>
      </c>
      <c r="Q82" s="77" t="s">
        <v>206</v>
      </c>
      <c r="R82" s="77" t="s">
        <v>206</v>
      </c>
      <c r="S82" s="77" t="s">
        <v>206</v>
      </c>
      <c r="T82" s="77" t="s">
        <v>206</v>
      </c>
      <c r="U82" s="77" t="s">
        <v>206</v>
      </c>
      <c r="V82" s="77" t="s">
        <v>206</v>
      </c>
      <c r="W82" s="77" t="s">
        <v>206</v>
      </c>
      <c r="X82" s="77" t="s">
        <v>206</v>
      </c>
      <c r="Y82" s="77" t="s">
        <v>206</v>
      </c>
      <c r="Z82" s="77" t="s">
        <v>206</v>
      </c>
      <c r="AA82" s="77" t="s">
        <v>206</v>
      </c>
      <c r="AB82" s="77" t="s">
        <v>206</v>
      </c>
      <c r="AC82" s="77" t="s">
        <v>206</v>
      </c>
      <c r="AD82" s="77" t="s">
        <v>206</v>
      </c>
      <c r="AE82" s="77" t="s">
        <v>206</v>
      </c>
      <c r="AF82" s="77" t="s">
        <v>206</v>
      </c>
      <c r="AG82" s="77" t="s">
        <v>206</v>
      </c>
      <c r="AH82" s="77" t="s">
        <v>206</v>
      </c>
      <c r="AI82" s="77" t="s">
        <v>206</v>
      </c>
      <c r="AJ82" s="77" t="s">
        <v>206</v>
      </c>
      <c r="AK82" s="41" t="s">
        <v>206</v>
      </c>
      <c r="AL82" s="41" t="s">
        <v>206</v>
      </c>
      <c r="AM82" s="41" t="s">
        <v>207</v>
      </c>
      <c r="AN82" s="41" t="s">
        <v>207</v>
      </c>
      <c r="AO82" s="41" t="s">
        <v>207</v>
      </c>
      <c r="AP82" s="41" t="s">
        <v>206</v>
      </c>
      <c r="AQ82" s="41" t="s">
        <v>206</v>
      </c>
      <c r="AR82" s="41" t="s">
        <v>206</v>
      </c>
      <c r="AS82" s="41" t="s">
        <v>206</v>
      </c>
      <c r="AT82" s="41" t="s">
        <v>206</v>
      </c>
      <c r="AU82" s="41" t="s">
        <v>206</v>
      </c>
      <c r="AV82" s="41" t="s">
        <v>206</v>
      </c>
      <c r="AW82" s="41" t="s">
        <v>206</v>
      </c>
      <c r="AX82" s="41" t="s">
        <v>206</v>
      </c>
      <c r="AY82" s="41" t="s">
        <v>206</v>
      </c>
      <c r="AZ82" s="41" t="s">
        <v>206</v>
      </c>
      <c r="BA82" s="41" t="s">
        <v>206</v>
      </c>
      <c r="BB82" s="32" t="s">
        <v>206</v>
      </c>
      <c r="BC82" s="41" t="s">
        <v>206</v>
      </c>
      <c r="BD82" s="41" t="s">
        <v>206</v>
      </c>
      <c r="BE82" s="41" t="s">
        <v>206</v>
      </c>
      <c r="BF82" s="41" t="s">
        <v>206</v>
      </c>
      <c r="BG82" s="41" t="s">
        <v>207</v>
      </c>
      <c r="BH82" s="41" t="s">
        <v>207</v>
      </c>
      <c r="BI82" s="41" t="s">
        <v>207</v>
      </c>
      <c r="BJ82" s="41" t="s">
        <v>207</v>
      </c>
      <c r="BK82" s="41" t="s">
        <v>206</v>
      </c>
      <c r="BL82" s="41" t="s">
        <v>207</v>
      </c>
      <c r="BM82" s="41" t="s">
        <v>207</v>
      </c>
      <c r="BN82" s="55" t="s">
        <v>207</v>
      </c>
      <c r="BO82" s="41" t="s">
        <v>207</v>
      </c>
      <c r="BP82" s="41" t="s">
        <v>207</v>
      </c>
      <c r="BQ82" s="41" t="s">
        <v>207</v>
      </c>
      <c r="BR82" s="41" t="s">
        <v>207</v>
      </c>
      <c r="BS82" s="41" t="s">
        <v>206</v>
      </c>
      <c r="BT82" s="41" t="s">
        <v>206</v>
      </c>
      <c r="BU82" s="41" t="s">
        <v>207</v>
      </c>
      <c r="BV82" s="41" t="s">
        <v>207</v>
      </c>
      <c r="BW82" s="41" t="s">
        <v>206</v>
      </c>
      <c r="BX82" s="41" t="s">
        <v>206</v>
      </c>
      <c r="BY82" s="41" t="s">
        <v>206</v>
      </c>
      <c r="BZ82" s="41" t="s">
        <v>206</v>
      </c>
      <c r="CA82" s="41" t="s">
        <v>206</v>
      </c>
      <c r="CB82" s="33">
        <f t="shared" si="78"/>
        <v>3</v>
      </c>
      <c r="CC82" s="33">
        <f t="shared" si="42"/>
        <v>3</v>
      </c>
      <c r="CD82" s="33">
        <f t="shared" si="2"/>
        <v>4</v>
      </c>
      <c r="CE82" s="33">
        <f t="shared" si="3"/>
        <v>4</v>
      </c>
      <c r="CF82" s="33">
        <f t="shared" si="79"/>
        <v>5</v>
      </c>
      <c r="CG82" s="33">
        <f t="shared" si="5"/>
        <v>3</v>
      </c>
      <c r="CH82" s="33">
        <f t="shared" si="80"/>
        <v>0</v>
      </c>
      <c r="CI82" s="33">
        <f t="shared" si="7"/>
        <v>4</v>
      </c>
      <c r="CJ82" s="33">
        <f t="shared" si="8"/>
        <v>4</v>
      </c>
      <c r="CK82" s="33">
        <f t="shared" si="9"/>
        <v>3</v>
      </c>
      <c r="CL82" s="33">
        <f t="shared" si="10"/>
        <v>33</v>
      </c>
      <c r="CM82" s="34">
        <f t="shared" si="101"/>
        <v>0.91666666666666663</v>
      </c>
      <c r="CN82" s="33">
        <f t="shared" ref="CN82:CP82" si="103">COUNTIF(BA82,"SI")</f>
        <v>1</v>
      </c>
      <c r="CO82" s="35">
        <f t="shared" si="103"/>
        <v>1</v>
      </c>
      <c r="CP82" s="44">
        <f t="shared" si="103"/>
        <v>1</v>
      </c>
      <c r="CQ82" s="44">
        <f t="shared" si="13"/>
        <v>4</v>
      </c>
      <c r="CR82" s="44">
        <f t="shared" si="14"/>
        <v>7</v>
      </c>
      <c r="CS82" s="26">
        <f t="shared" si="15"/>
        <v>14</v>
      </c>
      <c r="CT82" s="103">
        <f t="shared" si="75"/>
        <v>1</v>
      </c>
      <c r="CU82" s="234"/>
      <c r="CV82" s="236"/>
      <c r="CW82" s="237"/>
      <c r="CX82" s="234"/>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row>
    <row r="83" spans="1:132" ht="15.75" customHeight="1" x14ac:dyDescent="0.25">
      <c r="A83" s="26" t="s">
        <v>193</v>
      </c>
      <c r="B83" s="26" t="s">
        <v>746</v>
      </c>
      <c r="C83" s="26" t="s">
        <v>770</v>
      </c>
      <c r="D83" s="27" t="s">
        <v>748</v>
      </c>
      <c r="E83" s="27">
        <v>3183382382</v>
      </c>
      <c r="F83" s="28" t="s">
        <v>749</v>
      </c>
      <c r="G83" s="27" t="s">
        <v>750</v>
      </c>
      <c r="H83" s="27" t="s">
        <v>751</v>
      </c>
      <c r="I83" s="28" t="s">
        <v>752</v>
      </c>
      <c r="J83" s="27" t="s">
        <v>771</v>
      </c>
      <c r="K83" s="28" t="s">
        <v>772</v>
      </c>
      <c r="L83" s="27" t="s">
        <v>773</v>
      </c>
      <c r="M83" s="27">
        <v>3203188806</v>
      </c>
      <c r="N83" s="28" t="s">
        <v>774</v>
      </c>
      <c r="O83" s="42" t="s">
        <v>775</v>
      </c>
      <c r="P83" s="46">
        <v>44169</v>
      </c>
      <c r="Q83" s="111" t="s">
        <v>206</v>
      </c>
      <c r="R83" s="112" t="s">
        <v>206</v>
      </c>
      <c r="S83" s="113" t="s">
        <v>206</v>
      </c>
      <c r="T83" s="114" t="s">
        <v>206</v>
      </c>
      <c r="U83" s="114" t="s">
        <v>207</v>
      </c>
      <c r="V83" s="114" t="s">
        <v>206</v>
      </c>
      <c r="W83" s="114" t="s">
        <v>206</v>
      </c>
      <c r="X83" s="115" t="s">
        <v>206</v>
      </c>
      <c r="Y83" s="114" t="s">
        <v>206</v>
      </c>
      <c r="Z83" s="114" t="s">
        <v>206</v>
      </c>
      <c r="AA83" s="116" t="s">
        <v>206</v>
      </c>
      <c r="AB83" s="116" t="s">
        <v>206</v>
      </c>
      <c r="AC83" s="116" t="s">
        <v>206</v>
      </c>
      <c r="AD83" s="116" t="s">
        <v>206</v>
      </c>
      <c r="AE83" s="116" t="s">
        <v>206</v>
      </c>
      <c r="AF83" s="96" t="s">
        <v>206</v>
      </c>
      <c r="AG83" s="96" t="s">
        <v>208</v>
      </c>
      <c r="AH83" s="116" t="s">
        <v>206</v>
      </c>
      <c r="AI83" s="116" t="s">
        <v>206</v>
      </c>
      <c r="AJ83" s="116" t="s">
        <v>206</v>
      </c>
      <c r="AK83" s="96" t="s">
        <v>206</v>
      </c>
      <c r="AL83" s="116" t="s">
        <v>206</v>
      </c>
      <c r="AM83" s="96" t="s">
        <v>207</v>
      </c>
      <c r="AN83" s="96" t="s">
        <v>207</v>
      </c>
      <c r="AO83" s="96" t="s">
        <v>207</v>
      </c>
      <c r="AP83" s="96" t="s">
        <v>206</v>
      </c>
      <c r="AQ83" s="116" t="s">
        <v>206</v>
      </c>
      <c r="AR83" s="116" t="s">
        <v>206</v>
      </c>
      <c r="AS83" s="116" t="s">
        <v>206</v>
      </c>
      <c r="AT83" s="116" t="s">
        <v>206</v>
      </c>
      <c r="AU83" s="116" t="s">
        <v>206</v>
      </c>
      <c r="AV83" s="116" t="s">
        <v>206</v>
      </c>
      <c r="AW83" s="116" t="s">
        <v>206</v>
      </c>
      <c r="AX83" s="116" t="s">
        <v>206</v>
      </c>
      <c r="AY83" s="116" t="s">
        <v>206</v>
      </c>
      <c r="AZ83" s="116" t="s">
        <v>206</v>
      </c>
      <c r="BA83" s="55" t="s">
        <v>206</v>
      </c>
      <c r="BB83" s="64" t="s">
        <v>206</v>
      </c>
      <c r="BC83" s="55" t="s">
        <v>206</v>
      </c>
      <c r="BD83" s="55" t="s">
        <v>206</v>
      </c>
      <c r="BE83" s="55" t="s">
        <v>206</v>
      </c>
      <c r="BF83" s="55" t="s">
        <v>206</v>
      </c>
      <c r="BG83" s="55" t="s">
        <v>207</v>
      </c>
      <c r="BH83" s="55" t="s">
        <v>207</v>
      </c>
      <c r="BI83" s="55" t="s">
        <v>206</v>
      </c>
      <c r="BJ83" s="55" t="s">
        <v>207</v>
      </c>
      <c r="BK83" s="55" t="s">
        <v>208</v>
      </c>
      <c r="BL83" s="55" t="s">
        <v>207</v>
      </c>
      <c r="BM83" s="55" t="s">
        <v>207</v>
      </c>
      <c r="BN83" s="55" t="s">
        <v>207</v>
      </c>
      <c r="BO83" s="55" t="s">
        <v>207</v>
      </c>
      <c r="BP83" s="55" t="s">
        <v>207</v>
      </c>
      <c r="BQ83" s="55" t="s">
        <v>207</v>
      </c>
      <c r="BR83" s="55" t="s">
        <v>207</v>
      </c>
      <c r="BS83" s="55" t="s">
        <v>206</v>
      </c>
      <c r="BT83" s="55" t="s">
        <v>207</v>
      </c>
      <c r="BU83" s="55" t="s">
        <v>207</v>
      </c>
      <c r="BV83" s="55" t="s">
        <v>206</v>
      </c>
      <c r="BW83" s="55" t="s">
        <v>206</v>
      </c>
      <c r="BX83" s="55" t="s">
        <v>208</v>
      </c>
      <c r="BY83" s="55" t="s">
        <v>206</v>
      </c>
      <c r="BZ83" s="55" t="s">
        <v>208</v>
      </c>
      <c r="CA83" s="55" t="s">
        <v>206</v>
      </c>
      <c r="CB83" s="33">
        <f t="shared" si="78"/>
        <v>3</v>
      </c>
      <c r="CC83" s="33">
        <f t="shared" si="42"/>
        <v>2</v>
      </c>
      <c r="CD83" s="33">
        <f t="shared" si="2"/>
        <v>4</v>
      </c>
      <c r="CE83" s="33">
        <f t="shared" si="3"/>
        <v>4</v>
      </c>
      <c r="CF83" s="33">
        <f t="shared" si="79"/>
        <v>4</v>
      </c>
      <c r="CG83" s="33">
        <f t="shared" si="5"/>
        <v>3</v>
      </c>
      <c r="CH83" s="33">
        <f t="shared" si="80"/>
        <v>0</v>
      </c>
      <c r="CI83" s="33">
        <f t="shared" si="7"/>
        <v>4</v>
      </c>
      <c r="CJ83" s="33">
        <f t="shared" si="8"/>
        <v>4</v>
      </c>
      <c r="CK83" s="33">
        <f t="shared" si="9"/>
        <v>3</v>
      </c>
      <c r="CL83" s="33">
        <f t="shared" si="10"/>
        <v>31</v>
      </c>
      <c r="CM83" s="34">
        <f>CL83/32</f>
        <v>0.96875</v>
      </c>
      <c r="CN83" s="33">
        <f t="shared" ref="CN83:CP83" si="104">COUNTIF(BA83,"SI")</f>
        <v>1</v>
      </c>
      <c r="CO83" s="35">
        <f t="shared" si="104"/>
        <v>1</v>
      </c>
      <c r="CP83" s="44">
        <f t="shared" si="104"/>
        <v>1</v>
      </c>
      <c r="CQ83" s="44">
        <f t="shared" si="13"/>
        <v>4</v>
      </c>
      <c r="CR83" s="44">
        <f t="shared" si="14"/>
        <v>5</v>
      </c>
      <c r="CS83" s="26">
        <f t="shared" si="15"/>
        <v>12</v>
      </c>
      <c r="CT83" s="103">
        <f t="shared" si="75"/>
        <v>0.8571428571428571</v>
      </c>
      <c r="CU83" s="234"/>
      <c r="CV83" s="236"/>
      <c r="CW83" s="237"/>
      <c r="CX83" s="234"/>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row>
    <row r="84" spans="1:132" ht="15" customHeight="1" x14ac:dyDescent="0.25">
      <c r="A84" s="26" t="s">
        <v>193</v>
      </c>
      <c r="B84" s="26" t="s">
        <v>746</v>
      </c>
      <c r="C84" s="26" t="s">
        <v>776</v>
      </c>
      <c r="D84" s="27" t="s">
        <v>196</v>
      </c>
      <c r="E84" s="27">
        <v>3223066509</v>
      </c>
      <c r="F84" s="28" t="s">
        <v>197</v>
      </c>
      <c r="G84" s="27" t="s">
        <v>750</v>
      </c>
      <c r="H84" s="27" t="s">
        <v>751</v>
      </c>
      <c r="I84" s="28" t="s">
        <v>752</v>
      </c>
      <c r="J84" s="27" t="s">
        <v>777</v>
      </c>
      <c r="K84" s="27" t="s">
        <v>778</v>
      </c>
      <c r="L84" s="27" t="s">
        <v>779</v>
      </c>
      <c r="M84" s="27">
        <v>3168232954</v>
      </c>
      <c r="N84" s="29" t="s">
        <v>780</v>
      </c>
      <c r="O84" s="53" t="s">
        <v>781</v>
      </c>
      <c r="P84" s="81">
        <v>44305</v>
      </c>
      <c r="Q84" s="77" t="s">
        <v>206</v>
      </c>
      <c r="R84" s="77" t="s">
        <v>206</v>
      </c>
      <c r="S84" s="77" t="s">
        <v>206</v>
      </c>
      <c r="T84" s="77" t="s">
        <v>206</v>
      </c>
      <c r="U84" s="77" t="s">
        <v>207</v>
      </c>
      <c r="V84" s="77" t="s">
        <v>206</v>
      </c>
      <c r="W84" s="77" t="s">
        <v>206</v>
      </c>
      <c r="X84" s="77" t="s">
        <v>208</v>
      </c>
      <c r="Y84" s="77" t="s">
        <v>206</v>
      </c>
      <c r="Z84" s="77" t="s">
        <v>206</v>
      </c>
      <c r="AA84" s="77" t="s">
        <v>208</v>
      </c>
      <c r="AB84" s="77" t="s">
        <v>206</v>
      </c>
      <c r="AC84" s="77" t="s">
        <v>208</v>
      </c>
      <c r="AD84" s="77" t="s">
        <v>208</v>
      </c>
      <c r="AE84" s="77" t="s">
        <v>208</v>
      </c>
      <c r="AF84" s="77" t="s">
        <v>208</v>
      </c>
      <c r="AG84" s="77" t="s">
        <v>208</v>
      </c>
      <c r="AH84" s="77" t="s">
        <v>206</v>
      </c>
      <c r="AI84" s="77" t="s">
        <v>206</v>
      </c>
      <c r="AJ84" s="77" t="s">
        <v>206</v>
      </c>
      <c r="AK84" s="41" t="s">
        <v>208</v>
      </c>
      <c r="AL84" s="41" t="s">
        <v>208</v>
      </c>
      <c r="AM84" s="41" t="s">
        <v>207</v>
      </c>
      <c r="AN84" s="41" t="s">
        <v>207</v>
      </c>
      <c r="AO84" s="41" t="s">
        <v>207</v>
      </c>
      <c r="AP84" s="41" t="s">
        <v>206</v>
      </c>
      <c r="AQ84" s="41" t="s">
        <v>206</v>
      </c>
      <c r="AR84" s="41" t="s">
        <v>208</v>
      </c>
      <c r="AS84" s="41" t="s">
        <v>208</v>
      </c>
      <c r="AT84" s="41" t="s">
        <v>206</v>
      </c>
      <c r="AU84" s="41" t="s">
        <v>208</v>
      </c>
      <c r="AV84" s="41" t="s">
        <v>206</v>
      </c>
      <c r="AW84" s="41" t="s">
        <v>206</v>
      </c>
      <c r="AX84" s="41" t="s">
        <v>206</v>
      </c>
      <c r="AY84" s="41" t="s">
        <v>206</v>
      </c>
      <c r="AZ84" s="41" t="s">
        <v>206</v>
      </c>
      <c r="BA84" s="41" t="s">
        <v>206</v>
      </c>
      <c r="BB84" s="32" t="s">
        <v>206</v>
      </c>
      <c r="BC84" s="41" t="s">
        <v>206</v>
      </c>
      <c r="BD84" s="41" t="s">
        <v>206</v>
      </c>
      <c r="BE84" s="41" t="s">
        <v>206</v>
      </c>
      <c r="BF84" s="41" t="s">
        <v>206</v>
      </c>
      <c r="BG84" s="41" t="s">
        <v>207</v>
      </c>
      <c r="BH84" s="41" t="s">
        <v>207</v>
      </c>
      <c r="BI84" s="41" t="s">
        <v>207</v>
      </c>
      <c r="BJ84" s="41" t="s">
        <v>207</v>
      </c>
      <c r="BK84" s="41" t="s">
        <v>206</v>
      </c>
      <c r="BL84" s="41" t="s">
        <v>207</v>
      </c>
      <c r="BM84" s="41" t="s">
        <v>207</v>
      </c>
      <c r="BN84" s="55" t="s">
        <v>207</v>
      </c>
      <c r="BO84" s="41" t="s">
        <v>207</v>
      </c>
      <c r="BP84" s="41" t="s">
        <v>207</v>
      </c>
      <c r="BQ84" s="41" t="s">
        <v>207</v>
      </c>
      <c r="BR84" s="41" t="s">
        <v>207</v>
      </c>
      <c r="BS84" s="41" t="s">
        <v>206</v>
      </c>
      <c r="BT84" s="41" t="s">
        <v>207</v>
      </c>
      <c r="BU84" s="41" t="s">
        <v>207</v>
      </c>
      <c r="BV84" s="41" t="s">
        <v>206</v>
      </c>
      <c r="BW84" s="41" t="s">
        <v>206</v>
      </c>
      <c r="BX84" s="41" t="s">
        <v>206</v>
      </c>
      <c r="BY84" s="41" t="s">
        <v>206</v>
      </c>
      <c r="BZ84" s="41" t="s">
        <v>206</v>
      </c>
      <c r="CA84" s="41" t="s">
        <v>208</v>
      </c>
      <c r="CB84" s="33">
        <f t="shared" si="78"/>
        <v>3</v>
      </c>
      <c r="CC84" s="33">
        <f t="shared" si="42"/>
        <v>2</v>
      </c>
      <c r="CD84" s="33">
        <f t="shared" si="2"/>
        <v>3</v>
      </c>
      <c r="CE84" s="33">
        <f t="shared" si="3"/>
        <v>1</v>
      </c>
      <c r="CF84" s="33">
        <f t="shared" si="79"/>
        <v>2</v>
      </c>
      <c r="CG84" s="33">
        <f t="shared" si="5"/>
        <v>1</v>
      </c>
      <c r="CH84" s="33">
        <f t="shared" si="80"/>
        <v>0</v>
      </c>
      <c r="CI84" s="33">
        <f t="shared" si="7"/>
        <v>2</v>
      </c>
      <c r="CJ84" s="33">
        <f t="shared" si="8"/>
        <v>3</v>
      </c>
      <c r="CK84" s="33">
        <f t="shared" si="9"/>
        <v>3</v>
      </c>
      <c r="CL84" s="33">
        <f t="shared" si="10"/>
        <v>20</v>
      </c>
      <c r="CM84" s="34">
        <f t="shared" ref="CM84:CM86" si="105">CL84/36</f>
        <v>0.55555555555555558</v>
      </c>
      <c r="CN84" s="33">
        <f t="shared" ref="CN84:CP84" si="106">COUNTIF(BA84,"SI")</f>
        <v>1</v>
      </c>
      <c r="CO84" s="35">
        <f t="shared" si="106"/>
        <v>1</v>
      </c>
      <c r="CP84" s="44">
        <f t="shared" si="106"/>
        <v>1</v>
      </c>
      <c r="CQ84" s="44">
        <f t="shared" si="13"/>
        <v>4</v>
      </c>
      <c r="CR84" s="44">
        <f t="shared" si="14"/>
        <v>6</v>
      </c>
      <c r="CS84" s="26">
        <f t="shared" si="15"/>
        <v>13</v>
      </c>
      <c r="CT84" s="103">
        <f t="shared" si="75"/>
        <v>0.9285714285714286</v>
      </c>
      <c r="CU84" s="234"/>
      <c r="CV84" s="236"/>
      <c r="CW84" s="237"/>
      <c r="CX84" s="234"/>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row>
    <row r="85" spans="1:132" ht="15.75" customHeight="1" x14ac:dyDescent="0.25">
      <c r="A85" s="26" t="s">
        <v>193</v>
      </c>
      <c r="B85" s="26" t="s">
        <v>746</v>
      </c>
      <c r="C85" s="26" t="s">
        <v>782</v>
      </c>
      <c r="D85" s="27" t="s">
        <v>361</v>
      </c>
      <c r="E85" s="27">
        <v>3124781204</v>
      </c>
      <c r="F85" s="28" t="s">
        <v>362</v>
      </c>
      <c r="G85" s="27" t="s">
        <v>750</v>
      </c>
      <c r="H85" s="27" t="s">
        <v>751</v>
      </c>
      <c r="I85" s="28" t="s">
        <v>752</v>
      </c>
      <c r="J85" s="27" t="s">
        <v>783</v>
      </c>
      <c r="K85" s="28" t="s">
        <v>784</v>
      </c>
      <c r="L85" s="27" t="s">
        <v>785</v>
      </c>
      <c r="M85" s="27">
        <v>3016094856</v>
      </c>
      <c r="N85" s="28" t="s">
        <v>786</v>
      </c>
      <c r="O85" s="53" t="s">
        <v>787</v>
      </c>
      <c r="P85" s="80">
        <v>44147</v>
      </c>
      <c r="Q85" s="59" t="s">
        <v>206</v>
      </c>
      <c r="R85" s="60" t="s">
        <v>206</v>
      </c>
      <c r="S85" s="60" t="s">
        <v>206</v>
      </c>
      <c r="T85" s="60" t="s">
        <v>208</v>
      </c>
      <c r="U85" s="60" t="s">
        <v>207</v>
      </c>
      <c r="V85" s="60" t="s">
        <v>206</v>
      </c>
      <c r="W85" s="60" t="s">
        <v>206</v>
      </c>
      <c r="X85" s="60" t="s">
        <v>208</v>
      </c>
      <c r="Y85" s="60" t="s">
        <v>206</v>
      </c>
      <c r="Z85" s="60" t="s">
        <v>206</v>
      </c>
      <c r="AA85" s="60" t="s">
        <v>206</v>
      </c>
      <c r="AB85" s="60" t="s">
        <v>206</v>
      </c>
      <c r="AC85" s="60" t="s">
        <v>208</v>
      </c>
      <c r="AD85" s="60" t="s">
        <v>208</v>
      </c>
      <c r="AE85" s="60" t="s">
        <v>206</v>
      </c>
      <c r="AF85" s="60" t="s">
        <v>206</v>
      </c>
      <c r="AG85" s="60" t="s">
        <v>206</v>
      </c>
      <c r="AH85" s="60" t="s">
        <v>206</v>
      </c>
      <c r="AI85" s="60" t="s">
        <v>206</v>
      </c>
      <c r="AJ85" s="75" t="s">
        <v>206</v>
      </c>
      <c r="AK85" s="61" t="s">
        <v>206</v>
      </c>
      <c r="AL85" s="61" t="s">
        <v>206</v>
      </c>
      <c r="AM85" s="61" t="s">
        <v>207</v>
      </c>
      <c r="AN85" s="61" t="s">
        <v>207</v>
      </c>
      <c r="AO85" s="61" t="s">
        <v>207</v>
      </c>
      <c r="AP85" s="61" t="s">
        <v>206</v>
      </c>
      <c r="AQ85" s="61" t="s">
        <v>206</v>
      </c>
      <c r="AR85" s="61" t="s">
        <v>206</v>
      </c>
      <c r="AS85" s="61" t="s">
        <v>208</v>
      </c>
      <c r="AT85" s="61" t="s">
        <v>208</v>
      </c>
      <c r="AU85" s="61" t="s">
        <v>206</v>
      </c>
      <c r="AV85" s="61" t="s">
        <v>206</v>
      </c>
      <c r="AW85" s="61" t="s">
        <v>206</v>
      </c>
      <c r="AX85" s="61" t="s">
        <v>206</v>
      </c>
      <c r="AY85" s="61" t="s">
        <v>206</v>
      </c>
      <c r="AZ85" s="61" t="s">
        <v>206</v>
      </c>
      <c r="BA85" s="61" t="s">
        <v>206</v>
      </c>
      <c r="BB85" s="63" t="s">
        <v>206</v>
      </c>
      <c r="BC85" s="61" t="s">
        <v>206</v>
      </c>
      <c r="BD85" s="61" t="s">
        <v>206</v>
      </c>
      <c r="BE85" s="61" t="s">
        <v>206</v>
      </c>
      <c r="BF85" s="61" t="s">
        <v>206</v>
      </c>
      <c r="BG85" s="61" t="s">
        <v>207</v>
      </c>
      <c r="BH85" s="61" t="s">
        <v>207</v>
      </c>
      <c r="BI85" s="61" t="s">
        <v>208</v>
      </c>
      <c r="BJ85" s="61" t="s">
        <v>208</v>
      </c>
      <c r="BK85" s="61" t="s">
        <v>206</v>
      </c>
      <c r="BL85" s="61" t="s">
        <v>208</v>
      </c>
      <c r="BM85" s="55" t="s">
        <v>207</v>
      </c>
      <c r="BN85" s="55" t="s">
        <v>207</v>
      </c>
      <c r="BO85" s="61" t="s">
        <v>208</v>
      </c>
      <c r="BP85" s="61" t="s">
        <v>208</v>
      </c>
      <c r="BQ85" s="61" t="s">
        <v>208</v>
      </c>
      <c r="BR85" s="61" t="s">
        <v>208</v>
      </c>
      <c r="BS85" s="61" t="s">
        <v>206</v>
      </c>
      <c r="BT85" s="61" t="s">
        <v>208</v>
      </c>
      <c r="BU85" s="61" t="s">
        <v>208</v>
      </c>
      <c r="BV85" s="61" t="s">
        <v>206</v>
      </c>
      <c r="BW85" s="61" t="s">
        <v>206</v>
      </c>
      <c r="BX85" s="61" t="s">
        <v>206</v>
      </c>
      <c r="BY85" s="61" t="s">
        <v>206</v>
      </c>
      <c r="BZ85" s="61" t="s">
        <v>206</v>
      </c>
      <c r="CA85" s="61" t="s">
        <v>206</v>
      </c>
      <c r="CB85" s="33">
        <f t="shared" si="78"/>
        <v>3</v>
      </c>
      <c r="CC85" s="33">
        <f t="shared" si="42"/>
        <v>1</v>
      </c>
      <c r="CD85" s="33">
        <f t="shared" si="2"/>
        <v>3</v>
      </c>
      <c r="CE85" s="33">
        <f t="shared" si="3"/>
        <v>2</v>
      </c>
      <c r="CF85" s="33">
        <f t="shared" si="79"/>
        <v>5</v>
      </c>
      <c r="CG85" s="33">
        <f t="shared" si="5"/>
        <v>3</v>
      </c>
      <c r="CH85" s="33">
        <f t="shared" si="80"/>
        <v>0</v>
      </c>
      <c r="CI85" s="33">
        <f t="shared" si="7"/>
        <v>3</v>
      </c>
      <c r="CJ85" s="33">
        <f t="shared" si="8"/>
        <v>3</v>
      </c>
      <c r="CK85" s="33">
        <f t="shared" si="9"/>
        <v>3</v>
      </c>
      <c r="CL85" s="33">
        <f t="shared" si="10"/>
        <v>26</v>
      </c>
      <c r="CM85" s="34">
        <f t="shared" si="105"/>
        <v>0.72222222222222221</v>
      </c>
      <c r="CN85" s="33">
        <f t="shared" ref="CN85:CP85" si="107">COUNTIF(BA85,"SI")</f>
        <v>1</v>
      </c>
      <c r="CO85" s="35">
        <f t="shared" si="107"/>
        <v>1</v>
      </c>
      <c r="CP85" s="44">
        <f t="shared" si="107"/>
        <v>1</v>
      </c>
      <c r="CQ85" s="44">
        <f t="shared" si="13"/>
        <v>4</v>
      </c>
      <c r="CR85" s="44">
        <f t="shared" si="14"/>
        <v>7</v>
      </c>
      <c r="CS85" s="26">
        <f t="shared" si="15"/>
        <v>14</v>
      </c>
      <c r="CT85" s="103">
        <f t="shared" si="75"/>
        <v>1</v>
      </c>
      <c r="CU85" s="234"/>
      <c r="CV85" s="236"/>
      <c r="CW85" s="237"/>
      <c r="CX85" s="234"/>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row>
    <row r="86" spans="1:132" ht="15.75" customHeight="1" x14ac:dyDescent="0.25">
      <c r="A86" s="26" t="s">
        <v>193</v>
      </c>
      <c r="B86" s="26" t="s">
        <v>746</v>
      </c>
      <c r="C86" s="26" t="s">
        <v>788</v>
      </c>
      <c r="D86" s="27" t="s">
        <v>196</v>
      </c>
      <c r="E86" s="27">
        <v>3223066509</v>
      </c>
      <c r="F86" s="28" t="s">
        <v>197</v>
      </c>
      <c r="G86" s="27" t="s">
        <v>750</v>
      </c>
      <c r="H86" s="27" t="s">
        <v>751</v>
      </c>
      <c r="I86" s="28" t="s">
        <v>752</v>
      </c>
      <c r="J86" s="27" t="s">
        <v>789</v>
      </c>
      <c r="K86" s="27" t="s">
        <v>790</v>
      </c>
      <c r="L86" s="27" t="s">
        <v>791</v>
      </c>
      <c r="M86" s="27">
        <v>3124510151</v>
      </c>
      <c r="N86" s="29" t="s">
        <v>792</v>
      </c>
      <c r="O86" s="53" t="s">
        <v>793</v>
      </c>
      <c r="P86" s="81">
        <v>44301</v>
      </c>
      <c r="Q86" s="77" t="s">
        <v>206</v>
      </c>
      <c r="R86" s="77" t="s">
        <v>206</v>
      </c>
      <c r="S86" s="77" t="s">
        <v>206</v>
      </c>
      <c r="T86" s="77" t="s">
        <v>206</v>
      </c>
      <c r="U86" s="77" t="s">
        <v>207</v>
      </c>
      <c r="V86" s="77" t="s">
        <v>206</v>
      </c>
      <c r="W86" s="77" t="s">
        <v>206</v>
      </c>
      <c r="X86" s="77" t="s">
        <v>208</v>
      </c>
      <c r="Y86" s="77" t="s">
        <v>206</v>
      </c>
      <c r="Z86" s="77" t="s">
        <v>206</v>
      </c>
      <c r="AA86" s="77" t="s">
        <v>208</v>
      </c>
      <c r="AB86" s="77" t="s">
        <v>206</v>
      </c>
      <c r="AC86" s="77" t="s">
        <v>206</v>
      </c>
      <c r="AD86" s="77" t="s">
        <v>208</v>
      </c>
      <c r="AE86" s="77" t="s">
        <v>208</v>
      </c>
      <c r="AF86" s="77" t="s">
        <v>208</v>
      </c>
      <c r="AG86" s="77" t="s">
        <v>206</v>
      </c>
      <c r="AH86" s="77" t="s">
        <v>206</v>
      </c>
      <c r="AI86" s="77" t="s">
        <v>206</v>
      </c>
      <c r="AJ86" s="77" t="s">
        <v>206</v>
      </c>
      <c r="AK86" s="41" t="s">
        <v>206</v>
      </c>
      <c r="AL86" s="41" t="s">
        <v>208</v>
      </c>
      <c r="AM86" s="41" t="s">
        <v>207</v>
      </c>
      <c r="AN86" s="41" t="s">
        <v>207</v>
      </c>
      <c r="AO86" s="41" t="s">
        <v>207</v>
      </c>
      <c r="AP86" s="41" t="s">
        <v>206</v>
      </c>
      <c r="AQ86" s="41" t="s">
        <v>206</v>
      </c>
      <c r="AR86" s="41" t="s">
        <v>206</v>
      </c>
      <c r="AS86" s="41" t="s">
        <v>208</v>
      </c>
      <c r="AT86" s="41" t="s">
        <v>206</v>
      </c>
      <c r="AU86" s="41" t="s">
        <v>208</v>
      </c>
      <c r="AV86" s="41" t="s">
        <v>206</v>
      </c>
      <c r="AW86" s="41" t="s">
        <v>206</v>
      </c>
      <c r="AX86" s="41" t="s">
        <v>206</v>
      </c>
      <c r="AY86" s="41" t="s">
        <v>206</v>
      </c>
      <c r="AZ86" s="41" t="s">
        <v>206</v>
      </c>
      <c r="BA86" s="41" t="s">
        <v>206</v>
      </c>
      <c r="BB86" s="32" t="s">
        <v>206</v>
      </c>
      <c r="BC86" s="41" t="s">
        <v>206</v>
      </c>
      <c r="BD86" s="41" t="s">
        <v>206</v>
      </c>
      <c r="BE86" s="41" t="s">
        <v>206</v>
      </c>
      <c r="BF86" s="41" t="s">
        <v>206</v>
      </c>
      <c r="BG86" s="41" t="s">
        <v>207</v>
      </c>
      <c r="BH86" s="41" t="s">
        <v>207</v>
      </c>
      <c r="BI86" s="41" t="s">
        <v>207</v>
      </c>
      <c r="BJ86" s="41" t="s">
        <v>207</v>
      </c>
      <c r="BK86" s="41" t="s">
        <v>206</v>
      </c>
      <c r="BL86" s="41" t="s">
        <v>207</v>
      </c>
      <c r="BM86" s="41" t="s">
        <v>207</v>
      </c>
      <c r="BN86" s="55" t="s">
        <v>207</v>
      </c>
      <c r="BO86" s="41" t="s">
        <v>207</v>
      </c>
      <c r="BP86" s="41" t="s">
        <v>207</v>
      </c>
      <c r="BQ86" s="41" t="s">
        <v>207</v>
      </c>
      <c r="BR86" s="41" t="s">
        <v>207</v>
      </c>
      <c r="BS86" s="41" t="s">
        <v>206</v>
      </c>
      <c r="BT86" s="41" t="s">
        <v>207</v>
      </c>
      <c r="BU86" s="41" t="s">
        <v>207</v>
      </c>
      <c r="BV86" s="41" t="s">
        <v>206</v>
      </c>
      <c r="BW86" s="41" t="s">
        <v>206</v>
      </c>
      <c r="BX86" s="41" t="s">
        <v>206</v>
      </c>
      <c r="BY86" s="41" t="s">
        <v>206</v>
      </c>
      <c r="BZ86" s="41" t="s">
        <v>206</v>
      </c>
      <c r="CA86" s="41" t="s">
        <v>206</v>
      </c>
      <c r="CB86" s="33">
        <f t="shared" si="78"/>
        <v>3</v>
      </c>
      <c r="CC86" s="33">
        <f t="shared" si="42"/>
        <v>2</v>
      </c>
      <c r="CD86" s="33">
        <f t="shared" si="2"/>
        <v>3</v>
      </c>
      <c r="CE86" s="33">
        <f t="shared" si="3"/>
        <v>2</v>
      </c>
      <c r="CF86" s="33">
        <f t="shared" si="79"/>
        <v>3</v>
      </c>
      <c r="CG86" s="33">
        <f t="shared" si="5"/>
        <v>2</v>
      </c>
      <c r="CH86" s="33">
        <f t="shared" si="80"/>
        <v>0</v>
      </c>
      <c r="CI86" s="33">
        <f t="shared" si="7"/>
        <v>3</v>
      </c>
      <c r="CJ86" s="33">
        <f t="shared" si="8"/>
        <v>3</v>
      </c>
      <c r="CK86" s="33">
        <f t="shared" si="9"/>
        <v>3</v>
      </c>
      <c r="CL86" s="33">
        <f t="shared" si="10"/>
        <v>24</v>
      </c>
      <c r="CM86" s="34">
        <f t="shared" si="105"/>
        <v>0.66666666666666663</v>
      </c>
      <c r="CN86" s="33">
        <f t="shared" ref="CN86:CP86" si="108">COUNTIF(BA86,"SI")</f>
        <v>1</v>
      </c>
      <c r="CO86" s="35">
        <f t="shared" si="108"/>
        <v>1</v>
      </c>
      <c r="CP86" s="44">
        <f t="shared" si="108"/>
        <v>1</v>
      </c>
      <c r="CQ86" s="44">
        <f t="shared" si="13"/>
        <v>4</v>
      </c>
      <c r="CR86" s="44">
        <f t="shared" si="14"/>
        <v>7</v>
      </c>
      <c r="CS86" s="26">
        <f t="shared" si="15"/>
        <v>14</v>
      </c>
      <c r="CT86" s="103">
        <f t="shared" si="75"/>
        <v>1</v>
      </c>
      <c r="CU86" s="234"/>
      <c r="CV86" s="236"/>
      <c r="CW86" s="237"/>
      <c r="CX86" s="234"/>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row>
    <row r="87" spans="1:132" ht="15.75" customHeight="1" x14ac:dyDescent="0.25">
      <c r="A87" s="26" t="s">
        <v>193</v>
      </c>
      <c r="B87" s="26" t="s">
        <v>746</v>
      </c>
      <c r="C87" s="26" t="s">
        <v>794</v>
      </c>
      <c r="D87" s="27" t="s">
        <v>361</v>
      </c>
      <c r="E87" s="27">
        <v>3124781204</v>
      </c>
      <c r="F87" s="28" t="s">
        <v>362</v>
      </c>
      <c r="G87" s="27" t="s">
        <v>750</v>
      </c>
      <c r="H87" s="27" t="s">
        <v>751</v>
      </c>
      <c r="I87" s="28" t="s">
        <v>752</v>
      </c>
      <c r="J87" s="53" t="s">
        <v>795</v>
      </c>
      <c r="K87" s="29" t="s">
        <v>796</v>
      </c>
      <c r="L87" s="53" t="s">
        <v>797</v>
      </c>
      <c r="M87" s="27">
        <v>3125824927</v>
      </c>
      <c r="N87" s="29" t="s">
        <v>798</v>
      </c>
      <c r="O87" s="42" t="s">
        <v>799</v>
      </c>
      <c r="P87" s="80">
        <v>44186</v>
      </c>
      <c r="Q87" s="117" t="s">
        <v>206</v>
      </c>
      <c r="R87" s="118" t="s">
        <v>206</v>
      </c>
      <c r="S87" s="118" t="s">
        <v>206</v>
      </c>
      <c r="T87" s="118" t="s">
        <v>206</v>
      </c>
      <c r="U87" s="118" t="s">
        <v>207</v>
      </c>
      <c r="V87" s="118" t="s">
        <v>206</v>
      </c>
      <c r="W87" s="118" t="s">
        <v>206</v>
      </c>
      <c r="X87" s="118" t="s">
        <v>208</v>
      </c>
      <c r="Y87" s="118" t="s">
        <v>208</v>
      </c>
      <c r="Z87" s="118" t="s">
        <v>206</v>
      </c>
      <c r="AA87" s="119" t="s">
        <v>206</v>
      </c>
      <c r="AB87" s="119" t="s">
        <v>206</v>
      </c>
      <c r="AC87" s="119" t="s">
        <v>208</v>
      </c>
      <c r="AD87" s="119" t="s">
        <v>206</v>
      </c>
      <c r="AE87" s="119" t="s">
        <v>206</v>
      </c>
      <c r="AF87" s="119" t="s">
        <v>208</v>
      </c>
      <c r="AG87" s="119" t="s">
        <v>206</v>
      </c>
      <c r="AH87" s="119" t="s">
        <v>206</v>
      </c>
      <c r="AI87" s="119" t="s">
        <v>208</v>
      </c>
      <c r="AJ87" s="120" t="s">
        <v>206</v>
      </c>
      <c r="AK87" s="119" t="s">
        <v>208</v>
      </c>
      <c r="AL87" s="119" t="s">
        <v>208</v>
      </c>
      <c r="AM87" s="119" t="s">
        <v>207</v>
      </c>
      <c r="AN87" s="119" t="s">
        <v>207</v>
      </c>
      <c r="AO87" s="119" t="s">
        <v>207</v>
      </c>
      <c r="AP87" s="119" t="s">
        <v>206</v>
      </c>
      <c r="AQ87" s="119" t="s">
        <v>206</v>
      </c>
      <c r="AR87" s="119" t="s">
        <v>206</v>
      </c>
      <c r="AS87" s="119" t="s">
        <v>208</v>
      </c>
      <c r="AT87" s="119" t="s">
        <v>208</v>
      </c>
      <c r="AU87" s="119" t="s">
        <v>206</v>
      </c>
      <c r="AV87" s="119" t="s">
        <v>206</v>
      </c>
      <c r="AW87" s="119" t="s">
        <v>206</v>
      </c>
      <c r="AX87" s="119" t="s">
        <v>206</v>
      </c>
      <c r="AY87" s="119" t="s">
        <v>206</v>
      </c>
      <c r="AZ87" s="119" t="s">
        <v>206</v>
      </c>
      <c r="BA87" s="61" t="s">
        <v>206</v>
      </c>
      <c r="BB87" s="63" t="s">
        <v>206</v>
      </c>
      <c r="BC87" s="61" t="s">
        <v>206</v>
      </c>
      <c r="BD87" s="61" t="s">
        <v>206</v>
      </c>
      <c r="BE87" s="61" t="s">
        <v>206</v>
      </c>
      <c r="BF87" s="61" t="s">
        <v>206</v>
      </c>
      <c r="BG87" s="61" t="s">
        <v>207</v>
      </c>
      <c r="BH87" s="61" t="s">
        <v>207</v>
      </c>
      <c r="BI87" s="61" t="s">
        <v>208</v>
      </c>
      <c r="BJ87" s="61" t="s">
        <v>208</v>
      </c>
      <c r="BK87" s="61" t="s">
        <v>208</v>
      </c>
      <c r="BL87" s="61" t="s">
        <v>208</v>
      </c>
      <c r="BM87" s="55" t="s">
        <v>207</v>
      </c>
      <c r="BN87" s="55" t="s">
        <v>207</v>
      </c>
      <c r="BO87" s="61" t="s">
        <v>208</v>
      </c>
      <c r="BP87" s="61" t="s">
        <v>208</v>
      </c>
      <c r="BQ87" s="61" t="s">
        <v>208</v>
      </c>
      <c r="BR87" s="61" t="s">
        <v>208</v>
      </c>
      <c r="BS87" s="61" t="s">
        <v>206</v>
      </c>
      <c r="BT87" s="61" t="s">
        <v>208</v>
      </c>
      <c r="BU87" s="61" t="s">
        <v>206</v>
      </c>
      <c r="BV87" s="61" t="s">
        <v>208</v>
      </c>
      <c r="BW87" s="61" t="s">
        <v>206</v>
      </c>
      <c r="BX87" s="61" t="s">
        <v>206</v>
      </c>
      <c r="BY87" s="61" t="s">
        <v>206</v>
      </c>
      <c r="BZ87" s="61" t="s">
        <v>206</v>
      </c>
      <c r="CA87" s="61" t="s">
        <v>208</v>
      </c>
      <c r="CB87" s="33">
        <f t="shared" si="78"/>
        <v>3</v>
      </c>
      <c r="CC87" s="33">
        <f t="shared" si="42"/>
        <v>2</v>
      </c>
      <c r="CD87" s="33">
        <f t="shared" si="2"/>
        <v>2</v>
      </c>
      <c r="CE87" s="33">
        <f t="shared" si="3"/>
        <v>3</v>
      </c>
      <c r="CF87" s="33">
        <f t="shared" si="79"/>
        <v>3</v>
      </c>
      <c r="CG87" s="33">
        <f t="shared" si="5"/>
        <v>1</v>
      </c>
      <c r="CH87" s="33">
        <f t="shared" si="80"/>
        <v>0</v>
      </c>
      <c r="CI87" s="33">
        <f t="shared" si="7"/>
        <v>3</v>
      </c>
      <c r="CJ87" s="33">
        <f t="shared" si="8"/>
        <v>3</v>
      </c>
      <c r="CK87" s="33">
        <f t="shared" si="9"/>
        <v>3</v>
      </c>
      <c r="CL87" s="33">
        <f t="shared" si="10"/>
        <v>23</v>
      </c>
      <c r="CM87" s="34">
        <f>CL87/32</f>
        <v>0.71875</v>
      </c>
      <c r="CN87" s="33">
        <f t="shared" ref="CN87:CP87" si="109">COUNTIF(BA87,"SI")</f>
        <v>1</v>
      </c>
      <c r="CO87" s="35">
        <f t="shared" si="109"/>
        <v>1</v>
      </c>
      <c r="CP87" s="44">
        <f t="shared" si="109"/>
        <v>1</v>
      </c>
      <c r="CQ87" s="44">
        <f t="shared" si="13"/>
        <v>3</v>
      </c>
      <c r="CR87" s="44">
        <f t="shared" si="14"/>
        <v>6</v>
      </c>
      <c r="CS87" s="26">
        <f t="shared" si="15"/>
        <v>12</v>
      </c>
      <c r="CT87" s="103">
        <f t="shared" si="75"/>
        <v>0.8571428571428571</v>
      </c>
      <c r="CU87" s="234"/>
      <c r="CV87" s="236"/>
      <c r="CW87" s="237"/>
      <c r="CX87" s="234"/>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row>
    <row r="88" spans="1:132" ht="15.75" customHeight="1" x14ac:dyDescent="0.25">
      <c r="A88" s="26" t="s">
        <v>193</v>
      </c>
      <c r="B88" s="26" t="s">
        <v>746</v>
      </c>
      <c r="C88" s="26" t="s">
        <v>800</v>
      </c>
      <c r="D88" s="27" t="s">
        <v>361</v>
      </c>
      <c r="E88" s="27">
        <v>3124781204</v>
      </c>
      <c r="F88" s="28" t="s">
        <v>362</v>
      </c>
      <c r="G88" s="27" t="s">
        <v>750</v>
      </c>
      <c r="H88" s="27" t="s">
        <v>751</v>
      </c>
      <c r="I88" s="28" t="s">
        <v>752</v>
      </c>
      <c r="J88" s="27" t="s">
        <v>801</v>
      </c>
      <c r="K88" s="28" t="s">
        <v>802</v>
      </c>
      <c r="L88" s="27" t="s">
        <v>803</v>
      </c>
      <c r="M88" s="27">
        <v>3158348348</v>
      </c>
      <c r="N88" s="93" t="s">
        <v>804</v>
      </c>
      <c r="O88" s="53" t="s">
        <v>805</v>
      </c>
      <c r="P88" s="80">
        <v>44181</v>
      </c>
      <c r="Q88" s="59" t="s">
        <v>206</v>
      </c>
      <c r="R88" s="60" t="s">
        <v>206</v>
      </c>
      <c r="S88" s="60" t="s">
        <v>206</v>
      </c>
      <c r="T88" s="60" t="s">
        <v>206</v>
      </c>
      <c r="U88" s="60" t="s">
        <v>207</v>
      </c>
      <c r="V88" s="60" t="s">
        <v>208</v>
      </c>
      <c r="W88" s="60" t="s">
        <v>206</v>
      </c>
      <c r="X88" s="60" t="s">
        <v>208</v>
      </c>
      <c r="Y88" s="60" t="s">
        <v>206</v>
      </c>
      <c r="Z88" s="60" t="s">
        <v>206</v>
      </c>
      <c r="AA88" s="60" t="s">
        <v>206</v>
      </c>
      <c r="AB88" s="60" t="s">
        <v>206</v>
      </c>
      <c r="AC88" s="60" t="s">
        <v>208</v>
      </c>
      <c r="AD88" s="60" t="s">
        <v>206</v>
      </c>
      <c r="AE88" s="60" t="s">
        <v>206</v>
      </c>
      <c r="AF88" s="60" t="s">
        <v>208</v>
      </c>
      <c r="AG88" s="60" t="s">
        <v>206</v>
      </c>
      <c r="AH88" s="60" t="s">
        <v>206</v>
      </c>
      <c r="AI88" s="60" t="s">
        <v>206</v>
      </c>
      <c r="AJ88" s="75" t="s">
        <v>206</v>
      </c>
      <c r="AK88" s="61" t="s">
        <v>206</v>
      </c>
      <c r="AL88" s="61" t="s">
        <v>208</v>
      </c>
      <c r="AM88" s="61" t="s">
        <v>207</v>
      </c>
      <c r="AN88" s="61" t="s">
        <v>207</v>
      </c>
      <c r="AO88" s="61" t="s">
        <v>207</v>
      </c>
      <c r="AP88" s="61" t="s">
        <v>206</v>
      </c>
      <c r="AQ88" s="61" t="s">
        <v>206</v>
      </c>
      <c r="AR88" s="61" t="s">
        <v>206</v>
      </c>
      <c r="AS88" s="61" t="s">
        <v>206</v>
      </c>
      <c r="AT88" s="61" t="s">
        <v>208</v>
      </c>
      <c r="AU88" s="61" t="s">
        <v>206</v>
      </c>
      <c r="AV88" s="61" t="s">
        <v>206</v>
      </c>
      <c r="AW88" s="61" t="s">
        <v>206</v>
      </c>
      <c r="AX88" s="61" t="s">
        <v>208</v>
      </c>
      <c r="AY88" s="61" t="s">
        <v>206</v>
      </c>
      <c r="AZ88" s="61" t="s">
        <v>206</v>
      </c>
      <c r="BA88" s="61" t="s">
        <v>206</v>
      </c>
      <c r="BB88" s="63" t="s">
        <v>206</v>
      </c>
      <c r="BC88" s="61" t="s">
        <v>206</v>
      </c>
      <c r="BD88" s="61" t="s">
        <v>206</v>
      </c>
      <c r="BE88" s="61" t="s">
        <v>206</v>
      </c>
      <c r="BF88" s="61" t="s">
        <v>206</v>
      </c>
      <c r="BG88" s="61" t="s">
        <v>207</v>
      </c>
      <c r="BH88" s="61" t="s">
        <v>207</v>
      </c>
      <c r="BI88" s="61" t="s">
        <v>208</v>
      </c>
      <c r="BJ88" s="61" t="s">
        <v>208</v>
      </c>
      <c r="BK88" s="61" t="s">
        <v>206</v>
      </c>
      <c r="BL88" s="61" t="s">
        <v>208</v>
      </c>
      <c r="BM88" s="55" t="s">
        <v>207</v>
      </c>
      <c r="BN88" s="55" t="s">
        <v>207</v>
      </c>
      <c r="BO88" s="61" t="s">
        <v>208</v>
      </c>
      <c r="BP88" s="61" t="s">
        <v>208</v>
      </c>
      <c r="BQ88" s="61" t="s">
        <v>208</v>
      </c>
      <c r="BR88" s="61" t="s">
        <v>208</v>
      </c>
      <c r="BS88" s="61" t="s">
        <v>206</v>
      </c>
      <c r="BT88" s="61" t="s">
        <v>208</v>
      </c>
      <c r="BU88" s="61" t="s">
        <v>208</v>
      </c>
      <c r="BV88" s="61" t="s">
        <v>206</v>
      </c>
      <c r="BW88" s="61" t="s">
        <v>206</v>
      </c>
      <c r="BX88" s="61" t="s">
        <v>206</v>
      </c>
      <c r="BY88" s="61" t="s">
        <v>206</v>
      </c>
      <c r="BZ88" s="61" t="s">
        <v>206</v>
      </c>
      <c r="CA88" s="61" t="s">
        <v>206</v>
      </c>
      <c r="CB88" s="33">
        <f t="shared" si="78"/>
        <v>3</v>
      </c>
      <c r="CC88" s="33">
        <f t="shared" si="42"/>
        <v>1</v>
      </c>
      <c r="CD88" s="33">
        <f t="shared" si="2"/>
        <v>3</v>
      </c>
      <c r="CE88" s="33">
        <f t="shared" si="3"/>
        <v>3</v>
      </c>
      <c r="CF88" s="33">
        <f t="shared" si="79"/>
        <v>4</v>
      </c>
      <c r="CG88" s="33">
        <f t="shared" si="5"/>
        <v>2</v>
      </c>
      <c r="CH88" s="33">
        <f t="shared" si="80"/>
        <v>0</v>
      </c>
      <c r="CI88" s="33">
        <f t="shared" si="7"/>
        <v>4</v>
      </c>
      <c r="CJ88" s="33">
        <f t="shared" si="8"/>
        <v>3</v>
      </c>
      <c r="CK88" s="33">
        <f t="shared" si="9"/>
        <v>2</v>
      </c>
      <c r="CL88" s="33">
        <f t="shared" si="10"/>
        <v>25</v>
      </c>
      <c r="CM88" s="34">
        <f t="shared" ref="CM88:CM92" si="110">CL88/36</f>
        <v>0.69444444444444442</v>
      </c>
      <c r="CN88" s="33">
        <f t="shared" ref="CN88:CP88" si="111">COUNTIF(BA88,"SI")</f>
        <v>1</v>
      </c>
      <c r="CO88" s="35">
        <f t="shared" si="111"/>
        <v>1</v>
      </c>
      <c r="CP88" s="44">
        <f t="shared" si="111"/>
        <v>1</v>
      </c>
      <c r="CQ88" s="44">
        <f t="shared" si="13"/>
        <v>4</v>
      </c>
      <c r="CR88" s="44">
        <f t="shared" si="14"/>
        <v>7</v>
      </c>
      <c r="CS88" s="26">
        <f t="shared" si="15"/>
        <v>14</v>
      </c>
      <c r="CT88" s="103">
        <f t="shared" si="75"/>
        <v>1</v>
      </c>
      <c r="CU88" s="234"/>
      <c r="CV88" s="236"/>
      <c r="CW88" s="237"/>
      <c r="CX88" s="234"/>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row>
    <row r="89" spans="1:132" ht="15.75" customHeight="1" x14ac:dyDescent="0.25">
      <c r="A89" s="26" t="s">
        <v>193</v>
      </c>
      <c r="B89" s="26" t="s">
        <v>806</v>
      </c>
      <c r="C89" s="26" t="s">
        <v>807</v>
      </c>
      <c r="D89" s="27" t="s">
        <v>196</v>
      </c>
      <c r="E89" s="27">
        <v>3223066509</v>
      </c>
      <c r="F89" s="28" t="s">
        <v>197</v>
      </c>
      <c r="G89" s="27" t="s">
        <v>750</v>
      </c>
      <c r="H89" s="27" t="s">
        <v>751</v>
      </c>
      <c r="I89" s="28" t="s">
        <v>752</v>
      </c>
      <c r="J89" s="27" t="s">
        <v>808</v>
      </c>
      <c r="K89" s="27" t="s">
        <v>809</v>
      </c>
      <c r="L89" s="27" t="s">
        <v>810</v>
      </c>
      <c r="M89" s="27">
        <v>3105652569</v>
      </c>
      <c r="N89" s="29" t="s">
        <v>811</v>
      </c>
      <c r="O89" s="53" t="s">
        <v>812</v>
      </c>
      <c r="P89" s="81">
        <v>44545</v>
      </c>
      <c r="Q89" s="77" t="s">
        <v>206</v>
      </c>
      <c r="R89" s="77" t="s">
        <v>206</v>
      </c>
      <c r="S89" s="77" t="s">
        <v>206</v>
      </c>
      <c r="T89" s="77" t="s">
        <v>206</v>
      </c>
      <c r="U89" s="77" t="s">
        <v>207</v>
      </c>
      <c r="V89" s="77" t="s">
        <v>206</v>
      </c>
      <c r="W89" s="77" t="s">
        <v>206</v>
      </c>
      <c r="X89" s="77" t="s">
        <v>208</v>
      </c>
      <c r="Y89" s="77" t="s">
        <v>206</v>
      </c>
      <c r="Z89" s="77" t="s">
        <v>206</v>
      </c>
      <c r="AA89" s="77" t="s">
        <v>206</v>
      </c>
      <c r="AB89" s="77" t="s">
        <v>206</v>
      </c>
      <c r="AC89" s="77" t="s">
        <v>206</v>
      </c>
      <c r="AD89" s="77" t="s">
        <v>208</v>
      </c>
      <c r="AE89" s="77" t="s">
        <v>206</v>
      </c>
      <c r="AF89" s="77" t="s">
        <v>208</v>
      </c>
      <c r="AG89" s="77" t="s">
        <v>206</v>
      </c>
      <c r="AH89" s="77" t="s">
        <v>206</v>
      </c>
      <c r="AI89" s="77" t="s">
        <v>206</v>
      </c>
      <c r="AJ89" s="77" t="s">
        <v>206</v>
      </c>
      <c r="AK89" s="41" t="s">
        <v>208</v>
      </c>
      <c r="AL89" s="41" t="s">
        <v>208</v>
      </c>
      <c r="AM89" s="41" t="s">
        <v>207</v>
      </c>
      <c r="AN89" s="41" t="s">
        <v>207</v>
      </c>
      <c r="AO89" s="41" t="s">
        <v>207</v>
      </c>
      <c r="AP89" s="41" t="s">
        <v>206</v>
      </c>
      <c r="AQ89" s="41" t="s">
        <v>206</v>
      </c>
      <c r="AR89" s="41" t="s">
        <v>206</v>
      </c>
      <c r="AS89" s="41" t="s">
        <v>208</v>
      </c>
      <c r="AT89" s="41" t="s">
        <v>206</v>
      </c>
      <c r="AU89" s="41" t="s">
        <v>206</v>
      </c>
      <c r="AV89" s="41" t="s">
        <v>206</v>
      </c>
      <c r="AW89" s="41" t="s">
        <v>206</v>
      </c>
      <c r="AX89" s="41" t="s">
        <v>206</v>
      </c>
      <c r="AY89" s="41" t="s">
        <v>206</v>
      </c>
      <c r="AZ89" s="41" t="s">
        <v>206</v>
      </c>
      <c r="BA89" s="41" t="s">
        <v>206</v>
      </c>
      <c r="BB89" s="32" t="s">
        <v>206</v>
      </c>
      <c r="BC89" s="41" t="s">
        <v>206</v>
      </c>
      <c r="BD89" s="41" t="s">
        <v>206</v>
      </c>
      <c r="BE89" s="41" t="s">
        <v>206</v>
      </c>
      <c r="BF89" s="41" t="s">
        <v>206</v>
      </c>
      <c r="BG89" s="41" t="s">
        <v>207</v>
      </c>
      <c r="BH89" s="41" t="s">
        <v>207</v>
      </c>
      <c r="BI89" s="41" t="s">
        <v>207</v>
      </c>
      <c r="BJ89" s="41" t="s">
        <v>207</v>
      </c>
      <c r="BK89" s="41" t="s">
        <v>206</v>
      </c>
      <c r="BL89" s="41" t="s">
        <v>207</v>
      </c>
      <c r="BM89" s="41" t="s">
        <v>207</v>
      </c>
      <c r="BN89" s="55" t="s">
        <v>207</v>
      </c>
      <c r="BO89" s="41" t="s">
        <v>207</v>
      </c>
      <c r="BP89" s="41" t="s">
        <v>207</v>
      </c>
      <c r="BQ89" s="41" t="s">
        <v>207</v>
      </c>
      <c r="BR89" s="41" t="s">
        <v>207</v>
      </c>
      <c r="BS89" s="41" t="s">
        <v>206</v>
      </c>
      <c r="BT89" s="41" t="s">
        <v>207</v>
      </c>
      <c r="BU89" s="41" t="s">
        <v>207</v>
      </c>
      <c r="BV89" s="41" t="s">
        <v>206</v>
      </c>
      <c r="BW89" s="41" t="s">
        <v>206</v>
      </c>
      <c r="BX89" s="41" t="s">
        <v>206</v>
      </c>
      <c r="BY89" s="41" t="s">
        <v>206</v>
      </c>
      <c r="BZ89" s="41" t="s">
        <v>208</v>
      </c>
      <c r="CA89" s="41" t="s">
        <v>208</v>
      </c>
      <c r="CB89" s="33">
        <f t="shared" si="78"/>
        <v>3</v>
      </c>
      <c r="CC89" s="33">
        <f t="shared" si="42"/>
        <v>2</v>
      </c>
      <c r="CD89" s="33">
        <f t="shared" si="2"/>
        <v>3</v>
      </c>
      <c r="CE89" s="33">
        <f t="shared" si="3"/>
        <v>3</v>
      </c>
      <c r="CF89" s="33">
        <f t="shared" si="79"/>
        <v>4</v>
      </c>
      <c r="CG89" s="33">
        <f t="shared" si="5"/>
        <v>1</v>
      </c>
      <c r="CH89" s="33">
        <f t="shared" si="80"/>
        <v>0</v>
      </c>
      <c r="CI89" s="33">
        <f t="shared" si="7"/>
        <v>3</v>
      </c>
      <c r="CJ89" s="33">
        <f t="shared" si="8"/>
        <v>4</v>
      </c>
      <c r="CK89" s="33">
        <f t="shared" si="9"/>
        <v>3</v>
      </c>
      <c r="CL89" s="33">
        <f t="shared" si="10"/>
        <v>26</v>
      </c>
      <c r="CM89" s="34">
        <f t="shared" si="110"/>
        <v>0.72222222222222221</v>
      </c>
      <c r="CN89" s="33">
        <f t="shared" ref="CN89:CP89" si="112">COUNTIF(BA89,"SI")</f>
        <v>1</v>
      </c>
      <c r="CO89" s="35">
        <f t="shared" si="112"/>
        <v>1</v>
      </c>
      <c r="CP89" s="44">
        <f t="shared" si="112"/>
        <v>1</v>
      </c>
      <c r="CQ89" s="44">
        <f t="shared" si="13"/>
        <v>4</v>
      </c>
      <c r="CR89" s="44">
        <f t="shared" si="14"/>
        <v>5</v>
      </c>
      <c r="CS89" s="26">
        <f t="shared" si="15"/>
        <v>12</v>
      </c>
      <c r="CT89" s="103">
        <f t="shared" si="75"/>
        <v>0.8571428571428571</v>
      </c>
      <c r="CU89" s="234"/>
      <c r="CV89" s="236"/>
      <c r="CW89" s="237"/>
      <c r="CX89" s="234"/>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row>
    <row r="90" spans="1:132" ht="15.75" customHeight="1" x14ac:dyDescent="0.25">
      <c r="A90" s="26" t="s">
        <v>193</v>
      </c>
      <c r="B90" s="26" t="s">
        <v>813</v>
      </c>
      <c r="C90" s="26" t="s">
        <v>814</v>
      </c>
      <c r="D90" s="27" t="s">
        <v>361</v>
      </c>
      <c r="E90" s="27">
        <v>3124781204</v>
      </c>
      <c r="F90" s="28" t="s">
        <v>362</v>
      </c>
      <c r="G90" s="53" t="s">
        <v>815</v>
      </c>
      <c r="H90" s="27" t="s">
        <v>816</v>
      </c>
      <c r="I90" s="121" t="s">
        <v>817</v>
      </c>
      <c r="J90" s="27" t="s">
        <v>818</v>
      </c>
      <c r="K90" s="28" t="s">
        <v>819</v>
      </c>
      <c r="L90" s="27" t="s">
        <v>820</v>
      </c>
      <c r="M90" s="27">
        <v>3155750264</v>
      </c>
      <c r="N90" s="29" t="s">
        <v>821</v>
      </c>
      <c r="O90" s="42" t="s">
        <v>822</v>
      </c>
      <c r="P90" s="79"/>
      <c r="Q90" s="59" t="s">
        <v>206</v>
      </c>
      <c r="R90" s="60" t="s">
        <v>206</v>
      </c>
      <c r="S90" s="60" t="s">
        <v>206</v>
      </c>
      <c r="T90" s="60" t="s">
        <v>206</v>
      </c>
      <c r="U90" s="60" t="s">
        <v>207</v>
      </c>
      <c r="V90" s="60" t="s">
        <v>208</v>
      </c>
      <c r="W90" s="60" t="s">
        <v>206</v>
      </c>
      <c r="X90" s="60" t="s">
        <v>208</v>
      </c>
      <c r="Y90" s="60" t="s">
        <v>208</v>
      </c>
      <c r="Z90" s="60" t="s">
        <v>206</v>
      </c>
      <c r="AA90" s="60" t="s">
        <v>208</v>
      </c>
      <c r="AB90" s="60" t="s">
        <v>208</v>
      </c>
      <c r="AC90" s="60" t="s">
        <v>208</v>
      </c>
      <c r="AD90" s="60" t="s">
        <v>206</v>
      </c>
      <c r="AE90" s="60" t="s">
        <v>206</v>
      </c>
      <c r="AF90" s="60" t="s">
        <v>208</v>
      </c>
      <c r="AG90" s="60" t="s">
        <v>208</v>
      </c>
      <c r="AH90" s="60" t="s">
        <v>206</v>
      </c>
      <c r="AI90" s="60" t="s">
        <v>206</v>
      </c>
      <c r="AJ90" s="75" t="s">
        <v>206</v>
      </c>
      <c r="AK90" s="61" t="s">
        <v>208</v>
      </c>
      <c r="AL90" s="61" t="s">
        <v>208</v>
      </c>
      <c r="AM90" s="61" t="s">
        <v>207</v>
      </c>
      <c r="AN90" s="61" t="s">
        <v>207</v>
      </c>
      <c r="AO90" s="61" t="s">
        <v>207</v>
      </c>
      <c r="AP90" s="61" t="s">
        <v>206</v>
      </c>
      <c r="AQ90" s="61" t="s">
        <v>208</v>
      </c>
      <c r="AR90" s="61" t="s">
        <v>208</v>
      </c>
      <c r="AS90" s="61" t="s">
        <v>208</v>
      </c>
      <c r="AT90" s="61" t="s">
        <v>208</v>
      </c>
      <c r="AU90" s="61" t="s">
        <v>206</v>
      </c>
      <c r="AV90" s="61" t="s">
        <v>208</v>
      </c>
      <c r="AW90" s="61" t="s">
        <v>206</v>
      </c>
      <c r="AX90" s="61" t="s">
        <v>208</v>
      </c>
      <c r="AY90" s="61" t="s">
        <v>206</v>
      </c>
      <c r="AZ90" s="61" t="s">
        <v>206</v>
      </c>
      <c r="BA90" s="61" t="s">
        <v>206</v>
      </c>
      <c r="BB90" s="63" t="s">
        <v>206</v>
      </c>
      <c r="BC90" s="61" t="s">
        <v>206</v>
      </c>
      <c r="BD90" s="61" t="s">
        <v>206</v>
      </c>
      <c r="BE90" s="61" t="s">
        <v>206</v>
      </c>
      <c r="BF90" s="61" t="s">
        <v>206</v>
      </c>
      <c r="BG90" s="61" t="s">
        <v>207</v>
      </c>
      <c r="BH90" s="61" t="s">
        <v>207</v>
      </c>
      <c r="BI90" s="61" t="s">
        <v>206</v>
      </c>
      <c r="BJ90" s="61" t="s">
        <v>208</v>
      </c>
      <c r="BK90" s="61" t="s">
        <v>208</v>
      </c>
      <c r="BL90" s="61" t="s">
        <v>208</v>
      </c>
      <c r="BM90" s="55" t="s">
        <v>207</v>
      </c>
      <c r="BN90" s="55" t="s">
        <v>207</v>
      </c>
      <c r="BO90" s="61" t="s">
        <v>208</v>
      </c>
      <c r="BP90" s="61" t="s">
        <v>208</v>
      </c>
      <c r="BQ90" s="61" t="s">
        <v>208</v>
      </c>
      <c r="BR90" s="61" t="s">
        <v>208</v>
      </c>
      <c r="BS90" s="61" t="s">
        <v>206</v>
      </c>
      <c r="BT90" s="61" t="s">
        <v>208</v>
      </c>
      <c r="BU90" s="61" t="s">
        <v>206</v>
      </c>
      <c r="BV90" s="61" t="s">
        <v>206</v>
      </c>
      <c r="BW90" s="61" t="s">
        <v>206</v>
      </c>
      <c r="BX90" s="61" t="s">
        <v>206</v>
      </c>
      <c r="BY90" s="61" t="s">
        <v>206</v>
      </c>
      <c r="BZ90" s="61" t="s">
        <v>206</v>
      </c>
      <c r="CA90" s="61" t="s">
        <v>208</v>
      </c>
      <c r="CB90" s="33">
        <f t="shared" si="78"/>
        <v>3</v>
      </c>
      <c r="CC90" s="33">
        <f t="shared" si="42"/>
        <v>1</v>
      </c>
      <c r="CD90" s="33">
        <f t="shared" si="2"/>
        <v>2</v>
      </c>
      <c r="CE90" s="33">
        <f t="shared" si="3"/>
        <v>1</v>
      </c>
      <c r="CF90" s="33">
        <f t="shared" si="79"/>
        <v>3</v>
      </c>
      <c r="CG90" s="33">
        <f t="shared" si="5"/>
        <v>1</v>
      </c>
      <c r="CH90" s="33">
        <f t="shared" si="80"/>
        <v>0</v>
      </c>
      <c r="CI90" s="33">
        <f t="shared" si="7"/>
        <v>1</v>
      </c>
      <c r="CJ90" s="33">
        <f t="shared" si="8"/>
        <v>2</v>
      </c>
      <c r="CK90" s="33">
        <f t="shared" si="9"/>
        <v>2</v>
      </c>
      <c r="CL90" s="33">
        <f t="shared" si="10"/>
        <v>16</v>
      </c>
      <c r="CM90" s="34">
        <f t="shared" si="110"/>
        <v>0.44444444444444442</v>
      </c>
      <c r="CN90" s="33">
        <f t="shared" ref="CN90:CP90" si="113">COUNTIF(BA90,"SI")</f>
        <v>1</v>
      </c>
      <c r="CO90" s="35">
        <f t="shared" si="113"/>
        <v>1</v>
      </c>
      <c r="CP90" s="44">
        <f t="shared" si="113"/>
        <v>1</v>
      </c>
      <c r="CQ90" s="44">
        <f t="shared" si="13"/>
        <v>4</v>
      </c>
      <c r="CR90" s="44">
        <f t="shared" si="14"/>
        <v>7</v>
      </c>
      <c r="CS90" s="26">
        <f t="shared" si="15"/>
        <v>14</v>
      </c>
      <c r="CT90" s="45">
        <f t="shared" si="75"/>
        <v>1</v>
      </c>
      <c r="CU90" s="241">
        <f>AVERAGE(CT90:CT99)</f>
        <v>0.84285714285714286</v>
      </c>
      <c r="CV90" s="242"/>
      <c r="CW90" s="243"/>
      <c r="CX90" s="234"/>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row>
    <row r="91" spans="1:132" ht="15.75" customHeight="1" x14ac:dyDescent="0.25">
      <c r="A91" s="26" t="s">
        <v>193</v>
      </c>
      <c r="B91" s="26" t="s">
        <v>813</v>
      </c>
      <c r="C91" s="26" t="s">
        <v>823</v>
      </c>
      <c r="D91" s="27" t="s">
        <v>361</v>
      </c>
      <c r="E91" s="27">
        <v>3124781204</v>
      </c>
      <c r="F91" s="28" t="s">
        <v>362</v>
      </c>
      <c r="G91" s="53" t="s">
        <v>815</v>
      </c>
      <c r="H91" s="27" t="s">
        <v>816</v>
      </c>
      <c r="I91" s="121" t="s">
        <v>817</v>
      </c>
      <c r="J91" s="27" t="s">
        <v>824</v>
      </c>
      <c r="K91" s="28" t="s">
        <v>825</v>
      </c>
      <c r="L91" s="27" t="s">
        <v>826</v>
      </c>
      <c r="M91" s="27">
        <v>3153909221</v>
      </c>
      <c r="N91" s="29" t="s">
        <v>827</v>
      </c>
      <c r="O91" s="42" t="s">
        <v>828</v>
      </c>
      <c r="P91" s="79"/>
      <c r="Q91" s="122"/>
      <c r="R91" s="74"/>
      <c r="S91" s="74"/>
      <c r="T91" s="74"/>
      <c r="U91" s="74"/>
      <c r="V91" s="74"/>
      <c r="W91" s="74"/>
      <c r="X91" s="74"/>
      <c r="Y91" s="74"/>
      <c r="Z91" s="74"/>
      <c r="AA91" s="74"/>
      <c r="AB91" s="74"/>
      <c r="AC91" s="74"/>
      <c r="AD91" s="74"/>
      <c r="AE91" s="74"/>
      <c r="AF91" s="74"/>
      <c r="AG91" s="74"/>
      <c r="AH91" s="74"/>
      <c r="AI91" s="74"/>
      <c r="AJ91" s="74"/>
      <c r="AK91" s="26"/>
      <c r="AL91" s="26"/>
      <c r="AM91" s="26"/>
      <c r="AN91" s="26"/>
      <c r="AO91" s="26"/>
      <c r="AP91" s="26"/>
      <c r="AQ91" s="26"/>
      <c r="AR91" s="26"/>
      <c r="AS91" s="26"/>
      <c r="AT91" s="26"/>
      <c r="AU91" s="26"/>
      <c r="AV91" s="26"/>
      <c r="AW91" s="26"/>
      <c r="AX91" s="26"/>
      <c r="AY91" s="26"/>
      <c r="AZ91" s="26"/>
      <c r="BA91" s="26"/>
      <c r="BB91" s="35"/>
      <c r="BC91" s="26"/>
      <c r="BD91" s="26"/>
      <c r="BE91" s="26"/>
      <c r="BF91" s="26"/>
      <c r="BG91" s="26"/>
      <c r="BH91" s="26"/>
      <c r="BI91" s="26"/>
      <c r="BJ91" s="26"/>
      <c r="BK91" s="26"/>
      <c r="BL91" s="26"/>
      <c r="BM91" s="55" t="s">
        <v>207</v>
      </c>
      <c r="BN91" s="55" t="s">
        <v>207</v>
      </c>
      <c r="BO91" s="26"/>
      <c r="BP91" s="26"/>
      <c r="BQ91" s="26"/>
      <c r="BR91" s="26"/>
      <c r="BS91" s="26"/>
      <c r="BT91" s="26"/>
      <c r="BU91" s="26"/>
      <c r="BV91" s="26"/>
      <c r="BW91" s="26"/>
      <c r="BX91" s="26"/>
      <c r="BY91" s="26"/>
      <c r="BZ91" s="26"/>
      <c r="CA91" s="26"/>
      <c r="CB91" s="33">
        <f t="shared" si="78"/>
        <v>0</v>
      </c>
      <c r="CC91" s="33">
        <f t="shared" si="42"/>
        <v>0</v>
      </c>
      <c r="CD91" s="33">
        <f t="shared" si="2"/>
        <v>0</v>
      </c>
      <c r="CE91" s="33">
        <f t="shared" si="3"/>
        <v>0</v>
      </c>
      <c r="CF91" s="33">
        <f t="shared" si="79"/>
        <v>0</v>
      </c>
      <c r="CG91" s="33">
        <f t="shared" si="5"/>
        <v>0</v>
      </c>
      <c r="CH91" s="33">
        <f t="shared" si="80"/>
        <v>0</v>
      </c>
      <c r="CI91" s="33">
        <f t="shared" si="7"/>
        <v>0</v>
      </c>
      <c r="CJ91" s="33">
        <f t="shared" si="8"/>
        <v>0</v>
      </c>
      <c r="CK91" s="33">
        <f t="shared" si="9"/>
        <v>0</v>
      </c>
      <c r="CL91" s="33">
        <f t="shared" si="10"/>
        <v>0</v>
      </c>
      <c r="CM91" s="34">
        <f t="shared" si="110"/>
        <v>0</v>
      </c>
      <c r="CN91" s="33">
        <f t="shared" ref="CN91:CP91" si="114">COUNTIF(BA91,"SI")</f>
        <v>0</v>
      </c>
      <c r="CO91" s="35">
        <f t="shared" si="114"/>
        <v>0</v>
      </c>
      <c r="CP91" s="44">
        <f t="shared" si="114"/>
        <v>0</v>
      </c>
      <c r="CQ91" s="44">
        <f t="shared" si="13"/>
        <v>0</v>
      </c>
      <c r="CR91" s="44">
        <f t="shared" si="14"/>
        <v>0</v>
      </c>
      <c r="CS91" s="26">
        <f t="shared" si="15"/>
        <v>0</v>
      </c>
      <c r="CT91" s="45">
        <f t="shared" si="75"/>
        <v>0</v>
      </c>
      <c r="CU91" s="234"/>
      <c r="CV91" s="236"/>
      <c r="CW91" s="237"/>
      <c r="CX91" s="234"/>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row>
    <row r="92" spans="1:132" ht="15.75" customHeight="1" x14ac:dyDescent="0.25">
      <c r="A92" s="26" t="s">
        <v>193</v>
      </c>
      <c r="B92" s="26" t="s">
        <v>813</v>
      </c>
      <c r="C92" s="26" t="s">
        <v>829</v>
      </c>
      <c r="D92" s="27" t="s">
        <v>256</v>
      </c>
      <c r="E92" s="27">
        <v>3138020629</v>
      </c>
      <c r="F92" s="56" t="s">
        <v>257</v>
      </c>
      <c r="G92" s="53" t="s">
        <v>815</v>
      </c>
      <c r="H92" s="27" t="s">
        <v>816</v>
      </c>
      <c r="I92" s="121" t="s">
        <v>817</v>
      </c>
      <c r="J92" s="53" t="s">
        <v>830</v>
      </c>
      <c r="K92" s="57" t="s">
        <v>831</v>
      </c>
      <c r="L92" s="31" t="s">
        <v>832</v>
      </c>
      <c r="M92" s="55">
        <v>3142914091</v>
      </c>
      <c r="N92" s="123" t="s">
        <v>833</v>
      </c>
      <c r="O92" s="42" t="s">
        <v>834</v>
      </c>
      <c r="P92" s="81">
        <v>44279</v>
      </c>
      <c r="Q92" s="60" t="s">
        <v>206</v>
      </c>
      <c r="R92" s="60" t="s">
        <v>206</v>
      </c>
      <c r="S92" s="60" t="s">
        <v>206</v>
      </c>
      <c r="T92" s="60" t="s">
        <v>206</v>
      </c>
      <c r="U92" s="60" t="s">
        <v>207</v>
      </c>
      <c r="V92" s="60" t="s">
        <v>206</v>
      </c>
      <c r="W92" s="60" t="s">
        <v>206</v>
      </c>
      <c r="X92" s="60" t="s">
        <v>206</v>
      </c>
      <c r="Y92" s="60" t="s">
        <v>206</v>
      </c>
      <c r="Z92" s="60" t="s">
        <v>206</v>
      </c>
      <c r="AA92" s="60" t="s">
        <v>206</v>
      </c>
      <c r="AB92" s="60" t="s">
        <v>206</v>
      </c>
      <c r="AC92" s="60" t="s">
        <v>206</v>
      </c>
      <c r="AD92" s="60" t="s">
        <v>206</v>
      </c>
      <c r="AE92" s="60" t="s">
        <v>206</v>
      </c>
      <c r="AF92" s="60" t="s">
        <v>206</v>
      </c>
      <c r="AG92" s="60" t="s">
        <v>206</v>
      </c>
      <c r="AH92" s="60" t="s">
        <v>206</v>
      </c>
      <c r="AI92" s="60" t="s">
        <v>206</v>
      </c>
      <c r="AJ92" s="60" t="s">
        <v>206</v>
      </c>
      <c r="AK92" s="61" t="s">
        <v>206</v>
      </c>
      <c r="AL92" s="61" t="s">
        <v>206</v>
      </c>
      <c r="AM92" s="61" t="s">
        <v>207</v>
      </c>
      <c r="AN92" s="61" t="s">
        <v>207</v>
      </c>
      <c r="AO92" s="61" t="s">
        <v>207</v>
      </c>
      <c r="AP92" s="61" t="s">
        <v>206</v>
      </c>
      <c r="AQ92" s="61" t="s">
        <v>206</v>
      </c>
      <c r="AR92" s="61" t="s">
        <v>206</v>
      </c>
      <c r="AS92" s="61" t="s">
        <v>206</v>
      </c>
      <c r="AT92" s="61" t="s">
        <v>206</v>
      </c>
      <c r="AU92" s="61" t="s">
        <v>206</v>
      </c>
      <c r="AV92" s="61" t="s">
        <v>206</v>
      </c>
      <c r="AW92" s="61" t="s">
        <v>206</v>
      </c>
      <c r="AX92" s="61" t="s">
        <v>206</v>
      </c>
      <c r="AY92" s="61" t="s">
        <v>206</v>
      </c>
      <c r="AZ92" s="61" t="s">
        <v>206</v>
      </c>
      <c r="BA92" s="62" t="s">
        <v>206</v>
      </c>
      <c r="BB92" s="63" t="s">
        <v>206</v>
      </c>
      <c r="BC92" s="61" t="s">
        <v>206</v>
      </c>
      <c r="BD92" s="61" t="s">
        <v>206</v>
      </c>
      <c r="BE92" s="61" t="s">
        <v>206</v>
      </c>
      <c r="BF92" s="61" t="s">
        <v>206</v>
      </c>
      <c r="BG92" s="61" t="s">
        <v>207</v>
      </c>
      <c r="BH92" s="61" t="s">
        <v>207</v>
      </c>
      <c r="BI92" s="61" t="s">
        <v>206</v>
      </c>
      <c r="BJ92" s="61" t="s">
        <v>207</v>
      </c>
      <c r="BK92" s="61" t="s">
        <v>207</v>
      </c>
      <c r="BL92" s="61" t="s">
        <v>207</v>
      </c>
      <c r="BM92" s="61" t="s">
        <v>207</v>
      </c>
      <c r="BN92" s="61" t="s">
        <v>207</v>
      </c>
      <c r="BO92" s="61" t="s">
        <v>207</v>
      </c>
      <c r="BP92" s="61" t="s">
        <v>207</v>
      </c>
      <c r="BQ92" s="61" t="s">
        <v>207</v>
      </c>
      <c r="BR92" s="61" t="s">
        <v>207</v>
      </c>
      <c r="BS92" s="61" t="s">
        <v>206</v>
      </c>
      <c r="BT92" s="61" t="s">
        <v>207</v>
      </c>
      <c r="BU92" s="61" t="s">
        <v>207</v>
      </c>
      <c r="BV92" s="61" t="s">
        <v>206</v>
      </c>
      <c r="BW92" s="61" t="s">
        <v>206</v>
      </c>
      <c r="BX92" s="61" t="s">
        <v>206</v>
      </c>
      <c r="BY92" s="61" t="s">
        <v>206</v>
      </c>
      <c r="BZ92" s="61" t="s">
        <v>206</v>
      </c>
      <c r="CA92" s="61" t="s">
        <v>208</v>
      </c>
      <c r="CB92" s="33">
        <f t="shared" si="78"/>
        <v>3</v>
      </c>
      <c r="CC92" s="33">
        <f t="shared" si="42"/>
        <v>2</v>
      </c>
      <c r="CD92" s="33">
        <f t="shared" si="2"/>
        <v>4</v>
      </c>
      <c r="CE92" s="33">
        <f t="shared" si="3"/>
        <v>4</v>
      </c>
      <c r="CF92" s="33">
        <f t="shared" si="79"/>
        <v>5</v>
      </c>
      <c r="CG92" s="33">
        <f t="shared" si="5"/>
        <v>3</v>
      </c>
      <c r="CH92" s="33">
        <f t="shared" si="80"/>
        <v>0</v>
      </c>
      <c r="CI92" s="33">
        <f t="shared" si="7"/>
        <v>4</v>
      </c>
      <c r="CJ92" s="33">
        <f t="shared" si="8"/>
        <v>4</v>
      </c>
      <c r="CK92" s="33">
        <f t="shared" si="9"/>
        <v>3</v>
      </c>
      <c r="CL92" s="33">
        <f t="shared" si="10"/>
        <v>32</v>
      </c>
      <c r="CM92" s="34">
        <f t="shared" si="110"/>
        <v>0.88888888888888884</v>
      </c>
      <c r="CN92" s="33">
        <f t="shared" ref="CN92:CP92" si="115">COUNTIF(BA92,"SI")</f>
        <v>1</v>
      </c>
      <c r="CO92" s="35">
        <f t="shared" si="115"/>
        <v>1</v>
      </c>
      <c r="CP92" s="44">
        <f t="shared" si="115"/>
        <v>1</v>
      </c>
      <c r="CQ92" s="44">
        <f t="shared" si="13"/>
        <v>4</v>
      </c>
      <c r="CR92" s="44">
        <f t="shared" si="14"/>
        <v>6</v>
      </c>
      <c r="CS92" s="26">
        <f t="shared" si="15"/>
        <v>13</v>
      </c>
      <c r="CT92" s="45">
        <f t="shared" si="75"/>
        <v>0.9285714285714286</v>
      </c>
      <c r="CU92" s="234"/>
      <c r="CV92" s="236"/>
      <c r="CW92" s="237"/>
      <c r="CX92" s="234"/>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row>
    <row r="93" spans="1:132" ht="15.75" customHeight="1" x14ac:dyDescent="0.25">
      <c r="A93" s="26" t="s">
        <v>193</v>
      </c>
      <c r="B93" s="26" t="s">
        <v>813</v>
      </c>
      <c r="C93" s="26" t="s">
        <v>835</v>
      </c>
      <c r="D93" s="27" t="s">
        <v>748</v>
      </c>
      <c r="E93" s="27">
        <v>3183382382</v>
      </c>
      <c r="F93" s="28" t="s">
        <v>749</v>
      </c>
      <c r="G93" s="53" t="s">
        <v>815</v>
      </c>
      <c r="H93" s="27" t="s">
        <v>816</v>
      </c>
      <c r="I93" s="121" t="s">
        <v>817</v>
      </c>
      <c r="J93" s="27" t="s">
        <v>836</v>
      </c>
      <c r="K93" s="28" t="s">
        <v>837</v>
      </c>
      <c r="L93" s="27" t="s">
        <v>838</v>
      </c>
      <c r="M93" s="27">
        <v>3142979322</v>
      </c>
      <c r="N93" s="28" t="s">
        <v>839</v>
      </c>
      <c r="O93" s="27" t="s">
        <v>840</v>
      </c>
      <c r="P93" s="46">
        <v>44168</v>
      </c>
      <c r="Q93" s="124" t="s">
        <v>206</v>
      </c>
      <c r="R93" s="125" t="s">
        <v>206</v>
      </c>
      <c r="S93" s="125" t="s">
        <v>206</v>
      </c>
      <c r="T93" s="126" t="s">
        <v>206</v>
      </c>
      <c r="U93" s="126" t="s">
        <v>207</v>
      </c>
      <c r="V93" s="126" t="s">
        <v>206</v>
      </c>
      <c r="W93" s="126" t="s">
        <v>206</v>
      </c>
      <c r="X93" s="126" t="s">
        <v>208</v>
      </c>
      <c r="Y93" s="126" t="s">
        <v>206</v>
      </c>
      <c r="Z93" s="126" t="s">
        <v>206</v>
      </c>
      <c r="AA93" s="109" t="s">
        <v>206</v>
      </c>
      <c r="AB93" s="109" t="s">
        <v>206</v>
      </c>
      <c r="AC93" s="109" t="s">
        <v>206</v>
      </c>
      <c r="AD93" s="109" t="s">
        <v>208</v>
      </c>
      <c r="AE93" s="109" t="s">
        <v>206</v>
      </c>
      <c r="AF93" s="109" t="s">
        <v>206</v>
      </c>
      <c r="AG93" s="109" t="s">
        <v>206</v>
      </c>
      <c r="AH93" s="109" t="s">
        <v>206</v>
      </c>
      <c r="AI93" s="109" t="s">
        <v>206</v>
      </c>
      <c r="AJ93" s="109" t="s">
        <v>206</v>
      </c>
      <c r="AK93" s="109" t="s">
        <v>208</v>
      </c>
      <c r="AL93" s="109" t="s">
        <v>206</v>
      </c>
      <c r="AM93" s="109" t="s">
        <v>207</v>
      </c>
      <c r="AN93" s="109" t="s">
        <v>207</v>
      </c>
      <c r="AO93" s="109" t="s">
        <v>207</v>
      </c>
      <c r="AP93" s="109" t="s">
        <v>206</v>
      </c>
      <c r="AQ93" s="109" t="s">
        <v>206</v>
      </c>
      <c r="AR93" s="109" t="s">
        <v>206</v>
      </c>
      <c r="AS93" s="109" t="s">
        <v>208</v>
      </c>
      <c r="AT93" s="109" t="s">
        <v>208</v>
      </c>
      <c r="AU93" s="109" t="s">
        <v>206</v>
      </c>
      <c r="AV93" s="109" t="s">
        <v>206</v>
      </c>
      <c r="AW93" s="109" t="s">
        <v>206</v>
      </c>
      <c r="AX93" s="109" t="s">
        <v>206</v>
      </c>
      <c r="AY93" s="109" t="s">
        <v>206</v>
      </c>
      <c r="AZ93" s="109" t="s">
        <v>206</v>
      </c>
      <c r="BA93" s="55" t="s">
        <v>206</v>
      </c>
      <c r="BB93" s="64" t="s">
        <v>206</v>
      </c>
      <c r="BC93" s="55" t="s">
        <v>206</v>
      </c>
      <c r="BD93" s="55" t="s">
        <v>206</v>
      </c>
      <c r="BE93" s="55" t="s">
        <v>206</v>
      </c>
      <c r="BF93" s="55" t="s">
        <v>206</v>
      </c>
      <c r="BG93" s="55" t="s">
        <v>207</v>
      </c>
      <c r="BH93" s="55" t="s">
        <v>207</v>
      </c>
      <c r="BI93" s="55" t="s">
        <v>206</v>
      </c>
      <c r="BJ93" s="55" t="s">
        <v>207</v>
      </c>
      <c r="BK93" s="55" t="s">
        <v>207</v>
      </c>
      <c r="BL93" s="55" t="s">
        <v>207</v>
      </c>
      <c r="BM93" s="55" t="s">
        <v>207</v>
      </c>
      <c r="BN93" s="55" t="s">
        <v>207</v>
      </c>
      <c r="BO93" s="55" t="s">
        <v>207</v>
      </c>
      <c r="BP93" s="55" t="s">
        <v>207</v>
      </c>
      <c r="BQ93" s="55" t="s">
        <v>207</v>
      </c>
      <c r="BR93" s="55" t="s">
        <v>207</v>
      </c>
      <c r="BS93" s="55" t="s">
        <v>206</v>
      </c>
      <c r="BT93" s="55" t="s">
        <v>207</v>
      </c>
      <c r="BU93" s="55" t="s">
        <v>207</v>
      </c>
      <c r="BV93" s="55" t="s">
        <v>206</v>
      </c>
      <c r="BW93" s="55" t="s">
        <v>206</v>
      </c>
      <c r="BX93" s="55" t="s">
        <v>206</v>
      </c>
      <c r="BY93" s="55" t="s">
        <v>206</v>
      </c>
      <c r="BZ93" s="55" t="s">
        <v>206</v>
      </c>
      <c r="CA93" s="55" t="s">
        <v>206</v>
      </c>
      <c r="CB93" s="33">
        <f t="shared" si="78"/>
        <v>3</v>
      </c>
      <c r="CC93" s="33">
        <f t="shared" si="42"/>
        <v>2</v>
      </c>
      <c r="CD93" s="33">
        <f t="shared" si="2"/>
        <v>3</v>
      </c>
      <c r="CE93" s="33">
        <f t="shared" si="3"/>
        <v>3</v>
      </c>
      <c r="CF93" s="33">
        <f t="shared" si="79"/>
        <v>5</v>
      </c>
      <c r="CG93" s="33">
        <f t="shared" si="5"/>
        <v>2</v>
      </c>
      <c r="CH93" s="33">
        <f t="shared" si="80"/>
        <v>0</v>
      </c>
      <c r="CI93" s="33">
        <f t="shared" si="7"/>
        <v>3</v>
      </c>
      <c r="CJ93" s="33">
        <f t="shared" si="8"/>
        <v>3</v>
      </c>
      <c r="CK93" s="33">
        <f t="shared" si="9"/>
        <v>3</v>
      </c>
      <c r="CL93" s="33">
        <f t="shared" si="10"/>
        <v>27</v>
      </c>
      <c r="CM93" s="34">
        <f t="shared" ref="CM93:CM99" si="116">CL93/32</f>
        <v>0.84375</v>
      </c>
      <c r="CN93" s="33">
        <f t="shared" ref="CN93:CP93" si="117">COUNTIF(BA93,"SI")</f>
        <v>1</v>
      </c>
      <c r="CO93" s="35">
        <f t="shared" si="117"/>
        <v>1</v>
      </c>
      <c r="CP93" s="44">
        <f t="shared" si="117"/>
        <v>1</v>
      </c>
      <c r="CQ93" s="44">
        <f t="shared" si="13"/>
        <v>4</v>
      </c>
      <c r="CR93" s="44">
        <f t="shared" si="14"/>
        <v>7</v>
      </c>
      <c r="CS93" s="26">
        <f t="shared" si="15"/>
        <v>14</v>
      </c>
      <c r="CT93" s="45">
        <f t="shared" si="75"/>
        <v>1</v>
      </c>
      <c r="CU93" s="234"/>
      <c r="CV93" s="236"/>
      <c r="CW93" s="237"/>
      <c r="CX93" s="234"/>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row>
    <row r="94" spans="1:132" ht="15.75" customHeight="1" x14ac:dyDescent="0.25">
      <c r="A94" s="26" t="s">
        <v>193</v>
      </c>
      <c r="B94" s="26" t="s">
        <v>813</v>
      </c>
      <c r="C94" s="26" t="s">
        <v>841</v>
      </c>
      <c r="D94" s="27" t="s">
        <v>748</v>
      </c>
      <c r="E94" s="27">
        <v>3183382382</v>
      </c>
      <c r="F94" s="28" t="s">
        <v>749</v>
      </c>
      <c r="G94" s="53" t="s">
        <v>815</v>
      </c>
      <c r="H94" s="27" t="s">
        <v>816</v>
      </c>
      <c r="I94" s="121" t="s">
        <v>817</v>
      </c>
      <c r="J94" s="27" t="s">
        <v>842</v>
      </c>
      <c r="K94" s="28" t="s">
        <v>843</v>
      </c>
      <c r="L94" s="27" t="s">
        <v>844</v>
      </c>
      <c r="M94" s="27">
        <v>3124536008</v>
      </c>
      <c r="N94" s="28" t="s">
        <v>845</v>
      </c>
      <c r="O94" s="27" t="s">
        <v>846</v>
      </c>
      <c r="P94" s="127">
        <v>44384</v>
      </c>
      <c r="Q94" s="113" t="s">
        <v>206</v>
      </c>
      <c r="R94" s="113" t="s">
        <v>206</v>
      </c>
      <c r="S94" s="113" t="s">
        <v>206</v>
      </c>
      <c r="T94" s="114" t="s">
        <v>206</v>
      </c>
      <c r="U94" s="114" t="s">
        <v>207</v>
      </c>
      <c r="V94" s="114" t="s">
        <v>206</v>
      </c>
      <c r="W94" s="114" t="s">
        <v>206</v>
      </c>
      <c r="X94" s="114" t="s">
        <v>206</v>
      </c>
      <c r="Y94" s="114" t="s">
        <v>206</v>
      </c>
      <c r="Z94" s="114" t="s">
        <v>206</v>
      </c>
      <c r="AA94" s="116" t="s">
        <v>206</v>
      </c>
      <c r="AB94" s="116" t="s">
        <v>206</v>
      </c>
      <c r="AC94" s="116" t="s">
        <v>206</v>
      </c>
      <c r="AD94" s="116" t="s">
        <v>206</v>
      </c>
      <c r="AE94" s="116" t="s">
        <v>206</v>
      </c>
      <c r="AF94" s="116" t="s">
        <v>208</v>
      </c>
      <c r="AG94" s="116" t="s">
        <v>206</v>
      </c>
      <c r="AH94" s="116" t="s">
        <v>206</v>
      </c>
      <c r="AI94" s="116" t="s">
        <v>206</v>
      </c>
      <c r="AJ94" s="116" t="s">
        <v>206</v>
      </c>
      <c r="AK94" s="116" t="s">
        <v>206</v>
      </c>
      <c r="AL94" s="116" t="s">
        <v>206</v>
      </c>
      <c r="AM94" s="116" t="s">
        <v>207</v>
      </c>
      <c r="AN94" s="116" t="s">
        <v>207</v>
      </c>
      <c r="AO94" s="116" t="s">
        <v>207</v>
      </c>
      <c r="AP94" s="116" t="s">
        <v>206</v>
      </c>
      <c r="AQ94" s="116" t="s">
        <v>206</v>
      </c>
      <c r="AR94" s="116" t="s">
        <v>206</v>
      </c>
      <c r="AS94" s="116" t="s">
        <v>208</v>
      </c>
      <c r="AT94" s="116" t="s">
        <v>206</v>
      </c>
      <c r="AU94" s="116" t="s">
        <v>208</v>
      </c>
      <c r="AV94" s="116" t="s">
        <v>208</v>
      </c>
      <c r="AW94" s="116" t="s">
        <v>206</v>
      </c>
      <c r="AX94" s="116" t="s">
        <v>208</v>
      </c>
      <c r="AY94" s="116" t="s">
        <v>208</v>
      </c>
      <c r="AZ94" s="116" t="s">
        <v>208</v>
      </c>
      <c r="BA94" s="55" t="s">
        <v>206</v>
      </c>
      <c r="BB94" s="64" t="s">
        <v>206</v>
      </c>
      <c r="BC94" s="55" t="s">
        <v>206</v>
      </c>
      <c r="BD94" s="55" t="s">
        <v>206</v>
      </c>
      <c r="BE94" s="55" t="s">
        <v>206</v>
      </c>
      <c r="BF94" s="55" t="s">
        <v>206</v>
      </c>
      <c r="BG94" s="55" t="s">
        <v>207</v>
      </c>
      <c r="BH94" s="55" t="s">
        <v>207</v>
      </c>
      <c r="BI94" s="55" t="s">
        <v>206</v>
      </c>
      <c r="BJ94" s="55" t="s">
        <v>207</v>
      </c>
      <c r="BK94" s="55" t="s">
        <v>207</v>
      </c>
      <c r="BL94" s="55" t="s">
        <v>207</v>
      </c>
      <c r="BM94" s="55" t="s">
        <v>207</v>
      </c>
      <c r="BN94" s="55" t="s">
        <v>207</v>
      </c>
      <c r="BO94" s="55" t="s">
        <v>207</v>
      </c>
      <c r="BP94" s="55" t="s">
        <v>207</v>
      </c>
      <c r="BQ94" s="55" t="s">
        <v>207</v>
      </c>
      <c r="BR94" s="55" t="s">
        <v>207</v>
      </c>
      <c r="BS94" s="55" t="s">
        <v>206</v>
      </c>
      <c r="BT94" s="55" t="s">
        <v>207</v>
      </c>
      <c r="BU94" s="55" t="s">
        <v>207</v>
      </c>
      <c r="BV94" s="55" t="s">
        <v>206</v>
      </c>
      <c r="BW94" s="55" t="s">
        <v>206</v>
      </c>
      <c r="BX94" s="55" t="s">
        <v>206</v>
      </c>
      <c r="BY94" s="55" t="s">
        <v>206</v>
      </c>
      <c r="BZ94" s="55" t="s">
        <v>208</v>
      </c>
      <c r="CA94" s="55" t="s">
        <v>208</v>
      </c>
      <c r="CB94" s="33">
        <f t="shared" si="78"/>
        <v>3</v>
      </c>
      <c r="CC94" s="33">
        <f t="shared" si="42"/>
        <v>2</v>
      </c>
      <c r="CD94" s="33">
        <f t="shared" si="2"/>
        <v>4</v>
      </c>
      <c r="CE94" s="33">
        <f t="shared" si="3"/>
        <v>4</v>
      </c>
      <c r="CF94" s="33">
        <f t="shared" si="79"/>
        <v>4</v>
      </c>
      <c r="CG94" s="33">
        <f t="shared" si="5"/>
        <v>3</v>
      </c>
      <c r="CH94" s="33">
        <f t="shared" si="80"/>
        <v>0</v>
      </c>
      <c r="CI94" s="33">
        <f t="shared" si="7"/>
        <v>3</v>
      </c>
      <c r="CJ94" s="33">
        <f t="shared" si="8"/>
        <v>2</v>
      </c>
      <c r="CK94" s="33">
        <f t="shared" si="9"/>
        <v>0</v>
      </c>
      <c r="CL94" s="33">
        <f t="shared" si="10"/>
        <v>25</v>
      </c>
      <c r="CM94" s="34">
        <f t="shared" si="116"/>
        <v>0.78125</v>
      </c>
      <c r="CN94" s="33">
        <f t="shared" ref="CN94:CP94" si="118">COUNTIF(BA94,"SI")</f>
        <v>1</v>
      </c>
      <c r="CO94" s="35">
        <f t="shared" si="118"/>
        <v>1</v>
      </c>
      <c r="CP94" s="44">
        <f t="shared" si="118"/>
        <v>1</v>
      </c>
      <c r="CQ94" s="44">
        <f t="shared" si="13"/>
        <v>4</v>
      </c>
      <c r="CR94" s="44">
        <f t="shared" si="14"/>
        <v>5</v>
      </c>
      <c r="CS94" s="26">
        <f t="shared" si="15"/>
        <v>12</v>
      </c>
      <c r="CT94" s="45">
        <f t="shared" si="75"/>
        <v>0.8571428571428571</v>
      </c>
      <c r="CU94" s="234"/>
      <c r="CV94" s="236"/>
      <c r="CW94" s="237"/>
      <c r="CX94" s="234"/>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row>
    <row r="95" spans="1:132" ht="15.75" customHeight="1" x14ac:dyDescent="0.25">
      <c r="A95" s="26" t="s">
        <v>193</v>
      </c>
      <c r="B95" s="26" t="s">
        <v>813</v>
      </c>
      <c r="C95" s="26" t="s">
        <v>847</v>
      </c>
      <c r="D95" s="27" t="s">
        <v>748</v>
      </c>
      <c r="E95" s="27">
        <v>3183382382</v>
      </c>
      <c r="F95" s="28" t="s">
        <v>749</v>
      </c>
      <c r="G95" s="53" t="s">
        <v>815</v>
      </c>
      <c r="H95" s="27" t="s">
        <v>816</v>
      </c>
      <c r="I95" s="121" t="s">
        <v>817</v>
      </c>
      <c r="J95" s="27" t="s">
        <v>848</v>
      </c>
      <c r="K95" s="28" t="s">
        <v>849</v>
      </c>
      <c r="L95" s="27" t="s">
        <v>850</v>
      </c>
      <c r="M95" s="27">
        <v>3133991313</v>
      </c>
      <c r="N95" s="28" t="s">
        <v>851</v>
      </c>
      <c r="O95" s="27" t="s">
        <v>852</v>
      </c>
      <c r="P95" s="52">
        <v>44357</v>
      </c>
      <c r="Q95" s="113" t="s">
        <v>206</v>
      </c>
      <c r="R95" s="113" t="s">
        <v>206</v>
      </c>
      <c r="S95" s="113" t="s">
        <v>206</v>
      </c>
      <c r="T95" s="115" t="s">
        <v>206</v>
      </c>
      <c r="U95" s="114" t="s">
        <v>207</v>
      </c>
      <c r="V95" s="114" t="s">
        <v>206</v>
      </c>
      <c r="W95" s="114" t="s">
        <v>206</v>
      </c>
      <c r="X95" s="115" t="s">
        <v>208</v>
      </c>
      <c r="Y95" s="114" t="s">
        <v>206</v>
      </c>
      <c r="Z95" s="114" t="s">
        <v>206</v>
      </c>
      <c r="AA95" s="116" t="s">
        <v>206</v>
      </c>
      <c r="AB95" s="116" t="s">
        <v>206</v>
      </c>
      <c r="AC95" s="116" t="s">
        <v>206</v>
      </c>
      <c r="AD95" s="116" t="s">
        <v>206</v>
      </c>
      <c r="AE95" s="116" t="s">
        <v>206</v>
      </c>
      <c r="AF95" s="116" t="s">
        <v>206</v>
      </c>
      <c r="AG95" s="116" t="s">
        <v>206</v>
      </c>
      <c r="AH95" s="116" t="s">
        <v>206</v>
      </c>
      <c r="AI95" s="116" t="s">
        <v>206</v>
      </c>
      <c r="AJ95" s="116" t="s">
        <v>206</v>
      </c>
      <c r="AK95" s="96" t="s">
        <v>206</v>
      </c>
      <c r="AL95" s="61" t="s">
        <v>206</v>
      </c>
      <c r="AM95" s="96" t="s">
        <v>207</v>
      </c>
      <c r="AN95" s="96" t="s">
        <v>207</v>
      </c>
      <c r="AO95" s="96" t="s">
        <v>207</v>
      </c>
      <c r="AP95" s="116" t="s">
        <v>206</v>
      </c>
      <c r="AQ95" s="116" t="s">
        <v>206</v>
      </c>
      <c r="AR95" s="116" t="s">
        <v>206</v>
      </c>
      <c r="AS95" s="96" t="s">
        <v>208</v>
      </c>
      <c r="AT95" s="96" t="s">
        <v>208</v>
      </c>
      <c r="AU95" s="116" t="s">
        <v>206</v>
      </c>
      <c r="AV95" s="116" t="s">
        <v>206</v>
      </c>
      <c r="AW95" s="116" t="s">
        <v>206</v>
      </c>
      <c r="AX95" s="96" t="s">
        <v>208</v>
      </c>
      <c r="AY95" s="96" t="s">
        <v>208</v>
      </c>
      <c r="AZ95" s="96" t="s">
        <v>206</v>
      </c>
      <c r="BA95" s="55" t="s">
        <v>206</v>
      </c>
      <c r="BB95" s="64" t="s">
        <v>206</v>
      </c>
      <c r="BC95" s="55" t="s">
        <v>206</v>
      </c>
      <c r="BD95" s="55" t="s">
        <v>206</v>
      </c>
      <c r="BE95" s="55" t="s">
        <v>206</v>
      </c>
      <c r="BF95" s="55" t="s">
        <v>206</v>
      </c>
      <c r="BG95" s="55" t="s">
        <v>207</v>
      </c>
      <c r="BH95" s="55" t="s">
        <v>207</v>
      </c>
      <c r="BI95" s="55" t="s">
        <v>206</v>
      </c>
      <c r="BJ95" s="55" t="s">
        <v>207</v>
      </c>
      <c r="BK95" s="55" t="s">
        <v>207</v>
      </c>
      <c r="BL95" s="55" t="s">
        <v>207</v>
      </c>
      <c r="BM95" s="55" t="s">
        <v>207</v>
      </c>
      <c r="BN95" s="55" t="s">
        <v>207</v>
      </c>
      <c r="BO95" s="55" t="s">
        <v>207</v>
      </c>
      <c r="BP95" s="55" t="s">
        <v>207</v>
      </c>
      <c r="BQ95" s="55" t="s">
        <v>207</v>
      </c>
      <c r="BR95" s="55" t="s">
        <v>207</v>
      </c>
      <c r="BS95" s="55" t="s">
        <v>206</v>
      </c>
      <c r="BT95" s="55" t="s">
        <v>207</v>
      </c>
      <c r="BU95" s="55" t="s">
        <v>206</v>
      </c>
      <c r="BV95" s="55" t="s">
        <v>207</v>
      </c>
      <c r="BW95" s="55" t="s">
        <v>206</v>
      </c>
      <c r="BX95" s="55" t="s">
        <v>206</v>
      </c>
      <c r="BY95" s="55" t="s">
        <v>206</v>
      </c>
      <c r="BZ95" s="55" t="s">
        <v>206</v>
      </c>
      <c r="CA95" s="55" t="s">
        <v>206</v>
      </c>
      <c r="CB95" s="33">
        <f t="shared" si="78"/>
        <v>3</v>
      </c>
      <c r="CC95" s="33">
        <f t="shared" si="42"/>
        <v>2</v>
      </c>
      <c r="CD95" s="33">
        <f t="shared" si="2"/>
        <v>3</v>
      </c>
      <c r="CE95" s="33">
        <f t="shared" si="3"/>
        <v>4</v>
      </c>
      <c r="CF95" s="33">
        <f t="shared" si="79"/>
        <v>5</v>
      </c>
      <c r="CG95" s="33">
        <f t="shared" si="5"/>
        <v>3</v>
      </c>
      <c r="CH95" s="33">
        <f t="shared" si="80"/>
        <v>0</v>
      </c>
      <c r="CI95" s="33">
        <f t="shared" si="7"/>
        <v>3</v>
      </c>
      <c r="CJ95" s="33">
        <f t="shared" si="8"/>
        <v>3</v>
      </c>
      <c r="CK95" s="33">
        <f t="shared" si="9"/>
        <v>1</v>
      </c>
      <c r="CL95" s="33">
        <f t="shared" si="10"/>
        <v>27</v>
      </c>
      <c r="CM95" s="34">
        <f t="shared" si="116"/>
        <v>0.84375</v>
      </c>
      <c r="CN95" s="33">
        <f t="shared" ref="CN95:CP95" si="119">COUNTIF(BA95,"SI")</f>
        <v>1</v>
      </c>
      <c r="CO95" s="35">
        <f t="shared" si="119"/>
        <v>1</v>
      </c>
      <c r="CP95" s="44">
        <f t="shared" si="119"/>
        <v>1</v>
      </c>
      <c r="CQ95" s="44">
        <f t="shared" si="13"/>
        <v>4</v>
      </c>
      <c r="CR95" s="44">
        <f t="shared" si="14"/>
        <v>7</v>
      </c>
      <c r="CS95" s="26">
        <f t="shared" si="15"/>
        <v>14</v>
      </c>
      <c r="CT95" s="45">
        <f t="shared" si="75"/>
        <v>1</v>
      </c>
      <c r="CU95" s="234"/>
      <c r="CV95" s="236"/>
      <c r="CW95" s="237"/>
      <c r="CX95" s="234"/>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row>
    <row r="96" spans="1:132" ht="15.75" customHeight="1" x14ac:dyDescent="0.25">
      <c r="A96" s="26" t="s">
        <v>193</v>
      </c>
      <c r="B96" s="26" t="s">
        <v>813</v>
      </c>
      <c r="C96" s="26" t="s">
        <v>853</v>
      </c>
      <c r="D96" s="27" t="s">
        <v>748</v>
      </c>
      <c r="E96" s="27">
        <v>3183382382</v>
      </c>
      <c r="F96" s="28" t="s">
        <v>749</v>
      </c>
      <c r="G96" s="53" t="s">
        <v>815</v>
      </c>
      <c r="H96" s="27" t="s">
        <v>816</v>
      </c>
      <c r="I96" s="121" t="s">
        <v>817</v>
      </c>
      <c r="J96" s="27" t="s">
        <v>854</v>
      </c>
      <c r="K96" s="28" t="s">
        <v>855</v>
      </c>
      <c r="L96" s="27" t="s">
        <v>856</v>
      </c>
      <c r="M96" s="27">
        <v>3156155342</v>
      </c>
      <c r="N96" s="28" t="s">
        <v>857</v>
      </c>
      <c r="O96" s="86" t="s">
        <v>858</v>
      </c>
      <c r="P96" s="46">
        <v>44146</v>
      </c>
      <c r="Q96" s="113" t="s">
        <v>206</v>
      </c>
      <c r="R96" s="113" t="s">
        <v>206</v>
      </c>
      <c r="S96" s="113" t="s">
        <v>206</v>
      </c>
      <c r="T96" s="114" t="s">
        <v>206</v>
      </c>
      <c r="U96" s="114" t="s">
        <v>207</v>
      </c>
      <c r="V96" s="114" t="s">
        <v>206</v>
      </c>
      <c r="W96" s="114" t="s">
        <v>206</v>
      </c>
      <c r="X96" s="115" t="s">
        <v>208</v>
      </c>
      <c r="Y96" s="114" t="s">
        <v>206</v>
      </c>
      <c r="Z96" s="114" t="s">
        <v>206</v>
      </c>
      <c r="AA96" s="116" t="s">
        <v>206</v>
      </c>
      <c r="AB96" s="116" t="s">
        <v>206</v>
      </c>
      <c r="AC96" s="96" t="s">
        <v>208</v>
      </c>
      <c r="AD96" s="96" t="s">
        <v>208</v>
      </c>
      <c r="AE96" s="116" t="s">
        <v>206</v>
      </c>
      <c r="AF96" s="116" t="s">
        <v>206</v>
      </c>
      <c r="AG96" s="116" t="s">
        <v>206</v>
      </c>
      <c r="AH96" s="116" t="s">
        <v>206</v>
      </c>
      <c r="AI96" s="116" t="s">
        <v>206</v>
      </c>
      <c r="AJ96" s="116" t="s">
        <v>206</v>
      </c>
      <c r="AK96" s="116" t="s">
        <v>206</v>
      </c>
      <c r="AL96" s="96" t="s">
        <v>208</v>
      </c>
      <c r="AM96" s="116" t="s">
        <v>207</v>
      </c>
      <c r="AN96" s="116" t="s">
        <v>207</v>
      </c>
      <c r="AO96" s="116" t="s">
        <v>207</v>
      </c>
      <c r="AP96" s="116" t="s">
        <v>206</v>
      </c>
      <c r="AQ96" s="116" t="s">
        <v>206</v>
      </c>
      <c r="AR96" s="116" t="s">
        <v>206</v>
      </c>
      <c r="AS96" s="96" t="s">
        <v>208</v>
      </c>
      <c r="AT96" s="96" t="s">
        <v>208</v>
      </c>
      <c r="AU96" s="116" t="s">
        <v>206</v>
      </c>
      <c r="AV96" s="116" t="s">
        <v>206</v>
      </c>
      <c r="AW96" s="116" t="s">
        <v>206</v>
      </c>
      <c r="AX96" s="116" t="s">
        <v>206</v>
      </c>
      <c r="AY96" s="96" t="s">
        <v>208</v>
      </c>
      <c r="AZ96" s="116" t="s">
        <v>206</v>
      </c>
      <c r="BA96" s="55" t="s">
        <v>206</v>
      </c>
      <c r="BB96" s="64" t="s">
        <v>206</v>
      </c>
      <c r="BC96" s="55" t="s">
        <v>206</v>
      </c>
      <c r="BD96" s="55" t="s">
        <v>206</v>
      </c>
      <c r="BE96" s="55" t="s">
        <v>206</v>
      </c>
      <c r="BF96" s="55" t="s">
        <v>206</v>
      </c>
      <c r="BG96" s="55" t="s">
        <v>207</v>
      </c>
      <c r="BH96" s="55" t="s">
        <v>207</v>
      </c>
      <c r="BI96" s="55" t="s">
        <v>206</v>
      </c>
      <c r="BJ96" s="55" t="s">
        <v>207</v>
      </c>
      <c r="BK96" s="55" t="s">
        <v>207</v>
      </c>
      <c r="BL96" s="55" t="s">
        <v>206</v>
      </c>
      <c r="BM96" s="55" t="s">
        <v>207</v>
      </c>
      <c r="BN96" s="55" t="s">
        <v>207</v>
      </c>
      <c r="BO96" s="55" t="s">
        <v>207</v>
      </c>
      <c r="BP96" s="55" t="s">
        <v>207</v>
      </c>
      <c r="BQ96" s="55" t="s">
        <v>207</v>
      </c>
      <c r="BR96" s="55" t="s">
        <v>207</v>
      </c>
      <c r="BS96" s="55" t="s">
        <v>206</v>
      </c>
      <c r="BT96" s="55" t="s">
        <v>207</v>
      </c>
      <c r="BU96" s="55" t="s">
        <v>207</v>
      </c>
      <c r="BV96" s="55" t="s">
        <v>206</v>
      </c>
      <c r="BW96" s="55" t="s">
        <v>208</v>
      </c>
      <c r="BX96" s="55" t="s">
        <v>206</v>
      </c>
      <c r="BY96" s="55" t="s">
        <v>206</v>
      </c>
      <c r="BZ96" s="55" t="s">
        <v>206</v>
      </c>
      <c r="CA96" s="55" t="s">
        <v>206</v>
      </c>
      <c r="CB96" s="33">
        <f t="shared" si="78"/>
        <v>3</v>
      </c>
      <c r="CC96" s="33">
        <f t="shared" si="42"/>
        <v>2</v>
      </c>
      <c r="CD96" s="33">
        <f t="shared" si="2"/>
        <v>3</v>
      </c>
      <c r="CE96" s="33">
        <f t="shared" si="3"/>
        <v>2</v>
      </c>
      <c r="CF96" s="33">
        <f t="shared" si="79"/>
        <v>5</v>
      </c>
      <c r="CG96" s="33">
        <f t="shared" si="5"/>
        <v>2</v>
      </c>
      <c r="CH96" s="33">
        <f t="shared" si="80"/>
        <v>0</v>
      </c>
      <c r="CI96" s="33">
        <f t="shared" si="7"/>
        <v>3</v>
      </c>
      <c r="CJ96" s="33">
        <f t="shared" si="8"/>
        <v>3</v>
      </c>
      <c r="CK96" s="33">
        <f t="shared" si="9"/>
        <v>2</v>
      </c>
      <c r="CL96" s="33">
        <f t="shared" si="10"/>
        <v>25</v>
      </c>
      <c r="CM96" s="34">
        <f t="shared" si="116"/>
        <v>0.78125</v>
      </c>
      <c r="CN96" s="33">
        <f t="shared" ref="CN96:CP96" si="120">COUNTIF(BA96,"SI")</f>
        <v>1</v>
      </c>
      <c r="CO96" s="35">
        <f t="shared" si="120"/>
        <v>1</v>
      </c>
      <c r="CP96" s="44">
        <f t="shared" si="120"/>
        <v>1</v>
      </c>
      <c r="CQ96" s="44">
        <f t="shared" si="13"/>
        <v>5</v>
      </c>
      <c r="CR96" s="44">
        <f t="shared" si="14"/>
        <v>6</v>
      </c>
      <c r="CS96" s="26">
        <f t="shared" si="15"/>
        <v>14</v>
      </c>
      <c r="CT96" s="45">
        <f t="shared" si="75"/>
        <v>1</v>
      </c>
      <c r="CU96" s="234"/>
      <c r="CV96" s="236"/>
      <c r="CW96" s="237"/>
      <c r="CX96" s="234"/>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row>
    <row r="97" spans="1:132" ht="15.75" customHeight="1" x14ac:dyDescent="0.25">
      <c r="A97" s="26" t="s">
        <v>193</v>
      </c>
      <c r="B97" s="26" t="s">
        <v>813</v>
      </c>
      <c r="C97" s="26" t="s">
        <v>859</v>
      </c>
      <c r="D97" s="27" t="s">
        <v>748</v>
      </c>
      <c r="E97" s="27">
        <v>3183382382</v>
      </c>
      <c r="F97" s="28" t="s">
        <v>749</v>
      </c>
      <c r="G97" s="53" t="s">
        <v>815</v>
      </c>
      <c r="H97" s="27" t="s">
        <v>816</v>
      </c>
      <c r="I97" s="121" t="s">
        <v>817</v>
      </c>
      <c r="J97" s="27" t="s">
        <v>860</v>
      </c>
      <c r="K97" s="28" t="s">
        <v>861</v>
      </c>
      <c r="L97" s="27" t="s">
        <v>862</v>
      </c>
      <c r="M97" s="27">
        <v>3164969528</v>
      </c>
      <c r="N97" s="28" t="s">
        <v>863</v>
      </c>
      <c r="O97" s="27" t="s">
        <v>864</v>
      </c>
      <c r="P97" s="52">
        <v>44357</v>
      </c>
      <c r="Q97" s="113" t="s">
        <v>206</v>
      </c>
      <c r="R97" s="113" t="s">
        <v>206</v>
      </c>
      <c r="S97" s="113" t="s">
        <v>206</v>
      </c>
      <c r="T97" s="114" t="s">
        <v>206</v>
      </c>
      <c r="U97" s="115" t="s">
        <v>206</v>
      </c>
      <c r="V97" s="115" t="s">
        <v>206</v>
      </c>
      <c r="W97" s="114" t="s">
        <v>206</v>
      </c>
      <c r="X97" s="114" t="s">
        <v>206</v>
      </c>
      <c r="Y97" s="114" t="s">
        <v>206</v>
      </c>
      <c r="Z97" s="114" t="s">
        <v>206</v>
      </c>
      <c r="AA97" s="116" t="s">
        <v>206</v>
      </c>
      <c r="AB97" s="116" t="s">
        <v>206</v>
      </c>
      <c r="AC97" s="116" t="s">
        <v>206</v>
      </c>
      <c r="AD97" s="96" t="s">
        <v>208</v>
      </c>
      <c r="AE97" s="116" t="s">
        <v>206</v>
      </c>
      <c r="AF97" s="116" t="s">
        <v>206</v>
      </c>
      <c r="AG97" s="116" t="s">
        <v>206</v>
      </c>
      <c r="AH97" s="116" t="s">
        <v>206</v>
      </c>
      <c r="AI97" s="116" t="s">
        <v>206</v>
      </c>
      <c r="AJ97" s="116" t="s">
        <v>206</v>
      </c>
      <c r="AK97" s="116" t="s">
        <v>206</v>
      </c>
      <c r="AL97" s="96" t="s">
        <v>206</v>
      </c>
      <c r="AM97" s="116" t="s">
        <v>207</v>
      </c>
      <c r="AN97" s="116" t="s">
        <v>207</v>
      </c>
      <c r="AO97" s="116" t="s">
        <v>207</v>
      </c>
      <c r="AP97" s="96" t="s">
        <v>208</v>
      </c>
      <c r="AQ97" s="96" t="s">
        <v>208</v>
      </c>
      <c r="AR97" s="96" t="s">
        <v>208</v>
      </c>
      <c r="AS97" s="96" t="s">
        <v>208</v>
      </c>
      <c r="AT97" s="116" t="s">
        <v>206</v>
      </c>
      <c r="AU97" s="116" t="s">
        <v>206</v>
      </c>
      <c r="AV97" s="96" t="s">
        <v>208</v>
      </c>
      <c r="AW97" s="96" t="s">
        <v>208</v>
      </c>
      <c r="AX97" s="96" t="s">
        <v>208</v>
      </c>
      <c r="AY97" s="96" t="s">
        <v>208</v>
      </c>
      <c r="AZ97" s="116" t="s">
        <v>206</v>
      </c>
      <c r="BA97" s="55" t="s">
        <v>206</v>
      </c>
      <c r="BB97" s="64" t="s">
        <v>206</v>
      </c>
      <c r="BC97" s="55" t="s">
        <v>206</v>
      </c>
      <c r="BD97" s="55" t="s">
        <v>206</v>
      </c>
      <c r="BE97" s="55" t="s">
        <v>206</v>
      </c>
      <c r="BF97" s="55" t="s">
        <v>206</v>
      </c>
      <c r="BG97" s="55" t="s">
        <v>207</v>
      </c>
      <c r="BH97" s="55" t="s">
        <v>207</v>
      </c>
      <c r="BI97" s="55" t="s">
        <v>206</v>
      </c>
      <c r="BJ97" s="55" t="s">
        <v>207</v>
      </c>
      <c r="BK97" s="55" t="s">
        <v>207</v>
      </c>
      <c r="BL97" s="55" t="s">
        <v>207</v>
      </c>
      <c r="BM97" s="55" t="s">
        <v>207</v>
      </c>
      <c r="BN97" s="55" t="s">
        <v>207</v>
      </c>
      <c r="BO97" s="55" t="s">
        <v>207</v>
      </c>
      <c r="BP97" s="55" t="s">
        <v>207</v>
      </c>
      <c r="BQ97" s="55" t="s">
        <v>207</v>
      </c>
      <c r="BR97" s="55" t="s">
        <v>207</v>
      </c>
      <c r="BS97" s="55" t="s">
        <v>206</v>
      </c>
      <c r="BT97" s="55" t="s">
        <v>207</v>
      </c>
      <c r="BU97" s="55" t="s">
        <v>207</v>
      </c>
      <c r="BV97" s="55" t="s">
        <v>206</v>
      </c>
      <c r="BW97" s="55" t="s">
        <v>206</v>
      </c>
      <c r="BX97" s="55" t="s">
        <v>206</v>
      </c>
      <c r="BY97" s="55" t="s">
        <v>206</v>
      </c>
      <c r="BZ97" s="55" t="s">
        <v>206</v>
      </c>
      <c r="CA97" s="55" t="s">
        <v>206</v>
      </c>
      <c r="CB97" s="33">
        <f t="shared" si="78"/>
        <v>3</v>
      </c>
      <c r="CC97" s="33">
        <f t="shared" si="42"/>
        <v>3</v>
      </c>
      <c r="CD97" s="33">
        <f t="shared" si="2"/>
        <v>4</v>
      </c>
      <c r="CE97" s="33">
        <f t="shared" si="3"/>
        <v>3</v>
      </c>
      <c r="CF97" s="33">
        <f t="shared" si="79"/>
        <v>5</v>
      </c>
      <c r="CG97" s="33">
        <f t="shared" si="5"/>
        <v>3</v>
      </c>
      <c r="CH97" s="33">
        <f t="shared" si="80"/>
        <v>0</v>
      </c>
      <c r="CI97" s="33">
        <f t="shared" si="7"/>
        <v>0</v>
      </c>
      <c r="CJ97" s="33">
        <f t="shared" si="8"/>
        <v>2</v>
      </c>
      <c r="CK97" s="33">
        <f t="shared" si="9"/>
        <v>1</v>
      </c>
      <c r="CL97" s="33">
        <f t="shared" si="10"/>
        <v>24</v>
      </c>
      <c r="CM97" s="34">
        <f t="shared" si="116"/>
        <v>0.75</v>
      </c>
      <c r="CN97" s="33">
        <f t="shared" ref="CN97:CP97" si="121">COUNTIF(BA97,"SI")</f>
        <v>1</v>
      </c>
      <c r="CO97" s="35">
        <f t="shared" si="121"/>
        <v>1</v>
      </c>
      <c r="CP97" s="44">
        <f t="shared" si="121"/>
        <v>1</v>
      </c>
      <c r="CQ97" s="44">
        <f t="shared" si="13"/>
        <v>4</v>
      </c>
      <c r="CR97" s="44">
        <f t="shared" si="14"/>
        <v>7</v>
      </c>
      <c r="CS97" s="26">
        <f t="shared" si="15"/>
        <v>14</v>
      </c>
      <c r="CT97" s="45">
        <f t="shared" si="75"/>
        <v>1</v>
      </c>
      <c r="CU97" s="234"/>
      <c r="CV97" s="236"/>
      <c r="CW97" s="237"/>
      <c r="CX97" s="234"/>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row>
    <row r="98" spans="1:132" ht="15.75" customHeight="1" x14ac:dyDescent="0.25">
      <c r="A98" s="26" t="s">
        <v>193</v>
      </c>
      <c r="B98" s="26" t="s">
        <v>813</v>
      </c>
      <c r="C98" s="26" t="s">
        <v>865</v>
      </c>
      <c r="D98" s="27" t="s">
        <v>748</v>
      </c>
      <c r="E98" s="27">
        <v>3183382382</v>
      </c>
      <c r="F98" s="28" t="s">
        <v>749</v>
      </c>
      <c r="G98" s="53" t="s">
        <v>815</v>
      </c>
      <c r="H98" s="27" t="s">
        <v>816</v>
      </c>
      <c r="I98" s="121" t="s">
        <v>817</v>
      </c>
      <c r="J98" s="27" t="s">
        <v>866</v>
      </c>
      <c r="K98" s="28" t="s">
        <v>867</v>
      </c>
      <c r="L98" s="27" t="s">
        <v>868</v>
      </c>
      <c r="M98" s="27">
        <v>3115430380</v>
      </c>
      <c r="N98" s="28" t="s">
        <v>869</v>
      </c>
      <c r="O98" s="42" t="s">
        <v>870</v>
      </c>
      <c r="P98" s="127">
        <v>44364</v>
      </c>
      <c r="Q98" s="128" t="s">
        <v>206</v>
      </c>
      <c r="R98" s="128" t="s">
        <v>206</v>
      </c>
      <c r="S98" s="128" t="s">
        <v>206</v>
      </c>
      <c r="T98" s="129" t="s">
        <v>206</v>
      </c>
      <c r="U98" s="129" t="s">
        <v>207</v>
      </c>
      <c r="V98" s="129" t="s">
        <v>206</v>
      </c>
      <c r="W98" s="129" t="s">
        <v>206</v>
      </c>
      <c r="X98" s="129" t="s">
        <v>206</v>
      </c>
      <c r="Y98" s="129" t="s">
        <v>206</v>
      </c>
      <c r="Z98" s="129" t="s">
        <v>206</v>
      </c>
      <c r="AA98" s="130" t="s">
        <v>206</v>
      </c>
      <c r="AB98" s="130" t="s">
        <v>206</v>
      </c>
      <c r="AC98" s="130" t="s">
        <v>206</v>
      </c>
      <c r="AD98" s="130" t="s">
        <v>208</v>
      </c>
      <c r="AE98" s="130" t="s">
        <v>206</v>
      </c>
      <c r="AF98" s="130" t="s">
        <v>206</v>
      </c>
      <c r="AG98" s="130" t="s">
        <v>206</v>
      </c>
      <c r="AH98" s="130" t="s">
        <v>206</v>
      </c>
      <c r="AI98" s="130" t="s">
        <v>206</v>
      </c>
      <c r="AJ98" s="130" t="s">
        <v>206</v>
      </c>
      <c r="AK98" s="97" t="s">
        <v>206</v>
      </c>
      <c r="AL98" s="130" t="s">
        <v>206</v>
      </c>
      <c r="AM98" s="130" t="s">
        <v>207</v>
      </c>
      <c r="AN98" s="130" t="s">
        <v>207</v>
      </c>
      <c r="AO98" s="130" t="s">
        <v>207</v>
      </c>
      <c r="AP98" s="130" t="s">
        <v>206</v>
      </c>
      <c r="AQ98" s="130" t="s">
        <v>206</v>
      </c>
      <c r="AR98" s="130" t="s">
        <v>206</v>
      </c>
      <c r="AS98" s="97" t="s">
        <v>208</v>
      </c>
      <c r="AT98" s="130" t="s">
        <v>206</v>
      </c>
      <c r="AU98" s="130" t="s">
        <v>206</v>
      </c>
      <c r="AV98" s="130" t="s">
        <v>206</v>
      </c>
      <c r="AW98" s="130" t="s">
        <v>206</v>
      </c>
      <c r="AX98" s="97" t="s">
        <v>206</v>
      </c>
      <c r="AY98" s="97" t="s">
        <v>206</v>
      </c>
      <c r="AZ98" s="63" t="s">
        <v>206</v>
      </c>
      <c r="BA98" s="64" t="s">
        <v>206</v>
      </c>
      <c r="BB98" s="64" t="s">
        <v>206</v>
      </c>
      <c r="BC98" s="64" t="s">
        <v>206</v>
      </c>
      <c r="BD98" s="64" t="s">
        <v>206</v>
      </c>
      <c r="BE98" s="64" t="s">
        <v>206</v>
      </c>
      <c r="BF98" s="64" t="s">
        <v>206</v>
      </c>
      <c r="BG98" s="64" t="s">
        <v>207</v>
      </c>
      <c r="BH98" s="64" t="s">
        <v>207</v>
      </c>
      <c r="BI98" s="64" t="s">
        <v>206</v>
      </c>
      <c r="BJ98" s="64" t="s">
        <v>207</v>
      </c>
      <c r="BK98" s="64" t="s">
        <v>207</v>
      </c>
      <c r="BL98" s="64" t="s">
        <v>207</v>
      </c>
      <c r="BM98" s="64" t="s">
        <v>207</v>
      </c>
      <c r="BN98" s="64" t="s">
        <v>207</v>
      </c>
      <c r="BO98" s="64" t="s">
        <v>207</v>
      </c>
      <c r="BP98" s="64" t="s">
        <v>207</v>
      </c>
      <c r="BQ98" s="64" t="s">
        <v>207</v>
      </c>
      <c r="BR98" s="64" t="s">
        <v>207</v>
      </c>
      <c r="BS98" s="64" t="s">
        <v>206</v>
      </c>
      <c r="BT98" s="64" t="s">
        <v>207</v>
      </c>
      <c r="BU98" s="64" t="s">
        <v>207</v>
      </c>
      <c r="BV98" s="64" t="s">
        <v>206</v>
      </c>
      <c r="BW98" s="64" t="s">
        <v>208</v>
      </c>
      <c r="BX98" s="64" t="s">
        <v>206</v>
      </c>
      <c r="BY98" s="64" t="s">
        <v>206</v>
      </c>
      <c r="BZ98" s="64" t="s">
        <v>206</v>
      </c>
      <c r="CA98" s="64" t="s">
        <v>208</v>
      </c>
      <c r="CB98" s="33">
        <f t="shared" si="78"/>
        <v>3</v>
      </c>
      <c r="CC98" s="33">
        <f t="shared" si="42"/>
        <v>2</v>
      </c>
      <c r="CD98" s="33">
        <f t="shared" si="2"/>
        <v>4</v>
      </c>
      <c r="CE98" s="33">
        <f t="shared" si="3"/>
        <v>3</v>
      </c>
      <c r="CF98" s="33">
        <f t="shared" si="79"/>
        <v>5</v>
      </c>
      <c r="CG98" s="33">
        <f t="shared" si="5"/>
        <v>3</v>
      </c>
      <c r="CH98" s="33">
        <f t="shared" si="80"/>
        <v>0</v>
      </c>
      <c r="CI98" s="33">
        <f t="shared" si="7"/>
        <v>3</v>
      </c>
      <c r="CJ98" s="33">
        <f t="shared" si="8"/>
        <v>4</v>
      </c>
      <c r="CK98" s="33">
        <f t="shared" si="9"/>
        <v>3</v>
      </c>
      <c r="CL98" s="33">
        <f t="shared" si="10"/>
        <v>30</v>
      </c>
      <c r="CM98" s="34">
        <f t="shared" si="116"/>
        <v>0.9375</v>
      </c>
      <c r="CN98" s="33">
        <f t="shared" ref="CN98:CP98" si="122">COUNTIF(BA98,"SI")</f>
        <v>1</v>
      </c>
      <c r="CO98" s="35">
        <f t="shared" si="122"/>
        <v>1</v>
      </c>
      <c r="CP98" s="44">
        <f t="shared" si="122"/>
        <v>1</v>
      </c>
      <c r="CQ98" s="44">
        <f t="shared" si="13"/>
        <v>4</v>
      </c>
      <c r="CR98" s="44">
        <f t="shared" si="14"/>
        <v>5</v>
      </c>
      <c r="CS98" s="26">
        <f t="shared" si="15"/>
        <v>12</v>
      </c>
      <c r="CT98" s="45">
        <f t="shared" si="75"/>
        <v>0.8571428571428571</v>
      </c>
      <c r="CU98" s="234"/>
      <c r="CV98" s="236"/>
      <c r="CW98" s="237"/>
      <c r="CX98" s="234"/>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row>
    <row r="99" spans="1:132" ht="15.75" customHeight="1" x14ac:dyDescent="0.25">
      <c r="A99" s="26" t="s">
        <v>193</v>
      </c>
      <c r="B99" s="26" t="s">
        <v>813</v>
      </c>
      <c r="C99" s="26" t="s">
        <v>871</v>
      </c>
      <c r="D99" s="27" t="s">
        <v>748</v>
      </c>
      <c r="E99" s="27">
        <v>3183382382</v>
      </c>
      <c r="F99" s="28" t="s">
        <v>749</v>
      </c>
      <c r="G99" s="26" t="s">
        <v>815</v>
      </c>
      <c r="H99" s="26" t="s">
        <v>816</v>
      </c>
      <c r="I99" s="131" t="s">
        <v>817</v>
      </c>
      <c r="J99" s="27" t="s">
        <v>872</v>
      </c>
      <c r="K99" s="28" t="s">
        <v>873</v>
      </c>
      <c r="L99" s="27" t="s">
        <v>874</v>
      </c>
      <c r="M99" s="27">
        <v>3163856523</v>
      </c>
      <c r="N99" s="28" t="s">
        <v>875</v>
      </c>
      <c r="O99" s="86" t="s">
        <v>876</v>
      </c>
      <c r="P99" s="46">
        <v>44175</v>
      </c>
      <c r="Q99" s="128" t="s">
        <v>206</v>
      </c>
      <c r="R99" s="128" t="s">
        <v>206</v>
      </c>
      <c r="S99" s="128" t="s">
        <v>206</v>
      </c>
      <c r="T99" s="129" t="s">
        <v>206</v>
      </c>
      <c r="U99" s="129" t="s">
        <v>207</v>
      </c>
      <c r="V99" s="129" t="s">
        <v>206</v>
      </c>
      <c r="W99" s="129" t="s">
        <v>206</v>
      </c>
      <c r="X99" s="129" t="s">
        <v>208</v>
      </c>
      <c r="Y99" s="129" t="s">
        <v>206</v>
      </c>
      <c r="Z99" s="129" t="s">
        <v>206</v>
      </c>
      <c r="AA99" s="130" t="s">
        <v>206</v>
      </c>
      <c r="AB99" s="130" t="s">
        <v>206</v>
      </c>
      <c r="AC99" s="130" t="s">
        <v>206</v>
      </c>
      <c r="AD99" s="130" t="s">
        <v>208</v>
      </c>
      <c r="AE99" s="130" t="s">
        <v>206</v>
      </c>
      <c r="AF99" s="130" t="s">
        <v>208</v>
      </c>
      <c r="AG99" s="130" t="s">
        <v>206</v>
      </c>
      <c r="AH99" s="130" t="s">
        <v>206</v>
      </c>
      <c r="AI99" s="130" t="s">
        <v>206</v>
      </c>
      <c r="AJ99" s="130" t="s">
        <v>206</v>
      </c>
      <c r="AK99" s="130" t="s">
        <v>208</v>
      </c>
      <c r="AL99" s="130" t="s">
        <v>208</v>
      </c>
      <c r="AM99" s="130" t="s">
        <v>207</v>
      </c>
      <c r="AN99" s="130" t="s">
        <v>207</v>
      </c>
      <c r="AO99" s="130" t="s">
        <v>207</v>
      </c>
      <c r="AP99" s="130" t="s">
        <v>206</v>
      </c>
      <c r="AQ99" s="130" t="s">
        <v>206</v>
      </c>
      <c r="AR99" s="130" t="s">
        <v>208</v>
      </c>
      <c r="AS99" s="130" t="s">
        <v>208</v>
      </c>
      <c r="AT99" s="130" t="s">
        <v>208</v>
      </c>
      <c r="AU99" s="130" t="s">
        <v>206</v>
      </c>
      <c r="AV99" s="130" t="s">
        <v>206</v>
      </c>
      <c r="AW99" s="130" t="s">
        <v>206</v>
      </c>
      <c r="AX99" s="130" t="s">
        <v>206</v>
      </c>
      <c r="AY99" s="130" t="s">
        <v>208</v>
      </c>
      <c r="AZ99" s="130" t="s">
        <v>206</v>
      </c>
      <c r="BA99" s="63" t="s">
        <v>206</v>
      </c>
      <c r="BB99" s="63" t="s">
        <v>206</v>
      </c>
      <c r="BC99" s="63" t="s">
        <v>206</v>
      </c>
      <c r="BD99" s="63" t="s">
        <v>206</v>
      </c>
      <c r="BE99" s="63" t="s">
        <v>206</v>
      </c>
      <c r="BF99" s="63" t="s">
        <v>206</v>
      </c>
      <c r="BG99" s="63" t="s">
        <v>207</v>
      </c>
      <c r="BH99" s="63" t="s">
        <v>207</v>
      </c>
      <c r="BI99" s="63" t="s">
        <v>206</v>
      </c>
      <c r="BJ99" s="63" t="s">
        <v>207</v>
      </c>
      <c r="BK99" s="63" t="s">
        <v>207</v>
      </c>
      <c r="BL99" s="63" t="s">
        <v>207</v>
      </c>
      <c r="BM99" s="64" t="s">
        <v>207</v>
      </c>
      <c r="BN99" s="64" t="s">
        <v>207</v>
      </c>
      <c r="BO99" s="63" t="s">
        <v>207</v>
      </c>
      <c r="BP99" s="63" t="s">
        <v>207</v>
      </c>
      <c r="BQ99" s="63" t="s">
        <v>207</v>
      </c>
      <c r="BR99" s="63" t="s">
        <v>207</v>
      </c>
      <c r="BS99" s="63" t="s">
        <v>206</v>
      </c>
      <c r="BT99" s="63" t="s">
        <v>207</v>
      </c>
      <c r="BU99" s="63" t="s">
        <v>207</v>
      </c>
      <c r="BV99" s="63" t="s">
        <v>206</v>
      </c>
      <c r="BW99" s="63" t="s">
        <v>206</v>
      </c>
      <c r="BX99" s="63" t="s">
        <v>208</v>
      </c>
      <c r="BY99" s="63" t="s">
        <v>206</v>
      </c>
      <c r="BZ99" s="63" t="s">
        <v>208</v>
      </c>
      <c r="CA99" s="63" t="s">
        <v>208</v>
      </c>
      <c r="CB99" s="33">
        <f t="shared" si="78"/>
        <v>3</v>
      </c>
      <c r="CC99" s="33">
        <f t="shared" si="42"/>
        <v>2</v>
      </c>
      <c r="CD99" s="33">
        <f t="shared" si="2"/>
        <v>3</v>
      </c>
      <c r="CE99" s="33">
        <f t="shared" si="3"/>
        <v>3</v>
      </c>
      <c r="CF99" s="33">
        <f t="shared" si="79"/>
        <v>4</v>
      </c>
      <c r="CG99" s="33">
        <f t="shared" si="5"/>
        <v>1</v>
      </c>
      <c r="CH99" s="33">
        <f t="shared" si="80"/>
        <v>0</v>
      </c>
      <c r="CI99" s="33">
        <f t="shared" si="7"/>
        <v>2</v>
      </c>
      <c r="CJ99" s="33">
        <f t="shared" si="8"/>
        <v>3</v>
      </c>
      <c r="CK99" s="33">
        <f t="shared" si="9"/>
        <v>2</v>
      </c>
      <c r="CL99" s="33">
        <f t="shared" si="10"/>
        <v>23</v>
      </c>
      <c r="CM99" s="34">
        <f t="shared" si="116"/>
        <v>0.71875</v>
      </c>
      <c r="CN99" s="33">
        <f t="shared" ref="CN99:CP99" si="123">COUNTIF(BA99,"SI")</f>
        <v>1</v>
      </c>
      <c r="CO99" s="35">
        <f t="shared" si="123"/>
        <v>1</v>
      </c>
      <c r="CP99" s="44">
        <f t="shared" si="123"/>
        <v>1</v>
      </c>
      <c r="CQ99" s="44">
        <f t="shared" si="13"/>
        <v>4</v>
      </c>
      <c r="CR99" s="44">
        <f t="shared" si="14"/>
        <v>4</v>
      </c>
      <c r="CS99" s="26">
        <f t="shared" si="15"/>
        <v>11</v>
      </c>
      <c r="CT99" s="45">
        <f t="shared" si="75"/>
        <v>0.7857142857142857</v>
      </c>
      <c r="CU99" s="238"/>
      <c r="CV99" s="239"/>
      <c r="CW99" s="240"/>
      <c r="CX99" s="234"/>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row>
    <row r="100" spans="1:132" ht="15.75" customHeight="1" x14ac:dyDescent="0.25">
      <c r="A100" s="26" t="s">
        <v>193</v>
      </c>
      <c r="B100" s="26" t="s">
        <v>877</v>
      </c>
      <c r="C100" s="26" t="s">
        <v>878</v>
      </c>
      <c r="D100" s="27" t="s">
        <v>210</v>
      </c>
      <c r="E100" s="41">
        <v>3125703211</v>
      </c>
      <c r="F100" s="41" t="s">
        <v>211</v>
      </c>
      <c r="G100" s="41" t="s">
        <v>879</v>
      </c>
      <c r="H100" s="41">
        <v>3506912630</v>
      </c>
      <c r="I100" s="41" t="s">
        <v>880</v>
      </c>
      <c r="J100" s="132" t="s">
        <v>881</v>
      </c>
      <c r="K100" s="41" t="s">
        <v>882</v>
      </c>
      <c r="L100" s="41" t="s">
        <v>883</v>
      </c>
      <c r="M100" s="41">
        <v>3202466696</v>
      </c>
      <c r="N100" s="77" t="s">
        <v>884</v>
      </c>
      <c r="O100" s="77" t="s">
        <v>885</v>
      </c>
      <c r="P100" s="46">
        <v>44187</v>
      </c>
      <c r="Q100" s="91"/>
      <c r="R100" s="91"/>
      <c r="S100" s="91"/>
      <c r="T100" s="91"/>
      <c r="U100" s="91"/>
      <c r="V100" s="91"/>
      <c r="W100" s="91"/>
      <c r="X100" s="91"/>
      <c r="Y100" s="91"/>
      <c r="Z100" s="91"/>
      <c r="AA100" s="91"/>
      <c r="AB100" s="91"/>
      <c r="AC100" s="91"/>
      <c r="AD100" s="91"/>
      <c r="AE100" s="91"/>
      <c r="AF100" s="91"/>
      <c r="AG100" s="91"/>
      <c r="AH100" s="91"/>
      <c r="AI100" s="91"/>
      <c r="AJ100" s="91"/>
      <c r="AK100" s="26"/>
      <c r="AL100" s="26"/>
      <c r="AM100" s="26"/>
      <c r="AN100" s="26"/>
      <c r="AO100" s="26"/>
      <c r="AP100" s="26"/>
      <c r="AQ100" s="26"/>
      <c r="AR100" s="26"/>
      <c r="AS100" s="26"/>
      <c r="AT100" s="26"/>
      <c r="AU100" s="26"/>
      <c r="AV100" s="26"/>
      <c r="AW100" s="26"/>
      <c r="AX100" s="26"/>
      <c r="AY100" s="26"/>
      <c r="AZ100" s="26"/>
      <c r="BA100" s="26"/>
      <c r="BB100" s="35"/>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33">
        <f t="shared" si="78"/>
        <v>0</v>
      </c>
      <c r="CC100" s="33">
        <f t="shared" si="42"/>
        <v>0</v>
      </c>
      <c r="CD100" s="33">
        <f t="shared" si="2"/>
        <v>0</v>
      </c>
      <c r="CE100" s="33">
        <f t="shared" si="3"/>
        <v>0</v>
      </c>
      <c r="CF100" s="33">
        <f t="shared" si="79"/>
        <v>0</v>
      </c>
      <c r="CG100" s="33">
        <f t="shared" si="5"/>
        <v>0</v>
      </c>
      <c r="CH100" s="33">
        <f t="shared" si="80"/>
        <v>0</v>
      </c>
      <c r="CI100" s="33">
        <f t="shared" si="7"/>
        <v>0</v>
      </c>
      <c r="CJ100" s="33">
        <f t="shared" si="8"/>
        <v>0</v>
      </c>
      <c r="CK100" s="33">
        <f t="shared" si="9"/>
        <v>0</v>
      </c>
      <c r="CL100" s="33">
        <f t="shared" si="10"/>
        <v>0</v>
      </c>
      <c r="CM100" s="34">
        <f t="shared" ref="CM100:CM109" si="124">CL100/36</f>
        <v>0</v>
      </c>
      <c r="CN100" s="33">
        <f t="shared" ref="CN100:CP100" si="125">COUNTIF(BA100,"SI")</f>
        <v>0</v>
      </c>
      <c r="CO100" s="35">
        <f t="shared" si="125"/>
        <v>0</v>
      </c>
      <c r="CP100" s="44">
        <f t="shared" si="125"/>
        <v>0</v>
      </c>
      <c r="CQ100" s="44">
        <f t="shared" si="13"/>
        <v>0</v>
      </c>
      <c r="CR100" s="44">
        <f t="shared" si="14"/>
        <v>0</v>
      </c>
      <c r="CS100" s="26">
        <f t="shared" si="15"/>
        <v>0</v>
      </c>
      <c r="CT100" s="103">
        <f t="shared" si="75"/>
        <v>0</v>
      </c>
      <c r="CU100" s="235">
        <f>AVERAGE(CT100:CT109)</f>
        <v>0.73571428571428565</v>
      </c>
      <c r="CV100" s="236"/>
      <c r="CW100" s="237"/>
      <c r="CX100" s="234"/>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row>
    <row r="101" spans="1:132" ht="15.75" customHeight="1" x14ac:dyDescent="0.25">
      <c r="A101" s="26" t="s">
        <v>193</v>
      </c>
      <c r="B101" s="26" t="s">
        <v>877</v>
      </c>
      <c r="C101" s="26" t="s">
        <v>886</v>
      </c>
      <c r="D101" s="27" t="s">
        <v>494</v>
      </c>
      <c r="E101" s="41">
        <v>3192924332</v>
      </c>
      <c r="F101" s="41" t="s">
        <v>495</v>
      </c>
      <c r="G101" s="41" t="s">
        <v>879</v>
      </c>
      <c r="H101" s="41">
        <v>3506912630</v>
      </c>
      <c r="I101" s="41" t="s">
        <v>880</v>
      </c>
      <c r="J101" s="41" t="s">
        <v>887</v>
      </c>
      <c r="K101" s="41" t="s">
        <v>888</v>
      </c>
      <c r="L101" s="41" t="s">
        <v>889</v>
      </c>
      <c r="M101" s="41">
        <v>3115925914</v>
      </c>
      <c r="N101" s="47" t="s">
        <v>890</v>
      </c>
      <c r="O101" s="77" t="s">
        <v>891</v>
      </c>
      <c r="P101" s="133">
        <v>44188</v>
      </c>
      <c r="Q101" s="77" t="s">
        <v>206</v>
      </c>
      <c r="R101" s="77" t="s">
        <v>206</v>
      </c>
      <c r="S101" s="77" t="s">
        <v>206</v>
      </c>
      <c r="T101" s="77" t="s">
        <v>206</v>
      </c>
      <c r="U101" s="77" t="s">
        <v>207</v>
      </c>
      <c r="V101" s="77" t="s">
        <v>206</v>
      </c>
      <c r="W101" s="77" t="s">
        <v>206</v>
      </c>
      <c r="X101" s="77" t="s">
        <v>208</v>
      </c>
      <c r="Y101" s="77" t="s">
        <v>206</v>
      </c>
      <c r="Z101" s="77" t="s">
        <v>206</v>
      </c>
      <c r="AA101" s="77" t="s">
        <v>206</v>
      </c>
      <c r="AB101" s="77" t="s">
        <v>206</v>
      </c>
      <c r="AC101" s="77" t="s">
        <v>208</v>
      </c>
      <c r="AD101" s="77" t="s">
        <v>208</v>
      </c>
      <c r="AE101" s="77" t="s">
        <v>206</v>
      </c>
      <c r="AF101" s="77" t="s">
        <v>208</v>
      </c>
      <c r="AG101" s="77" t="s">
        <v>208</v>
      </c>
      <c r="AH101" s="77" t="s">
        <v>206</v>
      </c>
      <c r="AI101" s="77" t="s">
        <v>206</v>
      </c>
      <c r="AJ101" s="77" t="s">
        <v>206</v>
      </c>
      <c r="AK101" s="41" t="s">
        <v>208</v>
      </c>
      <c r="AL101" s="41" t="s">
        <v>208</v>
      </c>
      <c r="AM101" s="41" t="s">
        <v>207</v>
      </c>
      <c r="AN101" s="41" t="s">
        <v>207</v>
      </c>
      <c r="AO101" s="41" t="s">
        <v>207</v>
      </c>
      <c r="AP101" s="41" t="s">
        <v>206</v>
      </c>
      <c r="AQ101" s="41" t="s">
        <v>206</v>
      </c>
      <c r="AR101" s="41" t="s">
        <v>206</v>
      </c>
      <c r="AS101" s="41" t="s">
        <v>208</v>
      </c>
      <c r="AT101" s="41" t="s">
        <v>208</v>
      </c>
      <c r="AU101" s="41" t="s">
        <v>206</v>
      </c>
      <c r="AV101" s="41" t="s">
        <v>206</v>
      </c>
      <c r="AW101" s="41" t="s">
        <v>206</v>
      </c>
      <c r="AX101" s="41" t="s">
        <v>206</v>
      </c>
      <c r="AY101" s="41" t="s">
        <v>208</v>
      </c>
      <c r="AZ101" s="41" t="s">
        <v>206</v>
      </c>
      <c r="BA101" s="41" t="s">
        <v>206</v>
      </c>
      <c r="BB101" s="32" t="s">
        <v>206</v>
      </c>
      <c r="BC101" s="41" t="s">
        <v>206</v>
      </c>
      <c r="BD101" s="41" t="s">
        <v>206</v>
      </c>
      <c r="BE101" s="41" t="s">
        <v>206</v>
      </c>
      <c r="BF101" s="41" t="s">
        <v>206</v>
      </c>
      <c r="BG101" s="41" t="s">
        <v>207</v>
      </c>
      <c r="BH101" s="41" t="s">
        <v>207</v>
      </c>
      <c r="BI101" s="41" t="s">
        <v>207</v>
      </c>
      <c r="BJ101" s="41" t="s">
        <v>207</v>
      </c>
      <c r="BK101" s="41" t="s">
        <v>207</v>
      </c>
      <c r="BL101" s="41" t="s">
        <v>207</v>
      </c>
      <c r="BM101" s="41" t="s">
        <v>206</v>
      </c>
      <c r="BN101" s="41" t="s">
        <v>207</v>
      </c>
      <c r="BO101" s="41" t="s">
        <v>207</v>
      </c>
      <c r="BP101" s="41" t="s">
        <v>207</v>
      </c>
      <c r="BQ101" s="41" t="s">
        <v>207</v>
      </c>
      <c r="BR101" s="41" t="s">
        <v>207</v>
      </c>
      <c r="BS101" s="41" t="s">
        <v>206</v>
      </c>
      <c r="BT101" s="41" t="s">
        <v>207</v>
      </c>
      <c r="BU101" s="41" t="s">
        <v>207</v>
      </c>
      <c r="BV101" s="41" t="s">
        <v>206</v>
      </c>
      <c r="BW101" s="41" t="s">
        <v>206</v>
      </c>
      <c r="BX101" s="41" t="s">
        <v>206</v>
      </c>
      <c r="BY101" s="41" t="s">
        <v>206</v>
      </c>
      <c r="BZ101" s="41" t="s">
        <v>208</v>
      </c>
      <c r="CA101" s="41" t="s">
        <v>208</v>
      </c>
      <c r="CB101" s="33">
        <f t="shared" si="78"/>
        <v>3</v>
      </c>
      <c r="CC101" s="33">
        <f t="shared" si="42"/>
        <v>2</v>
      </c>
      <c r="CD101" s="33">
        <f t="shared" si="2"/>
        <v>3</v>
      </c>
      <c r="CE101" s="33">
        <f t="shared" si="3"/>
        <v>2</v>
      </c>
      <c r="CF101" s="33">
        <f t="shared" si="79"/>
        <v>3</v>
      </c>
      <c r="CG101" s="33">
        <f t="shared" si="5"/>
        <v>1</v>
      </c>
      <c r="CH101" s="33">
        <f t="shared" si="80"/>
        <v>0</v>
      </c>
      <c r="CI101" s="33">
        <f t="shared" si="7"/>
        <v>3</v>
      </c>
      <c r="CJ101" s="33">
        <f t="shared" si="8"/>
        <v>3</v>
      </c>
      <c r="CK101" s="33">
        <f t="shared" si="9"/>
        <v>2</v>
      </c>
      <c r="CL101" s="33">
        <f t="shared" si="10"/>
        <v>22</v>
      </c>
      <c r="CM101" s="34">
        <f t="shared" si="124"/>
        <v>0.61111111111111116</v>
      </c>
      <c r="CN101" s="33">
        <f t="shared" ref="CN101:CP101" si="126">COUNTIF(BA101,"SI")</f>
        <v>1</v>
      </c>
      <c r="CO101" s="35">
        <f t="shared" si="126"/>
        <v>1</v>
      </c>
      <c r="CP101" s="44">
        <f t="shared" si="126"/>
        <v>1</v>
      </c>
      <c r="CQ101" s="44">
        <f t="shared" si="13"/>
        <v>4</v>
      </c>
      <c r="CR101" s="44">
        <f t="shared" si="14"/>
        <v>5</v>
      </c>
      <c r="CS101" s="26">
        <f t="shared" si="15"/>
        <v>12</v>
      </c>
      <c r="CT101" s="103">
        <f t="shared" si="75"/>
        <v>0.8571428571428571</v>
      </c>
      <c r="CU101" s="234"/>
      <c r="CV101" s="236"/>
      <c r="CW101" s="237"/>
      <c r="CX101" s="234"/>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row>
    <row r="102" spans="1:132" ht="32.25" customHeight="1" x14ac:dyDescent="0.25">
      <c r="A102" s="26" t="s">
        <v>193</v>
      </c>
      <c r="B102" s="26" t="s">
        <v>877</v>
      </c>
      <c r="C102" s="26" t="s">
        <v>892</v>
      </c>
      <c r="D102" s="27" t="s">
        <v>210</v>
      </c>
      <c r="E102" s="41">
        <v>3125703211</v>
      </c>
      <c r="F102" s="41" t="s">
        <v>211</v>
      </c>
      <c r="G102" s="41" t="s">
        <v>879</v>
      </c>
      <c r="H102" s="41">
        <v>3506912630</v>
      </c>
      <c r="I102" s="41" t="s">
        <v>880</v>
      </c>
      <c r="J102" s="41" t="s">
        <v>893</v>
      </c>
      <c r="K102" s="41" t="s">
        <v>894</v>
      </c>
      <c r="L102" s="41" t="s">
        <v>895</v>
      </c>
      <c r="M102" s="41" t="s">
        <v>896</v>
      </c>
      <c r="N102" s="77" t="s">
        <v>897</v>
      </c>
      <c r="O102" s="77" t="s">
        <v>898</v>
      </c>
      <c r="P102" s="80">
        <v>44187</v>
      </c>
      <c r="Q102" s="77" t="s">
        <v>206</v>
      </c>
      <c r="R102" s="77" t="s">
        <v>206</v>
      </c>
      <c r="S102" s="77" t="s">
        <v>206</v>
      </c>
      <c r="T102" s="77" t="s">
        <v>206</v>
      </c>
      <c r="U102" s="77" t="s">
        <v>207</v>
      </c>
      <c r="V102" s="77" t="s">
        <v>206</v>
      </c>
      <c r="W102" s="77" t="s">
        <v>206</v>
      </c>
      <c r="X102" s="77" t="s">
        <v>208</v>
      </c>
      <c r="Y102" s="77" t="s">
        <v>206</v>
      </c>
      <c r="Z102" s="77" t="s">
        <v>206</v>
      </c>
      <c r="AA102" s="77" t="s">
        <v>206</v>
      </c>
      <c r="AB102" s="77" t="s">
        <v>206</v>
      </c>
      <c r="AC102" s="77" t="s">
        <v>208</v>
      </c>
      <c r="AD102" s="77" t="s">
        <v>208</v>
      </c>
      <c r="AE102" s="77" t="s">
        <v>208</v>
      </c>
      <c r="AF102" s="77" t="s">
        <v>208</v>
      </c>
      <c r="AG102" s="77" t="s">
        <v>206</v>
      </c>
      <c r="AH102" s="77" t="s">
        <v>208</v>
      </c>
      <c r="AI102" s="77" t="s">
        <v>206</v>
      </c>
      <c r="AJ102" s="77" t="s">
        <v>206</v>
      </c>
      <c r="AK102" s="41" t="s">
        <v>208</v>
      </c>
      <c r="AL102" s="41" t="s">
        <v>208</v>
      </c>
      <c r="AM102" s="41" t="s">
        <v>207</v>
      </c>
      <c r="AN102" s="41" t="s">
        <v>207</v>
      </c>
      <c r="AO102" s="41" t="s">
        <v>207</v>
      </c>
      <c r="AP102" s="41" t="s">
        <v>206</v>
      </c>
      <c r="AQ102" s="41" t="s">
        <v>206</v>
      </c>
      <c r="AR102" s="41" t="s">
        <v>206</v>
      </c>
      <c r="AS102" s="41" t="s">
        <v>208</v>
      </c>
      <c r="AT102" s="41" t="s">
        <v>208</v>
      </c>
      <c r="AU102" s="41" t="s">
        <v>206</v>
      </c>
      <c r="AV102" s="41" t="s">
        <v>206</v>
      </c>
      <c r="AW102" s="41" t="s">
        <v>206</v>
      </c>
      <c r="AX102" s="41" t="s">
        <v>206</v>
      </c>
      <c r="AY102" s="41" t="s">
        <v>208</v>
      </c>
      <c r="AZ102" s="41" t="s">
        <v>206</v>
      </c>
      <c r="BA102" s="41" t="s">
        <v>206</v>
      </c>
      <c r="BB102" s="32" t="s">
        <v>206</v>
      </c>
      <c r="BC102" s="41" t="s">
        <v>206</v>
      </c>
      <c r="BD102" s="41" t="s">
        <v>206</v>
      </c>
      <c r="BE102" s="41" t="s">
        <v>206</v>
      </c>
      <c r="BF102" s="41" t="s">
        <v>206</v>
      </c>
      <c r="BG102" s="41" t="s">
        <v>207</v>
      </c>
      <c r="BH102" s="41" t="s">
        <v>207</v>
      </c>
      <c r="BI102" s="41" t="s">
        <v>207</v>
      </c>
      <c r="BJ102" s="41" t="s">
        <v>207</v>
      </c>
      <c r="BK102" s="41" t="s">
        <v>207</v>
      </c>
      <c r="BL102" s="41" t="s">
        <v>207</v>
      </c>
      <c r="BM102" s="41" t="s">
        <v>208</v>
      </c>
      <c r="BN102" s="41" t="s">
        <v>207</v>
      </c>
      <c r="BO102" s="41" t="s">
        <v>207</v>
      </c>
      <c r="BP102" s="41" t="s">
        <v>207</v>
      </c>
      <c r="BQ102" s="41" t="s">
        <v>207</v>
      </c>
      <c r="BR102" s="41" t="s">
        <v>207</v>
      </c>
      <c r="BS102" s="41" t="s">
        <v>206</v>
      </c>
      <c r="BT102" s="41" t="s">
        <v>207</v>
      </c>
      <c r="BU102" s="41" t="s">
        <v>207</v>
      </c>
      <c r="BV102" s="41" t="s">
        <v>206</v>
      </c>
      <c r="BW102" s="41" t="s">
        <v>206</v>
      </c>
      <c r="BX102" s="41" t="s">
        <v>206</v>
      </c>
      <c r="BY102" s="41" t="s">
        <v>206</v>
      </c>
      <c r="BZ102" s="41" t="s">
        <v>206</v>
      </c>
      <c r="CA102" s="41" t="s">
        <v>208</v>
      </c>
      <c r="CB102" s="33">
        <f t="shared" si="78"/>
        <v>3</v>
      </c>
      <c r="CC102" s="33">
        <f t="shared" si="42"/>
        <v>2</v>
      </c>
      <c r="CD102" s="33">
        <f t="shared" si="2"/>
        <v>3</v>
      </c>
      <c r="CE102" s="33">
        <f t="shared" si="3"/>
        <v>2</v>
      </c>
      <c r="CF102" s="33">
        <f t="shared" si="79"/>
        <v>2</v>
      </c>
      <c r="CG102" s="33">
        <f t="shared" si="5"/>
        <v>1</v>
      </c>
      <c r="CH102" s="33">
        <f t="shared" si="80"/>
        <v>0</v>
      </c>
      <c r="CI102" s="33">
        <f t="shared" si="7"/>
        <v>3</v>
      </c>
      <c r="CJ102" s="33">
        <f t="shared" si="8"/>
        <v>3</v>
      </c>
      <c r="CK102" s="33">
        <f t="shared" si="9"/>
        <v>2</v>
      </c>
      <c r="CL102" s="33">
        <f t="shared" si="10"/>
        <v>21</v>
      </c>
      <c r="CM102" s="34">
        <f t="shared" si="124"/>
        <v>0.58333333333333337</v>
      </c>
      <c r="CN102" s="33">
        <f t="shared" ref="CN102:CP102" si="127">COUNTIF(BA102,"SI")</f>
        <v>1</v>
      </c>
      <c r="CO102" s="35">
        <f t="shared" si="127"/>
        <v>1</v>
      </c>
      <c r="CP102" s="44">
        <f t="shared" si="127"/>
        <v>1</v>
      </c>
      <c r="CQ102" s="44">
        <f t="shared" si="13"/>
        <v>3</v>
      </c>
      <c r="CR102" s="44">
        <f t="shared" si="14"/>
        <v>6</v>
      </c>
      <c r="CS102" s="26">
        <f t="shared" si="15"/>
        <v>12</v>
      </c>
      <c r="CT102" s="103">
        <f t="shared" si="75"/>
        <v>0.8571428571428571</v>
      </c>
      <c r="CU102" s="234"/>
      <c r="CV102" s="236"/>
      <c r="CW102" s="237"/>
      <c r="CX102" s="234"/>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row>
    <row r="103" spans="1:132" ht="15.75" customHeight="1" x14ac:dyDescent="0.25">
      <c r="A103" s="26" t="s">
        <v>193</v>
      </c>
      <c r="B103" s="26" t="s">
        <v>877</v>
      </c>
      <c r="C103" s="26" t="s">
        <v>899</v>
      </c>
      <c r="D103" s="27" t="s">
        <v>210</v>
      </c>
      <c r="E103" s="41">
        <v>3125703211</v>
      </c>
      <c r="F103" s="41" t="s">
        <v>211</v>
      </c>
      <c r="G103" s="41" t="s">
        <v>879</v>
      </c>
      <c r="H103" s="41">
        <v>3506912630</v>
      </c>
      <c r="I103" s="41" t="s">
        <v>880</v>
      </c>
      <c r="J103" s="41" t="s">
        <v>900</v>
      </c>
      <c r="K103" s="41" t="s">
        <v>901</v>
      </c>
      <c r="L103" s="41" t="s">
        <v>902</v>
      </c>
      <c r="M103" s="41">
        <v>3193592872</v>
      </c>
      <c r="N103" s="77" t="s">
        <v>903</v>
      </c>
      <c r="O103" s="77" t="s">
        <v>904</v>
      </c>
      <c r="P103" s="80">
        <v>43979</v>
      </c>
      <c r="Q103" s="77" t="s">
        <v>206</v>
      </c>
      <c r="R103" s="77" t="s">
        <v>206</v>
      </c>
      <c r="S103" s="77" t="s">
        <v>206</v>
      </c>
      <c r="T103" s="77" t="s">
        <v>206</v>
      </c>
      <c r="U103" s="77" t="s">
        <v>207</v>
      </c>
      <c r="V103" s="77" t="s">
        <v>206</v>
      </c>
      <c r="W103" s="77" t="s">
        <v>208</v>
      </c>
      <c r="X103" s="77" t="s">
        <v>208</v>
      </c>
      <c r="Y103" s="77" t="s">
        <v>206</v>
      </c>
      <c r="Z103" s="77" t="s">
        <v>206</v>
      </c>
      <c r="AA103" s="77" t="s">
        <v>206</v>
      </c>
      <c r="AB103" s="77" t="s">
        <v>206</v>
      </c>
      <c r="AC103" s="77" t="s">
        <v>208</v>
      </c>
      <c r="AD103" s="77" t="s">
        <v>208</v>
      </c>
      <c r="AE103" s="77" t="s">
        <v>206</v>
      </c>
      <c r="AF103" s="77" t="s">
        <v>208</v>
      </c>
      <c r="AG103" s="77" t="s">
        <v>206</v>
      </c>
      <c r="AH103" s="77" t="s">
        <v>206</v>
      </c>
      <c r="AI103" s="77" t="s">
        <v>206</v>
      </c>
      <c r="AJ103" s="77" t="s">
        <v>206</v>
      </c>
      <c r="AK103" s="41" t="s">
        <v>208</v>
      </c>
      <c r="AL103" s="41" t="s">
        <v>208</v>
      </c>
      <c r="AM103" s="41" t="s">
        <v>207</v>
      </c>
      <c r="AN103" s="41" t="s">
        <v>207</v>
      </c>
      <c r="AO103" s="41" t="s">
        <v>207</v>
      </c>
      <c r="AP103" s="41" t="s">
        <v>206</v>
      </c>
      <c r="AQ103" s="41" t="s">
        <v>206</v>
      </c>
      <c r="AR103" s="41" t="s">
        <v>206</v>
      </c>
      <c r="AS103" s="41" t="s">
        <v>208</v>
      </c>
      <c r="AT103" s="41" t="s">
        <v>208</v>
      </c>
      <c r="AU103" s="41" t="s">
        <v>206</v>
      </c>
      <c r="AV103" s="41" t="s">
        <v>206</v>
      </c>
      <c r="AW103" s="41" t="s">
        <v>206</v>
      </c>
      <c r="AX103" s="41" t="s">
        <v>206</v>
      </c>
      <c r="AY103" s="41" t="s">
        <v>208</v>
      </c>
      <c r="AZ103" s="41" t="s">
        <v>206</v>
      </c>
      <c r="BA103" s="41" t="s">
        <v>206</v>
      </c>
      <c r="BB103" s="32" t="s">
        <v>206</v>
      </c>
      <c r="BC103" s="41" t="s">
        <v>206</v>
      </c>
      <c r="BD103" s="41" t="s">
        <v>206</v>
      </c>
      <c r="BE103" s="41" t="s">
        <v>206</v>
      </c>
      <c r="BF103" s="41" t="s">
        <v>206</v>
      </c>
      <c r="BG103" s="41" t="s">
        <v>207</v>
      </c>
      <c r="BH103" s="41" t="s">
        <v>207</v>
      </c>
      <c r="BI103" s="41" t="s">
        <v>207</v>
      </c>
      <c r="BJ103" s="41" t="s">
        <v>207</v>
      </c>
      <c r="BK103" s="41" t="s">
        <v>207</v>
      </c>
      <c r="BL103" s="41" t="s">
        <v>207</v>
      </c>
      <c r="BM103" s="41" t="s">
        <v>206</v>
      </c>
      <c r="BN103" s="41" t="s">
        <v>207</v>
      </c>
      <c r="BO103" s="41" t="s">
        <v>207</v>
      </c>
      <c r="BP103" s="41" t="s">
        <v>207</v>
      </c>
      <c r="BQ103" s="41" t="s">
        <v>207</v>
      </c>
      <c r="BR103" s="41" t="s">
        <v>207</v>
      </c>
      <c r="BS103" s="41" t="s">
        <v>206</v>
      </c>
      <c r="BT103" s="41" t="s">
        <v>207</v>
      </c>
      <c r="BU103" s="41" t="s">
        <v>207</v>
      </c>
      <c r="BV103" s="41" t="s">
        <v>206</v>
      </c>
      <c r="BW103" s="41" t="s">
        <v>206</v>
      </c>
      <c r="BX103" s="41" t="s">
        <v>206</v>
      </c>
      <c r="BY103" s="41" t="s">
        <v>206</v>
      </c>
      <c r="BZ103" s="41" t="s">
        <v>206</v>
      </c>
      <c r="CA103" s="41" t="s">
        <v>208</v>
      </c>
      <c r="CB103" s="33">
        <f t="shared" si="78"/>
        <v>3</v>
      </c>
      <c r="CC103" s="33">
        <f t="shared" si="42"/>
        <v>2</v>
      </c>
      <c r="CD103" s="33">
        <f t="shared" si="2"/>
        <v>2</v>
      </c>
      <c r="CE103" s="33">
        <f t="shared" si="3"/>
        <v>2</v>
      </c>
      <c r="CF103" s="33">
        <f t="shared" si="79"/>
        <v>4</v>
      </c>
      <c r="CG103" s="33">
        <f t="shared" si="5"/>
        <v>1</v>
      </c>
      <c r="CH103" s="33">
        <f t="shared" si="80"/>
        <v>0</v>
      </c>
      <c r="CI103" s="33">
        <f t="shared" si="7"/>
        <v>3</v>
      </c>
      <c r="CJ103" s="33">
        <f t="shared" si="8"/>
        <v>3</v>
      </c>
      <c r="CK103" s="33">
        <f t="shared" si="9"/>
        <v>2</v>
      </c>
      <c r="CL103" s="33">
        <f t="shared" si="10"/>
        <v>22</v>
      </c>
      <c r="CM103" s="34">
        <f t="shared" si="124"/>
        <v>0.61111111111111116</v>
      </c>
      <c r="CN103" s="33">
        <f t="shared" ref="CN103:CP103" si="128">COUNTIF(BA103,"SI")</f>
        <v>1</v>
      </c>
      <c r="CO103" s="35">
        <f t="shared" si="128"/>
        <v>1</v>
      </c>
      <c r="CP103" s="44">
        <f t="shared" si="128"/>
        <v>1</v>
      </c>
      <c r="CQ103" s="44">
        <f t="shared" si="13"/>
        <v>4</v>
      </c>
      <c r="CR103" s="44">
        <f t="shared" si="14"/>
        <v>6</v>
      </c>
      <c r="CS103" s="26">
        <f t="shared" si="15"/>
        <v>13</v>
      </c>
      <c r="CT103" s="103">
        <f t="shared" si="75"/>
        <v>0.9285714285714286</v>
      </c>
      <c r="CU103" s="234"/>
      <c r="CV103" s="236"/>
      <c r="CW103" s="237"/>
      <c r="CX103" s="234"/>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row>
    <row r="104" spans="1:132" ht="15.75" customHeight="1" x14ac:dyDescent="0.25">
      <c r="A104" s="26" t="s">
        <v>193</v>
      </c>
      <c r="B104" s="26" t="s">
        <v>877</v>
      </c>
      <c r="C104" s="26" t="s">
        <v>905</v>
      </c>
      <c r="D104" s="27" t="s">
        <v>494</v>
      </c>
      <c r="E104" s="41">
        <v>3192924332</v>
      </c>
      <c r="F104" s="41" t="s">
        <v>495</v>
      </c>
      <c r="G104" s="41" t="s">
        <v>879</v>
      </c>
      <c r="H104" s="41">
        <v>3506912630</v>
      </c>
      <c r="I104" s="41" t="s">
        <v>880</v>
      </c>
      <c r="J104" s="41" t="s">
        <v>906</v>
      </c>
      <c r="K104" s="41" t="s">
        <v>907</v>
      </c>
      <c r="L104" s="41" t="s">
        <v>908</v>
      </c>
      <c r="M104" s="41">
        <v>3202558653</v>
      </c>
      <c r="N104" s="77" t="s">
        <v>909</v>
      </c>
      <c r="O104" s="42" t="s">
        <v>910</v>
      </c>
      <c r="P104" s="134">
        <v>44615</v>
      </c>
      <c r="Q104" s="77" t="s">
        <v>206</v>
      </c>
      <c r="R104" s="77" t="s">
        <v>206</v>
      </c>
      <c r="S104" s="77" t="s">
        <v>206</v>
      </c>
      <c r="T104" s="77" t="s">
        <v>206</v>
      </c>
      <c r="U104" s="77" t="s">
        <v>207</v>
      </c>
      <c r="V104" s="77" t="s">
        <v>206</v>
      </c>
      <c r="W104" s="77" t="s">
        <v>206</v>
      </c>
      <c r="X104" s="77" t="s">
        <v>206</v>
      </c>
      <c r="Y104" s="77" t="s">
        <v>206</v>
      </c>
      <c r="Z104" s="77" t="s">
        <v>208</v>
      </c>
      <c r="AA104" s="77" t="s">
        <v>206</v>
      </c>
      <c r="AB104" s="77" t="s">
        <v>208</v>
      </c>
      <c r="AC104" s="77" t="s">
        <v>208</v>
      </c>
      <c r="AD104" s="77" t="s">
        <v>208</v>
      </c>
      <c r="AE104" s="77" t="s">
        <v>206</v>
      </c>
      <c r="AF104" s="77" t="s">
        <v>208</v>
      </c>
      <c r="AG104" s="77" t="s">
        <v>208</v>
      </c>
      <c r="AH104" s="77" t="s">
        <v>208</v>
      </c>
      <c r="AI104" s="77" t="s">
        <v>206</v>
      </c>
      <c r="AJ104" s="77" t="s">
        <v>206</v>
      </c>
      <c r="AK104" s="41" t="s">
        <v>208</v>
      </c>
      <c r="AL104" s="41" t="s">
        <v>208</v>
      </c>
      <c r="AM104" s="41" t="s">
        <v>207</v>
      </c>
      <c r="AN104" s="41" t="s">
        <v>207</v>
      </c>
      <c r="AO104" s="41" t="s">
        <v>207</v>
      </c>
      <c r="AP104" s="41" t="s">
        <v>206</v>
      </c>
      <c r="AQ104" s="41" t="s">
        <v>206</v>
      </c>
      <c r="AR104" s="41" t="s">
        <v>208</v>
      </c>
      <c r="AS104" s="41" t="s">
        <v>208</v>
      </c>
      <c r="AT104" s="41" t="s">
        <v>208</v>
      </c>
      <c r="AU104" s="41" t="s">
        <v>206</v>
      </c>
      <c r="AV104" s="41" t="s">
        <v>206</v>
      </c>
      <c r="AW104" s="41" t="s">
        <v>206</v>
      </c>
      <c r="AX104" s="41" t="s">
        <v>206</v>
      </c>
      <c r="AY104" s="41" t="s">
        <v>208</v>
      </c>
      <c r="AZ104" s="41" t="s">
        <v>206</v>
      </c>
      <c r="BA104" s="41" t="s">
        <v>206</v>
      </c>
      <c r="BB104" s="32" t="s">
        <v>206</v>
      </c>
      <c r="BC104" s="41" t="s">
        <v>206</v>
      </c>
      <c r="BD104" s="41" t="s">
        <v>206</v>
      </c>
      <c r="BE104" s="41" t="s">
        <v>206</v>
      </c>
      <c r="BF104" s="41" t="s">
        <v>206</v>
      </c>
      <c r="BG104" s="41" t="s">
        <v>207</v>
      </c>
      <c r="BH104" s="41" t="s">
        <v>207</v>
      </c>
      <c r="BI104" s="41" t="s">
        <v>207</v>
      </c>
      <c r="BJ104" s="41" t="s">
        <v>207</v>
      </c>
      <c r="BK104" s="41" t="s">
        <v>207</v>
      </c>
      <c r="BL104" s="41" t="s">
        <v>207</v>
      </c>
      <c r="BM104" s="41" t="s">
        <v>206</v>
      </c>
      <c r="BN104" s="41" t="s">
        <v>207</v>
      </c>
      <c r="BO104" s="41" t="s">
        <v>207</v>
      </c>
      <c r="BP104" s="41" t="s">
        <v>207</v>
      </c>
      <c r="BQ104" s="41" t="s">
        <v>207</v>
      </c>
      <c r="BR104" s="41" t="s">
        <v>207</v>
      </c>
      <c r="BS104" s="41" t="s">
        <v>206</v>
      </c>
      <c r="BT104" s="41" t="s">
        <v>207</v>
      </c>
      <c r="BU104" s="41" t="s">
        <v>207</v>
      </c>
      <c r="BV104" s="41" t="s">
        <v>206</v>
      </c>
      <c r="BW104" s="41" t="s">
        <v>208</v>
      </c>
      <c r="BX104" s="41" t="s">
        <v>208</v>
      </c>
      <c r="BY104" s="41" t="s">
        <v>206</v>
      </c>
      <c r="BZ104" s="41" t="s">
        <v>208</v>
      </c>
      <c r="CA104" s="41" t="s">
        <v>208</v>
      </c>
      <c r="CB104" s="33">
        <f t="shared" si="78"/>
        <v>3</v>
      </c>
      <c r="CC104" s="33">
        <f t="shared" si="42"/>
        <v>2</v>
      </c>
      <c r="CD104" s="33">
        <f t="shared" si="2"/>
        <v>3</v>
      </c>
      <c r="CE104" s="33">
        <f t="shared" si="3"/>
        <v>1</v>
      </c>
      <c r="CF104" s="33">
        <f t="shared" si="79"/>
        <v>2</v>
      </c>
      <c r="CG104" s="33">
        <f t="shared" si="5"/>
        <v>1</v>
      </c>
      <c r="CH104" s="33">
        <f t="shared" si="80"/>
        <v>0</v>
      </c>
      <c r="CI104" s="33">
        <f t="shared" si="7"/>
        <v>2</v>
      </c>
      <c r="CJ104" s="33">
        <f t="shared" si="8"/>
        <v>3</v>
      </c>
      <c r="CK104" s="33">
        <f t="shared" si="9"/>
        <v>2</v>
      </c>
      <c r="CL104" s="33">
        <f t="shared" si="10"/>
        <v>19</v>
      </c>
      <c r="CM104" s="34">
        <f t="shared" si="124"/>
        <v>0.52777777777777779</v>
      </c>
      <c r="CN104" s="33">
        <f t="shared" ref="CN104:CP104" si="129">COUNTIF(BA104,"SI")</f>
        <v>1</v>
      </c>
      <c r="CO104" s="35">
        <f t="shared" si="129"/>
        <v>1</v>
      </c>
      <c r="CP104" s="44">
        <f t="shared" si="129"/>
        <v>1</v>
      </c>
      <c r="CQ104" s="44">
        <f t="shared" si="13"/>
        <v>4</v>
      </c>
      <c r="CR104" s="44">
        <f t="shared" si="14"/>
        <v>3</v>
      </c>
      <c r="CS104" s="26">
        <f t="shared" si="15"/>
        <v>10</v>
      </c>
      <c r="CT104" s="103">
        <f t="shared" si="75"/>
        <v>0.7142857142857143</v>
      </c>
      <c r="CU104" s="234"/>
      <c r="CV104" s="236"/>
      <c r="CW104" s="237"/>
      <c r="CX104" s="234"/>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row>
    <row r="105" spans="1:132" ht="15.75" customHeight="1" x14ac:dyDescent="0.25">
      <c r="A105" s="26" t="s">
        <v>193</v>
      </c>
      <c r="B105" s="26" t="s">
        <v>877</v>
      </c>
      <c r="C105" s="26" t="s">
        <v>911</v>
      </c>
      <c r="D105" s="27" t="s">
        <v>210</v>
      </c>
      <c r="E105" s="41">
        <v>3125703211</v>
      </c>
      <c r="F105" s="41" t="s">
        <v>211</v>
      </c>
      <c r="G105" s="41" t="s">
        <v>879</v>
      </c>
      <c r="H105" s="41">
        <v>3506912630</v>
      </c>
      <c r="I105" s="41" t="s">
        <v>880</v>
      </c>
      <c r="J105" s="41" t="s">
        <v>912</v>
      </c>
      <c r="K105" s="41" t="s">
        <v>913</v>
      </c>
      <c r="L105" s="41" t="s">
        <v>914</v>
      </c>
      <c r="M105" s="41">
        <v>3219862235</v>
      </c>
      <c r="N105" s="77" t="s">
        <v>915</v>
      </c>
      <c r="O105" s="77" t="s">
        <v>916</v>
      </c>
      <c r="P105" s="80">
        <v>44007</v>
      </c>
      <c r="Q105" s="77" t="s">
        <v>206</v>
      </c>
      <c r="R105" s="77" t="s">
        <v>206</v>
      </c>
      <c r="S105" s="77" t="s">
        <v>206</v>
      </c>
      <c r="T105" s="77" t="s">
        <v>206</v>
      </c>
      <c r="U105" s="77" t="s">
        <v>207</v>
      </c>
      <c r="V105" s="77" t="s">
        <v>206</v>
      </c>
      <c r="W105" s="77" t="s">
        <v>206</v>
      </c>
      <c r="X105" s="77" t="s">
        <v>208</v>
      </c>
      <c r="Y105" s="77" t="s">
        <v>206</v>
      </c>
      <c r="Z105" s="77" t="s">
        <v>206</v>
      </c>
      <c r="AA105" s="77" t="s">
        <v>206</v>
      </c>
      <c r="AB105" s="77" t="s">
        <v>206</v>
      </c>
      <c r="AC105" s="77" t="s">
        <v>208</v>
      </c>
      <c r="AD105" s="77" t="s">
        <v>208</v>
      </c>
      <c r="AE105" s="77" t="s">
        <v>208</v>
      </c>
      <c r="AF105" s="77" t="s">
        <v>208</v>
      </c>
      <c r="AG105" s="77" t="s">
        <v>206</v>
      </c>
      <c r="AH105" s="77" t="s">
        <v>206</v>
      </c>
      <c r="AI105" s="77" t="s">
        <v>206</v>
      </c>
      <c r="AJ105" s="77" t="s">
        <v>206</v>
      </c>
      <c r="AK105" s="41" t="s">
        <v>208</v>
      </c>
      <c r="AL105" s="41" t="s">
        <v>208</v>
      </c>
      <c r="AM105" s="41" t="s">
        <v>207</v>
      </c>
      <c r="AN105" s="41" t="s">
        <v>207</v>
      </c>
      <c r="AO105" s="41" t="s">
        <v>207</v>
      </c>
      <c r="AP105" s="41" t="s">
        <v>206</v>
      </c>
      <c r="AQ105" s="41" t="s">
        <v>206</v>
      </c>
      <c r="AR105" s="41" t="s">
        <v>206</v>
      </c>
      <c r="AS105" s="41" t="s">
        <v>208</v>
      </c>
      <c r="AT105" s="41" t="s">
        <v>208</v>
      </c>
      <c r="AU105" s="41" t="s">
        <v>206</v>
      </c>
      <c r="AV105" s="41" t="s">
        <v>206</v>
      </c>
      <c r="AW105" s="41" t="s">
        <v>206</v>
      </c>
      <c r="AX105" s="41" t="s">
        <v>206</v>
      </c>
      <c r="AY105" s="41" t="s">
        <v>208</v>
      </c>
      <c r="AZ105" s="41" t="s">
        <v>206</v>
      </c>
      <c r="BA105" s="41" t="s">
        <v>206</v>
      </c>
      <c r="BB105" s="32" t="s">
        <v>206</v>
      </c>
      <c r="BC105" s="41" t="s">
        <v>206</v>
      </c>
      <c r="BD105" s="41" t="s">
        <v>206</v>
      </c>
      <c r="BE105" s="41" t="s">
        <v>206</v>
      </c>
      <c r="BF105" s="41" t="s">
        <v>206</v>
      </c>
      <c r="BG105" s="41" t="s">
        <v>207</v>
      </c>
      <c r="BH105" s="41" t="s">
        <v>207</v>
      </c>
      <c r="BI105" s="41" t="s">
        <v>207</v>
      </c>
      <c r="BJ105" s="41" t="s">
        <v>207</v>
      </c>
      <c r="BK105" s="41" t="s">
        <v>207</v>
      </c>
      <c r="BL105" s="41" t="s">
        <v>207</v>
      </c>
      <c r="BM105" s="41" t="s">
        <v>208</v>
      </c>
      <c r="BN105" s="41" t="s">
        <v>207</v>
      </c>
      <c r="BO105" s="41" t="s">
        <v>207</v>
      </c>
      <c r="BP105" s="41" t="s">
        <v>207</v>
      </c>
      <c r="BQ105" s="41" t="s">
        <v>207</v>
      </c>
      <c r="BR105" s="41" t="s">
        <v>207</v>
      </c>
      <c r="BS105" s="41" t="s">
        <v>206</v>
      </c>
      <c r="BT105" s="41" t="s">
        <v>207</v>
      </c>
      <c r="BU105" s="41" t="s">
        <v>207</v>
      </c>
      <c r="BV105" s="41" t="s">
        <v>208</v>
      </c>
      <c r="BW105" s="41" t="s">
        <v>208</v>
      </c>
      <c r="BX105" s="41" t="s">
        <v>208</v>
      </c>
      <c r="BY105" s="41" t="s">
        <v>208</v>
      </c>
      <c r="BZ105" s="41" t="s">
        <v>208</v>
      </c>
      <c r="CA105" s="41" t="s">
        <v>208</v>
      </c>
      <c r="CB105" s="33">
        <f t="shared" si="78"/>
        <v>3</v>
      </c>
      <c r="CC105" s="33">
        <f t="shared" si="42"/>
        <v>2</v>
      </c>
      <c r="CD105" s="33">
        <f t="shared" si="2"/>
        <v>3</v>
      </c>
      <c r="CE105" s="33">
        <f t="shared" si="3"/>
        <v>2</v>
      </c>
      <c r="CF105" s="33">
        <f t="shared" si="79"/>
        <v>3</v>
      </c>
      <c r="CG105" s="33">
        <f t="shared" si="5"/>
        <v>1</v>
      </c>
      <c r="CH105" s="33">
        <f t="shared" si="80"/>
        <v>0</v>
      </c>
      <c r="CI105" s="33">
        <f t="shared" si="7"/>
        <v>3</v>
      </c>
      <c r="CJ105" s="33">
        <f t="shared" si="8"/>
        <v>3</v>
      </c>
      <c r="CK105" s="33">
        <f t="shared" si="9"/>
        <v>2</v>
      </c>
      <c r="CL105" s="33">
        <f t="shared" si="10"/>
        <v>22</v>
      </c>
      <c r="CM105" s="34">
        <f t="shared" si="124"/>
        <v>0.61111111111111116</v>
      </c>
      <c r="CN105" s="33">
        <f t="shared" ref="CN105:CP105" si="130">COUNTIF(BA105,"SI")</f>
        <v>1</v>
      </c>
      <c r="CO105" s="35">
        <f t="shared" si="130"/>
        <v>1</v>
      </c>
      <c r="CP105" s="44">
        <f t="shared" si="130"/>
        <v>1</v>
      </c>
      <c r="CQ105" s="44">
        <f t="shared" si="13"/>
        <v>3</v>
      </c>
      <c r="CR105" s="44">
        <f t="shared" si="14"/>
        <v>1</v>
      </c>
      <c r="CS105" s="26">
        <f t="shared" si="15"/>
        <v>7</v>
      </c>
      <c r="CT105" s="103">
        <f t="shared" si="75"/>
        <v>0.5</v>
      </c>
      <c r="CU105" s="234"/>
      <c r="CV105" s="236"/>
      <c r="CW105" s="237"/>
      <c r="CX105" s="234"/>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row>
    <row r="106" spans="1:132" ht="15.75" customHeight="1" x14ac:dyDescent="0.25">
      <c r="A106" s="26" t="s">
        <v>193</v>
      </c>
      <c r="B106" s="26" t="s">
        <v>877</v>
      </c>
      <c r="C106" s="26" t="s">
        <v>917</v>
      </c>
      <c r="D106" s="27" t="s">
        <v>210</v>
      </c>
      <c r="E106" s="41">
        <v>3125703211</v>
      </c>
      <c r="F106" s="41" t="s">
        <v>211</v>
      </c>
      <c r="G106" s="41" t="s">
        <v>879</v>
      </c>
      <c r="H106" s="41">
        <v>3506912630</v>
      </c>
      <c r="I106" s="41" t="s">
        <v>880</v>
      </c>
      <c r="J106" s="41" t="s">
        <v>918</v>
      </c>
      <c r="K106" s="41" t="s">
        <v>919</v>
      </c>
      <c r="L106" s="41" t="s">
        <v>920</v>
      </c>
      <c r="M106" s="41">
        <v>3212287355</v>
      </c>
      <c r="N106" s="77" t="s">
        <v>921</v>
      </c>
      <c r="O106" s="77" t="s">
        <v>922</v>
      </c>
      <c r="P106" s="133">
        <v>44183</v>
      </c>
      <c r="Q106" s="77" t="s">
        <v>206</v>
      </c>
      <c r="R106" s="77" t="s">
        <v>206</v>
      </c>
      <c r="S106" s="77" t="s">
        <v>206</v>
      </c>
      <c r="T106" s="77" t="s">
        <v>206</v>
      </c>
      <c r="U106" s="77" t="s">
        <v>207</v>
      </c>
      <c r="V106" s="77" t="s">
        <v>206</v>
      </c>
      <c r="W106" s="77" t="s">
        <v>206</v>
      </c>
      <c r="X106" s="77" t="s">
        <v>208</v>
      </c>
      <c r="Y106" s="77" t="s">
        <v>206</v>
      </c>
      <c r="Z106" s="77" t="s">
        <v>206</v>
      </c>
      <c r="AA106" s="77" t="s">
        <v>206</v>
      </c>
      <c r="AB106" s="77" t="s">
        <v>206</v>
      </c>
      <c r="AC106" s="77" t="s">
        <v>208</v>
      </c>
      <c r="AD106" s="77" t="s">
        <v>208</v>
      </c>
      <c r="AE106" s="77" t="s">
        <v>208</v>
      </c>
      <c r="AF106" s="77" t="s">
        <v>208</v>
      </c>
      <c r="AG106" s="77" t="s">
        <v>206</v>
      </c>
      <c r="AH106" s="77" t="s">
        <v>206</v>
      </c>
      <c r="AI106" s="77" t="s">
        <v>206</v>
      </c>
      <c r="AJ106" s="77" t="s">
        <v>206</v>
      </c>
      <c r="AK106" s="41" t="s">
        <v>208</v>
      </c>
      <c r="AL106" s="41" t="s">
        <v>208</v>
      </c>
      <c r="AM106" s="41" t="s">
        <v>207</v>
      </c>
      <c r="AN106" s="41" t="s">
        <v>207</v>
      </c>
      <c r="AO106" s="41" t="s">
        <v>207</v>
      </c>
      <c r="AP106" s="41" t="s">
        <v>206</v>
      </c>
      <c r="AQ106" s="41" t="s">
        <v>206</v>
      </c>
      <c r="AR106" s="41" t="s">
        <v>206</v>
      </c>
      <c r="AS106" s="41" t="s">
        <v>208</v>
      </c>
      <c r="AT106" s="41" t="s">
        <v>208</v>
      </c>
      <c r="AU106" s="41" t="s">
        <v>206</v>
      </c>
      <c r="AV106" s="41" t="s">
        <v>206</v>
      </c>
      <c r="AW106" s="41" t="s">
        <v>206</v>
      </c>
      <c r="AX106" s="41" t="s">
        <v>206</v>
      </c>
      <c r="AY106" s="41" t="s">
        <v>208</v>
      </c>
      <c r="AZ106" s="41" t="s">
        <v>206</v>
      </c>
      <c r="BA106" s="41" t="s">
        <v>206</v>
      </c>
      <c r="BB106" s="32" t="s">
        <v>206</v>
      </c>
      <c r="BC106" s="41" t="s">
        <v>206</v>
      </c>
      <c r="BD106" s="41" t="s">
        <v>206</v>
      </c>
      <c r="BE106" s="41" t="s">
        <v>206</v>
      </c>
      <c r="BF106" s="41" t="s">
        <v>206</v>
      </c>
      <c r="BG106" s="41" t="s">
        <v>207</v>
      </c>
      <c r="BH106" s="41" t="s">
        <v>207</v>
      </c>
      <c r="BI106" s="41" t="s">
        <v>207</v>
      </c>
      <c r="BJ106" s="41" t="s">
        <v>207</v>
      </c>
      <c r="BK106" s="41" t="s">
        <v>207</v>
      </c>
      <c r="BL106" s="41" t="s">
        <v>207</v>
      </c>
      <c r="BM106" s="41" t="s">
        <v>206</v>
      </c>
      <c r="BN106" s="41" t="s">
        <v>207</v>
      </c>
      <c r="BO106" s="41" t="s">
        <v>207</v>
      </c>
      <c r="BP106" s="41" t="s">
        <v>207</v>
      </c>
      <c r="BQ106" s="41" t="s">
        <v>207</v>
      </c>
      <c r="BR106" s="41" t="s">
        <v>207</v>
      </c>
      <c r="BS106" s="41" t="s">
        <v>206</v>
      </c>
      <c r="BT106" s="41" t="s">
        <v>207</v>
      </c>
      <c r="BU106" s="41" t="s">
        <v>207</v>
      </c>
      <c r="BV106" s="41" t="s">
        <v>206</v>
      </c>
      <c r="BW106" s="41" t="s">
        <v>208</v>
      </c>
      <c r="BX106" s="41" t="s">
        <v>206</v>
      </c>
      <c r="BY106" s="41" t="s">
        <v>206</v>
      </c>
      <c r="BZ106" s="41" t="s">
        <v>206</v>
      </c>
      <c r="CA106" s="41" t="s">
        <v>206</v>
      </c>
      <c r="CB106" s="33">
        <f t="shared" si="78"/>
        <v>3</v>
      </c>
      <c r="CC106" s="33">
        <f t="shared" si="42"/>
        <v>2</v>
      </c>
      <c r="CD106" s="33">
        <f t="shared" si="2"/>
        <v>3</v>
      </c>
      <c r="CE106" s="33">
        <f t="shared" si="3"/>
        <v>2</v>
      </c>
      <c r="CF106" s="33">
        <f t="shared" si="79"/>
        <v>3</v>
      </c>
      <c r="CG106" s="33">
        <f t="shared" si="5"/>
        <v>1</v>
      </c>
      <c r="CH106" s="33">
        <f t="shared" si="80"/>
        <v>0</v>
      </c>
      <c r="CI106" s="33">
        <f t="shared" si="7"/>
        <v>3</v>
      </c>
      <c r="CJ106" s="33">
        <f t="shared" si="8"/>
        <v>3</v>
      </c>
      <c r="CK106" s="33">
        <f t="shared" si="9"/>
        <v>2</v>
      </c>
      <c r="CL106" s="33">
        <f t="shared" si="10"/>
        <v>22</v>
      </c>
      <c r="CM106" s="34">
        <f t="shared" si="124"/>
        <v>0.61111111111111116</v>
      </c>
      <c r="CN106" s="33">
        <f t="shared" ref="CN106:CP106" si="131">COUNTIF(BA106,"SI")</f>
        <v>1</v>
      </c>
      <c r="CO106" s="35">
        <f t="shared" si="131"/>
        <v>1</v>
      </c>
      <c r="CP106" s="44">
        <f t="shared" si="131"/>
        <v>1</v>
      </c>
      <c r="CQ106" s="44">
        <f t="shared" si="13"/>
        <v>4</v>
      </c>
      <c r="CR106" s="44">
        <f t="shared" si="14"/>
        <v>6</v>
      </c>
      <c r="CS106" s="26">
        <f t="shared" si="15"/>
        <v>13</v>
      </c>
      <c r="CT106" s="103">
        <f t="shared" si="75"/>
        <v>0.9285714285714286</v>
      </c>
      <c r="CU106" s="234"/>
      <c r="CV106" s="236"/>
      <c r="CW106" s="237"/>
      <c r="CX106" s="234"/>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row>
    <row r="107" spans="1:132" ht="15.75" customHeight="1" x14ac:dyDescent="0.25">
      <c r="A107" s="26" t="s">
        <v>193</v>
      </c>
      <c r="B107" s="26" t="s">
        <v>877</v>
      </c>
      <c r="C107" s="26" t="s">
        <v>923</v>
      </c>
      <c r="D107" s="27" t="s">
        <v>494</v>
      </c>
      <c r="E107" s="41">
        <v>3192924332</v>
      </c>
      <c r="F107" s="41" t="s">
        <v>495</v>
      </c>
      <c r="G107" s="41" t="s">
        <v>879</v>
      </c>
      <c r="H107" s="41">
        <v>3506912630</v>
      </c>
      <c r="I107" s="41" t="s">
        <v>880</v>
      </c>
      <c r="J107" s="41" t="s">
        <v>924</v>
      </c>
      <c r="K107" s="41" t="s">
        <v>925</v>
      </c>
      <c r="L107" s="41" t="s">
        <v>926</v>
      </c>
      <c r="M107" s="41">
        <v>3208888316</v>
      </c>
      <c r="N107" s="77" t="s">
        <v>927</v>
      </c>
      <c r="O107" s="77" t="s">
        <v>928</v>
      </c>
      <c r="P107" s="77" t="s">
        <v>929</v>
      </c>
      <c r="Q107" s="77" t="s">
        <v>206</v>
      </c>
      <c r="R107" s="77" t="s">
        <v>206</v>
      </c>
      <c r="S107" s="77" t="s">
        <v>206</v>
      </c>
      <c r="T107" s="77" t="s">
        <v>206</v>
      </c>
      <c r="U107" s="77" t="s">
        <v>206</v>
      </c>
      <c r="V107" s="77" t="s">
        <v>206</v>
      </c>
      <c r="W107" s="77" t="s">
        <v>206</v>
      </c>
      <c r="X107" s="77" t="s">
        <v>206</v>
      </c>
      <c r="Y107" s="77" t="s">
        <v>206</v>
      </c>
      <c r="Z107" s="77" t="s">
        <v>208</v>
      </c>
      <c r="AA107" s="77" t="s">
        <v>206</v>
      </c>
      <c r="AB107" s="77" t="s">
        <v>208</v>
      </c>
      <c r="AC107" s="77" t="s">
        <v>208</v>
      </c>
      <c r="AD107" s="77" t="s">
        <v>208</v>
      </c>
      <c r="AE107" s="77" t="s">
        <v>208</v>
      </c>
      <c r="AF107" s="77" t="s">
        <v>208</v>
      </c>
      <c r="AG107" s="77" t="s">
        <v>206</v>
      </c>
      <c r="AH107" s="77" t="s">
        <v>208</v>
      </c>
      <c r="AI107" s="77" t="s">
        <v>206</v>
      </c>
      <c r="AJ107" s="77" t="s">
        <v>206</v>
      </c>
      <c r="AK107" s="41" t="s">
        <v>208</v>
      </c>
      <c r="AL107" s="41" t="s">
        <v>208</v>
      </c>
      <c r="AM107" s="41" t="s">
        <v>207</v>
      </c>
      <c r="AN107" s="41" t="s">
        <v>207</v>
      </c>
      <c r="AO107" s="41" t="s">
        <v>207</v>
      </c>
      <c r="AP107" s="41" t="s">
        <v>206</v>
      </c>
      <c r="AQ107" s="41" t="s">
        <v>206</v>
      </c>
      <c r="AR107" s="41" t="s">
        <v>206</v>
      </c>
      <c r="AS107" s="41" t="s">
        <v>208</v>
      </c>
      <c r="AT107" s="41" t="s">
        <v>208</v>
      </c>
      <c r="AU107" s="41" t="s">
        <v>206</v>
      </c>
      <c r="AV107" s="41" t="s">
        <v>206</v>
      </c>
      <c r="AW107" s="41" t="s">
        <v>206</v>
      </c>
      <c r="AX107" s="41" t="s">
        <v>206</v>
      </c>
      <c r="AY107" s="41" t="s">
        <v>208</v>
      </c>
      <c r="AZ107" s="41" t="s">
        <v>206</v>
      </c>
      <c r="BA107" s="41" t="s">
        <v>206</v>
      </c>
      <c r="BB107" s="32" t="s">
        <v>206</v>
      </c>
      <c r="BC107" s="41" t="s">
        <v>206</v>
      </c>
      <c r="BD107" s="41" t="s">
        <v>206</v>
      </c>
      <c r="BE107" s="41" t="s">
        <v>206</v>
      </c>
      <c r="BF107" s="41" t="s">
        <v>206</v>
      </c>
      <c r="BG107" s="41" t="s">
        <v>207</v>
      </c>
      <c r="BH107" s="41" t="s">
        <v>207</v>
      </c>
      <c r="BI107" s="41" t="s">
        <v>207</v>
      </c>
      <c r="BJ107" s="41" t="s">
        <v>207</v>
      </c>
      <c r="BK107" s="41" t="s">
        <v>207</v>
      </c>
      <c r="BL107" s="41" t="s">
        <v>207</v>
      </c>
      <c r="BM107" s="41" t="s">
        <v>206</v>
      </c>
      <c r="BN107" s="41" t="s">
        <v>207</v>
      </c>
      <c r="BO107" s="41" t="s">
        <v>207</v>
      </c>
      <c r="BP107" s="41" t="s">
        <v>207</v>
      </c>
      <c r="BQ107" s="41" t="s">
        <v>207</v>
      </c>
      <c r="BR107" s="41" t="s">
        <v>207</v>
      </c>
      <c r="BS107" s="41" t="s">
        <v>206</v>
      </c>
      <c r="BT107" s="41" t="s">
        <v>207</v>
      </c>
      <c r="BU107" s="41" t="s">
        <v>207</v>
      </c>
      <c r="BV107" s="41" t="s">
        <v>206</v>
      </c>
      <c r="BW107" s="41" t="s">
        <v>208</v>
      </c>
      <c r="BX107" s="41" t="s">
        <v>206</v>
      </c>
      <c r="BY107" s="41" t="s">
        <v>206</v>
      </c>
      <c r="BZ107" s="41" t="s">
        <v>206</v>
      </c>
      <c r="CA107" s="41" t="s">
        <v>208</v>
      </c>
      <c r="CB107" s="33">
        <f t="shared" si="78"/>
        <v>3</v>
      </c>
      <c r="CC107" s="33">
        <f t="shared" si="42"/>
        <v>3</v>
      </c>
      <c r="CD107" s="33">
        <f t="shared" si="2"/>
        <v>3</v>
      </c>
      <c r="CE107" s="33">
        <f t="shared" si="3"/>
        <v>1</v>
      </c>
      <c r="CF107" s="33">
        <f t="shared" si="79"/>
        <v>2</v>
      </c>
      <c r="CG107" s="33">
        <f t="shared" si="5"/>
        <v>1</v>
      </c>
      <c r="CH107" s="33">
        <f t="shared" si="80"/>
        <v>0</v>
      </c>
      <c r="CI107" s="33">
        <f t="shared" si="7"/>
        <v>3</v>
      </c>
      <c r="CJ107" s="33">
        <f t="shared" si="8"/>
        <v>3</v>
      </c>
      <c r="CK107" s="33">
        <f t="shared" si="9"/>
        <v>2</v>
      </c>
      <c r="CL107" s="33">
        <f t="shared" si="10"/>
        <v>21</v>
      </c>
      <c r="CM107" s="34">
        <f t="shared" si="124"/>
        <v>0.58333333333333337</v>
      </c>
      <c r="CN107" s="33">
        <f t="shared" ref="CN107:CP107" si="132">COUNTIF(BA107,"SI")</f>
        <v>1</v>
      </c>
      <c r="CO107" s="35">
        <f t="shared" si="132"/>
        <v>1</v>
      </c>
      <c r="CP107" s="44">
        <f t="shared" si="132"/>
        <v>1</v>
      </c>
      <c r="CQ107" s="44">
        <f t="shared" si="13"/>
        <v>4</v>
      </c>
      <c r="CR107" s="44">
        <f t="shared" si="14"/>
        <v>5</v>
      </c>
      <c r="CS107" s="26">
        <f t="shared" si="15"/>
        <v>12</v>
      </c>
      <c r="CT107" s="103">
        <f t="shared" si="75"/>
        <v>0.8571428571428571</v>
      </c>
      <c r="CU107" s="234"/>
      <c r="CV107" s="236"/>
      <c r="CW107" s="237"/>
      <c r="CX107" s="234"/>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row>
    <row r="108" spans="1:132" ht="15.75" customHeight="1" x14ac:dyDescent="0.25">
      <c r="A108" s="26" t="s">
        <v>193</v>
      </c>
      <c r="B108" s="26" t="s">
        <v>877</v>
      </c>
      <c r="C108" s="26" t="s">
        <v>930</v>
      </c>
      <c r="D108" s="27" t="s">
        <v>494</v>
      </c>
      <c r="E108" s="41">
        <v>3192924332</v>
      </c>
      <c r="F108" s="41" t="s">
        <v>495</v>
      </c>
      <c r="G108" s="41" t="s">
        <v>879</v>
      </c>
      <c r="H108" s="41">
        <v>3506912630</v>
      </c>
      <c r="I108" s="41" t="s">
        <v>880</v>
      </c>
      <c r="J108" s="41" t="s">
        <v>931</v>
      </c>
      <c r="K108" s="41" t="s">
        <v>932</v>
      </c>
      <c r="L108" s="41" t="s">
        <v>933</v>
      </c>
      <c r="M108" s="41">
        <v>3104844805</v>
      </c>
      <c r="N108" s="77" t="s">
        <v>934</v>
      </c>
      <c r="O108" s="42" t="s">
        <v>935</v>
      </c>
      <c r="P108" s="89"/>
      <c r="Q108" s="77" t="s">
        <v>206</v>
      </c>
      <c r="R108" s="77" t="s">
        <v>206</v>
      </c>
      <c r="S108" s="77" t="s">
        <v>206</v>
      </c>
      <c r="T108" s="77" t="s">
        <v>206</v>
      </c>
      <c r="U108" s="77" t="s">
        <v>206</v>
      </c>
      <c r="V108" s="77" t="s">
        <v>206</v>
      </c>
      <c r="W108" s="77" t="s">
        <v>206</v>
      </c>
      <c r="X108" s="77" t="s">
        <v>206</v>
      </c>
      <c r="Y108" s="77" t="s">
        <v>206</v>
      </c>
      <c r="Z108" s="77" t="s">
        <v>208</v>
      </c>
      <c r="AA108" s="77" t="s">
        <v>206</v>
      </c>
      <c r="AB108" s="77" t="s">
        <v>208</v>
      </c>
      <c r="AC108" s="77" t="s">
        <v>208</v>
      </c>
      <c r="AD108" s="77" t="s">
        <v>208</v>
      </c>
      <c r="AE108" s="77" t="s">
        <v>206</v>
      </c>
      <c r="AF108" s="77" t="s">
        <v>208</v>
      </c>
      <c r="AG108" s="77" t="s">
        <v>208</v>
      </c>
      <c r="AH108" s="77" t="s">
        <v>208</v>
      </c>
      <c r="AI108" s="77" t="s">
        <v>206</v>
      </c>
      <c r="AJ108" s="77" t="s">
        <v>206</v>
      </c>
      <c r="AK108" s="41" t="s">
        <v>208</v>
      </c>
      <c r="AL108" s="41" t="s">
        <v>208</v>
      </c>
      <c r="AM108" s="41" t="s">
        <v>207</v>
      </c>
      <c r="AN108" s="41" t="s">
        <v>207</v>
      </c>
      <c r="AO108" s="41" t="s">
        <v>207</v>
      </c>
      <c r="AP108" s="41" t="s">
        <v>206</v>
      </c>
      <c r="AQ108" s="41" t="s">
        <v>206</v>
      </c>
      <c r="AR108" s="41" t="s">
        <v>208</v>
      </c>
      <c r="AS108" s="41" t="s">
        <v>208</v>
      </c>
      <c r="AT108" s="41" t="s">
        <v>208</v>
      </c>
      <c r="AU108" s="41" t="s">
        <v>206</v>
      </c>
      <c r="AV108" s="41" t="s">
        <v>206</v>
      </c>
      <c r="AW108" s="41" t="s">
        <v>208</v>
      </c>
      <c r="AX108" s="41" t="s">
        <v>206</v>
      </c>
      <c r="AY108" s="41" t="s">
        <v>208</v>
      </c>
      <c r="AZ108" s="41" t="s">
        <v>206</v>
      </c>
      <c r="BA108" s="41" t="s">
        <v>206</v>
      </c>
      <c r="BB108" s="32" t="s">
        <v>206</v>
      </c>
      <c r="BC108" s="41" t="s">
        <v>206</v>
      </c>
      <c r="BD108" s="41" t="s">
        <v>206</v>
      </c>
      <c r="BE108" s="41" t="s">
        <v>206</v>
      </c>
      <c r="BF108" s="41" t="s">
        <v>206</v>
      </c>
      <c r="BG108" s="41" t="s">
        <v>207</v>
      </c>
      <c r="BH108" s="41" t="s">
        <v>207</v>
      </c>
      <c r="BI108" s="41" t="s">
        <v>207</v>
      </c>
      <c r="BJ108" s="41" t="s">
        <v>207</v>
      </c>
      <c r="BK108" s="41" t="s">
        <v>207</v>
      </c>
      <c r="BL108" s="41" t="s">
        <v>207</v>
      </c>
      <c r="BM108" s="41" t="s">
        <v>206</v>
      </c>
      <c r="BN108" s="41" t="s">
        <v>207</v>
      </c>
      <c r="BO108" s="41" t="s">
        <v>206</v>
      </c>
      <c r="BP108" s="41" t="s">
        <v>207</v>
      </c>
      <c r="BQ108" s="41" t="s">
        <v>207</v>
      </c>
      <c r="BR108" s="41" t="s">
        <v>207</v>
      </c>
      <c r="BS108" s="41" t="s">
        <v>206</v>
      </c>
      <c r="BT108" s="41" t="s">
        <v>207</v>
      </c>
      <c r="BU108" s="41" t="s">
        <v>207</v>
      </c>
      <c r="BV108" s="41" t="s">
        <v>206</v>
      </c>
      <c r="BW108" s="41" t="s">
        <v>208</v>
      </c>
      <c r="BX108" s="41" t="s">
        <v>206</v>
      </c>
      <c r="BY108" s="41" t="s">
        <v>206</v>
      </c>
      <c r="BZ108" s="41" t="s">
        <v>206</v>
      </c>
      <c r="CA108" s="41" t="s">
        <v>208</v>
      </c>
      <c r="CB108" s="33">
        <f t="shared" si="78"/>
        <v>3</v>
      </c>
      <c r="CC108" s="33">
        <f t="shared" si="42"/>
        <v>3</v>
      </c>
      <c r="CD108" s="33">
        <f t="shared" si="2"/>
        <v>3</v>
      </c>
      <c r="CE108" s="33">
        <f t="shared" si="3"/>
        <v>1</v>
      </c>
      <c r="CF108" s="33">
        <f t="shared" si="79"/>
        <v>2</v>
      </c>
      <c r="CG108" s="33">
        <f t="shared" si="5"/>
        <v>1</v>
      </c>
      <c r="CH108" s="33">
        <f t="shared" si="80"/>
        <v>0</v>
      </c>
      <c r="CI108" s="33">
        <f t="shared" si="7"/>
        <v>2</v>
      </c>
      <c r="CJ108" s="33">
        <f t="shared" si="8"/>
        <v>2</v>
      </c>
      <c r="CK108" s="33">
        <f t="shared" si="9"/>
        <v>2</v>
      </c>
      <c r="CL108" s="33">
        <f t="shared" si="10"/>
        <v>19</v>
      </c>
      <c r="CM108" s="34">
        <f t="shared" si="124"/>
        <v>0.52777777777777779</v>
      </c>
      <c r="CN108" s="33">
        <f t="shared" ref="CN108:CP108" si="133">COUNTIF(BA108,"SI")</f>
        <v>1</v>
      </c>
      <c r="CO108" s="35">
        <f t="shared" si="133"/>
        <v>1</v>
      </c>
      <c r="CP108" s="44">
        <f t="shared" si="133"/>
        <v>1</v>
      </c>
      <c r="CQ108" s="44">
        <f t="shared" si="13"/>
        <v>5</v>
      </c>
      <c r="CR108" s="44">
        <f t="shared" si="14"/>
        <v>5</v>
      </c>
      <c r="CS108" s="26">
        <f t="shared" si="15"/>
        <v>13</v>
      </c>
      <c r="CT108" s="103">
        <f t="shared" si="75"/>
        <v>0.9285714285714286</v>
      </c>
      <c r="CU108" s="234"/>
      <c r="CV108" s="236"/>
      <c r="CW108" s="237"/>
      <c r="CX108" s="234"/>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row>
    <row r="109" spans="1:132" ht="15.75" customHeight="1" x14ac:dyDescent="0.25">
      <c r="A109" s="26" t="s">
        <v>193</v>
      </c>
      <c r="B109" s="26" t="s">
        <v>877</v>
      </c>
      <c r="C109" s="26" t="s">
        <v>877</v>
      </c>
      <c r="D109" s="27" t="s">
        <v>494</v>
      </c>
      <c r="E109" s="41">
        <v>3192924332</v>
      </c>
      <c r="F109" s="41" t="s">
        <v>495</v>
      </c>
      <c r="G109" s="41" t="s">
        <v>879</v>
      </c>
      <c r="H109" s="41">
        <v>3506912630</v>
      </c>
      <c r="I109" s="41" t="s">
        <v>880</v>
      </c>
      <c r="J109" s="41" t="s">
        <v>936</v>
      </c>
      <c r="K109" s="41" t="s">
        <v>937</v>
      </c>
      <c r="L109" s="41" t="s">
        <v>938</v>
      </c>
      <c r="M109" s="41">
        <v>3504061941</v>
      </c>
      <c r="N109" s="77" t="s">
        <v>939</v>
      </c>
      <c r="O109" s="42" t="s">
        <v>940</v>
      </c>
      <c r="P109" s="133">
        <v>44174</v>
      </c>
      <c r="Q109" s="77" t="s">
        <v>206</v>
      </c>
      <c r="R109" s="77" t="s">
        <v>206</v>
      </c>
      <c r="S109" s="77" t="s">
        <v>206</v>
      </c>
      <c r="T109" s="77" t="s">
        <v>206</v>
      </c>
      <c r="U109" s="77" t="s">
        <v>206</v>
      </c>
      <c r="V109" s="77" t="s">
        <v>206</v>
      </c>
      <c r="W109" s="77" t="s">
        <v>206</v>
      </c>
      <c r="X109" s="77" t="s">
        <v>206</v>
      </c>
      <c r="Y109" s="77" t="s">
        <v>206</v>
      </c>
      <c r="Z109" s="77" t="s">
        <v>208</v>
      </c>
      <c r="AA109" s="77" t="s">
        <v>206</v>
      </c>
      <c r="AB109" s="77" t="s">
        <v>208</v>
      </c>
      <c r="AC109" s="77" t="s">
        <v>208</v>
      </c>
      <c r="AD109" s="77" t="s">
        <v>208</v>
      </c>
      <c r="AE109" s="77" t="s">
        <v>206</v>
      </c>
      <c r="AF109" s="77" t="s">
        <v>208</v>
      </c>
      <c r="AG109" s="77" t="s">
        <v>208</v>
      </c>
      <c r="AH109" s="77" t="s">
        <v>206</v>
      </c>
      <c r="AI109" s="77" t="s">
        <v>206</v>
      </c>
      <c r="AJ109" s="77" t="s">
        <v>206</v>
      </c>
      <c r="AK109" s="41" t="s">
        <v>208</v>
      </c>
      <c r="AL109" s="41" t="s">
        <v>208</v>
      </c>
      <c r="AM109" s="41" t="s">
        <v>207</v>
      </c>
      <c r="AN109" s="41" t="s">
        <v>207</v>
      </c>
      <c r="AO109" s="41" t="s">
        <v>207</v>
      </c>
      <c r="AP109" s="41" t="s">
        <v>206</v>
      </c>
      <c r="AQ109" s="41" t="s">
        <v>206</v>
      </c>
      <c r="AR109" s="41" t="s">
        <v>206</v>
      </c>
      <c r="AS109" s="41" t="s">
        <v>208</v>
      </c>
      <c r="AT109" s="41" t="s">
        <v>208</v>
      </c>
      <c r="AU109" s="41" t="s">
        <v>206</v>
      </c>
      <c r="AV109" s="41" t="s">
        <v>206</v>
      </c>
      <c r="AW109" s="41" t="s">
        <v>206</v>
      </c>
      <c r="AX109" s="41" t="s">
        <v>206</v>
      </c>
      <c r="AY109" s="41" t="s">
        <v>208</v>
      </c>
      <c r="AZ109" s="41" t="s">
        <v>206</v>
      </c>
      <c r="BA109" s="41" t="s">
        <v>206</v>
      </c>
      <c r="BB109" s="32" t="s">
        <v>206</v>
      </c>
      <c r="BC109" s="41" t="s">
        <v>206</v>
      </c>
      <c r="BD109" s="41" t="s">
        <v>206</v>
      </c>
      <c r="BE109" s="41" t="s">
        <v>206</v>
      </c>
      <c r="BF109" s="41" t="s">
        <v>206</v>
      </c>
      <c r="BG109" s="41" t="s">
        <v>207</v>
      </c>
      <c r="BH109" s="41" t="s">
        <v>207</v>
      </c>
      <c r="BI109" s="41" t="s">
        <v>207</v>
      </c>
      <c r="BJ109" s="41" t="s">
        <v>207</v>
      </c>
      <c r="BK109" s="41" t="s">
        <v>207</v>
      </c>
      <c r="BL109" s="41" t="s">
        <v>207</v>
      </c>
      <c r="BM109" s="41" t="s">
        <v>206</v>
      </c>
      <c r="BN109" s="41" t="s">
        <v>207</v>
      </c>
      <c r="BO109" s="41" t="s">
        <v>207</v>
      </c>
      <c r="BP109" s="41" t="s">
        <v>207</v>
      </c>
      <c r="BQ109" s="41" t="s">
        <v>207</v>
      </c>
      <c r="BR109" s="41" t="s">
        <v>207</v>
      </c>
      <c r="BS109" s="41" t="s">
        <v>206</v>
      </c>
      <c r="BT109" s="41" t="s">
        <v>207</v>
      </c>
      <c r="BU109" s="41" t="s">
        <v>207</v>
      </c>
      <c r="BV109" s="41" t="s">
        <v>206</v>
      </c>
      <c r="BW109" s="41" t="s">
        <v>208</v>
      </c>
      <c r="BX109" s="41" t="s">
        <v>206</v>
      </c>
      <c r="BY109" s="41" t="s">
        <v>206</v>
      </c>
      <c r="BZ109" s="41" t="s">
        <v>208</v>
      </c>
      <c r="CA109" s="41" t="s">
        <v>208</v>
      </c>
      <c r="CB109" s="33">
        <f t="shared" si="78"/>
        <v>3</v>
      </c>
      <c r="CC109" s="33">
        <f t="shared" si="42"/>
        <v>3</v>
      </c>
      <c r="CD109" s="33">
        <f t="shared" si="2"/>
        <v>3</v>
      </c>
      <c r="CE109" s="33">
        <f t="shared" si="3"/>
        <v>1</v>
      </c>
      <c r="CF109" s="33">
        <f t="shared" si="79"/>
        <v>3</v>
      </c>
      <c r="CG109" s="33">
        <f t="shared" si="5"/>
        <v>1</v>
      </c>
      <c r="CH109" s="33">
        <f t="shared" si="80"/>
        <v>0</v>
      </c>
      <c r="CI109" s="33">
        <f t="shared" si="7"/>
        <v>3</v>
      </c>
      <c r="CJ109" s="33">
        <f t="shared" si="8"/>
        <v>3</v>
      </c>
      <c r="CK109" s="33">
        <f t="shared" si="9"/>
        <v>2</v>
      </c>
      <c r="CL109" s="33">
        <f t="shared" si="10"/>
        <v>22</v>
      </c>
      <c r="CM109" s="34">
        <f t="shared" si="124"/>
        <v>0.61111111111111116</v>
      </c>
      <c r="CN109" s="33">
        <f t="shared" ref="CN109:CP109" si="134">COUNTIF(BA109,"SI")</f>
        <v>1</v>
      </c>
      <c r="CO109" s="35">
        <f t="shared" si="134"/>
        <v>1</v>
      </c>
      <c r="CP109" s="44">
        <f t="shared" si="134"/>
        <v>1</v>
      </c>
      <c r="CQ109" s="44">
        <f t="shared" si="13"/>
        <v>4</v>
      </c>
      <c r="CR109" s="44">
        <f t="shared" si="14"/>
        <v>4</v>
      </c>
      <c r="CS109" s="26">
        <f t="shared" si="15"/>
        <v>11</v>
      </c>
      <c r="CT109" s="45">
        <f t="shared" si="75"/>
        <v>0.7857142857142857</v>
      </c>
      <c r="CU109" s="238"/>
      <c r="CV109" s="239"/>
      <c r="CW109" s="240"/>
      <c r="CX109" s="234"/>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row>
    <row r="110" spans="1:132" ht="15.75" customHeight="1" x14ac:dyDescent="0.25">
      <c r="A110" s="12"/>
      <c r="B110" s="12"/>
      <c r="C110" s="12"/>
      <c r="D110" s="12"/>
      <c r="E110" s="135"/>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row>
    <row r="111" spans="1:132"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row>
    <row r="112" spans="1:132"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row>
    <row r="113" spans="1:132"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row>
    <row r="114" spans="1:132"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row>
    <row r="115" spans="1:132"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row>
    <row r="116" spans="1:132"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row>
    <row r="117" spans="1:132"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row>
    <row r="118" spans="1:132"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row>
    <row r="119" spans="1:132"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row>
    <row r="120" spans="1:132"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row>
    <row r="121" spans="1:132"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row>
    <row r="122" spans="1:132"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row>
    <row r="123" spans="1:132"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row>
    <row r="124" spans="1:132"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row>
    <row r="125" spans="1:132"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row>
    <row r="126" spans="1:132"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row>
    <row r="127" spans="1:132"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row>
    <row r="128" spans="1:132"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row>
    <row r="129" spans="1:132"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row>
    <row r="130" spans="1:132"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row>
    <row r="131" spans="1:132"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row>
    <row r="132" spans="1:132"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row>
    <row r="133" spans="1:132"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row>
    <row r="134" spans="1:132"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row>
    <row r="135" spans="1:132"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row>
    <row r="136" spans="1:132"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row>
    <row r="137" spans="1:132"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row>
    <row r="138" spans="1:132"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row>
    <row r="139" spans="1:132"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row>
    <row r="140" spans="1:132"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row>
    <row r="141" spans="1:132"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row>
    <row r="142" spans="1:132"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row>
    <row r="143" spans="1:132"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row>
    <row r="144" spans="1:132"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row>
    <row r="145" spans="1:132"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row>
    <row r="146" spans="1:132"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row>
    <row r="147" spans="1:132"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row>
    <row r="148" spans="1:132"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36"/>
      <c r="DZ148" s="136"/>
      <c r="EA148" s="136"/>
      <c r="EB148" s="136"/>
    </row>
    <row r="149" spans="1:132"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36"/>
      <c r="DZ149" s="136"/>
      <c r="EA149" s="136"/>
      <c r="EB149" s="136"/>
    </row>
    <row r="150" spans="1:132"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36"/>
      <c r="DZ150" s="136"/>
      <c r="EA150" s="136"/>
      <c r="EB150" s="136"/>
    </row>
    <row r="151" spans="1:132"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36"/>
      <c r="DZ151" s="136"/>
      <c r="EA151" s="136"/>
      <c r="EB151" s="136"/>
    </row>
    <row r="152" spans="1:132"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36"/>
      <c r="DZ152" s="136"/>
      <c r="EA152" s="137" t="s">
        <v>206</v>
      </c>
      <c r="EB152" s="136"/>
    </row>
    <row r="153" spans="1:132"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36"/>
      <c r="DZ153" s="136"/>
      <c r="EA153" s="137" t="s">
        <v>208</v>
      </c>
      <c r="EB153" s="136"/>
    </row>
    <row r="154" spans="1:132"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36"/>
      <c r="DZ154" s="136"/>
      <c r="EA154" s="137" t="s">
        <v>207</v>
      </c>
      <c r="EB154" s="136"/>
    </row>
    <row r="155" spans="1:132"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36"/>
      <c r="DZ155" s="136"/>
      <c r="EA155" s="136"/>
      <c r="EB155" s="136"/>
    </row>
    <row r="156" spans="1:132"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36"/>
      <c r="DZ156" s="136"/>
      <c r="EA156" s="136"/>
      <c r="EB156" s="136"/>
    </row>
    <row r="157" spans="1:132"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36"/>
      <c r="DZ157" s="136"/>
      <c r="EA157" s="136"/>
      <c r="EB157" s="136"/>
    </row>
    <row r="158" spans="1:132"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36"/>
      <c r="DZ158" s="136"/>
      <c r="EA158" s="136"/>
      <c r="EB158" s="136"/>
    </row>
    <row r="159" spans="1:132"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36"/>
      <c r="DZ159" s="136"/>
      <c r="EA159" s="136"/>
      <c r="EB159" s="136"/>
    </row>
    <row r="160" spans="1:132"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row>
    <row r="161" spans="1:132"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row>
    <row r="162" spans="1:132"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row>
    <row r="163" spans="1:132"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row>
    <row r="164" spans="1:132"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row>
    <row r="165" spans="1:132"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row>
    <row r="166" spans="1:132"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row>
    <row r="167" spans="1:132"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row>
    <row r="168" spans="1:132"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row>
    <row r="169" spans="1:132"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row>
    <row r="170" spans="1:132"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row>
    <row r="171" spans="1:132"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row>
    <row r="172" spans="1:132"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row>
    <row r="173" spans="1:132"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row>
    <row r="174" spans="1:132"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row>
    <row r="175" spans="1:132"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row>
    <row r="176" spans="1:132"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row>
    <row r="177" spans="1:132"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row>
    <row r="178" spans="1:132"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row>
    <row r="179" spans="1:132"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row>
    <row r="180" spans="1:132"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row>
    <row r="181" spans="1:132"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row>
    <row r="182" spans="1:132"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row>
    <row r="183" spans="1:132"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row>
    <row r="184" spans="1:132"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row>
    <row r="185" spans="1:132"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row>
    <row r="186" spans="1:132"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row>
    <row r="187" spans="1:132"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row>
    <row r="188" spans="1:132"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row>
    <row r="189" spans="1:132"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row>
    <row r="190" spans="1:132"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row>
    <row r="191" spans="1:132"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row>
    <row r="192" spans="1:132"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row>
    <row r="193" spans="1:132"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row>
    <row r="194" spans="1:132"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row>
    <row r="195" spans="1:132"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row>
    <row r="196" spans="1:132"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row>
    <row r="197" spans="1:132"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row>
    <row r="198" spans="1:132"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row>
    <row r="199" spans="1:132"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row>
    <row r="200" spans="1:132"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row>
    <row r="201" spans="1:132"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row>
    <row r="202" spans="1:132"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row>
    <row r="203" spans="1:132"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row>
    <row r="204" spans="1:132"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row>
    <row r="205" spans="1:132"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row>
    <row r="206" spans="1:132"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row>
    <row r="207" spans="1:132"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row>
    <row r="208" spans="1:132"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row>
    <row r="209" spans="1:132"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row>
    <row r="210" spans="1:132"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row>
    <row r="211" spans="1:132"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row>
    <row r="212" spans="1:132"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row>
    <row r="213" spans="1:132"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row>
    <row r="214" spans="1:132"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row>
    <row r="215" spans="1:132"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row>
    <row r="216" spans="1:132"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row>
    <row r="217" spans="1:132"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row>
    <row r="218" spans="1:132"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row>
    <row r="219" spans="1:132"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row>
    <row r="220" spans="1:132"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row>
    <row r="221" spans="1:132"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row>
    <row r="222" spans="1:132"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row>
    <row r="223" spans="1:132"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row>
    <row r="224" spans="1:132"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row>
    <row r="225" spans="1:132"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row>
    <row r="226" spans="1:132"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row>
    <row r="227" spans="1:132"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row>
    <row r="228" spans="1:132"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row>
    <row r="229" spans="1:132"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row>
    <row r="230" spans="1:132"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row>
    <row r="231" spans="1:132"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row>
    <row r="232" spans="1:132"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row>
    <row r="233" spans="1:132"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row>
    <row r="234" spans="1:132"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row>
    <row r="235" spans="1:132"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row>
    <row r="236" spans="1:132"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row>
    <row r="237" spans="1:132"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row>
    <row r="238" spans="1:132"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row>
    <row r="239" spans="1:132"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row>
    <row r="240" spans="1:132"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row>
    <row r="241" spans="1:132"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row>
    <row r="242" spans="1:132"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row>
    <row r="243" spans="1:132"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row>
    <row r="244" spans="1:132"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row>
    <row r="245" spans="1:132"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row>
    <row r="246" spans="1:132"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row>
    <row r="247" spans="1:132"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row>
    <row r="248" spans="1:132"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row>
    <row r="249" spans="1:132"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row>
    <row r="250" spans="1:132"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row>
    <row r="251" spans="1:132"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row>
    <row r="252" spans="1:132"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row>
    <row r="253" spans="1:132"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row>
    <row r="254" spans="1:132"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row>
    <row r="255" spans="1:132"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row>
    <row r="256" spans="1:132"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row>
    <row r="257" spans="1:132"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row>
    <row r="258" spans="1:132"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row>
    <row r="259" spans="1:132"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row>
    <row r="260" spans="1:132"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row>
    <row r="261" spans="1:132"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row>
    <row r="262" spans="1:132"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row>
    <row r="263" spans="1:132"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row>
    <row r="264" spans="1:132"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row>
    <row r="265" spans="1:132"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row>
    <row r="266" spans="1:132"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row>
    <row r="267" spans="1:132"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row>
    <row r="268" spans="1:132"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row>
    <row r="269" spans="1:132"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row>
    <row r="270" spans="1:132"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row>
    <row r="271" spans="1:132"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row>
    <row r="272" spans="1:132"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row>
    <row r="273" spans="1:132"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row>
    <row r="274" spans="1:132"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row>
    <row r="275" spans="1:132"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row>
    <row r="276" spans="1:132"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row>
    <row r="277" spans="1:132"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row>
    <row r="278" spans="1:132"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row>
    <row r="279" spans="1:132"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row>
    <row r="280" spans="1:132"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row>
    <row r="281" spans="1:132"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row>
    <row r="282" spans="1:132"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row>
    <row r="283" spans="1:132"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row>
    <row r="284" spans="1:132"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row>
    <row r="285" spans="1:132"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row>
    <row r="286" spans="1:132"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row>
    <row r="287" spans="1:132"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row>
    <row r="288" spans="1:132"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row>
    <row r="289" spans="1:132"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row>
    <row r="290" spans="1:132"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row>
    <row r="291" spans="1:132"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row>
    <row r="292" spans="1:132"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row>
    <row r="293" spans="1:132"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row>
    <row r="294" spans="1:132"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row>
    <row r="295" spans="1:132"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row>
    <row r="296" spans="1:132"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row>
    <row r="297" spans="1:132"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row>
    <row r="298" spans="1:132"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row>
    <row r="299" spans="1:132"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row>
    <row r="300" spans="1:132"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row>
    <row r="301" spans="1:132"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row>
    <row r="302" spans="1:132"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row>
    <row r="303" spans="1:132"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row>
    <row r="304" spans="1:132"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row>
    <row r="305" spans="1:132"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row>
    <row r="306" spans="1:132"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row>
    <row r="307" spans="1:132"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row>
    <row r="308" spans="1:132"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row>
    <row r="309" spans="1:132"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row>
    <row r="310" spans="1:132"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row>
    <row r="311" spans="1:132"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row>
    <row r="312" spans="1:132"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row>
    <row r="313" spans="1:132"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row>
    <row r="314" spans="1:132"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row>
    <row r="315" spans="1:132"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row>
    <row r="316" spans="1:132"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row>
    <row r="317" spans="1:132"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row>
    <row r="318" spans="1:132"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row>
    <row r="319" spans="1:132"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row>
    <row r="320" spans="1:132"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row>
    <row r="321" spans="1:132"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row>
    <row r="322" spans="1:132"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row>
    <row r="323" spans="1:132"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row>
    <row r="324" spans="1:132"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row>
    <row r="325" spans="1:132"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row>
    <row r="326" spans="1:132"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row>
    <row r="327" spans="1:132"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row>
    <row r="328" spans="1:132"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row>
    <row r="329" spans="1:132"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row>
    <row r="330" spans="1:132"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row>
    <row r="331" spans="1:132"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row>
    <row r="332" spans="1:132"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row>
    <row r="333" spans="1:132"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row>
    <row r="334" spans="1:132"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row>
    <row r="335" spans="1:132"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row>
    <row r="336" spans="1:132"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row>
    <row r="337" spans="1:132"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row>
    <row r="338" spans="1:132"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row>
    <row r="339" spans="1:132"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row>
    <row r="340" spans="1:132"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row>
    <row r="341" spans="1:132"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row>
    <row r="342" spans="1:132"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row>
    <row r="343" spans="1:132"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row>
    <row r="344" spans="1:132"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row>
    <row r="345" spans="1:132"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row>
    <row r="346" spans="1:132"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row>
    <row r="347" spans="1:132"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row>
    <row r="348" spans="1:132"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row>
    <row r="349" spans="1:132"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row>
    <row r="350" spans="1:132"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row>
    <row r="351" spans="1:132"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row>
    <row r="352" spans="1:132"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row>
    <row r="353" spans="1:132"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row>
    <row r="354" spans="1:132"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row>
  </sheetData>
  <mergeCells count="51">
    <mergeCell ref="A1:CX1"/>
    <mergeCell ref="A2:P2"/>
    <mergeCell ref="Q2:AZ2"/>
    <mergeCell ref="BA2:CA2"/>
    <mergeCell ref="CB2:CM3"/>
    <mergeCell ref="CN2:CT3"/>
    <mergeCell ref="CU2:CX3"/>
    <mergeCell ref="BS3:CA3"/>
    <mergeCell ref="K3:K4"/>
    <mergeCell ref="L3:L4"/>
    <mergeCell ref="M3:M4"/>
    <mergeCell ref="N3:N4"/>
    <mergeCell ref="AP3:AS3"/>
    <mergeCell ref="Q3:S3"/>
    <mergeCell ref="T3:V3"/>
    <mergeCell ref="W3:Z3"/>
    <mergeCell ref="CU59:CW69"/>
    <mergeCell ref="CU70:CW77"/>
    <mergeCell ref="CU78:CW79"/>
    <mergeCell ref="BB3:BC3"/>
    <mergeCell ref="BD3:BR3"/>
    <mergeCell ref="CU44:CW50"/>
    <mergeCell ref="CU51:CW58"/>
    <mergeCell ref="F3:F4"/>
    <mergeCell ref="G3:G4"/>
    <mergeCell ref="O3:O4"/>
    <mergeCell ref="P3:P4"/>
    <mergeCell ref="H3:H4"/>
    <mergeCell ref="I3:I4"/>
    <mergeCell ref="J3:J4"/>
    <mergeCell ref="A3:A4"/>
    <mergeCell ref="B3:B4"/>
    <mergeCell ref="C3:C4"/>
    <mergeCell ref="D3:D4"/>
    <mergeCell ref="E3:E4"/>
    <mergeCell ref="AA3:AD3"/>
    <mergeCell ref="AM3:AO3"/>
    <mergeCell ref="AE3:AI3"/>
    <mergeCell ref="AJ3:AL3"/>
    <mergeCell ref="CX5:CX109"/>
    <mergeCell ref="CU13:CW20"/>
    <mergeCell ref="CU21:CW23"/>
    <mergeCell ref="CU24:CW25"/>
    <mergeCell ref="CU80:CW89"/>
    <mergeCell ref="CU90:CW99"/>
    <mergeCell ref="CU100:CW109"/>
    <mergeCell ref="AT3:AW3"/>
    <mergeCell ref="AX3:AZ3"/>
    <mergeCell ref="CU5:CW12"/>
    <mergeCell ref="CU26:CW31"/>
    <mergeCell ref="CU32:CW43"/>
  </mergeCells>
  <conditionalFormatting sqref="CS5:CS109">
    <cfRule type="cellIs" dxfId="8" priority="1" operator="greaterThanOrEqual">
      <formula>12</formula>
    </cfRule>
  </conditionalFormatting>
  <conditionalFormatting sqref="CS5:CS109">
    <cfRule type="cellIs" dxfId="7" priority="2" operator="between">
      <formula>9</formula>
      <formula>11</formula>
    </cfRule>
  </conditionalFormatting>
  <conditionalFormatting sqref="CS5:CS109">
    <cfRule type="cellIs" dxfId="6" priority="3" operator="lessThanOrEqual">
      <formula>8</formula>
    </cfRule>
  </conditionalFormatting>
  <conditionalFormatting sqref="CT5:CT109">
    <cfRule type="cellIs" dxfId="5" priority="4" operator="greaterThanOrEqual">
      <formula>0.81</formula>
    </cfRule>
  </conditionalFormatting>
  <conditionalFormatting sqref="CT5:CT109">
    <cfRule type="cellIs" dxfId="4" priority="5" operator="between">
      <formula>0.54</formula>
      <formula>0.8</formula>
    </cfRule>
  </conditionalFormatting>
  <conditionalFormatting sqref="CT5:CT109">
    <cfRule type="cellIs" dxfId="3" priority="6" operator="lessThanOrEqual">
      <formula>0.53</formula>
    </cfRule>
  </conditionalFormatting>
  <conditionalFormatting sqref="CX5">
    <cfRule type="cellIs" dxfId="2" priority="7" operator="greaterThanOrEqual">
      <formula>0.81</formula>
    </cfRule>
  </conditionalFormatting>
  <conditionalFormatting sqref="CX5">
    <cfRule type="cellIs" dxfId="1" priority="8" operator="between">
      <formula>0.54</formula>
      <formula>0.8</formula>
    </cfRule>
  </conditionalFormatting>
  <conditionalFormatting sqref="CX5">
    <cfRule type="cellIs" dxfId="0" priority="9" operator="lessThanOrEqual">
      <formula>0.53</formula>
    </cfRule>
  </conditionalFormatting>
  <dataValidations count="2">
    <dataValidation type="list" allowBlank="1" showErrorMessage="1" sqref="AP5:BE12 BS5:BS13 BS14:BT14 AP13:BF20 BS15:BS23 Q5:T33 V5:AL33 BS25:BS33 Q34:AL34 AP21:BE34 Q35:AJ35 AL35 AP35:BH35 BJ35 Q36:AL36 AP36:BF36 Q37:T38 V37:AL38 BS37:BS38 Q39:AL39 Q40:T41 V40:AL41 BS40:BS41 Q42:AL42 V43:AL45 AP37:BE45 BS43:BS45 BW5:CA45 V46:AK46 AP46:AZ46 BB46 V47:AL47 AP47:BE47 BS47 BW47:CA47 V48:AK48 AP48:AZ48 BB48 Q43:T50 V49:AL50 AP49:BE50 BS49:BS50 Q51:AL51 AP51:BB51 Q52:T53 V52:AL53 AP52:BE53 BS52:BS53 Q54:AL54 AP54:BB54 Q55:T55 V55:AL55 AP55:BE55 BS55 Q56:AJ56 AL56 AP56:BB56 V57:AL58 AP57:BE58 BS57:BS58 BW49:CA58 V59:AJ59 AP59:AZ59 BB59 V60:AL60 AP60:BE60 V61:AH61 AJ61:AL61 AO61:BE61 BS60:BS68 AP62:BE77 AP78:BF79 AP80:BE80 AP81:BF81 AP82:BE87 AP88:BF92 Q57:T109 V62:AL109 AP93:BE109 BS70:BS109 BW60:CA109">
      <formula1>$EA$152:$EA$153</formula1>
    </dataValidation>
    <dataValidation type="list" allowBlank="1" showErrorMessage="1" sqref="BF5:BR12 BT5:BV13 BU14:BV14 BG13:BR20 BF21:BR23 BT15:BV23 BF24:BV24 U5:U33 BF25:BR33 BT25:BV33 BF34:BV34 BI35 BK35:BV35 BI36:BV36 U37:U38 BF37:BR38 BT37:BV38 BJ39:BV39 U40:U41 BF40:BR41 BT40:BV41 BJ42:BV42 BF43:BR45 BT43:BV45 BF47:BR47 BT47:BV47 K49 U43:U50 BF49:BR50 BT49:BV50 BJ51:BV51 U52:U53 BF52:BR53 BT52:BV53 BH54 BJ54:BV54 U55 BF55:BR55 BT55:BV55 BJ56:BV56 BF57:BR58 BT57:BV58 BJ59:BR59 BU59:BV59 AM5:AO60 AI61 AM61:AN61 BF60:BR68 BT60:BV68 BF69:BV69 BF70:BR77 BG78:BR79 BF80:BR80 BG81:BR81 BF82:BR87 BG88:BR92 U58:U109 AM62:AO109 BF93:BR109 BT70:BV109">
      <formula1>$EA$152:$EA$154</formula1>
    </dataValidation>
  </dataValidations>
  <hyperlinks>
    <hyperlink ref="F5" r:id="rId1"/>
    <hyperlink ref="N5" r:id="rId2"/>
    <hyperlink ref="F7" r:id="rId3"/>
    <hyperlink ref="N7" r:id="rId4"/>
    <hyperlink ref="F8" r:id="rId5"/>
    <hyperlink ref="N8" r:id="rId6"/>
    <hyperlink ref="F11" r:id="rId7"/>
    <hyperlink ref="N11" r:id="rId8"/>
    <hyperlink ref="F12" r:id="rId9"/>
    <hyperlink ref="I13" r:id="rId10"/>
    <hyperlink ref="K13" r:id="rId11"/>
    <hyperlink ref="N13" r:id="rId12"/>
    <hyperlink ref="I14" r:id="rId13"/>
    <hyperlink ref="K14" r:id="rId14"/>
    <hyperlink ref="N14" r:id="rId15"/>
    <hyperlink ref="I15" r:id="rId16"/>
    <hyperlink ref="K15" r:id="rId17"/>
    <hyperlink ref="N15" r:id="rId18"/>
    <hyperlink ref="I16" r:id="rId19"/>
    <hyperlink ref="K16" r:id="rId20"/>
    <hyperlink ref="N16" r:id="rId21"/>
    <hyperlink ref="I17" r:id="rId22"/>
    <hyperlink ref="K17" r:id="rId23"/>
    <hyperlink ref="N17" r:id="rId24"/>
    <hyperlink ref="I18" r:id="rId25"/>
    <hyperlink ref="K18" r:id="rId26"/>
    <hyperlink ref="N18" r:id="rId27"/>
    <hyperlink ref="I19" r:id="rId28"/>
    <hyperlink ref="K19" r:id="rId29"/>
    <hyperlink ref="N19" r:id="rId30"/>
    <hyperlink ref="I20" r:id="rId31"/>
    <hyperlink ref="K20" r:id="rId32"/>
    <hyperlink ref="N20" r:id="rId33"/>
    <hyperlink ref="F21" r:id="rId34"/>
    <hyperlink ref="I21" r:id="rId35"/>
    <hyperlink ref="K21" r:id="rId36"/>
    <hyperlink ref="N21" r:id="rId37"/>
    <hyperlink ref="F22" r:id="rId38"/>
    <hyperlink ref="I22" r:id="rId39"/>
    <hyperlink ref="K22" r:id="rId40"/>
    <hyperlink ref="N22" r:id="rId41"/>
    <hyperlink ref="F23" r:id="rId42"/>
    <hyperlink ref="I23" r:id="rId43"/>
    <hyperlink ref="K23" r:id="rId44"/>
    <hyperlink ref="N23" r:id="rId45"/>
    <hyperlink ref="F24" r:id="rId46"/>
    <hyperlink ref="I24" r:id="rId47"/>
    <hyperlink ref="F25" r:id="rId48"/>
    <hyperlink ref="I25" r:id="rId49"/>
    <hyperlink ref="K25" r:id="rId50"/>
    <hyperlink ref="N25" r:id="rId51"/>
    <hyperlink ref="F32" r:id="rId52"/>
    <hyperlink ref="K32" r:id="rId53"/>
    <hyperlink ref="F33" r:id="rId54"/>
    <hyperlink ref="K33" r:id="rId55"/>
    <hyperlink ref="N33" r:id="rId56"/>
    <hyperlink ref="F37" r:id="rId57"/>
    <hyperlink ref="K37" r:id="rId58"/>
    <hyperlink ref="N37" r:id="rId59"/>
    <hyperlink ref="F38" r:id="rId60"/>
    <hyperlink ref="K38" r:id="rId61"/>
    <hyperlink ref="N38" r:id="rId62"/>
    <hyperlink ref="F40" r:id="rId63"/>
    <hyperlink ref="K40" r:id="rId64"/>
    <hyperlink ref="N40" r:id="rId65"/>
    <hyperlink ref="F41" r:id="rId66"/>
    <hyperlink ref="K41" r:id="rId67"/>
    <hyperlink ref="N41" r:id="rId68"/>
    <hyperlink ref="F43" r:id="rId69"/>
    <hyperlink ref="K43" r:id="rId70"/>
    <hyperlink ref="N43" r:id="rId71"/>
    <hyperlink ref="F51" r:id="rId72"/>
    <hyperlink ref="I51" r:id="rId73"/>
    <hyperlink ref="F52" r:id="rId74"/>
    <hyperlink ref="I52" r:id="rId75"/>
    <hyperlink ref="K52" r:id="rId76"/>
    <hyperlink ref="F53" r:id="rId77"/>
    <hyperlink ref="I53" r:id="rId78"/>
    <hyperlink ref="K53" r:id="rId79"/>
    <hyperlink ref="N53" r:id="rId80"/>
    <hyperlink ref="F54" r:id="rId81"/>
    <hyperlink ref="I54" r:id="rId82"/>
    <hyperlink ref="F55" r:id="rId83"/>
    <hyperlink ref="I55" r:id="rId84"/>
    <hyperlink ref="K55" r:id="rId85"/>
    <hyperlink ref="N55" r:id="rId86"/>
    <hyperlink ref="F56" r:id="rId87"/>
    <hyperlink ref="I56" r:id="rId88"/>
    <hyperlink ref="F57" r:id="rId89"/>
    <hyperlink ref="I57" r:id="rId90"/>
    <hyperlink ref="K57" r:id="rId91"/>
    <hyperlink ref="N57" r:id="rId92"/>
    <hyperlink ref="F58" r:id="rId93"/>
    <hyperlink ref="I58" r:id="rId94"/>
    <hyperlink ref="K58" r:id="rId95"/>
    <hyperlink ref="N58" r:id="rId96"/>
    <hyperlink ref="F59" r:id="rId97"/>
    <hyperlink ref="I59" r:id="rId98"/>
    <hyperlink ref="K59" r:id="rId99"/>
    <hyperlink ref="F60" r:id="rId100"/>
    <hyperlink ref="I60" r:id="rId101"/>
    <hyperlink ref="K60" r:id="rId102"/>
    <hyperlink ref="N60" r:id="rId103"/>
    <hyperlink ref="I61" r:id="rId104"/>
    <hyperlink ref="I62" r:id="rId105"/>
    <hyperlink ref="F63" r:id="rId106"/>
    <hyperlink ref="I63" r:id="rId107"/>
    <hyperlink ref="K63" r:id="rId108"/>
    <hyperlink ref="N63" r:id="rId109"/>
    <hyperlink ref="F64" r:id="rId110"/>
    <hyperlink ref="I64" r:id="rId111"/>
    <hyperlink ref="K64" r:id="rId112"/>
    <hyperlink ref="N64" r:id="rId113"/>
    <hyperlink ref="I65" r:id="rId114"/>
    <hyperlink ref="I66" r:id="rId115"/>
    <hyperlink ref="F67" r:id="rId116"/>
    <hyperlink ref="I67" r:id="rId117"/>
    <hyperlink ref="K67" r:id="rId118"/>
    <hyperlink ref="N67" r:id="rId119"/>
    <hyperlink ref="I68" r:id="rId120"/>
    <hyperlink ref="F69" r:id="rId121"/>
    <hyperlink ref="I69" r:id="rId122"/>
    <hyperlink ref="F70" r:id="rId123"/>
    <hyperlink ref="K70" r:id="rId124"/>
    <hyperlink ref="N70" r:id="rId125"/>
    <hyperlink ref="K73" r:id="rId126"/>
    <hyperlink ref="N73" r:id="rId127"/>
    <hyperlink ref="K74" r:id="rId128"/>
    <hyperlink ref="F77" r:id="rId129"/>
    <hyperlink ref="K77" r:id="rId130"/>
    <hyperlink ref="N77" r:id="rId131"/>
    <hyperlink ref="K80" r:id="rId132"/>
    <hyperlink ref="N80" r:id="rId133"/>
    <hyperlink ref="F81" r:id="rId134"/>
    <hyperlink ref="F82" r:id="rId135"/>
    <hyperlink ref="K83" r:id="rId136"/>
    <hyperlink ref="N83" r:id="rId137"/>
    <hyperlink ref="F84" r:id="rId138"/>
    <hyperlink ref="N84" r:id="rId139"/>
    <hyperlink ref="F85" r:id="rId140"/>
    <hyperlink ref="K85" r:id="rId141"/>
    <hyperlink ref="N85" r:id="rId142"/>
    <hyperlink ref="F86" r:id="rId143"/>
    <hyperlink ref="F87" r:id="rId144"/>
    <hyperlink ref="K87" r:id="rId145"/>
    <hyperlink ref="N87" r:id="rId146"/>
    <hyperlink ref="F88" r:id="rId147"/>
    <hyperlink ref="K88" r:id="rId148"/>
    <hyperlink ref="N88" r:id="rId149"/>
    <hyperlink ref="F89" r:id="rId150"/>
    <hyperlink ref="N89" r:id="rId151"/>
    <hyperlink ref="F90" r:id="rId152"/>
    <hyperlink ref="I90" r:id="rId153"/>
    <hyperlink ref="K90" r:id="rId154"/>
    <hyperlink ref="N90" r:id="rId155"/>
    <hyperlink ref="F91" r:id="rId156"/>
    <hyperlink ref="I91" r:id="rId157"/>
    <hyperlink ref="K91" r:id="rId158"/>
    <hyperlink ref="N91" r:id="rId159"/>
    <hyperlink ref="F92" r:id="rId160"/>
    <hyperlink ref="I92" r:id="rId161"/>
    <hyperlink ref="K92" r:id="rId162"/>
    <hyperlink ref="N92" r:id="rId163"/>
    <hyperlink ref="I93" r:id="rId164"/>
    <hyperlink ref="K93" r:id="rId165"/>
    <hyperlink ref="N93" r:id="rId166"/>
    <hyperlink ref="I94" r:id="rId167"/>
    <hyperlink ref="K94" r:id="rId168"/>
    <hyperlink ref="N94" r:id="rId169"/>
    <hyperlink ref="I95" r:id="rId170"/>
    <hyperlink ref="K95" r:id="rId171"/>
    <hyperlink ref="I96" r:id="rId172"/>
    <hyperlink ref="K96" r:id="rId173"/>
    <hyperlink ref="N96" r:id="rId174"/>
    <hyperlink ref="I97" r:id="rId175"/>
    <hyperlink ref="K97" r:id="rId176"/>
    <hyperlink ref="N97" r:id="rId177"/>
    <hyperlink ref="I98" r:id="rId178"/>
    <hyperlink ref="K98" r:id="rId179"/>
    <hyperlink ref="N98" r:id="rId180"/>
    <hyperlink ref="I99" r:id="rId181"/>
    <hyperlink ref="K99" r:id="rId182"/>
    <hyperlink ref="N99" r:id="rId183"/>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 Diligenciamiento</vt:lpstr>
      <vt:lpstr>Analisis Implem PTEA-PNEA</vt:lpstr>
      <vt:lpstr>Nivel Articulación PTEA-PNEA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Dir Medio Ambiente</cp:lastModifiedBy>
  <dcterms:created xsi:type="dcterms:W3CDTF">2019-05-21T20:40:11Z</dcterms:created>
  <dcterms:modified xsi:type="dcterms:W3CDTF">2023-10-23T15:29:08Z</dcterms:modified>
</cp:coreProperties>
</file>