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MBIENTE 2023\CIDEA\PTEA\"/>
    </mc:Choice>
  </mc:AlternateContent>
  <bookViews>
    <workbookView xWindow="-120" yWindow="-120" windowWidth="29040" windowHeight="15840" firstSheet="1" activeTab="1"/>
  </bookViews>
  <sheets>
    <sheet name="Instructivo Diligenciamiento" sheetId="1" r:id="rId1"/>
    <sheet name="Analisis Implem PTEA-PNEA" sheetId="2" r:id="rId2"/>
    <sheet name="Nivel Articulación PTEA-PNEA" sheetId="3" r:id="rId3"/>
  </sheets>
  <calcPr calcId="162913"/>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7" roundtripDataSignature="AMtx7mh1hrTrhodhFa7JdTCzDpJWx6ciJA=="/>
    </ext>
  </extLst>
</workbook>
</file>

<file path=xl/calcChain.xml><?xml version="1.0" encoding="utf-8"?>
<calcChain xmlns="http://schemas.openxmlformats.org/spreadsheetml/2006/main">
  <c r="Y5" i="2" l="1"/>
  <c r="Y6" i="2"/>
  <c r="Y7" i="2"/>
  <c r="Y8" i="2"/>
  <c r="Y9" i="2"/>
  <c r="Y10" i="2"/>
  <c r="Z10" i="2" s="1"/>
  <c r="Y11" i="2"/>
  <c r="Y12" i="2"/>
  <c r="Y13" i="2"/>
  <c r="Y14" i="2"/>
  <c r="Y15" i="2"/>
  <c r="Y16" i="2"/>
  <c r="Y17" i="2"/>
  <c r="Y18" i="2"/>
  <c r="Z18" i="2" s="1"/>
  <c r="Y19" i="2"/>
  <c r="Y20" i="2"/>
  <c r="Y21" i="2"/>
  <c r="Y22" i="2"/>
  <c r="Y23" i="2"/>
  <c r="Y24" i="2"/>
  <c r="Y25" i="2"/>
  <c r="Z21" i="2" s="1"/>
  <c r="Y26" i="2"/>
  <c r="Y27" i="2"/>
  <c r="Y28" i="2"/>
  <c r="Y29" i="2"/>
  <c r="Y30" i="2"/>
  <c r="Y31" i="2"/>
  <c r="Y32" i="2"/>
  <c r="Y33" i="2"/>
  <c r="Y34" i="2"/>
  <c r="Z34" i="2" s="1"/>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U15" i="2"/>
  <c r="U16" i="2"/>
  <c r="U17" i="2"/>
  <c r="U18" i="2"/>
  <c r="U19" i="2"/>
  <c r="U20" i="2"/>
  <c r="U21" i="2"/>
  <c r="U22" i="2"/>
  <c r="U23" i="2"/>
  <c r="U24" i="2"/>
  <c r="U25" i="2"/>
  <c r="U26" i="2"/>
  <c r="U27" i="2"/>
  <c r="U28" i="2"/>
  <c r="U29" i="2"/>
  <c r="U30" i="2"/>
  <c r="U31" i="2"/>
  <c r="U32" i="2"/>
  <c r="U33" i="2"/>
  <c r="U34" i="2"/>
  <c r="U5" i="2"/>
  <c r="U6" i="2"/>
  <c r="U7" i="2"/>
  <c r="U8" i="2"/>
  <c r="U9" i="2"/>
  <c r="U10" i="2"/>
  <c r="U11" i="2"/>
  <c r="U12" i="2"/>
  <c r="U13" i="2"/>
  <c r="U14" i="2"/>
  <c r="Z26" i="2" l="1"/>
  <c r="Z31" i="2"/>
  <c r="U4" i="2"/>
  <c r="CR109" i="3" l="1"/>
  <c r="CQ109" i="3"/>
  <c r="CP109" i="3"/>
  <c r="CO109" i="3"/>
  <c r="CN109" i="3"/>
  <c r="CK109" i="3"/>
  <c r="CJ109" i="3"/>
  <c r="CI109" i="3"/>
  <c r="CH109" i="3"/>
  <c r="CG109" i="3"/>
  <c r="CF109" i="3"/>
  <c r="CE109" i="3"/>
  <c r="CD109" i="3"/>
  <c r="CC109" i="3"/>
  <c r="CB109" i="3"/>
  <c r="CR108" i="3"/>
  <c r="CQ108" i="3"/>
  <c r="CP108" i="3"/>
  <c r="CO108" i="3"/>
  <c r="CN108" i="3"/>
  <c r="CK108" i="3"/>
  <c r="CJ108" i="3"/>
  <c r="CI108" i="3"/>
  <c r="CH108" i="3"/>
  <c r="CG108" i="3"/>
  <c r="CF108" i="3"/>
  <c r="CE108" i="3"/>
  <c r="CD108" i="3"/>
  <c r="CC108" i="3"/>
  <c r="CB108" i="3"/>
  <c r="CR107" i="3"/>
  <c r="CQ107" i="3"/>
  <c r="CP107" i="3"/>
  <c r="CO107" i="3"/>
  <c r="CN107" i="3"/>
  <c r="CK107" i="3"/>
  <c r="CJ107" i="3"/>
  <c r="CI107" i="3"/>
  <c r="CH107" i="3"/>
  <c r="CG107" i="3"/>
  <c r="CF107" i="3"/>
  <c r="CE107" i="3"/>
  <c r="CD107" i="3"/>
  <c r="CC107" i="3"/>
  <c r="CB107" i="3"/>
  <c r="CR106" i="3"/>
  <c r="CQ106" i="3"/>
  <c r="CP106" i="3"/>
  <c r="CO106" i="3"/>
  <c r="CS106" i="3" s="1"/>
  <c r="CT106" i="3" s="1"/>
  <c r="CN106" i="3"/>
  <c r="CK106" i="3"/>
  <c r="CJ106" i="3"/>
  <c r="CI106" i="3"/>
  <c r="CH106" i="3"/>
  <c r="CG106" i="3"/>
  <c r="CF106" i="3"/>
  <c r="CE106" i="3"/>
  <c r="CD106" i="3"/>
  <c r="CC106" i="3"/>
  <c r="CB106" i="3"/>
  <c r="CR105" i="3"/>
  <c r="CQ105" i="3"/>
  <c r="CP105" i="3"/>
  <c r="CO105" i="3"/>
  <c r="CN105" i="3"/>
  <c r="CK105" i="3"/>
  <c r="CJ105" i="3"/>
  <c r="CI105" i="3"/>
  <c r="CH105" i="3"/>
  <c r="CG105" i="3"/>
  <c r="CF105" i="3"/>
  <c r="CE105" i="3"/>
  <c r="CD105" i="3"/>
  <c r="CC105" i="3"/>
  <c r="CB105" i="3"/>
  <c r="CR104" i="3"/>
  <c r="CQ104" i="3"/>
  <c r="CP104" i="3"/>
  <c r="CO104" i="3"/>
  <c r="CN104" i="3"/>
  <c r="CK104" i="3"/>
  <c r="CJ104" i="3"/>
  <c r="CI104" i="3"/>
  <c r="CH104" i="3"/>
  <c r="CG104" i="3"/>
  <c r="CF104" i="3"/>
  <c r="CE104" i="3"/>
  <c r="CD104" i="3"/>
  <c r="CC104" i="3"/>
  <c r="CB104" i="3"/>
  <c r="CR103" i="3"/>
  <c r="CQ103" i="3"/>
  <c r="CP103" i="3"/>
  <c r="CO103" i="3"/>
  <c r="CN103" i="3"/>
  <c r="CK103" i="3"/>
  <c r="CJ103" i="3"/>
  <c r="CI103" i="3"/>
  <c r="CH103" i="3"/>
  <c r="CG103" i="3"/>
  <c r="CF103" i="3"/>
  <c r="CE103" i="3"/>
  <c r="CD103" i="3"/>
  <c r="CC103" i="3"/>
  <c r="CB103" i="3"/>
  <c r="CR102" i="3"/>
  <c r="CQ102" i="3"/>
  <c r="CP102" i="3"/>
  <c r="CO102" i="3"/>
  <c r="CS102" i="3" s="1"/>
  <c r="CT102" i="3" s="1"/>
  <c r="CN102" i="3"/>
  <c r="CK102" i="3"/>
  <c r="CJ102" i="3"/>
  <c r="CI102" i="3"/>
  <c r="CH102" i="3"/>
  <c r="CG102" i="3"/>
  <c r="CF102" i="3"/>
  <c r="CE102" i="3"/>
  <c r="CD102" i="3"/>
  <c r="CC102" i="3"/>
  <c r="CB102" i="3"/>
  <c r="CR101" i="3"/>
  <c r="CQ101" i="3"/>
  <c r="CP101" i="3"/>
  <c r="CO101" i="3"/>
  <c r="CN101" i="3"/>
  <c r="CK101" i="3"/>
  <c r="CJ101" i="3"/>
  <c r="CI101" i="3"/>
  <c r="CH101" i="3"/>
  <c r="CG101" i="3"/>
  <c r="CF101" i="3"/>
  <c r="CE101" i="3"/>
  <c r="CD101" i="3"/>
  <c r="CC101" i="3"/>
  <c r="CB101" i="3"/>
  <c r="CR100" i="3"/>
  <c r="CQ100" i="3"/>
  <c r="CP100" i="3"/>
  <c r="CO100" i="3"/>
  <c r="CN100" i="3"/>
  <c r="CK100" i="3"/>
  <c r="CJ100" i="3"/>
  <c r="CI100" i="3"/>
  <c r="CH100" i="3"/>
  <c r="CG100" i="3"/>
  <c r="CF100" i="3"/>
  <c r="CE100" i="3"/>
  <c r="CD100" i="3"/>
  <c r="CC100" i="3"/>
  <c r="CB100" i="3"/>
  <c r="CR99" i="3"/>
  <c r="CQ99" i="3"/>
  <c r="CP99" i="3"/>
  <c r="CO99" i="3"/>
  <c r="CN99" i="3"/>
  <c r="CK99" i="3"/>
  <c r="CJ99" i="3"/>
  <c r="CI99" i="3"/>
  <c r="CH99" i="3"/>
  <c r="CG99" i="3"/>
  <c r="CF99" i="3"/>
  <c r="CE99" i="3"/>
  <c r="CD99" i="3"/>
  <c r="CC99" i="3"/>
  <c r="CB99" i="3"/>
  <c r="CR98" i="3"/>
  <c r="CQ98" i="3"/>
  <c r="CP98" i="3"/>
  <c r="CO98" i="3"/>
  <c r="CS98" i="3" s="1"/>
  <c r="CT98" i="3" s="1"/>
  <c r="CN98" i="3"/>
  <c r="CK98" i="3"/>
  <c r="CJ98" i="3"/>
  <c r="CI98" i="3"/>
  <c r="CH98" i="3"/>
  <c r="CG98" i="3"/>
  <c r="CF98" i="3"/>
  <c r="CE98" i="3"/>
  <c r="CD98" i="3"/>
  <c r="CC98" i="3"/>
  <c r="CB98" i="3"/>
  <c r="CR97" i="3"/>
  <c r="CQ97" i="3"/>
  <c r="CP97" i="3"/>
  <c r="CO97" i="3"/>
  <c r="CN97" i="3"/>
  <c r="CK97" i="3"/>
  <c r="CJ97" i="3"/>
  <c r="CI97" i="3"/>
  <c r="CH97" i="3"/>
  <c r="CG97" i="3"/>
  <c r="CF97" i="3"/>
  <c r="CE97" i="3"/>
  <c r="CD97" i="3"/>
  <c r="CC97" i="3"/>
  <c r="CB97" i="3"/>
  <c r="CR96" i="3"/>
  <c r="CQ96" i="3"/>
  <c r="CP96" i="3"/>
  <c r="CO96" i="3"/>
  <c r="CN96" i="3"/>
  <c r="CK96" i="3"/>
  <c r="CJ96" i="3"/>
  <c r="CI96" i="3"/>
  <c r="CH96" i="3"/>
  <c r="CG96" i="3"/>
  <c r="CF96" i="3"/>
  <c r="CE96" i="3"/>
  <c r="CD96" i="3"/>
  <c r="CC96" i="3"/>
  <c r="CB96" i="3"/>
  <c r="CR95" i="3"/>
  <c r="CQ95" i="3"/>
  <c r="CP95" i="3"/>
  <c r="CO95" i="3"/>
  <c r="CN95" i="3"/>
  <c r="CK95" i="3"/>
  <c r="CJ95" i="3"/>
  <c r="CI95" i="3"/>
  <c r="CH95" i="3"/>
  <c r="CG95" i="3"/>
  <c r="CF95" i="3"/>
  <c r="CE95" i="3"/>
  <c r="CD95" i="3"/>
  <c r="CC95" i="3"/>
  <c r="CB95" i="3"/>
  <c r="CR94" i="3"/>
  <c r="CQ94" i="3"/>
  <c r="CP94" i="3"/>
  <c r="CO94" i="3"/>
  <c r="CS94" i="3" s="1"/>
  <c r="CT94" i="3" s="1"/>
  <c r="CN94" i="3"/>
  <c r="CK94" i="3"/>
  <c r="CJ94" i="3"/>
  <c r="CI94" i="3"/>
  <c r="CH94" i="3"/>
  <c r="CG94" i="3"/>
  <c r="CF94" i="3"/>
  <c r="CE94" i="3"/>
  <c r="CD94" i="3"/>
  <c r="CC94" i="3"/>
  <c r="CB94" i="3"/>
  <c r="CR93" i="3"/>
  <c r="CQ93" i="3"/>
  <c r="CP93" i="3"/>
  <c r="CO93" i="3"/>
  <c r="CN93" i="3"/>
  <c r="CK93" i="3"/>
  <c r="CJ93" i="3"/>
  <c r="CI93" i="3"/>
  <c r="CH93" i="3"/>
  <c r="CG93" i="3"/>
  <c r="CF93" i="3"/>
  <c r="CE93" i="3"/>
  <c r="CD93" i="3"/>
  <c r="CC93" i="3"/>
  <c r="CB93" i="3"/>
  <c r="CR92" i="3"/>
  <c r="CQ92" i="3"/>
  <c r="CP92" i="3"/>
  <c r="CO92" i="3"/>
  <c r="CN92" i="3"/>
  <c r="CK92" i="3"/>
  <c r="CJ92" i="3"/>
  <c r="CI92" i="3"/>
  <c r="CH92" i="3"/>
  <c r="CG92" i="3"/>
  <c r="CF92" i="3"/>
  <c r="CE92" i="3"/>
  <c r="CD92" i="3"/>
  <c r="CC92" i="3"/>
  <c r="CB92" i="3"/>
  <c r="CR91" i="3"/>
  <c r="CQ91" i="3"/>
  <c r="CP91" i="3"/>
  <c r="CO91" i="3"/>
  <c r="CN91" i="3"/>
  <c r="CK91" i="3"/>
  <c r="CJ91" i="3"/>
  <c r="CI91" i="3"/>
  <c r="CH91" i="3"/>
  <c r="CG91" i="3"/>
  <c r="CF91" i="3"/>
  <c r="CE91" i="3"/>
  <c r="CD91" i="3"/>
  <c r="CC91" i="3"/>
  <c r="CB91" i="3"/>
  <c r="CR90" i="3"/>
  <c r="CQ90" i="3"/>
  <c r="CP90" i="3"/>
  <c r="CO90" i="3"/>
  <c r="CN90" i="3"/>
  <c r="CK90" i="3"/>
  <c r="CJ90" i="3"/>
  <c r="CI90" i="3"/>
  <c r="CH90" i="3"/>
  <c r="CG90" i="3"/>
  <c r="CF90" i="3"/>
  <c r="CE90" i="3"/>
  <c r="CD90" i="3"/>
  <c r="CC90" i="3"/>
  <c r="CB90" i="3"/>
  <c r="CR89" i="3"/>
  <c r="CQ89" i="3"/>
  <c r="CP89" i="3"/>
  <c r="CO89" i="3"/>
  <c r="CN89" i="3"/>
  <c r="CK89" i="3"/>
  <c r="CJ89" i="3"/>
  <c r="CI89" i="3"/>
  <c r="CH89" i="3"/>
  <c r="CG89" i="3"/>
  <c r="CF89" i="3"/>
  <c r="CE89" i="3"/>
  <c r="CD89" i="3"/>
  <c r="CL89" i="3" s="1"/>
  <c r="CM89" i="3" s="1"/>
  <c r="CC89" i="3"/>
  <c r="CB89" i="3"/>
  <c r="CR88" i="3"/>
  <c r="CQ88" i="3"/>
  <c r="CP88" i="3"/>
  <c r="CO88" i="3"/>
  <c r="CN88" i="3"/>
  <c r="CK88" i="3"/>
  <c r="CJ88" i="3"/>
  <c r="CI88" i="3"/>
  <c r="CH88" i="3"/>
  <c r="CG88" i="3"/>
  <c r="CF88" i="3"/>
  <c r="CE88" i="3"/>
  <c r="CD88" i="3"/>
  <c r="CC88" i="3"/>
  <c r="CB88" i="3"/>
  <c r="CR87" i="3"/>
  <c r="CQ87" i="3"/>
  <c r="CP87" i="3"/>
  <c r="CO87" i="3"/>
  <c r="CN87" i="3"/>
  <c r="CK87" i="3"/>
  <c r="CJ87" i="3"/>
  <c r="CI87" i="3"/>
  <c r="CH87" i="3"/>
  <c r="CG87" i="3"/>
  <c r="CF87" i="3"/>
  <c r="CE87" i="3"/>
  <c r="CD87" i="3"/>
  <c r="CC87" i="3"/>
  <c r="CB87" i="3"/>
  <c r="CL87" i="3" s="1"/>
  <c r="CM87" i="3" s="1"/>
  <c r="CR86" i="3"/>
  <c r="CQ86" i="3"/>
  <c r="CP86" i="3"/>
  <c r="CO86" i="3"/>
  <c r="CN86" i="3"/>
  <c r="CK86" i="3"/>
  <c r="CJ86" i="3"/>
  <c r="CI86" i="3"/>
  <c r="CH86" i="3"/>
  <c r="CG86" i="3"/>
  <c r="CF86" i="3"/>
  <c r="CE86" i="3"/>
  <c r="CD86" i="3"/>
  <c r="CC86" i="3"/>
  <c r="CB86" i="3"/>
  <c r="CR85" i="3"/>
  <c r="CQ85" i="3"/>
  <c r="CP85" i="3"/>
  <c r="CO85" i="3"/>
  <c r="CN85" i="3"/>
  <c r="CK85" i="3"/>
  <c r="CJ85" i="3"/>
  <c r="CI85" i="3"/>
  <c r="CH85" i="3"/>
  <c r="CG85" i="3"/>
  <c r="CF85" i="3"/>
  <c r="CE85" i="3"/>
  <c r="CD85" i="3"/>
  <c r="CL85" i="3" s="1"/>
  <c r="CM85" i="3" s="1"/>
  <c r="CC85" i="3"/>
  <c r="CB85" i="3"/>
  <c r="CR84" i="3"/>
  <c r="CQ84" i="3"/>
  <c r="CP84" i="3"/>
  <c r="CO84" i="3"/>
  <c r="CN84" i="3"/>
  <c r="CK84" i="3"/>
  <c r="CJ84" i="3"/>
  <c r="CI84" i="3"/>
  <c r="CH84" i="3"/>
  <c r="CG84" i="3"/>
  <c r="CF84" i="3"/>
  <c r="CE84" i="3"/>
  <c r="CD84" i="3"/>
  <c r="CC84" i="3"/>
  <c r="CB84" i="3"/>
  <c r="CR83" i="3"/>
  <c r="CQ83" i="3"/>
  <c r="CP83" i="3"/>
  <c r="CO83" i="3"/>
  <c r="CN83" i="3"/>
  <c r="CK83" i="3"/>
  <c r="CJ83" i="3"/>
  <c r="CI83" i="3"/>
  <c r="CH83" i="3"/>
  <c r="CG83" i="3"/>
  <c r="CF83" i="3"/>
  <c r="CE83" i="3"/>
  <c r="CD83" i="3"/>
  <c r="CC83" i="3"/>
  <c r="CB83" i="3"/>
  <c r="CL83" i="3" s="1"/>
  <c r="CM83" i="3" s="1"/>
  <c r="CR82" i="3"/>
  <c r="CQ82" i="3"/>
  <c r="CP82" i="3"/>
  <c r="CO82" i="3"/>
  <c r="CN82" i="3"/>
  <c r="CK82" i="3"/>
  <c r="CJ82" i="3"/>
  <c r="CI82" i="3"/>
  <c r="CH82" i="3"/>
  <c r="CG82" i="3"/>
  <c r="CF82" i="3"/>
  <c r="CE82" i="3"/>
  <c r="CD82" i="3"/>
  <c r="CC82" i="3"/>
  <c r="CB82" i="3"/>
  <c r="CR81" i="3"/>
  <c r="CQ81" i="3"/>
  <c r="CP81" i="3"/>
  <c r="CO81" i="3"/>
  <c r="CN81" i="3"/>
  <c r="CK81" i="3"/>
  <c r="CJ81" i="3"/>
  <c r="CI81" i="3"/>
  <c r="CH81" i="3"/>
  <c r="CG81" i="3"/>
  <c r="CF81" i="3"/>
  <c r="CE81" i="3"/>
  <c r="CD81" i="3"/>
  <c r="CL81" i="3" s="1"/>
  <c r="CM81" i="3" s="1"/>
  <c r="CC81" i="3"/>
  <c r="CB81" i="3"/>
  <c r="CR80" i="3"/>
  <c r="CQ80" i="3"/>
  <c r="CP80" i="3"/>
  <c r="CO80" i="3"/>
  <c r="CN80" i="3"/>
  <c r="CK80" i="3"/>
  <c r="CJ80" i="3"/>
  <c r="CI80" i="3"/>
  <c r="CH80" i="3"/>
  <c r="CG80" i="3"/>
  <c r="CF80" i="3"/>
  <c r="CE80" i="3"/>
  <c r="CD80" i="3"/>
  <c r="CC80" i="3"/>
  <c r="CB80" i="3"/>
  <c r="CR79" i="3"/>
  <c r="CQ79" i="3"/>
  <c r="CP79" i="3"/>
  <c r="CO79" i="3"/>
  <c r="CN79" i="3"/>
  <c r="CK79" i="3"/>
  <c r="CJ79" i="3"/>
  <c r="CI79" i="3"/>
  <c r="CH79" i="3"/>
  <c r="CG79" i="3"/>
  <c r="CF79" i="3"/>
  <c r="CE79" i="3"/>
  <c r="CD79" i="3"/>
  <c r="CC79" i="3"/>
  <c r="CB79" i="3"/>
  <c r="CL79" i="3" s="1"/>
  <c r="CM79" i="3" s="1"/>
  <c r="CR78" i="3"/>
  <c r="CQ78" i="3"/>
  <c r="CP78" i="3"/>
  <c r="CO78" i="3"/>
  <c r="CS78" i="3" s="1"/>
  <c r="CT78" i="3" s="1"/>
  <c r="CN78" i="3"/>
  <c r="CK78" i="3"/>
  <c r="CJ78" i="3"/>
  <c r="CI78" i="3"/>
  <c r="CH78" i="3"/>
  <c r="CG78" i="3"/>
  <c r="CF78" i="3"/>
  <c r="CE78" i="3"/>
  <c r="CD78" i="3"/>
  <c r="CC78" i="3"/>
  <c r="CB78" i="3"/>
  <c r="CR77" i="3"/>
  <c r="CQ77" i="3"/>
  <c r="CP77" i="3"/>
  <c r="CO77" i="3"/>
  <c r="CN77" i="3"/>
  <c r="CK77" i="3"/>
  <c r="CJ77" i="3"/>
  <c r="CI77" i="3"/>
  <c r="CH77" i="3"/>
  <c r="CG77" i="3"/>
  <c r="CF77" i="3"/>
  <c r="CE77" i="3"/>
  <c r="CD77" i="3"/>
  <c r="CC77" i="3"/>
  <c r="CB77" i="3"/>
  <c r="CR76" i="3"/>
  <c r="CQ76" i="3"/>
  <c r="CP76" i="3"/>
  <c r="CO76" i="3"/>
  <c r="CN76" i="3"/>
  <c r="CK76" i="3"/>
  <c r="CJ76" i="3"/>
  <c r="CI76" i="3"/>
  <c r="CH76" i="3"/>
  <c r="CG76" i="3"/>
  <c r="CF76" i="3"/>
  <c r="CE76" i="3"/>
  <c r="CD76" i="3"/>
  <c r="CC76" i="3"/>
  <c r="CL76" i="3" s="1"/>
  <c r="CM76" i="3" s="1"/>
  <c r="CB76" i="3"/>
  <c r="CR75" i="3"/>
  <c r="CQ75" i="3"/>
  <c r="CP75" i="3"/>
  <c r="CO75" i="3"/>
  <c r="CN75" i="3"/>
  <c r="CK75" i="3"/>
  <c r="CJ75" i="3"/>
  <c r="CI75" i="3"/>
  <c r="CH75" i="3"/>
  <c r="CG75" i="3"/>
  <c r="CF75" i="3"/>
  <c r="CE75" i="3"/>
  <c r="CD75" i="3"/>
  <c r="CC75" i="3"/>
  <c r="CB75" i="3"/>
  <c r="CR74" i="3"/>
  <c r="CQ74" i="3"/>
  <c r="CP74" i="3"/>
  <c r="CO74" i="3"/>
  <c r="CS74" i="3" s="1"/>
  <c r="CT74" i="3" s="1"/>
  <c r="CN74" i="3"/>
  <c r="CK74" i="3"/>
  <c r="CJ74" i="3"/>
  <c r="CI74" i="3"/>
  <c r="CH74" i="3"/>
  <c r="CG74" i="3"/>
  <c r="CF74" i="3"/>
  <c r="CE74" i="3"/>
  <c r="CD74" i="3"/>
  <c r="CC74" i="3"/>
  <c r="CB74" i="3"/>
  <c r="CR73" i="3"/>
  <c r="CQ73" i="3"/>
  <c r="CP73" i="3"/>
  <c r="CO73" i="3"/>
  <c r="CN73" i="3"/>
  <c r="CK73" i="3"/>
  <c r="CJ73" i="3"/>
  <c r="CI73" i="3"/>
  <c r="CH73" i="3"/>
  <c r="CG73" i="3"/>
  <c r="CF73" i="3"/>
  <c r="CE73" i="3"/>
  <c r="CD73" i="3"/>
  <c r="CC73" i="3"/>
  <c r="CB73" i="3"/>
  <c r="CR72" i="3"/>
  <c r="CQ72" i="3"/>
  <c r="CP72" i="3"/>
  <c r="CO72" i="3"/>
  <c r="CN72" i="3"/>
  <c r="CK72" i="3"/>
  <c r="CJ72" i="3"/>
  <c r="CI72" i="3"/>
  <c r="CH72" i="3"/>
  <c r="CG72" i="3"/>
  <c r="CF72" i="3"/>
  <c r="CE72" i="3"/>
  <c r="CD72" i="3"/>
  <c r="CC72" i="3"/>
  <c r="CB72" i="3"/>
  <c r="CR71" i="3"/>
  <c r="CQ71" i="3"/>
  <c r="CP71" i="3"/>
  <c r="CO71" i="3"/>
  <c r="CN71" i="3"/>
  <c r="CK71" i="3"/>
  <c r="CJ71" i="3"/>
  <c r="CI71" i="3"/>
  <c r="CH71" i="3"/>
  <c r="CG71" i="3"/>
  <c r="CF71" i="3"/>
  <c r="CE71" i="3"/>
  <c r="CD71" i="3"/>
  <c r="CC71" i="3"/>
  <c r="CB71" i="3"/>
  <c r="CR70" i="3"/>
  <c r="CQ70" i="3"/>
  <c r="CP70" i="3"/>
  <c r="CO70" i="3"/>
  <c r="CN70" i="3"/>
  <c r="CK70" i="3"/>
  <c r="CJ70" i="3"/>
  <c r="CI70" i="3"/>
  <c r="CH70" i="3"/>
  <c r="CG70" i="3"/>
  <c r="CF70" i="3"/>
  <c r="CE70" i="3"/>
  <c r="CD70" i="3"/>
  <c r="CC70" i="3"/>
  <c r="CB70" i="3"/>
  <c r="CR69" i="3"/>
  <c r="CQ69" i="3"/>
  <c r="CP69" i="3"/>
  <c r="CO69" i="3"/>
  <c r="CN69" i="3"/>
  <c r="CK69" i="3"/>
  <c r="CJ69" i="3"/>
  <c r="CI69" i="3"/>
  <c r="CH69" i="3"/>
  <c r="CG69" i="3"/>
  <c r="CF69" i="3"/>
  <c r="CE69" i="3"/>
  <c r="CD69" i="3"/>
  <c r="CC69" i="3"/>
  <c r="CB69" i="3"/>
  <c r="CR68" i="3"/>
  <c r="CQ68" i="3"/>
  <c r="CP68" i="3"/>
  <c r="CO68" i="3"/>
  <c r="CN68" i="3"/>
  <c r="CK68" i="3"/>
  <c r="CJ68" i="3"/>
  <c r="CI68" i="3"/>
  <c r="CH68" i="3"/>
  <c r="CG68" i="3"/>
  <c r="CF68" i="3"/>
  <c r="CE68" i="3"/>
  <c r="CD68" i="3"/>
  <c r="CC68" i="3"/>
  <c r="CB68" i="3"/>
  <c r="CR67" i="3"/>
  <c r="CQ67" i="3"/>
  <c r="CP67" i="3"/>
  <c r="CO67" i="3"/>
  <c r="CN67" i="3"/>
  <c r="CK67" i="3"/>
  <c r="CJ67" i="3"/>
  <c r="CI67" i="3"/>
  <c r="CH67" i="3"/>
  <c r="CG67" i="3"/>
  <c r="CF67" i="3"/>
  <c r="CE67" i="3"/>
  <c r="CD67" i="3"/>
  <c r="CC67" i="3"/>
  <c r="CB67" i="3"/>
  <c r="CL67" i="3" s="1"/>
  <c r="CM67" i="3" s="1"/>
  <c r="CR66" i="3"/>
  <c r="CQ66" i="3"/>
  <c r="CP66" i="3"/>
  <c r="CO66" i="3"/>
  <c r="CN66" i="3"/>
  <c r="CK66" i="3"/>
  <c r="CJ66" i="3"/>
  <c r="CI66" i="3"/>
  <c r="CH66" i="3"/>
  <c r="CG66" i="3"/>
  <c r="CF66" i="3"/>
  <c r="CE66" i="3"/>
  <c r="CD66" i="3"/>
  <c r="CC66" i="3"/>
  <c r="CB66" i="3"/>
  <c r="CR65" i="3"/>
  <c r="CQ65" i="3"/>
  <c r="CP65" i="3"/>
  <c r="CO65" i="3"/>
  <c r="CN65" i="3"/>
  <c r="CK65" i="3"/>
  <c r="CJ65" i="3"/>
  <c r="CI65" i="3"/>
  <c r="CH65" i="3"/>
  <c r="CG65" i="3"/>
  <c r="CF65" i="3"/>
  <c r="CE65" i="3"/>
  <c r="CD65" i="3"/>
  <c r="CC65" i="3"/>
  <c r="CB65" i="3"/>
  <c r="CR64" i="3"/>
  <c r="CQ64" i="3"/>
  <c r="CP64" i="3"/>
  <c r="CO64" i="3"/>
  <c r="CN64" i="3"/>
  <c r="CK64" i="3"/>
  <c r="CJ64" i="3"/>
  <c r="CI64" i="3"/>
  <c r="CH64" i="3"/>
  <c r="CG64" i="3"/>
  <c r="CF64" i="3"/>
  <c r="CE64" i="3"/>
  <c r="CD64" i="3"/>
  <c r="CC64" i="3"/>
  <c r="CB64" i="3"/>
  <c r="CR63" i="3"/>
  <c r="CQ63" i="3"/>
  <c r="CP63" i="3"/>
  <c r="CO63" i="3"/>
  <c r="CN63" i="3"/>
  <c r="CK63" i="3"/>
  <c r="CJ63" i="3"/>
  <c r="CI63" i="3"/>
  <c r="CH63" i="3"/>
  <c r="CG63" i="3"/>
  <c r="CF63" i="3"/>
  <c r="CE63" i="3"/>
  <c r="CD63" i="3"/>
  <c r="CC63" i="3"/>
  <c r="CB63" i="3"/>
  <c r="CL63" i="3" s="1"/>
  <c r="CM63" i="3" s="1"/>
  <c r="CR62" i="3"/>
  <c r="CQ62" i="3"/>
  <c r="CP62" i="3"/>
  <c r="CO62" i="3"/>
  <c r="CN62" i="3"/>
  <c r="CK62" i="3"/>
  <c r="CJ62" i="3"/>
  <c r="CI62" i="3"/>
  <c r="CH62" i="3"/>
  <c r="CG62" i="3"/>
  <c r="CF62" i="3"/>
  <c r="CE62" i="3"/>
  <c r="CD62" i="3"/>
  <c r="CC62" i="3"/>
  <c r="CB62" i="3"/>
  <c r="CR61" i="3"/>
  <c r="CQ61" i="3"/>
  <c r="CP61" i="3"/>
  <c r="CO61" i="3"/>
  <c r="CN61" i="3"/>
  <c r="CK61" i="3"/>
  <c r="CJ61" i="3"/>
  <c r="CI61" i="3"/>
  <c r="CH61" i="3"/>
  <c r="CG61" i="3"/>
  <c r="CE61" i="3"/>
  <c r="CD61" i="3"/>
  <c r="CC61" i="3"/>
  <c r="CL61" i="3" s="1"/>
  <c r="CM61" i="3" s="1"/>
  <c r="CR60" i="3"/>
  <c r="CQ60" i="3"/>
  <c r="CP60" i="3"/>
  <c r="CO60" i="3"/>
  <c r="CN60" i="3"/>
  <c r="CK60" i="3"/>
  <c r="CJ60" i="3"/>
  <c r="CI60" i="3"/>
  <c r="CH60" i="3"/>
  <c r="CG60" i="3"/>
  <c r="CF60" i="3"/>
  <c r="CE60" i="3"/>
  <c r="CD60" i="3"/>
  <c r="CC60" i="3"/>
  <c r="CB60" i="3"/>
  <c r="CR59" i="3"/>
  <c r="CQ59" i="3"/>
  <c r="CP59" i="3"/>
  <c r="CO59" i="3"/>
  <c r="CN59" i="3"/>
  <c r="CK59" i="3"/>
  <c r="CJ59" i="3"/>
  <c r="CI59" i="3"/>
  <c r="CH59" i="3"/>
  <c r="CG59" i="3"/>
  <c r="CF59" i="3"/>
  <c r="CE59" i="3"/>
  <c r="CD59" i="3"/>
  <c r="CL59" i="3" s="1"/>
  <c r="CM59" i="3" s="1"/>
  <c r="CC59" i="3"/>
  <c r="CB59" i="3"/>
  <c r="CR58" i="3"/>
  <c r="CQ58" i="3"/>
  <c r="CP58" i="3"/>
  <c r="CO58" i="3"/>
  <c r="CN58" i="3"/>
  <c r="CK58" i="3"/>
  <c r="CJ58" i="3"/>
  <c r="CI58" i="3"/>
  <c r="CH58" i="3"/>
  <c r="CG58" i="3"/>
  <c r="CF58" i="3"/>
  <c r="CE58" i="3"/>
  <c r="CD58" i="3"/>
  <c r="CC58" i="3"/>
  <c r="CB58" i="3"/>
  <c r="CR57" i="3"/>
  <c r="CQ57" i="3"/>
  <c r="CP57" i="3"/>
  <c r="CO57" i="3"/>
  <c r="CN57" i="3"/>
  <c r="CK57" i="3"/>
  <c r="CJ57" i="3"/>
  <c r="CI57" i="3"/>
  <c r="CH57" i="3"/>
  <c r="CG57" i="3"/>
  <c r="CF57" i="3"/>
  <c r="CE57" i="3"/>
  <c r="CD57" i="3"/>
  <c r="CC57" i="3"/>
  <c r="CB57" i="3"/>
  <c r="CL57" i="3" s="1"/>
  <c r="CM57" i="3" s="1"/>
  <c r="CR56" i="3"/>
  <c r="CQ56" i="3"/>
  <c r="CP56" i="3"/>
  <c r="CO56" i="3"/>
  <c r="CS56" i="3" s="1"/>
  <c r="CT56" i="3" s="1"/>
  <c r="CN56" i="3"/>
  <c r="CK56" i="3"/>
  <c r="CJ56" i="3"/>
  <c r="CI56" i="3"/>
  <c r="CH56" i="3"/>
  <c r="CG56" i="3"/>
  <c r="CF56" i="3"/>
  <c r="CE56" i="3"/>
  <c r="CD56" i="3"/>
  <c r="CC56" i="3"/>
  <c r="CB56" i="3"/>
  <c r="CR55" i="3"/>
  <c r="CQ55" i="3"/>
  <c r="CP55" i="3"/>
  <c r="CO55" i="3"/>
  <c r="CN55" i="3"/>
  <c r="CK55" i="3"/>
  <c r="CJ55" i="3"/>
  <c r="CI55" i="3"/>
  <c r="CH55" i="3"/>
  <c r="CG55" i="3"/>
  <c r="CF55" i="3"/>
  <c r="CE55" i="3"/>
  <c r="CD55" i="3"/>
  <c r="CL55" i="3" s="1"/>
  <c r="CM55" i="3" s="1"/>
  <c r="CC55" i="3"/>
  <c r="CB55" i="3"/>
  <c r="CR54" i="3"/>
  <c r="CQ54" i="3"/>
  <c r="CP54" i="3"/>
  <c r="CO54" i="3"/>
  <c r="CN54" i="3"/>
  <c r="CK54" i="3"/>
  <c r="CJ54" i="3"/>
  <c r="CI54" i="3"/>
  <c r="CH54" i="3"/>
  <c r="CG54" i="3"/>
  <c r="CF54" i="3"/>
  <c r="CE54" i="3"/>
  <c r="CD54" i="3"/>
  <c r="CC54" i="3"/>
  <c r="CB54" i="3"/>
  <c r="CR53" i="3"/>
  <c r="CQ53" i="3"/>
  <c r="CP53" i="3"/>
  <c r="CO53" i="3"/>
  <c r="CN53" i="3"/>
  <c r="CK53" i="3"/>
  <c r="CJ53" i="3"/>
  <c r="CI53" i="3"/>
  <c r="CH53" i="3"/>
  <c r="CG53" i="3"/>
  <c r="CF53" i="3"/>
  <c r="CE53" i="3"/>
  <c r="CD53" i="3"/>
  <c r="CC53" i="3"/>
  <c r="CB53" i="3"/>
  <c r="CR52" i="3"/>
  <c r="CQ52" i="3"/>
  <c r="CP52" i="3"/>
  <c r="CO52" i="3"/>
  <c r="CS52" i="3" s="1"/>
  <c r="CT52" i="3" s="1"/>
  <c r="CN52" i="3"/>
  <c r="CK52" i="3"/>
  <c r="CJ52" i="3"/>
  <c r="CI52" i="3"/>
  <c r="CH52" i="3"/>
  <c r="CG52" i="3"/>
  <c r="CF52" i="3"/>
  <c r="CE52" i="3"/>
  <c r="CD52" i="3"/>
  <c r="CC52" i="3"/>
  <c r="CB52" i="3"/>
  <c r="CR51" i="3"/>
  <c r="CQ51" i="3"/>
  <c r="CP51" i="3"/>
  <c r="CO51" i="3"/>
  <c r="CN51" i="3"/>
  <c r="CK51" i="3"/>
  <c r="CJ51" i="3"/>
  <c r="CI51" i="3"/>
  <c r="CH51" i="3"/>
  <c r="CG51" i="3"/>
  <c r="CF51" i="3"/>
  <c r="CE51" i="3"/>
  <c r="CD51" i="3"/>
  <c r="CC51" i="3"/>
  <c r="CB51" i="3"/>
  <c r="CR50" i="3"/>
  <c r="CQ50" i="3"/>
  <c r="CP50" i="3"/>
  <c r="CO50" i="3"/>
  <c r="CN50" i="3"/>
  <c r="CS50" i="3" s="1"/>
  <c r="CT50" i="3" s="1"/>
  <c r="CK50" i="3"/>
  <c r="CJ50" i="3"/>
  <c r="CI50" i="3"/>
  <c r="CH50" i="3"/>
  <c r="CG50" i="3"/>
  <c r="CF50" i="3"/>
  <c r="CE50" i="3"/>
  <c r="CD50" i="3"/>
  <c r="CC50" i="3"/>
  <c r="CB50" i="3"/>
  <c r="CR49" i="3"/>
  <c r="CQ49" i="3"/>
  <c r="CP49" i="3"/>
  <c r="CO49" i="3"/>
  <c r="CN49" i="3"/>
  <c r="CK49" i="3"/>
  <c r="CJ49" i="3"/>
  <c r="CI49" i="3"/>
  <c r="CH49" i="3"/>
  <c r="CG49" i="3"/>
  <c r="CF49" i="3"/>
  <c r="CE49" i="3"/>
  <c r="CD49" i="3"/>
  <c r="CC49" i="3"/>
  <c r="CB49" i="3"/>
  <c r="CR48" i="3"/>
  <c r="CQ48" i="3"/>
  <c r="CP48" i="3"/>
  <c r="CO48" i="3"/>
  <c r="CN48" i="3"/>
  <c r="CK48" i="3"/>
  <c r="CJ48" i="3"/>
  <c r="CI48" i="3"/>
  <c r="CH48" i="3"/>
  <c r="CG48" i="3"/>
  <c r="CF48" i="3"/>
  <c r="CE48" i="3"/>
  <c r="CD48" i="3"/>
  <c r="CC48" i="3"/>
  <c r="CB48" i="3"/>
  <c r="CL48" i="3" s="1"/>
  <c r="CM48" i="3" s="1"/>
  <c r="CR47" i="3"/>
  <c r="CQ47" i="3"/>
  <c r="CP47" i="3"/>
  <c r="CO47" i="3"/>
  <c r="CS47" i="3" s="1"/>
  <c r="CT47" i="3" s="1"/>
  <c r="CN47" i="3"/>
  <c r="CK47" i="3"/>
  <c r="CJ47" i="3"/>
  <c r="CI47" i="3"/>
  <c r="CH47" i="3"/>
  <c r="CG47" i="3"/>
  <c r="CF47" i="3"/>
  <c r="CE47" i="3"/>
  <c r="CD47" i="3"/>
  <c r="CC47" i="3"/>
  <c r="CB47" i="3"/>
  <c r="CR46" i="3"/>
  <c r="CQ46" i="3"/>
  <c r="CP46" i="3"/>
  <c r="CO46" i="3"/>
  <c r="CN46" i="3"/>
  <c r="CK46" i="3"/>
  <c r="CJ46" i="3"/>
  <c r="CI46" i="3"/>
  <c r="CH46" i="3"/>
  <c r="CG46" i="3"/>
  <c r="CF46" i="3"/>
  <c r="CE46" i="3"/>
  <c r="CD46" i="3"/>
  <c r="CC46" i="3"/>
  <c r="CB46" i="3"/>
  <c r="CR45" i="3"/>
  <c r="CQ45" i="3"/>
  <c r="CP45" i="3"/>
  <c r="CO45" i="3"/>
  <c r="CN45" i="3"/>
  <c r="CK45" i="3"/>
  <c r="CJ45" i="3"/>
  <c r="CI45" i="3"/>
  <c r="CH45" i="3"/>
  <c r="CG45" i="3"/>
  <c r="CF45" i="3"/>
  <c r="CE45" i="3"/>
  <c r="CD45" i="3"/>
  <c r="CC45" i="3"/>
  <c r="CB45" i="3"/>
  <c r="CR44" i="3"/>
  <c r="CQ44" i="3"/>
  <c r="CP44" i="3"/>
  <c r="CO44" i="3"/>
  <c r="CN44" i="3"/>
  <c r="CK44" i="3"/>
  <c r="CJ44" i="3"/>
  <c r="CI44" i="3"/>
  <c r="CH44" i="3"/>
  <c r="CG44" i="3"/>
  <c r="CF44" i="3"/>
  <c r="CE44" i="3"/>
  <c r="CD44" i="3"/>
  <c r="CC44" i="3"/>
  <c r="CB44" i="3"/>
  <c r="CR43" i="3"/>
  <c r="CQ43" i="3"/>
  <c r="CP43" i="3"/>
  <c r="CO43" i="3"/>
  <c r="CN43" i="3"/>
  <c r="CK43" i="3"/>
  <c r="CJ43" i="3"/>
  <c r="CI43" i="3"/>
  <c r="CH43" i="3"/>
  <c r="CG43" i="3"/>
  <c r="CF43" i="3"/>
  <c r="CE43" i="3"/>
  <c r="CD43" i="3"/>
  <c r="CC43" i="3"/>
  <c r="CB43" i="3"/>
  <c r="CL43" i="3" s="1"/>
  <c r="CM43" i="3" s="1"/>
  <c r="CR42" i="3"/>
  <c r="CQ42" i="3"/>
  <c r="CP42" i="3"/>
  <c r="CO42" i="3"/>
  <c r="CS42" i="3" s="1"/>
  <c r="CT42" i="3" s="1"/>
  <c r="CN42" i="3"/>
  <c r="CK42" i="3"/>
  <c r="CJ42" i="3"/>
  <c r="CI42" i="3"/>
  <c r="CH42" i="3"/>
  <c r="CG42" i="3"/>
  <c r="CF42" i="3"/>
  <c r="CE42" i="3"/>
  <c r="CD42" i="3"/>
  <c r="CC42" i="3"/>
  <c r="CB42" i="3"/>
  <c r="CR41" i="3"/>
  <c r="CQ41" i="3"/>
  <c r="CP41" i="3"/>
  <c r="CO41" i="3"/>
  <c r="CN41" i="3"/>
  <c r="CK41" i="3"/>
  <c r="CJ41" i="3"/>
  <c r="CI41" i="3"/>
  <c r="CH41" i="3"/>
  <c r="CG41" i="3"/>
  <c r="CF41" i="3"/>
  <c r="CE41" i="3"/>
  <c r="CD41" i="3"/>
  <c r="CL41" i="3" s="1"/>
  <c r="CM41" i="3" s="1"/>
  <c r="CC41" i="3"/>
  <c r="CB41" i="3"/>
  <c r="CR40" i="3"/>
  <c r="CQ40" i="3"/>
  <c r="CP40" i="3"/>
  <c r="CO40" i="3"/>
  <c r="CN40" i="3"/>
  <c r="CK40" i="3"/>
  <c r="CJ40" i="3"/>
  <c r="CI40" i="3"/>
  <c r="CH40" i="3"/>
  <c r="CG40" i="3"/>
  <c r="CF40" i="3"/>
  <c r="CE40" i="3"/>
  <c r="CD40" i="3"/>
  <c r="CC40" i="3"/>
  <c r="CB40" i="3"/>
  <c r="CR39" i="3"/>
  <c r="CQ39" i="3"/>
  <c r="CP39" i="3"/>
  <c r="CO39" i="3"/>
  <c r="CN39" i="3"/>
  <c r="CK39" i="3"/>
  <c r="CJ39" i="3"/>
  <c r="CI39" i="3"/>
  <c r="CH39" i="3"/>
  <c r="CG39" i="3"/>
  <c r="CF39" i="3"/>
  <c r="CE39" i="3"/>
  <c r="CD39" i="3"/>
  <c r="CC39" i="3"/>
  <c r="CB39" i="3"/>
  <c r="CR38" i="3"/>
  <c r="CQ38" i="3"/>
  <c r="CP38" i="3"/>
  <c r="CO38" i="3"/>
  <c r="CN38" i="3"/>
  <c r="CK38" i="3"/>
  <c r="CJ38" i="3"/>
  <c r="CI38" i="3"/>
  <c r="CH38" i="3"/>
  <c r="CG38" i="3"/>
  <c r="CF38" i="3"/>
  <c r="CE38" i="3"/>
  <c r="CD38" i="3"/>
  <c r="CC38" i="3"/>
  <c r="CB38" i="3"/>
  <c r="CR37" i="3"/>
  <c r="CQ37" i="3"/>
  <c r="CP37" i="3"/>
  <c r="CO37" i="3"/>
  <c r="CN37" i="3"/>
  <c r="CK37" i="3"/>
  <c r="CJ37" i="3"/>
  <c r="CI37" i="3"/>
  <c r="CH37" i="3"/>
  <c r="CG37" i="3"/>
  <c r="CF37" i="3"/>
  <c r="CE37" i="3"/>
  <c r="CD37" i="3"/>
  <c r="CC37" i="3"/>
  <c r="CB37" i="3"/>
  <c r="CR36" i="3"/>
  <c r="CQ36" i="3"/>
  <c r="CP36" i="3"/>
  <c r="CO36" i="3"/>
  <c r="CN36" i="3"/>
  <c r="CK36" i="3"/>
  <c r="CJ36" i="3"/>
  <c r="CI36" i="3"/>
  <c r="CH36" i="3"/>
  <c r="CG36" i="3"/>
  <c r="CF36" i="3"/>
  <c r="CE36" i="3"/>
  <c r="CD36" i="3"/>
  <c r="CC36" i="3"/>
  <c r="CB36" i="3"/>
  <c r="CR35" i="3"/>
  <c r="CQ35" i="3"/>
  <c r="CP35" i="3"/>
  <c r="CO35" i="3"/>
  <c r="CN35" i="3"/>
  <c r="CS35" i="3" s="1"/>
  <c r="CT35" i="3" s="1"/>
  <c r="CK35" i="3"/>
  <c r="CJ35" i="3"/>
  <c r="CI35" i="3"/>
  <c r="CH35" i="3"/>
  <c r="CG35" i="3"/>
  <c r="CF35" i="3"/>
  <c r="CE35" i="3"/>
  <c r="CD35" i="3"/>
  <c r="CC35" i="3"/>
  <c r="CB35" i="3"/>
  <c r="CR34" i="3"/>
  <c r="CQ34" i="3"/>
  <c r="CP34" i="3"/>
  <c r="CO34" i="3"/>
  <c r="CN34" i="3"/>
  <c r="CK34" i="3"/>
  <c r="CJ34" i="3"/>
  <c r="CI34" i="3"/>
  <c r="CH34" i="3"/>
  <c r="CG34" i="3"/>
  <c r="CF34" i="3"/>
  <c r="CE34" i="3"/>
  <c r="CD34" i="3"/>
  <c r="CC34" i="3"/>
  <c r="CB34" i="3"/>
  <c r="CR33" i="3"/>
  <c r="CQ33" i="3"/>
  <c r="CP33" i="3"/>
  <c r="CO33" i="3"/>
  <c r="CN33" i="3"/>
  <c r="CK33" i="3"/>
  <c r="CJ33" i="3"/>
  <c r="CI33" i="3"/>
  <c r="CH33" i="3"/>
  <c r="CG33" i="3"/>
  <c r="CF33" i="3"/>
  <c r="CE33" i="3"/>
  <c r="CD33" i="3"/>
  <c r="CC33" i="3"/>
  <c r="CB33" i="3"/>
  <c r="CR32" i="3"/>
  <c r="CQ32" i="3"/>
  <c r="CP32" i="3"/>
  <c r="CO32" i="3"/>
  <c r="CN32" i="3"/>
  <c r="CK32" i="3"/>
  <c r="CJ32" i="3"/>
  <c r="CI32" i="3"/>
  <c r="CH32" i="3"/>
  <c r="CG32" i="3"/>
  <c r="CF32" i="3"/>
  <c r="CE32" i="3"/>
  <c r="CD32" i="3"/>
  <c r="CC32" i="3"/>
  <c r="CB32" i="3"/>
  <c r="CR31" i="3"/>
  <c r="CQ31" i="3"/>
  <c r="CP31" i="3"/>
  <c r="CO31" i="3"/>
  <c r="CN31" i="3"/>
  <c r="CK31" i="3"/>
  <c r="CJ31" i="3"/>
  <c r="CI31" i="3"/>
  <c r="CH31" i="3"/>
  <c r="CG31" i="3"/>
  <c r="CF31" i="3"/>
  <c r="CE31" i="3"/>
  <c r="CD31" i="3"/>
  <c r="CC31" i="3"/>
  <c r="CB31" i="3"/>
  <c r="CR30" i="3"/>
  <c r="CQ30" i="3"/>
  <c r="CP30" i="3"/>
  <c r="CO30" i="3"/>
  <c r="CN30" i="3"/>
  <c r="CK30" i="3"/>
  <c r="CJ30" i="3"/>
  <c r="CI30" i="3"/>
  <c r="CH30" i="3"/>
  <c r="CG30" i="3"/>
  <c r="CF30" i="3"/>
  <c r="CE30" i="3"/>
  <c r="CD30" i="3"/>
  <c r="CC30" i="3"/>
  <c r="CB30" i="3"/>
  <c r="CR29" i="3"/>
  <c r="CQ29" i="3"/>
  <c r="CP29" i="3"/>
  <c r="CO29" i="3"/>
  <c r="CN29" i="3"/>
  <c r="CK29" i="3"/>
  <c r="CJ29" i="3"/>
  <c r="CI29" i="3"/>
  <c r="CH29" i="3"/>
  <c r="CG29" i="3"/>
  <c r="CF29" i="3"/>
  <c r="CE29" i="3"/>
  <c r="CD29" i="3"/>
  <c r="CC29" i="3"/>
  <c r="CB29" i="3"/>
  <c r="CR28" i="3"/>
  <c r="CQ28" i="3"/>
  <c r="CP28" i="3"/>
  <c r="CO28" i="3"/>
  <c r="CN28" i="3"/>
  <c r="CK28" i="3"/>
  <c r="CJ28" i="3"/>
  <c r="CI28" i="3"/>
  <c r="CH28" i="3"/>
  <c r="CG28" i="3"/>
  <c r="CF28" i="3"/>
  <c r="CE28" i="3"/>
  <c r="CD28" i="3"/>
  <c r="CC28" i="3"/>
  <c r="CB28" i="3"/>
  <c r="CR27" i="3"/>
  <c r="CQ27" i="3"/>
  <c r="CP27" i="3"/>
  <c r="CO27" i="3"/>
  <c r="CN27" i="3"/>
  <c r="CK27" i="3"/>
  <c r="CJ27" i="3"/>
  <c r="CI27" i="3"/>
  <c r="CH27" i="3"/>
  <c r="CG27" i="3"/>
  <c r="CF27" i="3"/>
  <c r="CE27" i="3"/>
  <c r="CD27" i="3"/>
  <c r="CB27" i="3"/>
  <c r="CR26" i="3"/>
  <c r="CQ26" i="3"/>
  <c r="CP26" i="3"/>
  <c r="CO26" i="3"/>
  <c r="CN26" i="3"/>
  <c r="CK26" i="3"/>
  <c r="CJ26" i="3"/>
  <c r="CI26" i="3"/>
  <c r="CH26" i="3"/>
  <c r="CG26" i="3"/>
  <c r="CF26" i="3"/>
  <c r="CE26" i="3"/>
  <c r="CD26" i="3"/>
  <c r="CC26" i="3"/>
  <c r="CB26" i="3"/>
  <c r="CR25" i="3"/>
  <c r="CQ25" i="3"/>
  <c r="CP25" i="3"/>
  <c r="CO25" i="3"/>
  <c r="CS25" i="3" s="1"/>
  <c r="CT25" i="3" s="1"/>
  <c r="CN25" i="3"/>
  <c r="CK25" i="3"/>
  <c r="CJ25" i="3"/>
  <c r="CI25" i="3"/>
  <c r="CH25" i="3"/>
  <c r="CG25" i="3"/>
  <c r="CF25" i="3"/>
  <c r="CE25" i="3"/>
  <c r="CD25" i="3"/>
  <c r="CC25" i="3"/>
  <c r="CB25" i="3"/>
  <c r="CR24" i="3"/>
  <c r="CQ24" i="3"/>
  <c r="CP24" i="3"/>
  <c r="CO24" i="3"/>
  <c r="CN24" i="3"/>
  <c r="CK24" i="3"/>
  <c r="CJ24" i="3"/>
  <c r="CI24" i="3"/>
  <c r="CH24" i="3"/>
  <c r="CG24" i="3"/>
  <c r="CF24" i="3"/>
  <c r="CE24" i="3"/>
  <c r="CD24" i="3"/>
  <c r="CL24" i="3" s="1"/>
  <c r="CM24" i="3" s="1"/>
  <c r="CC24" i="3"/>
  <c r="CB24" i="3"/>
  <c r="CR23" i="3"/>
  <c r="CQ23" i="3"/>
  <c r="CP23" i="3"/>
  <c r="CO23" i="3"/>
  <c r="CN23" i="3"/>
  <c r="CK23" i="3"/>
  <c r="CJ23" i="3"/>
  <c r="CI23" i="3"/>
  <c r="CH23" i="3"/>
  <c r="CG23" i="3"/>
  <c r="CF23" i="3"/>
  <c r="CE23" i="3"/>
  <c r="CD23" i="3"/>
  <c r="CC23" i="3"/>
  <c r="CB23" i="3"/>
  <c r="CR22" i="3"/>
  <c r="CQ22" i="3"/>
  <c r="CP22" i="3"/>
  <c r="CO22" i="3"/>
  <c r="CN22" i="3"/>
  <c r="CK22" i="3"/>
  <c r="CJ22" i="3"/>
  <c r="CI22" i="3"/>
  <c r="CH22" i="3"/>
  <c r="CG22" i="3"/>
  <c r="CF22" i="3"/>
  <c r="CE22" i="3"/>
  <c r="CD22" i="3"/>
  <c r="CC22" i="3"/>
  <c r="CB22" i="3"/>
  <c r="CL22" i="3" s="1"/>
  <c r="CM22" i="3" s="1"/>
  <c r="CR21" i="3"/>
  <c r="CQ21" i="3"/>
  <c r="CP21" i="3"/>
  <c r="CO21" i="3"/>
  <c r="CN21" i="3"/>
  <c r="CK21" i="3"/>
  <c r="CJ21" i="3"/>
  <c r="CI21" i="3"/>
  <c r="CH21" i="3"/>
  <c r="CG21" i="3"/>
  <c r="CF21" i="3"/>
  <c r="CE21" i="3"/>
  <c r="CD21" i="3"/>
  <c r="CC21" i="3"/>
  <c r="CB21" i="3"/>
  <c r="CR20" i="3"/>
  <c r="CQ20" i="3"/>
  <c r="CP20" i="3"/>
  <c r="CO20" i="3"/>
  <c r="CN20" i="3"/>
  <c r="CK20" i="3"/>
  <c r="CJ20" i="3"/>
  <c r="CI20" i="3"/>
  <c r="CH20" i="3"/>
  <c r="CG20" i="3"/>
  <c r="CF20" i="3"/>
  <c r="CE20" i="3"/>
  <c r="CD20" i="3"/>
  <c r="CC20" i="3"/>
  <c r="CB20" i="3"/>
  <c r="CR19" i="3"/>
  <c r="CQ19" i="3"/>
  <c r="CP19" i="3"/>
  <c r="CO19" i="3"/>
  <c r="CN19" i="3"/>
  <c r="CK19" i="3"/>
  <c r="CJ19" i="3"/>
  <c r="CI19" i="3"/>
  <c r="CH19" i="3"/>
  <c r="CG19" i="3"/>
  <c r="CF19" i="3"/>
  <c r="CE19" i="3"/>
  <c r="CD19" i="3"/>
  <c r="CC19" i="3"/>
  <c r="CB19" i="3"/>
  <c r="CR18" i="3"/>
  <c r="CQ18" i="3"/>
  <c r="CP18" i="3"/>
  <c r="CO18" i="3"/>
  <c r="CN18" i="3"/>
  <c r="CK18" i="3"/>
  <c r="CJ18" i="3"/>
  <c r="CI18" i="3"/>
  <c r="CH18" i="3"/>
  <c r="CG18" i="3"/>
  <c r="CF18" i="3"/>
  <c r="CE18" i="3"/>
  <c r="CD18" i="3"/>
  <c r="CC18" i="3"/>
  <c r="CB18" i="3"/>
  <c r="CR17" i="3"/>
  <c r="CQ17" i="3"/>
  <c r="CP17" i="3"/>
  <c r="CO17" i="3"/>
  <c r="CN17" i="3"/>
  <c r="CK17" i="3"/>
  <c r="CJ17" i="3"/>
  <c r="CI17" i="3"/>
  <c r="CH17" i="3"/>
  <c r="CG17" i="3"/>
  <c r="CF17" i="3"/>
  <c r="CE17" i="3"/>
  <c r="CD17" i="3"/>
  <c r="CC17" i="3"/>
  <c r="CB17" i="3"/>
  <c r="CR16" i="3"/>
  <c r="CQ16" i="3"/>
  <c r="CP16" i="3"/>
  <c r="CO16" i="3"/>
  <c r="CN16" i="3"/>
  <c r="CK16" i="3"/>
  <c r="CJ16" i="3"/>
  <c r="CI16" i="3"/>
  <c r="CH16" i="3"/>
  <c r="CG16" i="3"/>
  <c r="CF16" i="3"/>
  <c r="CE16" i="3"/>
  <c r="CD16" i="3"/>
  <c r="CC16" i="3"/>
  <c r="CB16" i="3"/>
  <c r="CR15" i="3"/>
  <c r="CQ15" i="3"/>
  <c r="CP15" i="3"/>
  <c r="CO15" i="3"/>
  <c r="CN15" i="3"/>
  <c r="CK15" i="3"/>
  <c r="CJ15" i="3"/>
  <c r="CI15" i="3"/>
  <c r="CH15" i="3"/>
  <c r="CG15" i="3"/>
  <c r="CF15" i="3"/>
  <c r="CE15" i="3"/>
  <c r="CD15" i="3"/>
  <c r="CC15" i="3"/>
  <c r="CB15" i="3"/>
  <c r="CR14" i="3"/>
  <c r="CQ14" i="3"/>
  <c r="CP14" i="3"/>
  <c r="CO14" i="3"/>
  <c r="CN14" i="3"/>
  <c r="CK14" i="3"/>
  <c r="CJ14" i="3"/>
  <c r="CI14" i="3"/>
  <c r="CH14" i="3"/>
  <c r="CG14" i="3"/>
  <c r="CF14" i="3"/>
  <c r="CE14" i="3"/>
  <c r="CD14" i="3"/>
  <c r="CC14" i="3"/>
  <c r="CB14" i="3"/>
  <c r="CR13" i="3"/>
  <c r="CQ13" i="3"/>
  <c r="CP13" i="3"/>
  <c r="CO13" i="3"/>
  <c r="CS13" i="3" s="1"/>
  <c r="CT13" i="3" s="1"/>
  <c r="CN13" i="3"/>
  <c r="CK13" i="3"/>
  <c r="CJ13" i="3"/>
  <c r="CI13" i="3"/>
  <c r="CH13" i="3"/>
  <c r="CG13" i="3"/>
  <c r="CF13" i="3"/>
  <c r="CE13" i="3"/>
  <c r="CD13" i="3"/>
  <c r="CC13" i="3"/>
  <c r="CB13" i="3"/>
  <c r="CR12" i="3"/>
  <c r="CQ12" i="3"/>
  <c r="CP12" i="3"/>
  <c r="CO12" i="3"/>
  <c r="CN12" i="3"/>
  <c r="CK12" i="3"/>
  <c r="CJ12" i="3"/>
  <c r="CI12" i="3"/>
  <c r="CH12" i="3"/>
  <c r="CG12" i="3"/>
  <c r="CF12" i="3"/>
  <c r="CE12" i="3"/>
  <c r="CD12" i="3"/>
  <c r="CC12" i="3"/>
  <c r="CB12" i="3"/>
  <c r="CR11" i="3"/>
  <c r="CQ11" i="3"/>
  <c r="CP11" i="3"/>
  <c r="CO11" i="3"/>
  <c r="CN11" i="3"/>
  <c r="CK11" i="3"/>
  <c r="CJ11" i="3"/>
  <c r="CI11" i="3"/>
  <c r="CH11" i="3"/>
  <c r="CG11" i="3"/>
  <c r="CF11" i="3"/>
  <c r="CE11" i="3"/>
  <c r="CD11" i="3"/>
  <c r="CC11" i="3"/>
  <c r="CB11" i="3"/>
  <c r="CR10" i="3"/>
  <c r="CQ10" i="3"/>
  <c r="CP10" i="3"/>
  <c r="CO10" i="3"/>
  <c r="CN10" i="3"/>
  <c r="CK10" i="3"/>
  <c r="CJ10" i="3"/>
  <c r="CI10" i="3"/>
  <c r="CH10" i="3"/>
  <c r="CG10" i="3"/>
  <c r="CF10" i="3"/>
  <c r="CE10" i="3"/>
  <c r="CD10" i="3"/>
  <c r="CC10" i="3"/>
  <c r="CB10" i="3"/>
  <c r="CR9" i="3"/>
  <c r="CQ9" i="3"/>
  <c r="CP9" i="3"/>
  <c r="CO9" i="3"/>
  <c r="CS9" i="3" s="1"/>
  <c r="CT9" i="3" s="1"/>
  <c r="CN9" i="3"/>
  <c r="CK9" i="3"/>
  <c r="CJ9" i="3"/>
  <c r="CI9" i="3"/>
  <c r="CH9" i="3"/>
  <c r="CG9" i="3"/>
  <c r="CF9" i="3"/>
  <c r="CE9" i="3"/>
  <c r="CD9" i="3"/>
  <c r="CC9" i="3"/>
  <c r="CB9" i="3"/>
  <c r="CR8" i="3"/>
  <c r="CQ8" i="3"/>
  <c r="CP8" i="3"/>
  <c r="CO8" i="3"/>
  <c r="CN8" i="3"/>
  <c r="CK8" i="3"/>
  <c r="CJ8" i="3"/>
  <c r="CI8" i="3"/>
  <c r="CH8" i="3"/>
  <c r="CG8" i="3"/>
  <c r="CF8" i="3"/>
  <c r="CE8" i="3"/>
  <c r="CD8" i="3"/>
  <c r="CC8" i="3"/>
  <c r="CB8" i="3"/>
  <c r="CR7" i="3"/>
  <c r="CQ7" i="3"/>
  <c r="CP7" i="3"/>
  <c r="CO7" i="3"/>
  <c r="CN7" i="3"/>
  <c r="CK7" i="3"/>
  <c r="CJ7" i="3"/>
  <c r="CI7" i="3"/>
  <c r="CH7" i="3"/>
  <c r="CG7" i="3"/>
  <c r="CF7" i="3"/>
  <c r="CE7" i="3"/>
  <c r="CD7" i="3"/>
  <c r="CC7" i="3"/>
  <c r="CB7" i="3"/>
  <c r="CR6" i="3"/>
  <c r="CQ6" i="3"/>
  <c r="CP6" i="3"/>
  <c r="CO6" i="3"/>
  <c r="CN6" i="3"/>
  <c r="CK6" i="3"/>
  <c r="CJ6" i="3"/>
  <c r="CI6" i="3"/>
  <c r="CH6" i="3"/>
  <c r="CG6" i="3"/>
  <c r="CF6" i="3"/>
  <c r="CE6" i="3"/>
  <c r="CD6" i="3"/>
  <c r="CC6" i="3"/>
  <c r="CB6" i="3"/>
  <c r="CR5" i="3"/>
  <c r="CQ5" i="3"/>
  <c r="CP5" i="3"/>
  <c r="CO5" i="3"/>
  <c r="CN5" i="3"/>
  <c r="CK5" i="3"/>
  <c r="CJ5" i="3"/>
  <c r="CI5" i="3"/>
  <c r="CH5" i="3"/>
  <c r="CG5" i="3"/>
  <c r="CF5" i="3"/>
  <c r="CE5" i="3"/>
  <c r="CD5" i="3"/>
  <c r="CC5" i="3"/>
  <c r="CB5" i="3"/>
  <c r="T35" i="2"/>
  <c r="S35" i="2"/>
  <c r="R35" i="2"/>
  <c r="Q35" i="2"/>
  <c r="P35" i="2"/>
  <c r="O35" i="2"/>
  <c r="N35" i="2"/>
  <c r="M35" i="2"/>
  <c r="L35" i="2"/>
  <c r="K35" i="2"/>
  <c r="Y4" i="2"/>
  <c r="Z4" i="2" s="1"/>
  <c r="V4" i="2"/>
  <c r="AA31" i="2" l="1"/>
  <c r="AA4" i="2"/>
  <c r="AA10" i="2"/>
  <c r="AA26" i="2"/>
  <c r="AA34" i="2"/>
  <c r="CS8" i="3"/>
  <c r="CT8" i="3" s="1"/>
  <c r="CL26" i="3"/>
  <c r="CM26" i="3" s="1"/>
  <c r="CL29" i="3"/>
  <c r="CM29" i="3" s="1"/>
  <c r="CS81" i="3"/>
  <c r="CT81" i="3" s="1"/>
  <c r="CS109" i="3"/>
  <c r="CT109" i="3" s="1"/>
  <c r="CS11" i="3"/>
  <c r="CT11" i="3" s="1"/>
  <c r="CL21" i="3"/>
  <c r="CM21" i="3" s="1"/>
  <c r="CS24" i="3"/>
  <c r="CT24" i="3" s="1"/>
  <c r="CU24" i="3" s="1"/>
  <c r="CL28" i="3"/>
  <c r="CM28" i="3" s="1"/>
  <c r="CL32" i="3"/>
  <c r="CM32" i="3" s="1"/>
  <c r="CS36" i="3"/>
  <c r="CT36" i="3" s="1"/>
  <c r="CS39" i="3"/>
  <c r="CT39" i="3" s="1"/>
  <c r="CS65" i="3"/>
  <c r="CT65" i="3" s="1"/>
  <c r="CS69" i="3"/>
  <c r="CT69" i="3" s="1"/>
  <c r="CL74" i="3"/>
  <c r="CM74" i="3" s="1"/>
  <c r="CL80" i="3"/>
  <c r="CM80" i="3" s="1"/>
  <c r="CS93" i="3"/>
  <c r="CT93" i="3" s="1"/>
  <c r="CS97" i="3"/>
  <c r="CT97" i="3" s="1"/>
  <c r="CS100" i="3"/>
  <c r="CT100" i="3" s="1"/>
  <c r="CL102" i="3"/>
  <c r="CM102" i="3" s="1"/>
  <c r="CL104" i="3"/>
  <c r="CM104" i="3" s="1"/>
  <c r="CS104" i="3"/>
  <c r="CT104" i="3" s="1"/>
  <c r="CL106" i="3"/>
  <c r="CM106" i="3" s="1"/>
  <c r="CS108" i="3"/>
  <c r="CT108" i="3" s="1"/>
  <c r="CS12" i="3"/>
  <c r="CT12" i="3" s="1"/>
  <c r="CL14" i="3"/>
  <c r="CM14" i="3" s="1"/>
  <c r="CL17" i="3"/>
  <c r="CM17" i="3" s="1"/>
  <c r="CL18" i="3"/>
  <c r="CM18" i="3" s="1"/>
  <c r="CS31" i="3"/>
  <c r="CT31" i="3" s="1"/>
  <c r="CL51" i="3"/>
  <c r="CM51" i="3" s="1"/>
  <c r="CL52" i="3"/>
  <c r="CM52" i="3" s="1"/>
  <c r="CS61" i="3"/>
  <c r="CT61" i="3" s="1"/>
  <c r="CL78" i="3"/>
  <c r="CM78" i="3" s="1"/>
  <c r="CS80" i="3"/>
  <c r="CT80" i="3" s="1"/>
  <c r="CL82" i="3"/>
  <c r="CM82" i="3" s="1"/>
  <c r="CS85" i="3"/>
  <c r="CT85" i="3" s="1"/>
  <c r="CL90" i="3"/>
  <c r="CM90" i="3" s="1"/>
  <c r="CL6" i="3"/>
  <c r="CM6" i="3" s="1"/>
  <c r="CL9" i="3"/>
  <c r="CM9" i="3" s="1"/>
  <c r="CL10" i="3"/>
  <c r="CM10" i="3" s="1"/>
  <c r="CL13" i="3"/>
  <c r="CM13" i="3" s="1"/>
  <c r="CS15" i="3"/>
  <c r="CT15" i="3" s="1"/>
  <c r="CS19" i="3"/>
  <c r="CT19" i="3" s="1"/>
  <c r="CS23" i="3"/>
  <c r="CT23" i="3" s="1"/>
  <c r="CU21" i="3" s="1"/>
  <c r="CS26" i="3"/>
  <c r="CT26" i="3" s="1"/>
  <c r="CS34" i="3"/>
  <c r="CT34" i="3" s="1"/>
  <c r="CL35" i="3"/>
  <c r="CM35" i="3" s="1"/>
  <c r="CS40" i="3"/>
  <c r="CT40" i="3" s="1"/>
  <c r="CS43" i="3"/>
  <c r="CT43" i="3" s="1"/>
  <c r="CS45" i="3"/>
  <c r="CT45" i="3" s="1"/>
  <c r="CL46" i="3"/>
  <c r="CM46" i="3" s="1"/>
  <c r="CS49" i="3"/>
  <c r="CT49" i="3" s="1"/>
  <c r="CL50" i="3"/>
  <c r="CM50" i="3" s="1"/>
  <c r="CS53" i="3"/>
  <c r="CT53" i="3" s="1"/>
  <c r="CS54" i="3"/>
  <c r="CT54" i="3" s="1"/>
  <c r="CS57" i="3"/>
  <c r="CT57" i="3" s="1"/>
  <c r="CS58" i="3"/>
  <c r="CT58" i="3" s="1"/>
  <c r="CL65" i="3"/>
  <c r="CM65" i="3" s="1"/>
  <c r="CL69" i="3"/>
  <c r="CM69" i="3" s="1"/>
  <c r="CL71" i="3"/>
  <c r="CM71" i="3" s="1"/>
  <c r="CS71" i="3"/>
  <c r="CT71" i="3" s="1"/>
  <c r="CS72" i="3"/>
  <c r="CT72" i="3" s="1"/>
  <c r="CL73" i="3"/>
  <c r="CM73" i="3" s="1"/>
  <c r="CL75" i="3"/>
  <c r="CM75" i="3" s="1"/>
  <c r="CS75" i="3"/>
  <c r="CT75" i="3" s="1"/>
  <c r="CS76" i="3"/>
  <c r="CT76" i="3" s="1"/>
  <c r="CL77" i="3"/>
  <c r="CM77" i="3" s="1"/>
  <c r="CS83" i="3"/>
  <c r="CT83" i="3" s="1"/>
  <c r="CS84" i="3"/>
  <c r="CT84" i="3" s="1"/>
  <c r="CS87" i="3"/>
  <c r="CT87" i="3" s="1"/>
  <c r="CS88" i="3"/>
  <c r="CT88" i="3" s="1"/>
  <c r="CL91" i="3"/>
  <c r="CM91" i="3" s="1"/>
  <c r="CS91" i="3"/>
  <c r="CT91" i="3" s="1"/>
  <c r="CL93" i="3"/>
  <c r="CM93" i="3" s="1"/>
  <c r="CL95" i="3"/>
  <c r="CM95" i="3" s="1"/>
  <c r="CS95" i="3"/>
  <c r="CT95" i="3" s="1"/>
  <c r="CU90" i="3" s="1"/>
  <c r="CL97" i="3"/>
  <c r="CM97" i="3" s="1"/>
  <c r="CL99" i="3"/>
  <c r="CM99" i="3" s="1"/>
  <c r="CS99" i="3"/>
  <c r="CT99" i="3" s="1"/>
  <c r="CL101" i="3"/>
  <c r="CM101" i="3" s="1"/>
  <c r="CL103" i="3"/>
  <c r="CM103" i="3" s="1"/>
  <c r="CL105" i="3"/>
  <c r="CM105" i="3" s="1"/>
  <c r="CL107" i="3"/>
  <c r="CM107" i="3" s="1"/>
  <c r="CS107" i="3"/>
  <c r="CT107" i="3" s="1"/>
  <c r="CL109" i="3"/>
  <c r="CM109" i="3" s="1"/>
  <c r="CS16" i="3"/>
  <c r="CT16" i="3" s="1"/>
  <c r="CS20" i="3"/>
  <c r="CT20" i="3" s="1"/>
  <c r="CS27" i="3"/>
  <c r="CT27" i="3" s="1"/>
  <c r="CS46" i="3"/>
  <c r="CT46" i="3" s="1"/>
  <c r="CL53" i="3"/>
  <c r="CM53" i="3" s="1"/>
  <c r="CS59" i="3"/>
  <c r="CT59" i="3" s="1"/>
  <c r="CS73" i="3"/>
  <c r="CT73" i="3" s="1"/>
  <c r="CS77" i="3"/>
  <c r="CT77" i="3" s="1"/>
  <c r="CS101" i="3"/>
  <c r="CT101" i="3" s="1"/>
  <c r="CS105" i="3"/>
  <c r="CT105" i="3" s="1"/>
  <c r="CL5" i="3"/>
  <c r="CM5" i="3" s="1"/>
  <c r="CS7" i="3"/>
  <c r="CT7" i="3" s="1"/>
  <c r="CL15" i="3"/>
  <c r="CM15" i="3" s="1"/>
  <c r="CL19" i="3"/>
  <c r="CM19" i="3" s="1"/>
  <c r="CS51" i="3"/>
  <c r="CT51" i="3" s="1"/>
  <c r="CS64" i="3"/>
  <c r="CT64" i="3" s="1"/>
  <c r="CS68" i="3"/>
  <c r="CT68" i="3" s="1"/>
  <c r="CL86" i="3"/>
  <c r="CM86" i="3" s="1"/>
  <c r="CS89" i="3"/>
  <c r="CT89" i="3" s="1"/>
  <c r="CS92" i="3"/>
  <c r="CT92" i="3" s="1"/>
  <c r="CS96" i="3"/>
  <c r="CT96" i="3" s="1"/>
  <c r="CL8" i="3"/>
  <c r="CM8" i="3" s="1"/>
  <c r="CL12" i="3"/>
  <c r="CM12" i="3" s="1"/>
  <c r="CL16" i="3"/>
  <c r="CM16" i="3" s="1"/>
  <c r="CL20" i="3"/>
  <c r="CM20" i="3" s="1"/>
  <c r="CS22" i="3"/>
  <c r="CT22" i="3" s="1"/>
  <c r="CL31" i="3"/>
  <c r="CM31" i="3" s="1"/>
  <c r="CL33" i="3"/>
  <c r="CM33" i="3" s="1"/>
  <c r="CS5" i="3"/>
  <c r="CT5" i="3" s="1"/>
  <c r="CS6" i="3"/>
  <c r="CT6" i="3" s="1"/>
  <c r="CU5" i="3" s="1"/>
  <c r="CL7" i="3"/>
  <c r="CM7" i="3" s="1"/>
  <c r="CS10" i="3"/>
  <c r="CT10" i="3" s="1"/>
  <c r="CL11" i="3"/>
  <c r="CM11" i="3" s="1"/>
  <c r="CS14" i="3"/>
  <c r="CT14" i="3" s="1"/>
  <c r="CU13" i="3" s="1"/>
  <c r="CS17" i="3"/>
  <c r="CT17" i="3" s="1"/>
  <c r="CS18" i="3"/>
  <c r="CT18" i="3" s="1"/>
  <c r="CS21" i="3"/>
  <c r="CT21" i="3" s="1"/>
  <c r="CL23" i="3"/>
  <c r="CM23" i="3" s="1"/>
  <c r="CL25" i="3"/>
  <c r="CM25" i="3" s="1"/>
  <c r="CL27" i="3"/>
  <c r="CM27" i="3" s="1"/>
  <c r="CS28" i="3"/>
  <c r="CT28" i="3" s="1"/>
  <c r="CS29" i="3"/>
  <c r="CT29" i="3" s="1"/>
  <c r="CL30" i="3"/>
  <c r="CM30" i="3" s="1"/>
  <c r="CS32" i="3"/>
  <c r="CT32" i="3" s="1"/>
  <c r="CL37" i="3"/>
  <c r="CM37" i="3" s="1"/>
  <c r="CS38" i="3"/>
  <c r="CT38" i="3" s="1"/>
  <c r="CL39" i="3"/>
  <c r="CM39" i="3" s="1"/>
  <c r="CS44" i="3"/>
  <c r="CT44" i="3" s="1"/>
  <c r="CL49" i="3"/>
  <c r="CM49" i="3" s="1"/>
  <c r="CL58" i="3"/>
  <c r="CM58" i="3" s="1"/>
  <c r="CL60" i="3"/>
  <c r="CM60" i="3" s="1"/>
  <c r="CS60" i="3"/>
  <c r="CT60" i="3" s="1"/>
  <c r="CL62" i="3"/>
  <c r="CM62" i="3" s="1"/>
  <c r="CS62" i="3"/>
  <c r="CT62" i="3" s="1"/>
  <c r="CS63" i="3"/>
  <c r="CT63" i="3" s="1"/>
  <c r="CL64" i="3"/>
  <c r="CM64" i="3" s="1"/>
  <c r="CL66" i="3"/>
  <c r="CM66" i="3" s="1"/>
  <c r="CS66" i="3"/>
  <c r="CT66" i="3" s="1"/>
  <c r="CS67" i="3"/>
  <c r="CT67" i="3" s="1"/>
  <c r="CL68" i="3"/>
  <c r="CM68" i="3" s="1"/>
  <c r="CL70" i="3"/>
  <c r="CM70" i="3" s="1"/>
  <c r="CS70" i="3"/>
  <c r="CT70" i="3" s="1"/>
  <c r="CL72" i="3"/>
  <c r="CM72" i="3" s="1"/>
  <c r="CS79" i="3"/>
  <c r="CT79" i="3" s="1"/>
  <c r="CS82" i="3"/>
  <c r="CT82" i="3" s="1"/>
  <c r="CL84" i="3"/>
  <c r="CM84" i="3" s="1"/>
  <c r="CS86" i="3"/>
  <c r="CT86" i="3" s="1"/>
  <c r="CL88" i="3"/>
  <c r="CM88" i="3" s="1"/>
  <c r="CS90" i="3"/>
  <c r="CT90" i="3" s="1"/>
  <c r="CL92" i="3"/>
  <c r="CM92" i="3" s="1"/>
  <c r="CL94" i="3"/>
  <c r="CM94" i="3" s="1"/>
  <c r="CL96" i="3"/>
  <c r="CM96" i="3" s="1"/>
  <c r="CL98" i="3"/>
  <c r="CM98" i="3" s="1"/>
  <c r="CL100" i="3"/>
  <c r="CM100" i="3" s="1"/>
  <c r="CS103" i="3"/>
  <c r="CT103" i="3" s="1"/>
  <c r="CL108" i="3"/>
  <c r="CM108" i="3" s="1"/>
  <c r="CU51" i="3"/>
  <c r="CL34" i="3"/>
  <c r="CM34" i="3" s="1"/>
  <c r="CL38" i="3"/>
  <c r="CM38" i="3" s="1"/>
  <c r="CL42" i="3"/>
  <c r="CM42" i="3" s="1"/>
  <c r="CL45" i="3"/>
  <c r="CM45" i="3" s="1"/>
  <c r="CL56" i="3"/>
  <c r="CM56" i="3" s="1"/>
  <c r="CS33" i="3"/>
  <c r="CT33" i="3" s="1"/>
  <c r="CL36" i="3"/>
  <c r="CM36" i="3" s="1"/>
  <c r="CS37" i="3"/>
  <c r="CT37" i="3" s="1"/>
  <c r="CL40" i="3"/>
  <c r="CM40" i="3" s="1"/>
  <c r="CS41" i="3"/>
  <c r="CT41" i="3" s="1"/>
  <c r="CL44" i="3"/>
  <c r="CM44" i="3" s="1"/>
  <c r="CL47" i="3"/>
  <c r="CM47" i="3" s="1"/>
  <c r="CS48" i="3"/>
  <c r="CT48" i="3" s="1"/>
  <c r="CS55" i="3"/>
  <c r="CT55" i="3" s="1"/>
  <c r="CU70" i="3"/>
  <c r="CS30" i="3"/>
  <c r="CT30" i="3" s="1"/>
  <c r="CL54" i="3"/>
  <c r="CM54" i="3" s="1"/>
  <c r="CU59" i="3"/>
  <c r="CU78" i="3"/>
  <c r="AB4" i="2" l="1"/>
  <c r="AA18" i="2"/>
  <c r="CU44" i="3"/>
  <c r="CU80" i="3"/>
  <c r="CU32" i="3"/>
  <c r="CU100" i="3"/>
  <c r="CU26" i="3"/>
  <c r="CX5" i="3"/>
</calcChain>
</file>

<file path=xl/sharedStrings.xml><?xml version="1.0" encoding="utf-8"?>
<sst xmlns="http://schemas.openxmlformats.org/spreadsheetml/2006/main" count="8223" uniqueCount="1169">
  <si>
    <t>INSTRUCTIVO DE DILIGENCIAMIENTO INSTRUMENTO DE REVISIÓN Y ANÁLISIS A LA IMPLEMENTACIÓN DE LOS PTEA EN ARTICULACIÓN CON LAS ESTRATEGIAS DE LA PNEA</t>
  </si>
  <si>
    <t>El Instrumento se divide en dos componentes "GENERALIDADES CIDEA Y NIVEL DE ARTICULACIÓN DEL PTEA CON LAS ESTRATEGIAS DE LA PNEA E INSTRUMENTOS DE PLANIFICACIÓN TERRITORIAL" y "REVISIÓN Y ANÁLISIS A LA IMPLEMENTACIÓN DEL PTEA Y SU TRANSVERSALIDAD CON LAS ESTRATEGIAS DE LA PNEA."</t>
  </si>
  <si>
    <r>
      <rPr>
        <b/>
        <sz val="11"/>
        <color theme="0"/>
        <rFont val="Calibri"/>
        <family val="2"/>
      </rPr>
      <t xml:space="preserve">Pestaña "GENERALIDADES CIDEA Y NIVEL DE ARTICULACIÓN DEL PTEA CON LAS ESTRATEGIAS DE LA PNEA E INSTRUMENTOS DE PLANIFICACIÓN TERRITORIAL" 
</t>
    </r>
    <r>
      <rPr>
        <sz val="11"/>
        <color theme="0"/>
        <rFont val="Calibri"/>
        <family val="2"/>
      </rPr>
      <t>(Espacio exclusivo para Profesionales CAR)</t>
    </r>
  </si>
  <si>
    <t>INFORMACIÓN GENERALIDADES CIDEA</t>
  </si>
  <si>
    <t>1.1.</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</si>
  <si>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</si>
  <si>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t>1.2.</t>
  </si>
  <si>
    <r>
      <rPr>
        <sz val="11"/>
        <color theme="1"/>
        <rFont val="Calibri"/>
        <family val="2"/>
      </rPr>
      <t>Para iniciar el diligenciamiento, el profesional debe ubicar en la hoja de calculo "Nivel de articulación PTEA-PNEA" los municipios que le fueron asignados en la columna  "</t>
    </r>
    <r>
      <rPr>
        <b/>
        <sz val="11"/>
        <color theme="1"/>
        <rFont val="Calibri"/>
        <family val="2"/>
      </rPr>
      <t>C5 - C109</t>
    </r>
    <r>
      <rPr>
        <sz val="11"/>
        <color theme="1"/>
        <rFont val="Calibri"/>
        <family val="2"/>
      </rPr>
      <t>"</t>
    </r>
  </si>
  <si>
    <t>1.3.</t>
  </si>
  <si>
    <r>
      <rPr>
        <sz val="11"/>
        <color theme="1"/>
        <rFont val="Calibri"/>
        <family val="2"/>
      </rPr>
      <t>Posteriormente se deben llenar los campos correspondientes a "</t>
    </r>
    <r>
      <rPr>
        <b/>
        <sz val="11"/>
        <color theme="1"/>
        <rFont val="Calibri"/>
        <family val="2"/>
      </rPr>
      <t>Información Generalidades CIDEA</t>
    </r>
    <r>
      <rPr>
        <sz val="11"/>
        <color theme="1"/>
        <rFont val="Calibri"/>
        <family val="2"/>
      </rPr>
      <t>" de los municipios ubicados en el anterior ítem. Dichos campos se encuentran entre las filas de las columnas de la "</t>
    </r>
    <r>
      <rPr>
        <b/>
        <sz val="11"/>
        <color theme="1"/>
        <rFont val="Calibri"/>
        <family val="2"/>
      </rPr>
      <t>D</t>
    </r>
    <r>
      <rPr>
        <sz val="11"/>
        <color theme="1"/>
        <rFont val="Calibri"/>
        <family val="2"/>
      </rPr>
      <t>" a la "</t>
    </r>
    <r>
      <rPr>
        <b/>
        <sz val="11"/>
        <color theme="1"/>
        <rFont val="Calibri"/>
        <family val="2"/>
      </rPr>
      <t>P</t>
    </r>
    <r>
      <rPr>
        <sz val="11"/>
        <color theme="1"/>
        <rFont val="Calibri"/>
        <family val="2"/>
      </rPr>
      <t>"</t>
    </r>
  </si>
  <si>
    <t>2.</t>
  </si>
  <si>
    <t>ARTICULACIÓN ESTRATEGIAS POLÍTICA NACIONAL DE EDUCACIÓN AMBIENTAL -PNEA</t>
  </si>
  <si>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</si>
  <si>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r>
      <rPr>
        <sz val="11"/>
        <color theme="0"/>
        <rFont val="Calibri"/>
        <family val="2"/>
      </rPr>
      <t>Revisión de los Retos: El profesional realizará un análisis de cada uno de los retos establecidos en las diez estrategias de la PNEA, dichos campos se encuentran entre las filas de las columnas de la "</t>
    </r>
    <r>
      <rPr>
        <b/>
        <sz val="11"/>
        <color theme="0"/>
        <rFont val="Calibri"/>
        <family val="2"/>
      </rPr>
      <t>Q</t>
    </r>
    <r>
      <rPr>
        <sz val="11"/>
        <color theme="0"/>
        <rFont val="Calibri"/>
        <family val="2"/>
      </rPr>
      <t>" a la "</t>
    </r>
    <r>
      <rPr>
        <b/>
        <sz val="11"/>
        <color theme="0"/>
        <rFont val="Calibri"/>
        <family val="2"/>
      </rPr>
      <t>AZ</t>
    </r>
    <r>
      <rPr>
        <sz val="11"/>
        <color theme="0"/>
        <rFont val="Calibri"/>
        <family val="2"/>
      </rPr>
      <t>", para el cual debe implementar las siguientes respuestas:
•Se responderá "SI" si dentro de la matriz de armonización o la estructura programática del PTEA, se identifica alguna acción de implementación al cumplimiento de dicho reto.
•Se responderá "NO" si dentro de la matriz de armonización o la estructura programática del PTEA, no se identifica ninguna acción de implementación de dicho reto.</t>
    </r>
  </si>
  <si>
    <t xml:space="preserve">ARTICULACIÓN DEL PLAN TERRITORIAL DE EDUCACIÓN AMBIENTAL CON INSTRUMENTOS DE PLANIFICACIÓN TERRITORIAL </t>
  </si>
  <si>
    <t>El Profesional CAR, encargado de realizar acompañamiento a los CIDEA en sus municipios asignados, deberá identificar el documento Matriz de Armonización.</t>
  </si>
  <si>
    <r>
      <rPr>
        <sz val="11"/>
        <color theme="0"/>
        <rFont val="Calibri"/>
        <family val="2"/>
      </rPr>
      <t>Posteriormente debe seleccionar las listas desplegables de los campos que se encuentran entre las filas de las columnas de la "</t>
    </r>
    <r>
      <rPr>
        <b/>
        <sz val="11"/>
        <color theme="0"/>
        <rFont val="Calibri"/>
        <family val="2"/>
      </rPr>
      <t>BA</t>
    </r>
    <r>
      <rPr>
        <sz val="11"/>
        <color theme="0"/>
        <rFont val="Calibri"/>
        <family val="2"/>
      </rPr>
      <t>" a la "</t>
    </r>
    <r>
      <rPr>
        <b/>
        <sz val="11"/>
        <color theme="0"/>
        <rFont val="Calibri"/>
        <family val="2"/>
      </rPr>
      <t>CA</t>
    </r>
    <r>
      <rPr>
        <sz val="11"/>
        <color theme="0"/>
        <rFont val="Calibri"/>
        <family val="2"/>
      </rPr>
      <t xml:space="preserve">", contestando si el PTEA de cada municipio está o no, articulado con cada uno de los instrumentos de planificación territorial de la lista y de manera individual, seleccionando </t>
    </r>
    <r>
      <rPr>
        <b/>
        <sz val="11"/>
        <color theme="0"/>
        <rFont val="Calibri"/>
        <family val="2"/>
      </rPr>
      <t>(SI/NO/NO APLICA)</t>
    </r>
  </si>
  <si>
    <t>Nota Aclaratoria</t>
  </si>
  <si>
    <r>
      <rPr>
        <sz val="11"/>
        <color theme="0"/>
        <rFont val="Calibri"/>
        <family val="2"/>
      </rPr>
      <t>Específicamente se incluyó la  Opción "</t>
    </r>
    <r>
      <rPr>
        <b/>
        <sz val="11"/>
        <color theme="0"/>
        <rFont val="Calibri"/>
        <family val="2"/>
      </rPr>
      <t>No Aplica</t>
    </r>
    <r>
      <rPr>
        <sz val="11"/>
        <color theme="0"/>
        <rFont val="Calibri"/>
        <family val="2"/>
      </rPr>
      <t>" en las listas desplegables en las celdas de las columnas "</t>
    </r>
    <r>
      <rPr>
        <b/>
        <sz val="11"/>
        <color theme="0"/>
        <rFont val="Calibri"/>
        <family val="2"/>
      </rPr>
      <t>BF</t>
    </r>
    <r>
      <rPr>
        <sz val="11"/>
        <color theme="0"/>
        <rFont val="Calibri"/>
        <family val="2"/>
      </rPr>
      <t>" "</t>
    </r>
    <r>
      <rPr>
        <b/>
        <sz val="11"/>
        <color theme="0"/>
        <rFont val="Calibri"/>
        <family val="2"/>
      </rPr>
      <t>BG</t>
    </r>
    <r>
      <rPr>
        <sz val="11"/>
        <color theme="0"/>
        <rFont val="Calibri"/>
        <family val="2"/>
      </rPr>
      <t>" "</t>
    </r>
    <r>
      <rPr>
        <b/>
        <sz val="11"/>
        <color theme="0"/>
        <rFont val="Calibri"/>
        <family val="2"/>
      </rPr>
      <t>BH</t>
    </r>
    <r>
      <rPr>
        <sz val="11"/>
        <color theme="0"/>
        <rFont val="Calibri"/>
        <family val="2"/>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b/>
        <sz val="11"/>
        <color theme="0"/>
        <rFont val="Calibri"/>
        <family val="2"/>
      </rPr>
      <t>BI</t>
    </r>
    <r>
      <rPr>
        <sz val="11"/>
        <color theme="0"/>
        <rFont val="Calibri"/>
        <family val="2"/>
      </rPr>
      <t>" a la "</t>
    </r>
    <r>
      <rPr>
        <b/>
        <sz val="11"/>
        <color theme="0"/>
        <rFont val="Calibri"/>
        <family val="2"/>
      </rPr>
      <t>BR</t>
    </r>
    <r>
      <rPr>
        <sz val="11"/>
        <color theme="0"/>
        <rFont val="Calibri"/>
        <family val="2"/>
      </rPr>
      <t>" que corresponden a instrumentos de los POMCA de la jurisdicción CAR y por último se encuentra en las columnas "</t>
    </r>
    <r>
      <rPr>
        <b/>
        <sz val="11"/>
        <color theme="0"/>
        <rFont val="Calibri"/>
        <family val="2"/>
      </rPr>
      <t>BT</t>
    </r>
    <r>
      <rPr>
        <sz val="11"/>
        <color theme="0"/>
        <rFont val="Calibri"/>
        <family val="2"/>
      </rPr>
      <t>" "</t>
    </r>
    <r>
      <rPr>
        <b/>
        <sz val="11"/>
        <color theme="0"/>
        <rFont val="Calibri"/>
        <family val="2"/>
      </rPr>
      <t>BU</t>
    </r>
    <r>
      <rPr>
        <sz val="11"/>
        <color theme="0"/>
        <rFont val="Calibri"/>
        <family val="2"/>
      </rPr>
      <t>" y "</t>
    </r>
    <r>
      <rPr>
        <b/>
        <sz val="11"/>
        <color theme="0"/>
        <rFont val="Calibri"/>
        <family val="2"/>
      </rPr>
      <t>BV</t>
    </r>
    <r>
      <rPr>
        <sz val="11"/>
        <color theme="0"/>
        <rFont val="Calibri"/>
        <family val="2"/>
      </rPr>
      <t xml:space="preserve">" que corresponden al Plan de Ordenamiento Territorial -POT, Plan Básico de Ordenamiento Territorial -PBOT y Esquema de Ordenamiento Territorial -EOT que varían dependiendo las características de densidad poblacional de los municipios. </t>
    </r>
  </si>
  <si>
    <r>
      <rPr>
        <b/>
        <sz val="11"/>
        <color theme="1"/>
        <rFont val="Calibri"/>
        <family val="2"/>
      </rPr>
      <t xml:space="preserve">Pestaña "REVISIÓN Y ANALISIS A LA IMPLEMENTACIÓN DEL PLAN TERRITORIAL DE EDUCACIÓN AMBIENTAL -PTEA Y SU TRANSVERSALIDAD CON LAS ESTRATEGIAS DE LA PNEA"
</t>
    </r>
    <r>
      <rPr>
        <sz val="11"/>
        <color theme="1"/>
        <rFont val="Calibri"/>
        <family val="2"/>
      </rPr>
      <t>Comité Técnico Interinstitucional de Educación Ambiental -CIDEA</t>
    </r>
  </si>
  <si>
    <t>Identificar la estructuras programática del  Plan Territorial de Educación Ambiental -PTEA del Municipio</t>
  </si>
  <si>
    <r>
      <rPr>
        <sz val="11"/>
        <color theme="1"/>
        <rFont val="Calibri"/>
        <family val="2"/>
      </rPr>
      <t xml:space="preserve">Dentro de las estructura programática, identificar sus programas y pegarlos en orden en las celdas de la Columna </t>
    </r>
    <r>
      <rPr>
        <b/>
        <sz val="11"/>
        <color theme="1"/>
        <rFont val="Calibri"/>
        <family val="2"/>
      </rPr>
      <t>A</t>
    </r>
    <r>
      <rPr>
        <sz val="11"/>
        <color theme="1"/>
        <rFont val="Calibri"/>
        <family val="2"/>
      </rPr>
      <t xml:space="preserve"> (En el caso de que se tengan más de diez (10) programas copiar toda la fila del último programa e insertar las celdas copiadas, en el caso contrario eliminar las filas excedentes). </t>
    </r>
  </si>
  <si>
    <r>
      <rPr>
        <sz val="11"/>
        <color theme="1"/>
        <rFont val="Calibri"/>
        <family val="2"/>
      </rPr>
      <t xml:space="preserve">Dentro de las estructura programática, identificar sus proyectos y pegarlos en orden en las celdas de la Columna </t>
    </r>
    <r>
      <rPr>
        <b/>
        <sz val="11"/>
        <color theme="1"/>
        <rFont val="Calibri"/>
        <family val="2"/>
      </rPr>
      <t xml:space="preserve">B </t>
    </r>
    <r>
      <rPr>
        <sz val="11"/>
        <color theme="1"/>
        <rFont val="Calibri"/>
        <family val="2"/>
      </rPr>
      <t>(En el caso de que el programa tenga más de cinco (5) proyectos insertar nuevas filas dentro del programa, en el caso contrario eliminar las filas excedentes).</t>
    </r>
  </si>
  <si>
    <r>
      <rPr>
        <sz val="11"/>
        <color theme="1"/>
        <rFont val="Calibri"/>
        <family val="2"/>
      </rPr>
      <t xml:space="preserve">Dentro de las estructura programática, identificar sus Metas y pegarlas en orden en las celdas de la Columna </t>
    </r>
    <r>
      <rPr>
        <b/>
        <sz val="11"/>
        <color theme="1"/>
        <rFont val="Calibri"/>
        <family val="2"/>
      </rPr>
      <t>C</t>
    </r>
    <r>
      <rPr>
        <sz val="11"/>
        <color theme="1"/>
        <rFont val="Calibri"/>
        <family val="2"/>
      </rPr>
      <t xml:space="preserve"> (En el caso de que el proyecto tenga más de dos (2) metas insertar nuevas filas dentro del proyecto, en el caso contrario eliminar las filas excedentes).</t>
    </r>
  </si>
  <si>
    <r>
      <rPr>
        <sz val="11"/>
        <color theme="1"/>
        <rFont val="Calibri"/>
        <family val="2"/>
      </rPr>
      <t xml:space="preserve">Dentro de las estructura programática, identificar sus actividades y pegarlas en orden en las celdas de la Columna </t>
    </r>
    <r>
      <rPr>
        <b/>
        <sz val="11"/>
        <color theme="1"/>
        <rFont val="Calibri"/>
        <family val="2"/>
      </rPr>
      <t>D</t>
    </r>
    <r>
      <rPr>
        <sz val="11"/>
        <color theme="1"/>
        <rFont val="Calibri"/>
        <family val="2"/>
      </rPr>
      <t xml:space="preserve"> (En el caso de que la meta tenga más de dos (2) actividades insertar nuevas filas dentro de la meta, en el caso contrario eliminar las filas excedentes).</t>
    </r>
  </si>
  <si>
    <r>
      <rPr>
        <sz val="11"/>
        <color theme="1"/>
        <rFont val="Calibri"/>
        <family val="2"/>
      </rPr>
      <t>Luego se encuentra el registro  de las siguientes variables</t>
    </r>
    <r>
      <rPr>
        <sz val="11"/>
        <color theme="1"/>
        <rFont val="Calibri"/>
        <family val="2"/>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</si>
  <si>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r>
      <rPr>
        <sz val="11"/>
        <color theme="1"/>
        <rFont val="Calibri"/>
        <family val="2"/>
      </rPr>
      <t>Posteriormente se tiene que revisar cada una de las estrategias de la Política Nacional de Educación Ambiental -PNEA ubicadas entre las columnas de la "</t>
    </r>
    <r>
      <rPr>
        <b/>
        <sz val="11"/>
        <color theme="1"/>
        <rFont val="Calibri"/>
        <family val="2"/>
      </rPr>
      <t>K3</t>
    </r>
    <r>
      <rPr>
        <sz val="11"/>
        <color theme="1"/>
        <rFont val="Calibri"/>
        <family val="2"/>
      </rPr>
      <t>" a la "</t>
    </r>
    <r>
      <rPr>
        <b/>
        <sz val="11"/>
        <color theme="1"/>
        <rFont val="Calibri"/>
        <family val="2"/>
      </rPr>
      <t>T3</t>
    </r>
    <r>
      <rPr>
        <sz val="11"/>
        <color theme="1"/>
        <rFont val="Calibri"/>
        <family val="2"/>
      </rPr>
      <t xml:space="preserve">", con el fin de identificar a cual se le está dando cumplimiento, con la actividad implementada del PTEA.
Para lo cual se debe completar con el número "1" si la actividad se articula con la estrategia revisada o en el caso contrario completar con el número "0".
A continuación se presenta el listado de las estrategias de la Política Nacional de Educación Ambiental -PNEA:
• </t>
    </r>
    <r>
      <rPr>
        <b/>
        <sz val="11"/>
        <color theme="1"/>
        <rFont val="Calibri"/>
        <family val="2"/>
      </rPr>
      <t>Estrategia 1</t>
    </r>
    <r>
      <rPr>
        <sz val="11"/>
        <color theme="1"/>
        <rFont val="Calibri"/>
        <family val="2"/>
      </rPr>
      <t xml:space="preserve">: Fortalecimiento de los Comités Técnicos Interinstitucionales de Educación Ambiental
• </t>
    </r>
    <r>
      <rPr>
        <b/>
        <sz val="11"/>
        <color theme="1"/>
        <rFont val="Calibri"/>
        <family val="2"/>
      </rPr>
      <t>Estrategia 2</t>
    </r>
    <r>
      <rPr>
        <sz val="11"/>
        <color theme="1"/>
        <rFont val="Calibri"/>
        <family val="2"/>
      </rPr>
      <t xml:space="preserve">: La dimensión ambiental en la educación formal
• </t>
    </r>
    <r>
      <rPr>
        <b/>
        <sz val="11"/>
        <color theme="1"/>
        <rFont val="Calibri"/>
        <family val="2"/>
      </rPr>
      <t>Estrategia 3</t>
    </r>
    <r>
      <rPr>
        <sz val="11"/>
        <color theme="1"/>
        <rFont val="Calibri"/>
        <family val="2"/>
      </rPr>
      <t xml:space="preserve">: La dimensión ambiental en la educación no formal
• </t>
    </r>
    <r>
      <rPr>
        <b/>
        <sz val="11"/>
        <color theme="1"/>
        <rFont val="Calibri"/>
        <family val="2"/>
      </rPr>
      <t>Estrategia 4</t>
    </r>
    <r>
      <rPr>
        <sz val="11"/>
        <color theme="1"/>
        <rFont val="Calibri"/>
        <family val="2"/>
      </rPr>
      <t xml:space="preserve">: Formación de educadores y dinamizadores ambientales
• </t>
    </r>
    <r>
      <rPr>
        <b/>
        <sz val="11"/>
        <color theme="1"/>
        <rFont val="Calibri"/>
        <family val="2"/>
      </rPr>
      <t>Estrategia 5</t>
    </r>
    <r>
      <rPr>
        <sz val="11"/>
        <color theme="1"/>
        <rFont val="Calibri"/>
        <family val="2"/>
      </rPr>
      <t xml:space="preserve">: Diseño, implementación, apoyo y promoción de planes y acciones de comunicación y divulgación.
• </t>
    </r>
    <r>
      <rPr>
        <b/>
        <sz val="11"/>
        <color theme="1"/>
        <rFont val="Calibri"/>
        <family val="2"/>
      </rPr>
      <t>Estrategia 6</t>
    </r>
    <r>
      <rPr>
        <sz val="11"/>
        <color theme="1"/>
        <rFont val="Calibri"/>
        <family val="2"/>
      </rPr>
      <t xml:space="preserve">: Fortalecimiento del Sistema Nacional Ambiental en materia de educación ambiental
• </t>
    </r>
    <r>
      <rPr>
        <b/>
        <sz val="11"/>
        <color theme="1"/>
        <rFont val="Calibri"/>
        <family val="2"/>
      </rPr>
      <t>Estrategia 7</t>
    </r>
    <r>
      <rPr>
        <sz val="11"/>
        <color theme="1"/>
        <rFont val="Calibri"/>
        <family val="2"/>
      </rPr>
      <t xml:space="preserve">: Promoción de la etnoeducación en la educación ambiental
• </t>
    </r>
    <r>
      <rPr>
        <b/>
        <sz val="11"/>
        <color theme="1"/>
        <rFont val="Calibri"/>
        <family val="2"/>
      </rPr>
      <t>Estrategia 8</t>
    </r>
    <r>
      <rPr>
        <sz val="11"/>
        <color theme="1"/>
        <rFont val="Calibri"/>
        <family val="2"/>
      </rPr>
      <t xml:space="preserve">: Impulso a la incorporación de la perspectiva de género en la educación ambiental
• </t>
    </r>
    <r>
      <rPr>
        <b/>
        <sz val="11"/>
        <color theme="1"/>
        <rFont val="Calibri"/>
        <family val="2"/>
      </rPr>
      <t>Estrategia 9</t>
    </r>
    <r>
      <rPr>
        <sz val="11"/>
        <color theme="1"/>
        <rFont val="Calibri"/>
        <family val="2"/>
      </rPr>
      <t xml:space="preserve">: Promoción y fortalecimiento del servicio militar ambiental
• </t>
    </r>
    <r>
      <rPr>
        <b/>
        <sz val="11"/>
        <color theme="1"/>
        <rFont val="Calibri"/>
        <family val="2"/>
      </rPr>
      <t>Estrategia 10</t>
    </r>
    <r>
      <rPr>
        <sz val="11"/>
        <color theme="1"/>
        <rFont val="Calibri"/>
        <family val="2"/>
      </rPr>
      <t>: Acompañamiento a los procesos de la educación ambiental, para la prevención y gestión del riesgo que promueva el SNPAD</t>
    </r>
  </si>
  <si>
    <r>
      <rPr>
        <sz val="11"/>
        <color theme="1"/>
        <rFont val="Calibri"/>
        <family val="2"/>
      </rPr>
      <t>Luego encontramos el registro de la siguiente variable:</t>
    </r>
    <r>
      <rPr>
        <sz val="11"/>
        <color theme="1"/>
        <rFont val="Calibri"/>
        <family val="2"/>
      </rPr>
      <t xml:space="preserve">
• Porcentaje de avance según el cumplimiento de actividades del programa del PTEA: Columna </t>
    </r>
    <r>
      <rPr>
        <b/>
        <sz val="11"/>
        <color theme="1"/>
        <rFont val="Calibri"/>
        <family val="2"/>
      </rPr>
      <t>W3</t>
    </r>
    <r>
      <rPr>
        <sz val="11"/>
        <color theme="1"/>
        <rFont val="Calibri"/>
        <family val="2"/>
      </rPr>
      <t xml:space="preserve"> "Planeada" incluir el número proyectado de la meta dentro del PTEA y en la columna </t>
    </r>
    <r>
      <rPr>
        <b/>
        <sz val="11"/>
        <color theme="1"/>
        <rFont val="Calibri"/>
        <family val="2"/>
      </rPr>
      <t>X3</t>
    </r>
    <r>
      <rPr>
        <sz val="11"/>
        <color theme="1"/>
        <rFont val="Calibri"/>
        <family val="2"/>
      </rPr>
      <t xml:space="preserve"> "Ejecutada" incluir el número observado del cumplimiento de la meta de acuerdo a las actividades implementadas.</t>
    </r>
  </si>
  <si>
    <t>Nota</t>
  </si>
  <si>
    <r>
      <rPr>
        <b/>
        <sz val="11"/>
        <color theme="1"/>
        <rFont val="Calibri"/>
        <family val="2"/>
      </rPr>
      <t>Indicadores de Avance del PTEA:</t>
    </r>
    <r>
      <rPr>
        <sz val="11"/>
        <color theme="1"/>
        <rFont val="Calibri"/>
        <family val="2"/>
      </rPr>
      <t xml:space="preserve">
• El indicador del porcentaje de avance de los proyectos del PTEA: Columna “</t>
    </r>
    <r>
      <rPr>
        <b/>
        <sz val="11"/>
        <color theme="1"/>
        <rFont val="Calibri"/>
        <family val="2"/>
      </rPr>
      <t>Z2</t>
    </r>
    <r>
      <rPr>
        <sz val="11"/>
        <color theme="1"/>
        <rFont val="Calibri"/>
        <family val="2"/>
      </rPr>
      <t>” se calcula automáticamente con el promedio del porcentaje de cumplimiento de las metas.
• El indicador del porcentaje de avance de los programas del PTEA: Celda “</t>
    </r>
    <r>
      <rPr>
        <b/>
        <sz val="11"/>
        <color theme="1"/>
        <rFont val="Calibri"/>
        <family val="2"/>
      </rPr>
      <t>AA2</t>
    </r>
    <r>
      <rPr>
        <sz val="11"/>
        <color theme="1"/>
        <rFont val="Calibri"/>
        <family val="2"/>
      </rPr>
      <t>” se calcula automáticamente con el promedio del porcentaje de avance de los proyectos.
• El indicador del porcentaje de avance del PTEA: Celda “</t>
    </r>
    <r>
      <rPr>
        <b/>
        <sz val="11"/>
        <color theme="1"/>
        <rFont val="Calibri"/>
        <family val="2"/>
      </rPr>
      <t>AB2</t>
    </r>
    <r>
      <rPr>
        <sz val="11"/>
        <color theme="1"/>
        <rFont val="Calibri"/>
        <family val="2"/>
      </rPr>
      <t>” se calcula automáticamente con el promedio del porcentaje de avance de los programas.</t>
    </r>
  </si>
  <si>
    <t>RECOMENDACIONES</t>
  </si>
  <si>
    <t>Responsables</t>
  </si>
  <si>
    <t>Los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
De igual forma el secretario técnico del CIDEA, realizar articulaciones con entidades externas para fortalecer la educación ambiental y los procesos de planificación de acciones y/o actividades a implementar del PTEA.</t>
  </si>
  <si>
    <t>Periodicidad Implementación del Instrumento</t>
  </si>
  <si>
    <t>Se sugiere  implementar el instrumento  de manera anual durante la vigencia del PTEA.</t>
  </si>
  <si>
    <t>Soportes y Medios de Verificación</t>
  </si>
  <si>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t>
  </si>
  <si>
    <t>REVISIÓN Y ANALISIS A LA IMPLEMENTACIÓN DEL PLAN TERRITORIAL DE EDUCACIÓN AMBIENTAL -PTEA Y SU TRANSVERSALIDAD CON LAS ESTRATEGIAS DE LA PNEA</t>
  </si>
  <si>
    <t>PROYECTO PTEA</t>
  </si>
  <si>
    <t>META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</si>
  <si>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</si>
  <si>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</si>
  <si>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</si>
  <si>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</si>
  <si>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</si>
  <si>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</si>
  <si>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</si>
  <si>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</si>
  <si>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</si>
  <si>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</si>
  <si>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</si>
  <si>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</si>
  <si>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</si>
  <si>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</si>
  <si>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</si>
  <si>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</si>
  <si>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</si>
  <si>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</si>
  <si>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</si>
  <si>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</si>
  <si>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</si>
  <si>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</si>
  <si>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</si>
  <si>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</si>
  <si>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</si>
  <si>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</si>
  <si>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</si>
  <si>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</si>
  <si>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</si>
  <si>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 xml:space="preserve">TOTAL ACTIVIDADES ARTICULADAS POR ESTRATEGIA </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</si>
  <si>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</si>
  <si>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</si>
  <si>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</si>
  <si>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</si>
  <si>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</si>
  <si>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</si>
  <si>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</si>
  <si>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</si>
  <si>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</si>
  <si>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</si>
  <si>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</si>
  <si>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</si>
  <si>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</si>
  <si>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</si>
  <si>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</si>
  <si>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</si>
  <si>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</si>
  <si>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</si>
  <si>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</si>
  <si>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</si>
  <si>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</si>
  <si>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</si>
  <si>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</si>
  <si>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</si>
  <si>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</si>
  <si>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</si>
  <si>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</si>
  <si>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</si>
  <si>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</si>
  <si>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</si>
  <si>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</si>
  <si>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</si>
  <si>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</si>
  <si>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</si>
  <si>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</si>
  <si>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</si>
  <si>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</si>
  <si>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</si>
  <si>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</si>
  <si>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</si>
  <si>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</si>
  <si>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</si>
  <si>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</si>
  <si>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</si>
  <si>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</si>
  <si>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</si>
  <si>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</si>
  <si>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</si>
  <si>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</si>
  <si>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</si>
  <si>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</si>
  <si>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</si>
  <si>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</si>
  <si>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</si>
  <si>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</si>
  <si>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</si>
  <si>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</si>
  <si>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</si>
  <si>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</si>
  <si>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</si>
  <si>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</si>
  <si>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</si>
  <si>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</si>
  <si>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</si>
  <si>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</si>
  <si>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</si>
  <si>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</si>
  <si>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</si>
  <si>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</si>
  <si>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</si>
  <si>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</si>
  <si>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</si>
  <si>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</si>
  <si>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</si>
  <si>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</si>
  <si>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</si>
  <si>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</si>
  <si>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</si>
  <si>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</si>
  <si>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</si>
  <si>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</si>
  <si>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</si>
  <si>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</si>
  <si>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</si>
  <si>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</si>
  <si>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</si>
  <si>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</si>
  <si>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</si>
  <si>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</si>
  <si>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</si>
  <si>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</si>
  <si>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</si>
  <si>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</si>
  <si>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</si>
  <si>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</si>
  <si>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</si>
  <si>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</si>
  <si>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</si>
  <si>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</si>
  <si>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</si>
  <si>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</si>
  <si>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</si>
  <si>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</si>
  <si>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</si>
  <si>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</si>
  <si>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</si>
  <si>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</si>
  <si>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</si>
  <si>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</si>
  <si>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</si>
  <si>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</si>
  <si>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</si>
  <si>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</si>
  <si>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</si>
  <si>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</si>
  <si>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rPr>
        <b/>
        <sz val="10"/>
        <color theme="0"/>
        <rFont val="Arial"/>
        <family val="2"/>
      </rPr>
      <t xml:space="preserve">ARTICULACIÓN PLAN TERRITORIAL DE EDUCACIÓN AMBIENTAL 2020-2023 CON INSTRUMENTOS DE PLANIFICACIÓN TERRITORIAL DEL ORDEN REGIONAL
CALIFICACIÓN (4/4) </t>
    </r>
    <r>
      <rPr>
        <sz val="10"/>
        <color theme="0"/>
        <rFont val="Arial"/>
        <family val="2"/>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</si>
  <si>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</si>
  <si>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</si>
  <si>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</si>
  <si>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</si>
  <si>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</si>
  <si>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</si>
  <si>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</si>
  <si>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</si>
  <si>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Almeidas y municipio de Guatavita</t>
  </si>
  <si>
    <t>Chocontá</t>
  </si>
  <si>
    <t>JOSE OCTAVIO AREVALO USECHE</t>
  </si>
  <si>
    <t>jarevalou@car.gov.co</t>
  </si>
  <si>
    <t>RUBY GLADYS PUERTO MARTÍNEZ (PLANTA) - FERNANDA PATRICIA BELLO ECHEVERRIA (APOYO)</t>
  </si>
  <si>
    <t>3002155580 - 3046570297</t>
  </si>
  <si>
    <t>rpuertom@car.gov.co - pbelloe@car.gov.co</t>
  </si>
  <si>
    <t>RODRIGO ARMANDO CHICUAZUQUE FERNANDEZ</t>
  </si>
  <si>
    <t>alcaldia@choconta-cundinamarca.gov.co</t>
  </si>
  <si>
    <t>MILTON CAMELO</t>
  </si>
  <si>
    <t>umata@choconta-cundinamarca.gov.co</t>
  </si>
  <si>
    <t>DECRETO 022 DE 2021</t>
  </si>
  <si>
    <t>SI</t>
  </si>
  <si>
    <t>NO APLICA</t>
  </si>
  <si>
    <t>NO</t>
  </si>
  <si>
    <t>Guatavita</t>
  </si>
  <si>
    <t>ANA MYREYA RODRÍGUEZ GÓMEZ</t>
  </si>
  <si>
    <t>amrodriguezg@car.gov.co</t>
  </si>
  <si>
    <t>RUBY JIMENA PRIETO PRIETO</t>
  </si>
  <si>
    <t>jimenaprieto18@gmail.com</t>
  </si>
  <si>
    <t>NYDIA DORIS RAMOS GARZÓN (DELEGADA)</t>
  </si>
  <si>
    <t>dorisramos5@gmail.com</t>
  </si>
  <si>
    <t>DECRETO 004 DEL 20 DE ENERO DE 2008</t>
  </si>
  <si>
    <t>Machetá</t>
  </si>
  <si>
    <t>JULIO SOLANO CARDENAS GARZON</t>
  </si>
  <si>
    <t>contactenos@macheta-cundinamarca.gov.co</t>
  </si>
  <si>
    <t>KAREN ANDREA SIATOYA</t>
  </si>
  <si>
    <t>serviciospublicos@macheta-cundinamarca-gov.co</t>
  </si>
  <si>
    <t>DECRETO 063 DE 2007</t>
  </si>
  <si>
    <t>Manta</t>
  </si>
  <si>
    <t>GUILLERMO ARTURO ROBAYO PIÑEROS</t>
  </si>
  <si>
    <t>alcaldia@manta-cundinamarca.gov.co</t>
  </si>
  <si>
    <t>DIEGO GONZALEZ</t>
  </si>
  <si>
    <t>desarrollorural@manta-cundinamarca.gov.co</t>
  </si>
  <si>
    <t>DECRETO 079 DE 2020</t>
  </si>
  <si>
    <t>Sesquilé</t>
  </si>
  <si>
    <t>HECTOR ORLANDO DIAZ GÓMEZ</t>
  </si>
  <si>
    <t>sesquile@sesquile-cundinamarca.gov.co</t>
  </si>
  <si>
    <t>Oscar Dario Jimenez Penagos</t>
  </si>
  <si>
    <t>sec.desarrollorural@sesquile-cundinamarca.gov.co</t>
  </si>
  <si>
    <t xml:space="preserve">DECRETO 095 DEL 21 DE OCTUBRE DE 2021 </t>
  </si>
  <si>
    <t>Suesca</t>
  </si>
  <si>
    <t>ZULLY CONSTANZA QUILAGUY SINTURA</t>
  </si>
  <si>
    <t>correspondencia@suesca-cundinamarca.gov.co</t>
  </si>
  <si>
    <t>EDGAR ARTURO MUÑOZ FRESNEDA</t>
  </si>
  <si>
    <t>3132265172 -3214630663</t>
  </si>
  <si>
    <t>uda@suesca-cundinamarca.gov.co</t>
  </si>
  <si>
    <t>DECRETO 027 DEL 19 DE ABRIL DE 2021</t>
  </si>
  <si>
    <t>Tibirita</t>
  </si>
  <si>
    <t>MARIA ANTONIA MARTIN MATEUS</t>
  </si>
  <si>
    <t>contactenos@tibirita-cundinamarca.gov.co</t>
  </si>
  <si>
    <t>CLAUDIA PATRICIA VASQUEZ</t>
  </si>
  <si>
    <t>servicios publicos@tibirita-cundinamarca.gov.co</t>
  </si>
  <si>
    <t>RESOLUCION 022 DE 2021</t>
  </si>
  <si>
    <t>Villapinzón</t>
  </si>
  <si>
    <t>NELSON JAVIER TORRES ROMERO</t>
  </si>
  <si>
    <t>alcaldia@villapinzón-cundinamarca.gov.co</t>
  </si>
  <si>
    <t>DIANA MARCELA QUINTERO</t>
  </si>
  <si>
    <t>agropecuaria@villapinzon-cundinamarca.gov.co</t>
  </si>
  <si>
    <t>DECRETO 228 DE 2021</t>
  </si>
  <si>
    <t>Alto Magdalena</t>
  </si>
  <si>
    <t>Agua de Dios</t>
  </si>
  <si>
    <t>OMAR FELIPE SANCHEZ ROJAS</t>
  </si>
  <si>
    <t>consultorambiental82@gmail.com</t>
  </si>
  <si>
    <t>ANGELICA BARRAGÁN - JOSÉ MURILLO</t>
  </si>
  <si>
    <t>3114570376-3043545666</t>
  </si>
  <si>
    <t>abarraganu@car.gov.co - Jmurilloh@car.gov.co</t>
  </si>
  <si>
    <t>LUIS FELIPE TAPIAS CARDENAS</t>
  </si>
  <si>
    <t>alcaldia@aguadedios-cundinamarca.gov.co</t>
  </si>
  <si>
    <t>Alejandro Espitia</t>
  </si>
  <si>
    <t>umata@aguadedios-cundinamarca.gov.co</t>
  </si>
  <si>
    <t>Decreto 034 17 de octubre 2007</t>
  </si>
  <si>
    <t>Girardot</t>
  </si>
  <si>
    <t>3114570376-3043545667</t>
  </si>
  <si>
    <t>JOSE FRANCISCO LOZANO SIERRA</t>
  </si>
  <si>
    <t>alcaldia@girardot-cundinamarca.gov.co</t>
  </si>
  <si>
    <t>Alejandro Uribe</t>
  </si>
  <si>
    <t>uribejalejo@hotmail.com</t>
  </si>
  <si>
    <t>Decreto 0189 14 de octubre 2020</t>
  </si>
  <si>
    <t>Nariño</t>
  </si>
  <si>
    <t>3114570376-3043545668</t>
  </si>
  <si>
    <t>Gustavo Martínez Ramírez</t>
  </si>
  <si>
    <t>alcaldia@narino-cundinamarca.gov.co</t>
  </si>
  <si>
    <t>Orlando Rodriguez Escobar - Leidy Diaz</t>
  </si>
  <si>
    <t>3204175820 -3142168306</t>
  </si>
  <si>
    <t>umata@narino-cundinamarca.gov.co</t>
  </si>
  <si>
    <t>Decreto 040 17 de septiembre 2007</t>
  </si>
  <si>
    <t>Ricaurte</t>
  </si>
  <si>
    <t>3114570376-3043545669</t>
  </si>
  <si>
    <t>GLORIA RICARDO DONCEL</t>
  </si>
  <si>
    <t>alcaldia@ricaurte-cundinamarca.gov.co</t>
  </si>
  <si>
    <t>Ronald Salazar-Jorge Sanchez</t>
  </si>
  <si>
    <t>3115387904-3213628249</t>
  </si>
  <si>
    <t>agricultura@ricaurte-cundinamarca.gov.co</t>
  </si>
  <si>
    <t>Decreto 176 1 de octubre 2020</t>
  </si>
  <si>
    <t>Tocaima</t>
  </si>
  <si>
    <t>3114570376-3043545670</t>
  </si>
  <si>
    <t>JULIAN MORA PINEDA</t>
  </si>
  <si>
    <t>alcaldia@tocaima-cundinamarca.gov.co</t>
  </si>
  <si>
    <t>Diana Perez - Kevin Maldonado</t>
  </si>
  <si>
    <t>3185683643-3209111235</t>
  </si>
  <si>
    <t>secretariadeagricultura@tocaima-cundinamarca.gov.co</t>
  </si>
  <si>
    <t>Decreto 072 12 de junio 2020</t>
  </si>
  <si>
    <t>Guataquí</t>
  </si>
  <si>
    <t>3114570376-3043545671</t>
  </si>
  <si>
    <t>Diana Victoria Devia Pulido</t>
  </si>
  <si>
    <t>alcaldia@guataqui-cundinamarca.gov.co</t>
  </si>
  <si>
    <t>Fabio Niño- Sandra Palacios</t>
  </si>
  <si>
    <t>3204468293-3104777737</t>
  </si>
  <si>
    <t>fabioniva66@yahoo.com-yulivea2@hotmail.com</t>
  </si>
  <si>
    <t>Decreto 024 12 de octubre 2006</t>
  </si>
  <si>
    <t>Jerusalén</t>
  </si>
  <si>
    <t>3114570376-3043545672</t>
  </si>
  <si>
    <t>GUILLERMO ENRIQUE GONZALEZ BERNAL</t>
  </si>
  <si>
    <t>alcaldia@jerusalen-cundinamarca.gov.co</t>
  </si>
  <si>
    <t>Dario Silva- Paula Ramirez</t>
  </si>
  <si>
    <t>3218733170-3194830859</t>
  </si>
  <si>
    <t>alejandraramirezu@hotmail.com-umatajercun@gmail.com</t>
  </si>
  <si>
    <t>Decreto 032 18 de agosto 2009</t>
  </si>
  <si>
    <t>Nilo</t>
  </si>
  <si>
    <t>3114570376-3043545673</t>
  </si>
  <si>
    <t>Freddy Alberto Amado Angulo</t>
  </si>
  <si>
    <t>alcaldia@nilo-cundinamarca.gov.co</t>
  </si>
  <si>
    <t>Ivan Cristancho Rodriguez -Sandra Catalina Vasquez Hernandez</t>
  </si>
  <si>
    <t>3208392796-3187881266</t>
  </si>
  <si>
    <t>desarrolloagropecuario@nilo-cundinamarca.gov.co</t>
  </si>
  <si>
    <t>Decreto 078 28 de julio 2017</t>
  </si>
  <si>
    <t>Bajo Magdalena</t>
  </si>
  <si>
    <t>Caparrapí</t>
  </si>
  <si>
    <t>LIDA EMI ALFONSO PRIETO</t>
  </si>
  <si>
    <t>lalfonsop@car.gov.co</t>
  </si>
  <si>
    <t>ANGELICA MORALES</t>
  </si>
  <si>
    <t>mmoralesa@car.gov.co</t>
  </si>
  <si>
    <t>Gónzalo Ramírez Gaitán</t>
  </si>
  <si>
    <t>alcalde@caparrapi-cundinamarca.gov.co</t>
  </si>
  <si>
    <t>Nicolás Ricardo Bermúdez Ángel</t>
  </si>
  <si>
    <t>sama@caparrapi-cundinamarca.gov.co</t>
  </si>
  <si>
    <t>Decreto No 072 de 2020</t>
  </si>
  <si>
    <t>Guaduas</t>
  </si>
  <si>
    <t>Jesús Edison Ramírez Martínez</t>
  </si>
  <si>
    <t>alcalde@guaduas-cundinamarca.gov.co</t>
  </si>
  <si>
    <t>José Luis Martínez Reyes</t>
  </si>
  <si>
    <t>319 3161641</t>
  </si>
  <si>
    <t>umata@guaduas-cundinamarca.gov.co</t>
  </si>
  <si>
    <t>Decreto 022 de 2007</t>
  </si>
  <si>
    <t>Puerto Salgar</t>
  </si>
  <si>
    <t>Jaime Maldonado Mora</t>
  </si>
  <si>
    <t>alcaldia@puertosalgar-cundinamarca.gov.co</t>
  </si>
  <si>
    <t>Magda Yaneth Devia</t>
  </si>
  <si>
    <t>311 6666859</t>
  </si>
  <si>
    <t>medioambientepuertosalgar2021@gmail.com</t>
  </si>
  <si>
    <t>Decreto 102 del 07/09/2007</t>
  </si>
  <si>
    <t>Área Rural de Bogotá D.C</t>
  </si>
  <si>
    <t>Bogotá- La calera</t>
  </si>
  <si>
    <t>YEIMMY FERNANDA GALVIS OSORIO</t>
  </si>
  <si>
    <t>ygalviso@car.gov.co</t>
  </si>
  <si>
    <t>ANA MILENA AGUILAR GRANADOS - LUZ ADRIANA HURTADO ARIZA</t>
  </si>
  <si>
    <t>3153684496 - 3218495046</t>
  </si>
  <si>
    <t>aaguilarg@car.gov.co - lhurtadoa@car.gov.co</t>
  </si>
  <si>
    <t>CAROLINA URRUTIA VÁSQUEZ</t>
  </si>
  <si>
    <t>carolina.urrutia@ambientebogota.gov.co</t>
  </si>
  <si>
    <t>YEISON CERQUERA</t>
  </si>
  <si>
    <t>ycerquera@educaciónbogota.gov.co</t>
  </si>
  <si>
    <t>Decreto 546 de 2007</t>
  </si>
  <si>
    <t>Decreto 675 de 2011 "Por medio del cual se adopta y reglamenta la Política Pública Distrital de Educación Ambiental y se dictan otras disposiciones"</t>
  </si>
  <si>
    <t>Bogotá- La Calera</t>
  </si>
  <si>
    <t>La Calera</t>
  </si>
  <si>
    <t>MARTHA LUCIA VEGA CORTES</t>
  </si>
  <si>
    <t>marthalvegac@gmail.com</t>
  </si>
  <si>
    <t>Carlos Cenen Escobar Rioja</t>
  </si>
  <si>
    <t>contactenos@lacalera-cundinamarca.gov.co</t>
  </si>
  <si>
    <t>Daniela Velasquez</t>
  </si>
  <si>
    <t>danvelopez7@gmail.com</t>
  </si>
  <si>
    <t>Decreto Municipal No 040 del 25 de mayo de 2012</t>
  </si>
  <si>
    <t>Boyacá</t>
  </si>
  <si>
    <t>Chiquinquirá</t>
  </si>
  <si>
    <t>Buenavista</t>
  </si>
  <si>
    <t>LUIS JOSE BOADA GOMEZ</t>
  </si>
  <si>
    <t>l.j.boada@hotmail.com</t>
  </si>
  <si>
    <t xml:space="preserve">SANDRA ROCIO GONZALEZ MOLINA </t>
  </si>
  <si>
    <t>sgonzalezm@car.gov.co</t>
  </si>
  <si>
    <t>Miguel Antonio Castillo Barragan</t>
  </si>
  <si>
    <t>contactenos@buenavista-boyaca.gov.co</t>
  </si>
  <si>
    <t>Edward Forero</t>
  </si>
  <si>
    <t>Edwar_ffa@hotmail.con</t>
  </si>
  <si>
    <t xml:space="preserve">Acuerdo Municipal No 016 del 27 de 2017 </t>
  </si>
  <si>
    <t>Caldas</t>
  </si>
  <si>
    <t xml:space="preserve">ISNARDO ALFONSO CASTELLANOS PEÑA </t>
  </si>
  <si>
    <t>contactenos@caldas-boyaca.gov.co</t>
  </si>
  <si>
    <t>Martha Liliana Chávez</t>
  </si>
  <si>
    <t>Serviciospublicos@caldas-boyaca.gov.co</t>
  </si>
  <si>
    <t>Decreto Municipal No 037 del 11 de octubre de 2007</t>
  </si>
  <si>
    <t>WILMAR ANZIZA TRIANA GONAZALEZ</t>
  </si>
  <si>
    <t>contactenos@chiquinquira-boyaca.gov.co</t>
  </si>
  <si>
    <t>VALERIA RODRIGUEZ</t>
  </si>
  <si>
    <t>obraspublicaseinterventoria@chiquinquira-boyaca.gov.co</t>
  </si>
  <si>
    <t>Decreto Municipal No 25 del 5 de abril de 2018</t>
  </si>
  <si>
    <t>Ráquira</t>
  </si>
  <si>
    <t>José Hernán Sierra Buitrago</t>
  </si>
  <si>
    <t>contactenos@raquira-boyaca.gov.co</t>
  </si>
  <si>
    <t>Jennifer Castillo</t>
  </si>
  <si>
    <t>Decreto Municipal No 036 de 3 de septiembre de 2007</t>
  </si>
  <si>
    <t>Saboyá</t>
  </si>
  <si>
    <t>Yeferson Leonardo Ortiz Zanabria</t>
  </si>
  <si>
    <t>contactenos@alcaldia-saboya.gov.co</t>
  </si>
  <si>
    <t>Lizthe Caterine Peña Cariilo</t>
  </si>
  <si>
    <t>ambientalsaboya@gmail.com</t>
  </si>
  <si>
    <t>Decreto Municipal No 05 de agosto 28 de 2020</t>
  </si>
  <si>
    <t>San Miguel de Sema</t>
  </si>
  <si>
    <t>Óscar Triviño Gil</t>
  </si>
  <si>
    <t>oscartrivipotosi@hotmail.com</t>
  </si>
  <si>
    <t>Maria Cristina Alarcón Bello</t>
  </si>
  <si>
    <t>fomentoagropecuario@sanmiguel-boyaca.gov.co</t>
  </si>
  <si>
    <t>Acuerdo Municipal No. 23 – noviembre 27 de 2016</t>
  </si>
  <si>
    <t>Gualivá</t>
  </si>
  <si>
    <t>Albán</t>
  </si>
  <si>
    <t>ANGEL QUIROGA GARCIA</t>
  </si>
  <si>
    <t>angelquiroga11@gmail.com</t>
  </si>
  <si>
    <t>CAROLINA CEPEDA (PLANTA) - WILSON FERNANDO ALARCÓN ROMERO (APOYO)</t>
  </si>
  <si>
    <t>3192271124 ( Planta) - 315 2074052 ( Apoyo)</t>
  </si>
  <si>
    <t>icepedah@car.gov.co - fernandoperiodista.22@gmail.com</t>
  </si>
  <si>
    <t>LILIANA BERNAL CONTRERAS</t>
  </si>
  <si>
    <t>alcaldia@alban-cundinamarca.gov.co</t>
  </si>
  <si>
    <t>JUAN SEBASTIAN HERRERA</t>
  </si>
  <si>
    <t>planeacion@alban-cundinamarca.gov.co / ambiental@alban-cundinamarca.gov.co</t>
  </si>
  <si>
    <t>Decreto N°010 - 01 de Febrero de 2021</t>
  </si>
  <si>
    <t>La Peña</t>
  </si>
  <si>
    <t>LUIS ANGEL FARFAN TRIANA</t>
  </si>
  <si>
    <t>alcaldia@lapena-cundinamarca.gov.co</t>
  </si>
  <si>
    <t>EDISON AVILA AVILA</t>
  </si>
  <si>
    <t>ambientalapeña@gmail.com</t>
  </si>
  <si>
    <t>Decreto N°033 - de 22 Abril de 2009</t>
  </si>
  <si>
    <t>La Vega</t>
  </si>
  <si>
    <t>SIMON BUITRAGO MOYA</t>
  </si>
  <si>
    <t>sbuitragom@car.gov.co</t>
  </si>
  <si>
    <t>EDUAR RICARDO MATIZ PADILLA</t>
  </si>
  <si>
    <t>alcaldia@lavega-cundinamarca.gov.co</t>
  </si>
  <si>
    <t>JULIÁN RAMÍREZ</t>
  </si>
  <si>
    <t>312 5513057</t>
  </si>
  <si>
    <t>sdeam.alcaldia@gmail.com</t>
  </si>
  <si>
    <t>Decreto 0043 de 2020</t>
  </si>
  <si>
    <t>Nimaima</t>
  </si>
  <si>
    <t>JOSUE ORTIZ MORENO</t>
  </si>
  <si>
    <t>alcaldia@nimaima-cundinamarca.gov.co</t>
  </si>
  <si>
    <t>GERMAN ANDRÉS RAMÍREZ</t>
  </si>
  <si>
    <t>coordinacionambiental.nimaima@gmail.com</t>
  </si>
  <si>
    <t>Decreto 086 del 2020</t>
  </si>
  <si>
    <t>Nocaima</t>
  </si>
  <si>
    <t xml:space="preserve"> JUAN CARLOS VÁSQUEZ</t>
  </si>
  <si>
    <t>alcaldia@nocaima-cundinamarca.gov.co</t>
  </si>
  <si>
    <t>Diana Osorio</t>
  </si>
  <si>
    <t>amendez@nocaima.gov.co</t>
  </si>
  <si>
    <t>Resolucion  168 de 2012</t>
  </si>
  <si>
    <t>Quebradanegra</t>
  </si>
  <si>
    <t>GERARDO ALVAREZ</t>
  </si>
  <si>
    <t>serviciospublicos@quebradanegra-cundinamarca.gov.co</t>
  </si>
  <si>
    <t>MILTON OSWALDO AGUDELO</t>
  </si>
  <si>
    <t>umata@quebradanegra-cundinamarca.gov.co</t>
  </si>
  <si>
    <t>Decreto N°019 - de Abril de 2008</t>
  </si>
  <si>
    <t>San Francisco</t>
  </si>
  <si>
    <t>GONZALO ALONSO GONZALEZ HERRERA</t>
  </si>
  <si>
    <t>alcaldia@sanfrancisco-cundinamarca.gov.co</t>
  </si>
  <si>
    <t>JESUS SALGADO</t>
  </si>
  <si>
    <t>sedeama@sanrancisco-cundinamarca.gov.co</t>
  </si>
  <si>
    <t>Decreto N°34 - 10 de mayo de 2008</t>
  </si>
  <si>
    <t>Sasaima</t>
  </si>
  <si>
    <t xml:space="preserve">DANNY RICO ZAMORA </t>
  </si>
  <si>
    <t>correspondencia@sasaima-cundinamarca.gov.co</t>
  </si>
  <si>
    <t>WILMAR GÓMEZ</t>
  </si>
  <si>
    <t>311 4699670</t>
  </si>
  <si>
    <t>ambientalsasaima@gmail.com</t>
  </si>
  <si>
    <t>Decreto 011 de 2007</t>
  </si>
  <si>
    <t xml:space="preserve">NO APLICA </t>
  </si>
  <si>
    <t>Supatá</t>
  </si>
  <si>
    <t>VIRGILIO GUTIERREZ</t>
  </si>
  <si>
    <t>alcaldia@supata-cundinamarca.gov.co</t>
  </si>
  <si>
    <t>MARIO ALFONSO AHUMADA</t>
  </si>
  <si>
    <t>serviciopublico@supata-cundinamarca.gov.co</t>
  </si>
  <si>
    <t>Decreto N°051 - 16 de octubre de 2014</t>
  </si>
  <si>
    <t>Útica</t>
  </si>
  <si>
    <t>EDGAR FABIAN LINARES</t>
  </si>
  <si>
    <t>alcaldia@utica-cundinamarca.gov.co</t>
  </si>
  <si>
    <t>CESAR EDUARDO CIMANCAS</t>
  </si>
  <si>
    <t>planeacionutica2020@gmail. Com</t>
  </si>
  <si>
    <t>Decreto N°019 - 18 de marzo de 2008</t>
  </si>
  <si>
    <t>Vergara</t>
  </si>
  <si>
    <t>ADRIANA MARIA HERNANDEZ OLARTE</t>
  </si>
  <si>
    <t>alcaldia@vergara-cundinamarca.gov.co</t>
  </si>
  <si>
    <t>KAREN GACHA</t>
  </si>
  <si>
    <t>312 4220039</t>
  </si>
  <si>
    <t>serviciospublicos@vergara-cundinamarca.gov.co</t>
  </si>
  <si>
    <t>Decreto 015 del 01 de febrero del 2014</t>
  </si>
  <si>
    <t>Villeta</t>
  </si>
  <si>
    <t>FREDDY RODRIGO HERNANDEZ MORERA</t>
  </si>
  <si>
    <t>contactenos@villeta-cundinamarca.gov.co</t>
  </si>
  <si>
    <t>IVAN RAMIREZ</t>
  </si>
  <si>
    <t>udecampo@villeta-cundinamarca.gov.co</t>
  </si>
  <si>
    <t>Decreto N°026 - 3 de Abril de 2007</t>
  </si>
  <si>
    <t>Magdalena Centro</t>
  </si>
  <si>
    <t>Beltrán</t>
  </si>
  <si>
    <t>ANGÉLICA HOYOS BARRERA</t>
  </si>
  <si>
    <t>bhoyosb@car.gov.co</t>
  </si>
  <si>
    <t>Mario Alberto Alvarez Rincón (Planta) - Dairo Martinez de Castro (apoyo)</t>
  </si>
  <si>
    <t>3144334169 (Planta) - 3102770342 (Apoyo)</t>
  </si>
  <si>
    <t>malvarezr@car.gov.co - dmartinezde@car.gov.co</t>
  </si>
  <si>
    <t>JULIO CESAR GUZMAN OSPINA</t>
  </si>
  <si>
    <t>alcaldia@beltran-cundinamarca.gov.co</t>
  </si>
  <si>
    <t xml:space="preserve"> Divia Liliana Herrera Niño</t>
  </si>
  <si>
    <t>310 2171427</t>
  </si>
  <si>
    <t>umatabeltrancundinamarca@gmail.com</t>
  </si>
  <si>
    <t>Decreto  1010-05-043-2020 /22 de julio 2020</t>
  </si>
  <si>
    <t>Bituima</t>
  </si>
  <si>
    <t>bhoyosbb@car.gov.co</t>
  </si>
  <si>
    <t>JAVIER ALBERTO CORTES CRISTANCHO</t>
  </si>
  <si>
    <t>alcaldia@bituima-cundinamarca.gov.co</t>
  </si>
  <si>
    <t xml:space="preserve">Juan Reyes </t>
  </si>
  <si>
    <t>desarrolloeconomico@bituima-cundinamarca.gov.co</t>
  </si>
  <si>
    <t xml:space="preserve">Acuerdo municipal 2000.3.2020 026 -025 /25 de nov de 2020  </t>
  </si>
  <si>
    <t>Chaguaní</t>
  </si>
  <si>
    <t>Luis Carlos Guerrero Pardo</t>
  </si>
  <si>
    <t>alcaldia@chaguani-cundinamarca.gov.co</t>
  </si>
  <si>
    <t>Laura Alejandra Ordoñez Tinoco - Diana María Tellez Castiblanco</t>
  </si>
  <si>
    <t>3146361491 (Secretaria técnica) - 3125650599 (Delegada)</t>
  </si>
  <si>
    <t>alcaldía@chaguani-cundinamarca.gov.co</t>
  </si>
  <si>
    <t>Decreto No. 035 del 15 de julio 2020</t>
  </si>
  <si>
    <t>Guayabal de Síquima</t>
  </si>
  <si>
    <t>JUAN MANUEL LOBO BELTRAN</t>
  </si>
  <si>
    <t>alcaldia@guayabaldesiquima-cundinamarca.gov.co</t>
  </si>
  <si>
    <t>Maria Yolanda Cortes Sabogal</t>
  </si>
  <si>
    <t>umata@guayabaldesiquima-cundinamarca.gov.co</t>
  </si>
  <si>
    <t>Decreto  031 3 de julio 2007</t>
  </si>
  <si>
    <t>Pulí</t>
  </si>
  <si>
    <t>José William  Herreño  Lozano</t>
  </si>
  <si>
    <t>alcaldia@puli-cundinamarca.gov.co</t>
  </si>
  <si>
    <t>Jenny Manrique</t>
  </si>
  <si>
    <t>ambiente@puli-cundinamarca.gov.co</t>
  </si>
  <si>
    <t>Decreto 055 del 28 de septiembre de 2007</t>
  </si>
  <si>
    <t>San Juan de Rio seco</t>
  </si>
  <si>
    <t>CAMILO ANDRES MOGOLLON AMAZO</t>
  </si>
  <si>
    <t>Jorge Humberto Rubio</t>
  </si>
  <si>
    <t>alcaldia@sanjuanderioseco-cundinamarca.gov .co / helmanmcs@outlook.com</t>
  </si>
  <si>
    <t>Drecreto 035 del 01 de julio de 2008</t>
  </si>
  <si>
    <t>Vianí</t>
  </si>
  <si>
    <t>EDUIN ANDRES BULLA RUIZ</t>
  </si>
  <si>
    <t>contratos@viani-cundinamarca.gov.co</t>
  </si>
  <si>
    <t xml:space="preserve">Marieth Julieht Leo´n  Gonzalez </t>
  </si>
  <si>
    <t>umata@viani-cundinamarca.gov.co</t>
  </si>
  <si>
    <t>Decreto 047 14 de octubre de 2016</t>
  </si>
  <si>
    <t>Rionegro</t>
  </si>
  <si>
    <t>El peñón</t>
  </si>
  <si>
    <t>PAULA MAHECHA - INGRITH YUSLEY PERDOMO MONROY</t>
  </si>
  <si>
    <t>310 6399165 - 3133297175</t>
  </si>
  <si>
    <t>pmahechas@car.gov.co - iperdomom@car.gov.co</t>
  </si>
  <si>
    <t>NEFTALI SILVA BUSTOS</t>
  </si>
  <si>
    <t>alcaldia@elpenon-cundinmaraca.gov.co</t>
  </si>
  <si>
    <t>PAOLA RAMIREZ - SANDY QUINTANA (APOYO)</t>
  </si>
  <si>
    <t>3212557255 - 321 2557227</t>
  </si>
  <si>
    <t>umata@elpenon-cundinamarca.gov.co</t>
  </si>
  <si>
    <t>Acuerdo 012 de 2016</t>
  </si>
  <si>
    <t>La palma</t>
  </si>
  <si>
    <t>Jhon Jairo Pulido Pulgarin</t>
  </si>
  <si>
    <t>alcaldia@lapalma-cundinamarca.gov.co</t>
  </si>
  <si>
    <t>Jimmy Rios</t>
  </si>
  <si>
    <t>jay191@hotmail.com / umata@lapalma-cundinamarca.gov.co</t>
  </si>
  <si>
    <t xml:space="preserve"> El Municipio no ha proporcionado el Acto Administrativo, mediante el cual se conforma el CIDEA.</t>
  </si>
  <si>
    <t>Pacho</t>
  </si>
  <si>
    <t>Nestor Vicente Ostos Bustos</t>
  </si>
  <si>
    <t>alcaldia@pacho-cundinamarca.gov.co</t>
  </si>
  <si>
    <t>Fabián Camilo Ortíz Bernal</t>
  </si>
  <si>
    <t>gestionambiental@pacho-cundinamarca.gov.co</t>
  </si>
  <si>
    <t>Decreto 80 de 05/12/2008</t>
  </si>
  <si>
    <t>Paime</t>
  </si>
  <si>
    <t xml:space="preserve">Jhon Javier Lillo </t>
  </si>
  <si>
    <t>alcaldia@paime-cundinamarca.gov.co</t>
  </si>
  <si>
    <t>Emma Cancelado Cañon</t>
  </si>
  <si>
    <t>322 3740621</t>
  </si>
  <si>
    <t>umatapaime2016@gmail.com</t>
  </si>
  <si>
    <t>Acuerdo 016 de 2016</t>
  </si>
  <si>
    <t>San Cayetano</t>
  </si>
  <si>
    <t>Elver Edilson Umaña Sierra</t>
  </si>
  <si>
    <t>alcaldia@sancayetano-cundinamarca.gov.co</t>
  </si>
  <si>
    <t>Hugo Alberto Vanegas Castañeda</t>
  </si>
  <si>
    <t>uspublicos@sancayetano-cundinamarca.gov.co</t>
  </si>
  <si>
    <t>Decreto No.023 del 08 de marzo de 2017</t>
  </si>
  <si>
    <t>Topaipí</t>
  </si>
  <si>
    <t xml:space="preserve">Camilo Cifuentes </t>
  </si>
  <si>
    <t>alcaldia@topaipi-cundinamarca.gov.co</t>
  </si>
  <si>
    <t xml:space="preserve">Jesus Camberos </t>
  </si>
  <si>
    <t>311 2518011</t>
  </si>
  <si>
    <t xml:space="preserve"> programasagropecuarios@topaipi-cundinamarca.gov.co
</t>
  </si>
  <si>
    <t>DECRETO N° 038 del 07 de Julio del 2020</t>
  </si>
  <si>
    <t>Villa Gómez</t>
  </si>
  <si>
    <t>Misael Duarte Sanchéz</t>
  </si>
  <si>
    <t>alcladia@villagomez-cundinamarca.gov.co</t>
  </si>
  <si>
    <t>Maritza Jukiana Jaramillo</t>
  </si>
  <si>
    <t>gestiondelriesgo@villagomez.gov.co</t>
  </si>
  <si>
    <t>Decreto No 50 de agosto 21 de 2012</t>
  </si>
  <si>
    <t>Yacopí</t>
  </si>
  <si>
    <t>Wilkinson Alfonso Florido Alvarez</t>
  </si>
  <si>
    <t>alcaldia@yacopi-cundinamarca.gov.co</t>
  </si>
  <si>
    <t>Victor Alexix Beltran Beltran</t>
  </si>
  <si>
    <t>umata@yacopi-cundinaarca.gov.co</t>
  </si>
  <si>
    <t>Decreto No 059 de julio 8 de 2008</t>
  </si>
  <si>
    <t>Sabana Centro</t>
  </si>
  <si>
    <t>Chía</t>
  </si>
  <si>
    <t>SANDRA BIBIANA BELTRÁN - MARÍA FERNANDA ESCOBAR</t>
  </si>
  <si>
    <t>315 3888162 - 3152436276</t>
  </si>
  <si>
    <t>sbeltrana@car.gov.co - mescobarg@car.gov.co</t>
  </si>
  <si>
    <t>Luis Carlos Segura Rubiano</t>
  </si>
  <si>
    <t>alcaldia@chia-cundinamarca.gov.co</t>
  </si>
  <si>
    <t>Nancy Yohana Muñoz Cárdenas</t>
  </si>
  <si>
    <t>contactenos@chia.gov.co</t>
  </si>
  <si>
    <t>Decreto 60 de 2018</t>
  </si>
  <si>
    <t>Cogüa</t>
  </si>
  <si>
    <t>Flor María Murcia Murcia</t>
  </si>
  <si>
    <t>alcaldia@cogua-cundinamarca.gov.co</t>
  </si>
  <si>
    <t>Juan Miguel Atuesta Guzmán</t>
  </si>
  <si>
    <t>gerenciadesarrolloeconomico@cogua-cundinamarca.gov.co</t>
  </si>
  <si>
    <t>Decreto 018 de 27/03/2009</t>
  </si>
  <si>
    <t>Cota</t>
  </si>
  <si>
    <t>XIOMARA ALEXANDRA SIRTORY CASTAÑO</t>
  </si>
  <si>
    <t xml:space="preserve">xsirtoryc@car.gov.co </t>
  </si>
  <si>
    <t>Néstor Orlando Guitarrero</t>
  </si>
  <si>
    <t>despacho@alcaldiacota.gov.co</t>
  </si>
  <si>
    <t>ALEJANDRO TRIANA</t>
  </si>
  <si>
    <t>cidea@alcaldiacota.gov.co</t>
  </si>
  <si>
    <t>Decreto 095 del 20 de noviembre de 2017</t>
  </si>
  <si>
    <t>Gachancipá</t>
  </si>
  <si>
    <t>KAREN MILENA LEON AROCA</t>
  </si>
  <si>
    <t>contactenos@gachancipa-cundinamarca.gov.co</t>
  </si>
  <si>
    <t>Pedro Yesid Perilla</t>
  </si>
  <si>
    <t>ambientegachancipa@gmail.com</t>
  </si>
  <si>
    <t xml:space="preserve">Decreto municpal No 50 del 23 de abril de 2021 </t>
  </si>
  <si>
    <t>Nemocón</t>
  </si>
  <si>
    <t>Julián Alfredo Rodríguez Montaño</t>
  </si>
  <si>
    <t>alcaldia@nemocon-cundinamarca.gov.co</t>
  </si>
  <si>
    <t>Jeison Eduardo Fernández Guzmán</t>
  </si>
  <si>
    <t>Agroambiental@nemocon-cundinamarca.gov.co</t>
  </si>
  <si>
    <t>Decreto 008 del 25/02/2009</t>
  </si>
  <si>
    <t>Sopó</t>
  </si>
  <si>
    <t>Miguel Alejandro Rico Suárez</t>
  </si>
  <si>
    <t>alcalde@sopo-cundinamarca.gov.co</t>
  </si>
  <si>
    <t>Karem Ivon Castro Aranguren</t>
  </si>
  <si>
    <t>sambiente@sopo-cundinamarca.gov.co</t>
  </si>
  <si>
    <t>181 del 05/11/2021</t>
  </si>
  <si>
    <t>Tabio</t>
  </si>
  <si>
    <t>PABLO ENRIQUE CAMACHO CARRILLO</t>
  </si>
  <si>
    <t>alcaldia@tabio-cundinamarca.gov.co</t>
  </si>
  <si>
    <t>Julian David Ardila Quevedo</t>
  </si>
  <si>
    <t>saara@tabio-cundinamarca.gov.co</t>
  </si>
  <si>
    <t>Acuerdo Nº 005 (Mayo 28 de 2009).</t>
  </si>
  <si>
    <t>Tenjo</t>
  </si>
  <si>
    <t xml:space="preserve">
SONIA PATRICIA GONALES BERNAL</t>
  </si>
  <si>
    <t xml:space="preserve">alcaldesa@tenjo-cunidamafrca.gov.co
</t>
  </si>
  <si>
    <t>Jairo alberto rey onzaga</t>
  </si>
  <si>
    <t xml:space="preserve">desarrolloeconomico@temjo-cundinamarca,gov.co
</t>
  </si>
  <si>
    <t>Decreto 092 de 2008</t>
  </si>
  <si>
    <t>Tocancipá</t>
  </si>
  <si>
    <t>Jorge Andrés Porras Vargas</t>
  </si>
  <si>
    <t>alcaldia@tocancipa.gov.co</t>
  </si>
  <si>
    <t>Wilson Orlando Infante Palacio</t>
  </si>
  <si>
    <t>wilson.infante@tocancipa.gov.co</t>
  </si>
  <si>
    <t>Decreto 014 de 01/02/2021</t>
  </si>
  <si>
    <t>Zipaquirá</t>
  </si>
  <si>
    <t>Wilson García Fajardo</t>
  </si>
  <si>
    <t>alcaldia@zipaquira-cundinamarca.gov.co</t>
  </si>
  <si>
    <t>ADRIANA RIAÑO</t>
  </si>
  <si>
    <t>driguena@gmail.com</t>
  </si>
  <si>
    <t>Decreto 09 del 25 de Junio de 2013</t>
  </si>
  <si>
    <t>03/062021</t>
  </si>
  <si>
    <t>Cajicá</t>
  </si>
  <si>
    <t>FABIO HERNAN RAMIREZ RODRIGUEZ</t>
  </si>
  <si>
    <t>contactenos-pqrs@cajica.gov.co</t>
  </si>
  <si>
    <t>Luis Fernando Salinas</t>
  </si>
  <si>
    <t>areaambiental@cajica.gov.co</t>
  </si>
  <si>
    <t>Acuerdo 050 del 20 de Junio de 2017</t>
  </si>
  <si>
    <t>Sabana Occidente</t>
  </si>
  <si>
    <t>Bojacá</t>
  </si>
  <si>
    <t xml:space="preserve">YENNY SALAZAR - MARTHA FERNANDEZ </t>
  </si>
  <si>
    <t>3102031238 - 310 7659549</t>
  </si>
  <si>
    <t>ysalazarg@car.gov.co - mfernandezn@car.gov.co</t>
  </si>
  <si>
    <t>JHON ALBERTO MOLINA MORA</t>
  </si>
  <si>
    <t>contactenos@bojaca-cundinamarca.gov.co</t>
  </si>
  <si>
    <t>ANA PAOLA MORENO</t>
  </si>
  <si>
    <t>dlloeconomico@bojaca-cundinamarca.gov.co</t>
  </si>
  <si>
    <t>Decreto N°052 - 15 de agosto de 2007</t>
  </si>
  <si>
    <t>El Rosal</t>
  </si>
  <si>
    <t>3102031233 - 310 7659549</t>
  </si>
  <si>
    <t>CAMPOS ACERO GUSTAVO ALBERTO</t>
  </si>
  <si>
    <t>gobierno@elrosal-cundinamarca.gov.co</t>
  </si>
  <si>
    <t>Karen Campos</t>
  </si>
  <si>
    <t>elrosalambiental@gmail.com</t>
  </si>
  <si>
    <t>Decreto No. 140 – septiembre 28 de 2007</t>
  </si>
  <si>
    <t>Facatativá</t>
  </si>
  <si>
    <t>3102031234 - 310 7659549</t>
  </si>
  <si>
    <t>Guillermo Aldana Dimas</t>
  </si>
  <si>
    <t>notificacionjudicial@facatativa-cundinamarca.gov.co</t>
  </si>
  <si>
    <t>Mary Alejandra Quintero</t>
  </si>
  <si>
    <t>maryaleja9407@gmail.com</t>
  </si>
  <si>
    <t>Decreto 473 de 2019</t>
  </si>
  <si>
    <t>Funza</t>
  </si>
  <si>
    <t>3102031235 - 310 7659549</t>
  </si>
  <si>
    <t>DANIEL FELIPE BERNAL MONTEALEGRE.</t>
  </si>
  <si>
    <t>despacho@funza-cundinamarca.gov.co</t>
  </si>
  <si>
    <t>Natalia Piza Neuque</t>
  </si>
  <si>
    <t>nataliapizaneuque@gmail.com</t>
  </si>
  <si>
    <t>Decreto 039 de 2021</t>
  </si>
  <si>
    <t>Madrid</t>
  </si>
  <si>
    <t>3102031236 - 310 7659549</t>
  </si>
  <si>
    <t xml:space="preserve">JORGE ANDRES TOVAR </t>
  </si>
  <si>
    <t>alcalde@madrid-cundinamarca.gov.co</t>
  </si>
  <si>
    <t>Yiseth Gama Santos</t>
  </si>
  <si>
    <t>yisethgama@hotmail.com - area.ambiente@madrid-cundinamarca.gov.co</t>
  </si>
  <si>
    <t>Acuerdo 008 - 2016</t>
  </si>
  <si>
    <t>Mosquera</t>
  </si>
  <si>
    <t>3102031237 - 310 7659549</t>
  </si>
  <si>
    <t>GIAN CARLO GEROMETTA BURBANO</t>
  </si>
  <si>
    <t>contactenos@mosquera-cundinamarca.gov.co</t>
  </si>
  <si>
    <t xml:space="preserve">Sonia Ramirez Forero </t>
  </si>
  <si>
    <t>320 8342734</t>
  </si>
  <si>
    <t>ing.soniaramirez@gmail.com</t>
  </si>
  <si>
    <t>Decreto 092 de 2014</t>
  </si>
  <si>
    <t>Subachoque</t>
  </si>
  <si>
    <t>JAIRO MARTINEZ CRUZ</t>
  </si>
  <si>
    <t>contacto@subachoque-cundinamarca.gov.co</t>
  </si>
  <si>
    <t>Christian Felipe Rivera Murillo</t>
  </si>
  <si>
    <t>311 8910989</t>
  </si>
  <si>
    <t>cfrm2505@gmail.com</t>
  </si>
  <si>
    <t>Decreto 089 del 02 de noviembre de 2016</t>
  </si>
  <si>
    <t>Zipacón</t>
  </si>
  <si>
    <t>CRIST INDIRA RAMOS NOPE</t>
  </si>
  <si>
    <t>contactenos@zipacon-cundinamarca.gov.co</t>
  </si>
  <si>
    <t>HENRY OSVALDO PRIETO</t>
  </si>
  <si>
    <t>direcciontecnicaambiental@zipacon-cundinamarca.gov.co</t>
  </si>
  <si>
    <t>Decreto 030 de 25 abril de 2018</t>
  </si>
  <si>
    <t>Soacha</t>
  </si>
  <si>
    <t>Sibaté</t>
  </si>
  <si>
    <t xml:space="preserve">NOHORA MOLINA SUAREZ - SANDRA MANTILLA PIÑEROS </t>
  </si>
  <si>
    <t>320 8555570 - 321 3023313</t>
  </si>
  <si>
    <t>nmolinas@car.gov.co - smantillap@car.gov.co</t>
  </si>
  <si>
    <t>EDSON ERASMO MONTOYA CAMARGO</t>
  </si>
  <si>
    <t>contactenos@sibate-cundinamarca.gov.co</t>
  </si>
  <si>
    <t>MARIA DEL SOCORRO VISBAL</t>
  </si>
  <si>
    <t>medioambiente@sibate-cundinamarca.gov.co</t>
  </si>
  <si>
    <t>Decreto 078 del 30 de marzo de 2009</t>
  </si>
  <si>
    <t>xsirtoryc@car.gov.co</t>
  </si>
  <si>
    <t>321 8555570 - 321 3023313</t>
  </si>
  <si>
    <t>JUAN CARLOS SALDARRIAGA</t>
  </si>
  <si>
    <t>contactenos@alcaldiasoacha.gov.co</t>
  </si>
  <si>
    <t>AXL RODRIGO CAICEDO</t>
  </si>
  <si>
    <t>mmoya.cto@alcaldiasoacha.gov.co</t>
  </si>
  <si>
    <t>Decreto Municipal No. 099 del 29 de Julio de 2013</t>
  </si>
  <si>
    <t>Sumapaz</t>
  </si>
  <si>
    <t>Arbeláez</t>
  </si>
  <si>
    <t>JHON ALEJANDRO OTÁLORA BOGOTÁ</t>
  </si>
  <si>
    <t>jotalorab@car.gov.co</t>
  </si>
  <si>
    <t>BYRON ARTURO ROSERO CANAMEJOY - DIANA ANDREA GUERRERO PRIETO</t>
  </si>
  <si>
    <t>3003860993 - 3142605461</t>
  </si>
  <si>
    <t>broseroc@car.gov.co - dianaguerrerop1982@gmail.com</t>
  </si>
  <si>
    <t>GISEL KARINA GARZON AVELLANEDA</t>
  </si>
  <si>
    <t>alcaldia@arbelaez-cundinamarca.gov.co</t>
  </si>
  <si>
    <t>SNEIDER CRISTOBAL VILLAMIL RAMÍREZ</t>
  </si>
  <si>
    <t>secretariadeagricultura@arbelaez-cundinamarca.gov.co</t>
  </si>
  <si>
    <t>Acuerdo No. 09 del 04 de septiembre de 2010</t>
  </si>
  <si>
    <t>Cabrera</t>
  </si>
  <si>
    <t>JULIO MORENO CORREA</t>
  </si>
  <si>
    <t>contactenos@cabrera-cundinamarca.gov.co</t>
  </si>
  <si>
    <t>ORLANDO ROMERO ORTIZ</t>
  </si>
  <si>
    <t>agroambiente@cabrera-cundinamarca.gov.co</t>
  </si>
  <si>
    <t>DECRETO 014 DE 2022</t>
  </si>
  <si>
    <t>Fusagasugá</t>
  </si>
  <si>
    <t>JHON JAIRO HORTUA VILLALBA</t>
  </si>
  <si>
    <t>alcalde@fusagasuga-cundinamarca.gov.co</t>
  </si>
  <si>
    <t>SERGIO MOLINA</t>
  </si>
  <si>
    <t>sama@fusagasuga-cundinamarca.gov.co</t>
  </si>
  <si>
    <t>DECRETO 0411 DE 2016</t>
  </si>
  <si>
    <t>Granada</t>
  </si>
  <si>
    <t>JORGE ALBERTO SIERRA PADILLA</t>
  </si>
  <si>
    <t>alcaldia@granada-cundinamarca.gov.co</t>
  </si>
  <si>
    <t>EDNA ROCIOLEGUIZAMÓN DÍAZ</t>
  </si>
  <si>
    <t>secretariadecompetitividad@granada-cundinamarca.gov.co</t>
  </si>
  <si>
    <t>Decreto No. 048 del 7 de mayo de 2008</t>
  </si>
  <si>
    <t>Pandi</t>
  </si>
  <si>
    <t>DIEGO ARLEY ARENAS MANRIQUE</t>
  </si>
  <si>
    <t>alcaldia@pandi-cundinamarca.gov.co</t>
  </si>
  <si>
    <t>FELIX ELIAS CRUZ</t>
  </si>
  <si>
    <t>feccruzg@gmail.com</t>
  </si>
  <si>
    <t>ACUERDO 003 DE 2021</t>
  </si>
  <si>
    <t>Pasca</t>
  </si>
  <si>
    <t>Jenny Katerin Mora Hortúa</t>
  </si>
  <si>
    <t>alcalde@pasca-cundinamarca.gov.co</t>
  </si>
  <si>
    <t>Arley Yecid Pabón Amaya</t>
  </si>
  <si>
    <t>secretariadeagricultura@pasca-cundinamarca.gov.co</t>
  </si>
  <si>
    <t>Decreto No 073 del 15 de diciembre de 2017</t>
  </si>
  <si>
    <t>San Bernardo</t>
  </si>
  <si>
    <t>JESUS HERNANDO AVILA BOHORQUEZ</t>
  </si>
  <si>
    <t>alcaldia@sanbernardo-cundinamarca.gov.co</t>
  </si>
  <si>
    <t>YADY CAROLINA CASTRO</t>
  </si>
  <si>
    <t>umata@sanbernardo-cundinamarca.gov.co</t>
  </si>
  <si>
    <t>DECRETO 074 DE 2020</t>
  </si>
  <si>
    <t>Silvania</t>
  </si>
  <si>
    <t>Nohora Elizabeth Sanchez Suarez</t>
  </si>
  <si>
    <t>alcaldia@silvania-cundinamarca.gov.co</t>
  </si>
  <si>
    <t>Hernando Lievano Alarcón</t>
  </si>
  <si>
    <t>umata@silvania-cundinamarca.gov.co</t>
  </si>
  <si>
    <t>Decreto municipal No 078 del 30 de marzo de 2009</t>
  </si>
  <si>
    <t>Tibacuy</t>
  </si>
  <si>
    <t>Juan Carlos Riveros Muñoz</t>
  </si>
  <si>
    <t>contactenos@tibacuy-cundinamarca.gov.co</t>
  </si>
  <si>
    <t>Andres Fabian Quevedo</t>
  </si>
  <si>
    <t>mambientalqtibacuy-cundinamarca.gov.co</t>
  </si>
  <si>
    <t>Decreto No 084del 8 de octubre de 2020</t>
  </si>
  <si>
    <t xml:space="preserve">Sumapaz </t>
  </si>
  <si>
    <t>Venecia</t>
  </si>
  <si>
    <t>LUZ ARELYS ARIZA LAITON</t>
  </si>
  <si>
    <t>planeacionobraspublicas@venecia-cundinamarca.gov.co</t>
  </si>
  <si>
    <t>CAMILO ANDRES DICELIS</t>
  </si>
  <si>
    <t>secdesarrolloeconomico@venecia-cundinamarca.gov.co</t>
  </si>
  <si>
    <t>ACUERDO O4 DE 2021</t>
  </si>
  <si>
    <t>Tequendama</t>
  </si>
  <si>
    <t>Anapoima</t>
  </si>
  <si>
    <t>DORA LILIA GAMBA LOZANO - YURANY ARIELA MEDINA POVEDA</t>
  </si>
  <si>
    <t>3133925964 - 3208970721</t>
  </si>
  <si>
    <t>dgambal@car.gov.co - ymedinapoveda@gmail.com</t>
  </si>
  <si>
    <t>Hugo Alexander Riveros</t>
  </si>
  <si>
    <t>alcladia@anapoima-cundinamarca.gov.co</t>
  </si>
  <si>
    <t>Leidy Marcela peñaloza</t>
  </si>
  <si>
    <t>ambiente@anapoima-cundinamarca.gov.co</t>
  </si>
  <si>
    <t>Acuerdo No 06 del 12 de junio de 2008</t>
  </si>
  <si>
    <t>Anolaima</t>
  </si>
  <si>
    <t>Luis Hernando Martinez</t>
  </si>
  <si>
    <t>alcaldia@anolaima-cundinamarca.gov.co</t>
  </si>
  <si>
    <t>Alexander Carreño</t>
  </si>
  <si>
    <t>umata@anolaima-cundinamarca.gov.co</t>
  </si>
  <si>
    <t>Decreto No 023 del 23 de mayo de 2008</t>
  </si>
  <si>
    <t>Apulo</t>
  </si>
  <si>
    <t>Maribel Rocío Hernández Vanegas</t>
  </si>
  <si>
    <t>alcaldia@apulo-cundinamarca.gov.co</t>
  </si>
  <si>
    <t>Guillermina Rodriguez</t>
  </si>
  <si>
    <t>desarrolloambiental@apulo-cundinamarca.gov.co</t>
  </si>
  <si>
    <t>Acuerdo 05 30 de noviembre 2011</t>
  </si>
  <si>
    <t>Cachipay</t>
  </si>
  <si>
    <t>EFRAIN MONCADA SANCHEZ</t>
  </si>
  <si>
    <t>alcalde@cachipay-cundinamarca.gov.co</t>
  </si>
  <si>
    <t>DIANA ROJAS MONROY</t>
  </si>
  <si>
    <t>sadea@cachipay-cundinamarca.gov.co</t>
  </si>
  <si>
    <t>Acuerdo No. O12 del 03 de diciembre de 2020</t>
  </si>
  <si>
    <t>El Colegio</t>
  </si>
  <si>
    <t>ANDRES HERNANDO GUERRERO PUERTO</t>
  </si>
  <si>
    <t>alcalde@elcolegio-cundinamarca.gov.co</t>
  </si>
  <si>
    <t>SUSAM MONTILLA</t>
  </si>
  <si>
    <t>desarrolloagropecuario@elcolegio-cundinamarca.gov.co</t>
  </si>
  <si>
    <t>Decreto No. 353 del 28 de agosto de 2020</t>
  </si>
  <si>
    <t>La Mesa</t>
  </si>
  <si>
    <t>CORNELIO HUMBERTO SEGURA BARRAGAN</t>
  </si>
  <si>
    <t>despacho@lamesa-cundinamarca.gov.co</t>
  </si>
  <si>
    <t>CARLOS MAURICIO PRIETO VARGAS</t>
  </si>
  <si>
    <t xml:space="preserve">ambiente@lamesa-cundinamarca.gov.co </t>
  </si>
  <si>
    <t>Decreto 091 del 23 de octubre de 2019</t>
  </si>
  <si>
    <t>Quipile</t>
  </si>
  <si>
    <t>NIDIA CRUZ ORTEGA</t>
  </si>
  <si>
    <t>alcalde@quipile-cundinamarca.gov.co</t>
  </si>
  <si>
    <t>INGRID CASTAÑEDA</t>
  </si>
  <si>
    <t>serviciospublicos@quipile-cundinamarca.gov.co</t>
  </si>
  <si>
    <t>Decreto No. 094 del 22 de diciembre de 2020</t>
  </si>
  <si>
    <t>San Antonio del Tequèndama</t>
  </si>
  <si>
    <t>JOSE FLAMINIO VANEGAS</t>
  </si>
  <si>
    <t>alcaldia@sanantoniodetequendama-cundinamarca.gov.co</t>
  </si>
  <si>
    <t>JAIR ARMANDO GONZALEZ ZAPATA</t>
  </si>
  <si>
    <t>sama@sanantoniodeltequendama-cundinamarca.gov.co</t>
  </si>
  <si>
    <t>Acuerdo No. 13 del 07 de diciembre de 2020</t>
  </si>
  <si>
    <t>Tena</t>
  </si>
  <si>
    <t>LUIS CARLOS VARGAS LOZANO</t>
  </si>
  <si>
    <t>alcaldia@tena-cundinamarca.gov.co</t>
  </si>
  <si>
    <t>LUISA FERNANDA GAONA GARCÍA</t>
  </si>
  <si>
    <t>odama@tena-cundinamarca.gov.co</t>
  </si>
  <si>
    <t>Decreto No. 062 del 04 de diciembre de 2006</t>
  </si>
  <si>
    <t>Viotá</t>
  </si>
  <si>
    <t>WILDER GOMEZ OSORIO</t>
  </si>
  <si>
    <t>alcaldia@viota-cundinamarca.gov.co</t>
  </si>
  <si>
    <t>YENIFER PAOLA HOYOS GOMEZ</t>
  </si>
  <si>
    <t>coordinadormambienteviota@gmail.com</t>
  </si>
  <si>
    <t>No. 123 del 31 de diciembre de 2020</t>
  </si>
  <si>
    <t>Ubaté</t>
  </si>
  <si>
    <t>Carmen de Carupa</t>
  </si>
  <si>
    <t>Diana Milena Calderon Avendaño</t>
  </si>
  <si>
    <t>dcalderona@car.gov.co</t>
  </si>
  <si>
    <t>Giovanni Murcia Leyva</t>
  </si>
  <si>
    <t>alcaldia@carmendecarupa-cundinamarca.gov.co</t>
  </si>
  <si>
    <t>Danny Yamith Garzón Gordo</t>
  </si>
  <si>
    <t>umata@carmendecarupa-cundinamarca.gov.co</t>
  </si>
  <si>
    <t>Decreto 043 del 11 de Noviembre 2021</t>
  </si>
  <si>
    <t>Cucunubá</t>
  </si>
  <si>
    <t>JOSE BENITO MARTINEZ PASCAGAZA</t>
  </si>
  <si>
    <t>alcaldia@cucunuba-cundinamarca.gov.co</t>
  </si>
  <si>
    <t>Marcela Marroquín Rincón</t>
  </si>
  <si>
    <t>minas@cucunuba-cundinamarca.gov.co Cucunubá</t>
  </si>
  <si>
    <t xml:space="preserve">Decreto 064- 18 de nov 2020 </t>
  </si>
  <si>
    <t>Fúquene</t>
  </si>
  <si>
    <t>Fabio Domingo Cortes Alarcón</t>
  </si>
  <si>
    <t>alcaldia@fuquene-cundinamarca.gov.co</t>
  </si>
  <si>
    <t>Alexander Lopez Gómez (Secretario)
Cristian Yesid Cañon Castiblanco (Delegado)</t>
  </si>
  <si>
    <t>3164870977
3202871207</t>
  </si>
  <si>
    <t>umata@fuquene-cundinamarca.gov.co</t>
  </si>
  <si>
    <t>Decreto 041 del 19 de octubre de 2021</t>
  </si>
  <si>
    <t>Guachetá</t>
  </si>
  <si>
    <t>Jeffer  Manuel Siatoba Barbosa.</t>
  </si>
  <si>
    <t>alcaldia@guacheta-cundinamarca.gov.co</t>
  </si>
  <si>
    <t>Nubia Ines Vasquez Forigua</t>
  </si>
  <si>
    <t>programasambientales @gmail.com
  nivasquez626@gmail.com</t>
  </si>
  <si>
    <t>Decreto 013 del 05 de febrero del 2021</t>
  </si>
  <si>
    <t>Lenguazaque</t>
  </si>
  <si>
    <t>FRANCISCO AUGUSTO LOPEZ RODRIGUEZ</t>
  </si>
  <si>
    <t>contactenos@lenguazaque-cundinamarca.gov.co</t>
  </si>
  <si>
    <t xml:space="preserve">Julian Pedraza </t>
  </si>
  <si>
    <t>secretariadedesarrollorural@lenguazaque-cundinamarca.gov.co</t>
  </si>
  <si>
    <t>Decreto 0019 - 16 de abril de 2009</t>
  </si>
  <si>
    <t>Simijaca</t>
  </si>
  <si>
    <t>Edgar Aguilar Castro</t>
  </si>
  <si>
    <t>alcaldia@simijaca-cundinamarca.gov.co</t>
  </si>
  <si>
    <t>Jenny Suarez Suarez</t>
  </si>
  <si>
    <t>medioambiente@simijaca-cundinamarca.gov.co</t>
  </si>
  <si>
    <t>Decreto 050 del 10 de noviembre de 2016</t>
  </si>
  <si>
    <t>Susa</t>
  </si>
  <si>
    <t>JUAN DE JESUS RODRÍGUEZ ESCOBAR</t>
  </si>
  <si>
    <t>contactenos@susa-cundinamarca.gov.co</t>
  </si>
  <si>
    <t xml:space="preserve">Lina Marcela Lugo </t>
  </si>
  <si>
    <t>medioambientesusa@gmail.com</t>
  </si>
  <si>
    <t>Decreto 042 del 16 de abril de 2021</t>
  </si>
  <si>
    <t>Sutatausa</t>
  </si>
  <si>
    <t>JAIME HUMBERTO AREVALO VILLAMIL</t>
  </si>
  <si>
    <t>alcaldia@sutatausa-cundinamarca.gov.co</t>
  </si>
  <si>
    <t>Miguel Antonio Rodriguez Caceres</t>
  </si>
  <si>
    <t>deconomico@sutatausa-cundinamarca.gov.co</t>
  </si>
  <si>
    <t>Decreto 027 - 21 de mayo 2021</t>
  </si>
  <si>
    <t>30/06/ 2021</t>
  </si>
  <si>
    <t>Tausa</t>
  </si>
  <si>
    <t>OSCAR HERNANDO OLAYA RINCON</t>
  </si>
  <si>
    <t>alcaldia@tausa-cundinamarca.gov.co</t>
  </si>
  <si>
    <t>David Alejandro Ortiz Garcia</t>
  </si>
  <si>
    <t>desarrolloeconomico@tausa-cundinamarca.gov.co</t>
  </si>
  <si>
    <t xml:space="preserve">Decreto 036 - 7 de nov 2007 </t>
  </si>
  <si>
    <t>JAIME TORRES SUAREZ</t>
  </si>
  <si>
    <t xml:space="preserve">contactenos@ubate-cundinamarca.gov.co
</t>
  </si>
  <si>
    <t xml:space="preserve">Luara Marcela Martinez Lancheros </t>
  </si>
  <si>
    <t>desarrollosustentable@ubate-cundinamarca.gov.co</t>
  </si>
  <si>
    <t>Decreto 041 15 de marzo de 2008</t>
  </si>
  <si>
    <t xml:space="preserve">PROGRAMA </t>
  </si>
  <si>
    <t>AGUA DE TODOS Y PARA TODOS</t>
  </si>
  <si>
    <t>EDUCACIÓN Y CULTURA AMBIENTAL PARA SIMIJACA</t>
  </si>
  <si>
    <t>Implementar en el  100% de la población priorizada las acciones de educación ambiental propuestas para la construcción y fortalecimiento de la cultura de cuidado y protección del recurso hídrico</t>
  </si>
  <si>
    <t>Realizar jornadas pedagógicas de reconocimiento y estado actual de las fuentes hídricas del municipio con comunidad general del área urbana y rural del municipio (JAC, IED, funcionarios administrativos, gremios, fundaciones, entre otros)</t>
  </si>
  <si>
    <t>Realizar talleres lúdicos en torno al reconocimiento de la cuenca hidrográfica de la región y del municipio a través de las herramientas pedagógicas con comunidad general del área urbana y rural del municipio (JAC, IED, funcionarios administrativos, gremios, fundaciones, entre otros)</t>
  </si>
  <si>
    <t>Celebración fechas ambientales en torno al recurso hídrico</t>
  </si>
  <si>
    <t xml:space="preserve">Ampliar la cobertura del programa niños defensores del agua y jóvenes pregoneros del programa CAR en el municipio y realizar seguimiento del proceso </t>
  </si>
  <si>
    <t>Apoyar la implementación de proyectos ambientales para el aprovechamiento de aguas lluvia y procesos de tratamiento de agua con comunidad general del área urbana y rural del municipio (JAC, IED, funcionarios administrativos, gremios, fundaciones, entre otros)</t>
  </si>
  <si>
    <t>Implementar el 100% de las acciones de educación ambiental propuestas para el fortalecimiento de la gestión de residuos generados en el municipio</t>
  </si>
  <si>
    <t>Realizar jornadas de capacitación en regla de las 3R´s y adecuada separación en la fuente de residuos solidos domiciliarios  dirigidas a comunidad general del área urbana y rural del municipio (JAC, IED, funcionarios administrativos, gremios, fundaciones, entre otros).</t>
  </si>
  <si>
    <t>Realizar jornadas educativas de recolección de residuos solidos orientados a la comunidad (Reciclaton)</t>
  </si>
  <si>
    <t>Celebración fechas ambientales en torno a los residuos solidos</t>
  </si>
  <si>
    <t>Formalizar la estrategia de Trueque ambiental como incentivo a la adecuada gestión de residuos solidos por parte de la comunidad general del área urbana y rural del municipio vinculada al proyecto</t>
  </si>
  <si>
    <t>Capacitar el 100% de las instituciones educativas y JAC del municipio en gestión del riesgo</t>
  </si>
  <si>
    <t>Capacitar en gestión del riesgo a comunidad educativa, empleados institucionales, juntas de acción comunal y comunidad en general, vinculando la participación del grupo promotor en gestión del riesgo del municipio.</t>
  </si>
  <si>
    <t>Apoyar la conformación de Comités Escolares,  Redes Escolares de Gestores de la prevención y formación del grupo de vigías ambientales en puntos priorizados vinculando la participación del grupo promotor en gestión del riesgo del municipio.</t>
  </si>
  <si>
    <t>Implementar el 100% de las estrategias de educación frente a la adaptación al cambio climático propuestas</t>
  </si>
  <si>
    <t>Realizar capacitaciones en temas de adaptación al cambio climático con comunidad general del área urbana y rural del municipio (JAC, IED, funcionarios administrativos, gremios, fundaciones, entre otros).</t>
  </si>
  <si>
    <t>Realizar jornadas educativas de limpieza a fuentes hídricas priorizadas</t>
  </si>
  <si>
    <t>Realizar jornadas educativas de siembra y reforestación con especies nativas en puntos criticas identificados (Zonas con deforestación, erosión, márgenes de fuentes hídricas)</t>
  </si>
  <si>
    <t>Realizar capacitaciones a comunidad general del área urbana y rural del municipio (JAC, IED, funcionarios administrativos, gremios, fundaciones, entre otros) sobre el ahorro y uso eficiente de la energía</t>
  </si>
  <si>
    <t>Identificar, apoyar y acompañar los PRAES de las instituciones educativas que requieren acompañamiento técnico en su seguimiento</t>
  </si>
  <si>
    <t xml:space="preserve">Realizar capacitaciones sobre tenencia responsables de mascotas y tenencia de fauna silvestre a comunidad general del área urbana y rural del municipio (JAC, IED, funcionarios administrativos, gremios, fundaciones, entre otros). </t>
  </si>
  <si>
    <t xml:space="preserve">Realizar capacitaciones en producción mas limpia con la comunidad  general del área urbana y rural del municipio (JAC, IED, funcionarios administrativos, gremios, fundaciones, entre otros). </t>
  </si>
  <si>
    <t>realizar jornadas de capacitación dirigidas a comunidad general del área urbana y rural del municipio (JAC, IED, funcionarios administrativos, gremios, fundaciones, entre otros), en el programa de ahorro y uso eficiente del agua</t>
  </si>
  <si>
    <t>A APROVECHAR Y DISPONER LOS RESIDUOS ADECUADAMENTE SIMIJACA NOS UNE</t>
  </si>
  <si>
    <t>3. Apoyar el desarrollo y consolidación de información de las actividades contempladas en el programa de inclusión de recicladores</t>
  </si>
  <si>
    <t>5. Apoyar el desarrollo y consolidación de información de las actividades contempladas en el programa de gestión de residuos de construcción y demolición</t>
  </si>
  <si>
    <t>GESTIÓN DEL RIESGO Y ADAPTACIÓN AL CAMBIO CLIMATICO SIMIJACA NOS UNE</t>
  </si>
  <si>
    <t>Capacitaciones a la comunidad simijense en manejo de extintores y evacuación</t>
  </si>
  <si>
    <t>Fomentar el uso de medios de transporte eficiente en la comunidad del casco urbano del municipio (bicicleta)</t>
  </si>
  <si>
    <t>promover la educación ambiental en el 100% de la población del municipio a través de estrategias de formación y participación ciudadana</t>
  </si>
  <si>
    <t>Realizar jornadas pedagógicas y de trabajo con infractores ambientales en temas de recuperación, adecuación, y mantenimiento de zonas de interés ambiental en el municipio (Servicio social Ambiental)</t>
  </si>
  <si>
    <t>BUENAS PRÁCTICAS EDUCATIVAS AMBIENTALES SIMJACA NOS UNE</t>
  </si>
  <si>
    <t>BUENAS  PRÁCTICAS AGRICOLAS AMBIENTALES SIMJACA NOS UNE</t>
  </si>
  <si>
    <t>promover en el 100% de la comunidad productora del municipio las buenas practicas agrícolas y producción mas limpia</t>
  </si>
  <si>
    <t>ECOTURISMO RESPONSABLE SIMIJACA NOS UNE</t>
  </si>
  <si>
    <r>
      <t xml:space="preserve">CUMPLIMIENTO DE METAS EN FUNCIÓN DE LAS ACTIVIDADES DEL PTEA
</t>
    </r>
    <r>
      <rPr>
        <sz val="14"/>
        <color theme="1"/>
        <rFont val="Arial"/>
        <family val="2"/>
      </rPr>
      <t>(Actividades Desarrollar  / Actividades Planificadas )*100</t>
    </r>
  </si>
  <si>
    <r>
      <rPr>
        <b/>
        <sz val="14"/>
        <color rgb="FFFF0000"/>
        <rFont val="Arial"/>
        <family val="2"/>
      </rPr>
      <t xml:space="preserve">1. </t>
    </r>
    <r>
      <rPr>
        <sz val="14"/>
        <rFont val="Arial"/>
        <family val="2"/>
      </rPr>
      <t>17/02/2023</t>
    </r>
    <r>
      <rPr>
        <b/>
        <sz val="14"/>
        <color rgb="FFFF0000"/>
        <rFont val="Arial"/>
        <family val="2"/>
      </rPr>
      <t xml:space="preserve">             2. </t>
    </r>
    <r>
      <rPr>
        <sz val="14"/>
        <color theme="1"/>
        <rFont val="Arial"/>
        <family val="2"/>
      </rPr>
      <t xml:space="preserve">22/03/2023                </t>
    </r>
    <r>
      <rPr>
        <b/>
        <sz val="14"/>
        <color rgb="FFFF0000"/>
        <rFont val="Arial"/>
        <family val="2"/>
      </rPr>
      <t xml:space="preserve">3. </t>
    </r>
    <r>
      <rPr>
        <sz val="14"/>
        <color theme="1"/>
        <rFont val="Arial"/>
        <family val="2"/>
      </rPr>
      <t xml:space="preserve">28/04/2023                    </t>
    </r>
  </si>
  <si>
    <r>
      <rPr>
        <b/>
        <sz val="14"/>
        <color rgb="FFFF0000"/>
        <rFont val="Arial"/>
        <family val="2"/>
      </rPr>
      <t>1.</t>
    </r>
    <r>
      <rPr>
        <sz val="14"/>
        <color theme="1"/>
        <rFont val="Arial"/>
        <family val="2"/>
      </rPr>
      <t xml:space="preserve"> 16 personas                           </t>
    </r>
    <r>
      <rPr>
        <b/>
        <sz val="14"/>
        <color rgb="FFFF0000"/>
        <rFont val="Arial"/>
        <family val="2"/>
      </rPr>
      <t xml:space="preserve">2. </t>
    </r>
    <r>
      <rPr>
        <sz val="14"/>
        <color theme="1"/>
        <rFont val="Arial"/>
        <family val="2"/>
      </rPr>
      <t xml:space="preserve">26 personas                       </t>
    </r>
    <r>
      <rPr>
        <b/>
        <sz val="14"/>
        <color rgb="FFFF0000"/>
        <rFont val="Arial"/>
        <family val="2"/>
      </rPr>
      <t>3.</t>
    </r>
    <r>
      <rPr>
        <sz val="14"/>
        <color theme="1"/>
        <rFont val="Arial"/>
        <family val="2"/>
      </rPr>
      <t xml:space="preserve"> 19 personas                                          </t>
    </r>
  </si>
  <si>
    <r>
      <rPr>
        <b/>
        <sz val="14"/>
        <color rgb="FFFF0000"/>
        <rFont val="Arial"/>
        <family val="2"/>
      </rPr>
      <t xml:space="preserve">1. </t>
    </r>
    <r>
      <rPr>
        <sz val="14"/>
        <color theme="1"/>
        <rFont val="Arial"/>
        <family val="2"/>
      </rPr>
      <t xml:space="preserve">Vereda Salitre Escuela Ruchical </t>
    </r>
  </si>
  <si>
    <r>
      <rPr>
        <b/>
        <sz val="14"/>
        <color rgb="FFFF0000"/>
        <rFont val="Arial"/>
        <family val="2"/>
      </rPr>
      <t>1.</t>
    </r>
    <r>
      <rPr>
        <sz val="14"/>
        <color theme="1"/>
        <rFont val="Arial"/>
        <family val="2"/>
      </rPr>
      <t xml:space="preserve"> 17/02/2023</t>
    </r>
  </si>
  <si>
    <r>
      <rPr>
        <b/>
        <sz val="14"/>
        <color rgb="FFFF0000"/>
        <rFont val="Arial"/>
        <family val="2"/>
      </rPr>
      <t xml:space="preserve">1. </t>
    </r>
    <r>
      <rPr>
        <sz val="14"/>
        <color theme="1"/>
        <rFont val="Arial"/>
        <family val="2"/>
      </rPr>
      <t xml:space="preserve">16 personas                                           </t>
    </r>
  </si>
  <si>
    <r>
      <rPr>
        <b/>
        <sz val="14"/>
        <color rgb="FFFF0000"/>
        <rFont val="Arial"/>
        <family val="2"/>
      </rPr>
      <t xml:space="preserve">1. </t>
    </r>
    <r>
      <rPr>
        <sz val="14"/>
        <color theme="1"/>
        <rFont val="Arial"/>
        <family val="2"/>
      </rPr>
      <t xml:space="preserve"> Personal de Dirección Medio Ambiental / $110.000</t>
    </r>
  </si>
  <si>
    <r>
      <rPr>
        <b/>
        <sz val="14"/>
        <color rgb="FFFF0000"/>
        <rFont val="Arial"/>
        <family val="2"/>
      </rPr>
      <t xml:space="preserve">1. </t>
    </r>
    <r>
      <rPr>
        <sz val="14"/>
        <color theme="1"/>
        <rFont val="Arial"/>
        <family val="2"/>
      </rPr>
      <t>09/03/2023</t>
    </r>
  </si>
  <si>
    <r>
      <rPr>
        <b/>
        <sz val="14"/>
        <color rgb="FFFF0000"/>
        <rFont val="Arial"/>
        <family val="2"/>
      </rPr>
      <t>1</t>
    </r>
    <r>
      <rPr>
        <sz val="14"/>
        <color theme="1"/>
        <rFont val="Arial"/>
        <family val="2"/>
      </rPr>
      <t>. 520 personas</t>
    </r>
  </si>
  <si>
    <r>
      <rPr>
        <b/>
        <sz val="14"/>
        <color rgb="FFFF0000"/>
        <rFont val="Arial"/>
        <family val="2"/>
      </rPr>
      <t>1.</t>
    </r>
    <r>
      <rPr>
        <sz val="14"/>
        <color theme="1"/>
        <rFont val="Arial"/>
        <family val="2"/>
      </rPr>
      <t xml:space="preserve"> $250.000</t>
    </r>
  </si>
  <si>
    <r>
      <rPr>
        <b/>
        <sz val="14"/>
        <color rgb="FFFF0000"/>
        <rFont val="Arial"/>
        <family val="2"/>
      </rPr>
      <t>1.</t>
    </r>
    <r>
      <rPr>
        <sz val="14"/>
        <color theme="1"/>
        <rFont val="Arial"/>
        <family val="2"/>
      </rPr>
      <t xml:space="preserve">  17/03/2023                     </t>
    </r>
    <r>
      <rPr>
        <b/>
        <sz val="14"/>
        <color rgb="FFFF0000"/>
        <rFont val="Arial"/>
        <family val="2"/>
      </rPr>
      <t>2.</t>
    </r>
    <r>
      <rPr>
        <sz val="14"/>
        <color theme="1"/>
        <rFont val="Arial"/>
        <family val="2"/>
      </rPr>
      <t xml:space="preserve"> 24/05/2023</t>
    </r>
  </si>
  <si>
    <r>
      <t xml:space="preserve">1. </t>
    </r>
    <r>
      <rPr>
        <sz val="14"/>
        <rFont val="Arial"/>
        <family val="2"/>
      </rPr>
      <t xml:space="preserve">Limpieza y lavado de tanques de almacenamiento de agua potable                      </t>
    </r>
    <r>
      <rPr>
        <b/>
        <sz val="14"/>
        <color rgb="FFFF0000"/>
        <rFont val="Arial"/>
        <family val="2"/>
      </rPr>
      <t>2.</t>
    </r>
    <r>
      <rPr>
        <sz val="14"/>
        <rFont val="Arial"/>
        <family val="2"/>
      </rPr>
      <t xml:space="preserve"> Tips de ahorro y uso eficiente del agua</t>
    </r>
  </si>
  <si>
    <t xml:space="preserve">Realizar las reuniones del comité técnico Interinstitucional de Educación Ambiental- CIDEA en la periodicidad que se requiere dentro del acto administrativo de conformación. </t>
  </si>
  <si>
    <t>Capacitación  en manejo y disposiciones envases de agroquímicos  y residuos médicos veterinarios.</t>
  </si>
  <si>
    <t>recolección de envases y residuos de agroquímicos y residuos de medicamentos veterinarios</t>
  </si>
  <si>
    <t>promover en el 100% de la comunidad del municipio el cuidado y manejo de los espacios ecoturísticos identificados en la región</t>
  </si>
  <si>
    <t xml:space="preserve">Realizar jornadas de sensibilización y reconocimiento de los espacios ecoturísticos del municipio con comunidad general del área urbana y rural del municipio (JAC, IED, funcionarios administrativos, gremios, fundaciones, entre otros). </t>
  </si>
  <si>
    <r>
      <rPr>
        <b/>
        <sz val="14"/>
        <color rgb="FFFF0000"/>
        <rFont val="Arial"/>
        <family val="2"/>
      </rPr>
      <t>1.</t>
    </r>
    <r>
      <rPr>
        <b/>
        <sz val="14"/>
        <color theme="8" tint="-0.249977111117893"/>
        <rFont val="Arial"/>
        <family val="2"/>
      </rPr>
      <t xml:space="preserve">  </t>
    </r>
    <r>
      <rPr>
        <sz val="14"/>
        <rFont val="Arial"/>
        <family val="2"/>
      </rPr>
      <t xml:space="preserve">Jornada de Limpieza y reconocimiento en  Nacedero San José  / Escuela Ruchical                                                  </t>
    </r>
    <r>
      <rPr>
        <b/>
        <sz val="14"/>
        <rFont val="Arial"/>
        <family val="2"/>
      </rPr>
      <t xml:space="preserve">   </t>
    </r>
    <r>
      <rPr>
        <b/>
        <sz val="14"/>
        <color theme="8" tint="-0.249977111117893"/>
        <rFont val="Arial"/>
        <family val="2"/>
      </rPr>
      <t xml:space="preserve">              </t>
    </r>
    <r>
      <rPr>
        <b/>
        <sz val="14"/>
        <color rgb="FFFF0000"/>
        <rFont val="Arial"/>
        <family val="2"/>
      </rPr>
      <t>2,</t>
    </r>
    <r>
      <rPr>
        <b/>
        <sz val="14"/>
        <color theme="8" tint="-0.249977111117893"/>
        <rFont val="Arial"/>
        <family val="2"/>
      </rPr>
      <t xml:space="preserve"> </t>
    </r>
    <r>
      <rPr>
        <sz val="14"/>
        <rFont val="Arial"/>
        <family val="2"/>
      </rPr>
      <t>J</t>
    </r>
    <r>
      <rPr>
        <sz val="14"/>
        <color theme="1"/>
        <rFont val="Arial"/>
        <family val="2"/>
      </rPr>
      <t xml:space="preserve">ornada de reconocimiento y limpieza  realizada con la comunidad y JAC Vereda Taquira, Servicios Públicos, Medio Ambiente                                                                   </t>
    </r>
    <r>
      <rPr>
        <b/>
        <sz val="14"/>
        <color rgb="FFFF0000"/>
        <rFont val="Arial"/>
        <family val="2"/>
      </rPr>
      <t>3.</t>
    </r>
    <r>
      <rPr>
        <sz val="14"/>
        <color theme="1"/>
        <rFont val="Arial"/>
        <family val="2"/>
      </rPr>
      <t xml:space="preserve">  Jornada de Limpieza y reconocimiento en Quebrada Ruchical JAC</t>
    </r>
  </si>
  <si>
    <r>
      <rPr>
        <b/>
        <sz val="14"/>
        <color rgb="FFFF0000"/>
        <rFont val="Arial"/>
        <family val="2"/>
      </rPr>
      <t>1.</t>
    </r>
    <r>
      <rPr>
        <sz val="14"/>
        <color rgb="FFFF0000"/>
        <rFont val="Arial"/>
        <family val="2"/>
      </rPr>
      <t xml:space="preserve"> </t>
    </r>
    <r>
      <rPr>
        <sz val="14"/>
        <rFont val="Arial"/>
        <family val="2"/>
      </rPr>
      <t xml:space="preserve">Vereda Salitre Sector Ruchical  </t>
    </r>
    <r>
      <rPr>
        <sz val="14"/>
        <color rgb="FFFF0000"/>
        <rFont val="Arial"/>
        <family val="2"/>
      </rPr>
      <t xml:space="preserve">                                   </t>
    </r>
    <r>
      <rPr>
        <b/>
        <sz val="14"/>
        <color rgb="FFFF0000"/>
        <rFont val="Arial"/>
        <family val="2"/>
      </rPr>
      <t xml:space="preserve">2. </t>
    </r>
    <r>
      <rPr>
        <sz val="14"/>
        <color theme="1"/>
        <rFont val="Arial"/>
        <family val="2"/>
      </rPr>
      <t xml:space="preserve">Vereda Taquira Sector Puente Guzmán al Reten   </t>
    </r>
    <r>
      <rPr>
        <b/>
        <sz val="14"/>
        <color rgb="FFFF0000"/>
        <rFont val="Arial"/>
        <family val="2"/>
      </rPr>
      <t xml:space="preserve">3. </t>
    </r>
    <r>
      <rPr>
        <sz val="14"/>
        <color theme="1"/>
        <rFont val="Arial"/>
        <family val="2"/>
      </rPr>
      <t>Vereda Salitre Sector Ruchical</t>
    </r>
  </si>
  <si>
    <r>
      <rPr>
        <b/>
        <sz val="14"/>
        <color rgb="FFFF0000"/>
        <rFont val="Arial"/>
        <family val="2"/>
      </rPr>
      <t>1.</t>
    </r>
    <r>
      <rPr>
        <sz val="14"/>
        <color theme="1"/>
        <rFont val="Arial"/>
        <family val="2"/>
      </rPr>
      <t xml:space="preserve"> Personal de Dirección Medio Ambiental / $110.000                     </t>
    </r>
    <r>
      <rPr>
        <b/>
        <sz val="14"/>
        <color rgb="FFFF0000"/>
        <rFont val="Arial"/>
        <family val="2"/>
      </rPr>
      <t>2.</t>
    </r>
    <r>
      <rPr>
        <sz val="14"/>
        <color theme="1"/>
        <rFont val="Arial"/>
        <family val="2"/>
      </rPr>
      <t xml:space="preserve">  Personal Unidad de Servicios Públicos y Dirección Medio Ambiental  / Prestación de servicios de actividades de apoyo $350.000      </t>
    </r>
    <r>
      <rPr>
        <b/>
        <sz val="14"/>
        <color rgb="FFFF0000"/>
        <rFont val="Arial"/>
        <family val="2"/>
      </rPr>
      <t>3.</t>
    </r>
    <r>
      <rPr>
        <sz val="14"/>
        <color theme="1"/>
        <rFont val="Arial"/>
        <family val="2"/>
      </rPr>
      <t xml:space="preserve">Personal de Dirección Medio Ambiental / $110.000                                 </t>
    </r>
  </si>
  <si>
    <r>
      <rPr>
        <b/>
        <sz val="14"/>
        <color rgb="FFFF0000"/>
        <rFont val="Arial"/>
        <family val="2"/>
      </rPr>
      <t>1, 2. y 3.</t>
    </r>
    <r>
      <rPr>
        <sz val="14"/>
        <color theme="1"/>
        <rFont val="Arial"/>
        <family val="2"/>
      </rPr>
      <t xml:space="preserve"> registro fotográfico y video   </t>
    </r>
  </si>
  <si>
    <r>
      <rPr>
        <b/>
        <sz val="14"/>
        <color rgb="FFFF0000"/>
        <rFont val="Arial"/>
        <family val="2"/>
      </rPr>
      <t xml:space="preserve">1. </t>
    </r>
    <r>
      <rPr>
        <sz val="14"/>
        <color theme="1"/>
        <rFont val="Arial"/>
        <family val="2"/>
      </rPr>
      <t>Jornada de reconocimiento Nacedero San José</t>
    </r>
  </si>
  <si>
    <r>
      <rPr>
        <b/>
        <sz val="14"/>
        <color rgb="FFFF0000"/>
        <rFont val="Arial"/>
        <family val="2"/>
      </rPr>
      <t>1.</t>
    </r>
    <r>
      <rPr>
        <sz val="14"/>
        <color theme="1"/>
        <rFont val="Arial"/>
        <family val="2"/>
      </rPr>
      <t xml:space="preserve"> Registro fotográfico </t>
    </r>
  </si>
  <si>
    <r>
      <rPr>
        <b/>
        <sz val="14"/>
        <color rgb="FFFF0000"/>
        <rFont val="Arial"/>
        <family val="2"/>
      </rPr>
      <t>1.</t>
    </r>
    <r>
      <rPr>
        <sz val="14"/>
        <color theme="1"/>
        <rFont val="Arial"/>
        <family val="2"/>
      </rPr>
      <t xml:space="preserve"> La Granja con Instituciones Educativas  - Agustín Parra, Rafael Pombo, Gimnasio Los Cerros, Santa Lucia / Colegio Liceo Campestre San Cayetano</t>
    </r>
  </si>
  <si>
    <r>
      <rPr>
        <b/>
        <sz val="14"/>
        <color rgb="FFFF0000"/>
        <rFont val="Arial"/>
        <family val="2"/>
      </rPr>
      <t xml:space="preserve">1. </t>
    </r>
    <r>
      <rPr>
        <sz val="14"/>
        <color theme="1"/>
        <rFont val="Arial"/>
        <family val="2"/>
      </rPr>
      <t>Registro fotográfico y de video</t>
    </r>
  </si>
  <si>
    <r>
      <rPr>
        <b/>
        <sz val="14"/>
        <color rgb="FFFF0000"/>
        <rFont val="Arial"/>
        <family val="2"/>
      </rPr>
      <t>1.</t>
    </r>
    <r>
      <rPr>
        <sz val="14"/>
        <color theme="1"/>
        <rFont val="Arial"/>
        <family val="2"/>
      </rPr>
      <t xml:space="preserve"> Casco urbano y centros poblados                                    </t>
    </r>
    <r>
      <rPr>
        <b/>
        <sz val="14"/>
        <color rgb="FFFF0000"/>
        <rFont val="Arial"/>
        <family val="2"/>
      </rPr>
      <t>2.</t>
    </r>
    <r>
      <rPr>
        <sz val="14"/>
        <color theme="1"/>
        <rFont val="Arial"/>
        <family val="2"/>
      </rPr>
      <t xml:space="preserve"> Comunidad área urbana y rural</t>
    </r>
  </si>
  <si>
    <r>
      <rPr>
        <b/>
        <sz val="14"/>
        <color rgb="FFFF0000"/>
        <rFont val="Arial"/>
        <family val="2"/>
      </rPr>
      <t>1.</t>
    </r>
    <r>
      <rPr>
        <sz val="14"/>
        <color theme="1"/>
        <rFont val="Arial"/>
        <family val="2"/>
      </rPr>
      <t xml:space="preserve"> 65 personas                          </t>
    </r>
    <r>
      <rPr>
        <b/>
        <sz val="14"/>
        <color rgb="FFFF0000"/>
        <rFont val="Arial"/>
        <family val="2"/>
      </rPr>
      <t xml:space="preserve">2. </t>
    </r>
    <r>
      <rPr>
        <sz val="14"/>
        <color theme="1"/>
        <rFont val="Arial"/>
        <family val="2"/>
      </rPr>
      <t>72 personas</t>
    </r>
  </si>
  <si>
    <r>
      <rPr>
        <b/>
        <sz val="14"/>
        <color rgb="FFFF0000"/>
        <rFont val="Arial"/>
        <family val="2"/>
      </rPr>
      <t>1.</t>
    </r>
    <r>
      <rPr>
        <sz val="14"/>
        <color theme="1"/>
        <rFont val="Arial"/>
        <family val="2"/>
      </rPr>
      <t xml:space="preserve"> $320.000                        </t>
    </r>
    <r>
      <rPr>
        <b/>
        <sz val="14"/>
        <color rgb="FFFF0000"/>
        <rFont val="Arial"/>
        <family val="2"/>
      </rPr>
      <t xml:space="preserve">2. </t>
    </r>
    <r>
      <rPr>
        <sz val="14"/>
        <color theme="1"/>
        <rFont val="Arial"/>
        <family val="2"/>
      </rPr>
      <t>$320.000</t>
    </r>
  </si>
  <si>
    <r>
      <rPr>
        <b/>
        <sz val="14"/>
        <color rgb="FFFF0000"/>
        <rFont val="Arial"/>
        <family val="2"/>
      </rPr>
      <t>1.</t>
    </r>
    <r>
      <rPr>
        <sz val="14"/>
        <color theme="1"/>
        <rFont val="Arial"/>
        <family val="2"/>
      </rPr>
      <t xml:space="preserve"> Registro de vistas, video   </t>
    </r>
    <r>
      <rPr>
        <b/>
        <sz val="14"/>
        <color rgb="FFFF0000"/>
        <rFont val="Arial"/>
        <family val="2"/>
      </rPr>
      <t>2.</t>
    </r>
    <r>
      <rPr>
        <sz val="14"/>
        <color theme="1"/>
        <rFont val="Arial"/>
        <family val="2"/>
      </rPr>
      <t xml:space="preserve"> Imagen y registro de vistas</t>
    </r>
  </si>
  <si>
    <r>
      <rPr>
        <b/>
        <sz val="14"/>
        <color rgb="FFFF0000"/>
        <rFont val="Arial"/>
        <family val="2"/>
      </rPr>
      <t>1.</t>
    </r>
    <r>
      <rPr>
        <sz val="14"/>
        <color theme="1"/>
        <rFont val="Arial"/>
        <family val="2"/>
      </rPr>
      <t xml:space="preserve"> Área rural del municipio</t>
    </r>
  </si>
  <si>
    <r>
      <rPr>
        <b/>
        <sz val="14"/>
        <color rgb="FFFF0000"/>
        <rFont val="Arial"/>
        <family val="2"/>
      </rPr>
      <t>1.</t>
    </r>
    <r>
      <rPr>
        <sz val="14"/>
        <color theme="1"/>
        <rFont val="Arial"/>
        <family val="2"/>
      </rPr>
      <t xml:space="preserve"> mes de febrero de 2023</t>
    </r>
  </si>
  <si>
    <r>
      <rPr>
        <sz val="14"/>
        <color rgb="FFFF0000"/>
        <rFont val="Arial"/>
        <family val="2"/>
      </rPr>
      <t xml:space="preserve">1. </t>
    </r>
    <r>
      <rPr>
        <sz val="14"/>
        <color theme="1"/>
        <rFont val="Arial"/>
        <family val="2"/>
      </rPr>
      <t>150 inscritos</t>
    </r>
  </si>
  <si>
    <r>
      <rPr>
        <b/>
        <sz val="14"/>
        <color rgb="FFFF0000"/>
        <rFont val="Arial"/>
        <family val="2"/>
      </rPr>
      <t>1.</t>
    </r>
    <r>
      <rPr>
        <sz val="14"/>
        <color theme="1"/>
        <rFont val="Arial"/>
        <family val="2"/>
      </rPr>
      <t xml:space="preserve"> $260.000</t>
    </r>
  </si>
  <si>
    <r>
      <rPr>
        <b/>
        <sz val="14"/>
        <color rgb="FFFF0000"/>
        <rFont val="Arial"/>
        <family val="2"/>
      </rPr>
      <t>1.</t>
    </r>
    <r>
      <rPr>
        <sz val="14"/>
        <color theme="1"/>
        <rFont val="Arial"/>
        <family val="2"/>
      </rPr>
      <t xml:space="preserve"> Soporte documental</t>
    </r>
  </si>
  <si>
    <t>Realizar jornadas de capacitación en manejo, disposición y aprovechamiento de residuos orgánicos  dirigidas a comunidad general del área urbana y rural del municipio (JAC, IED, funcionarios administrativos, gremios, fundaciones, entre otros).</t>
  </si>
  <si>
    <t xml:space="preserve">Realizar jornadas de capacitación en adecuado manejo de los residuos peligrosos y especiales (RESPEL) dirigidas a comunidad general del área urbana y rural del municipio (JAC, IED, funcionarios administrativos, gremios, fundaciones, entre otros). </t>
  </si>
  <si>
    <r>
      <rPr>
        <b/>
        <sz val="14"/>
        <color rgb="FFFF0000"/>
        <rFont val="Arial"/>
        <family val="2"/>
      </rPr>
      <t>1.</t>
    </r>
    <r>
      <rPr>
        <sz val="14"/>
        <color theme="1"/>
        <rFont val="Arial"/>
        <family val="2"/>
      </rPr>
      <t xml:space="preserve"> área rural a productores             </t>
    </r>
    <r>
      <rPr>
        <b/>
        <sz val="14"/>
        <color rgb="FFFF0000"/>
        <rFont val="Arial"/>
        <family val="2"/>
      </rPr>
      <t xml:space="preserve">2. </t>
    </r>
    <r>
      <rPr>
        <sz val="14"/>
        <color theme="1"/>
        <rFont val="Arial"/>
        <family val="2"/>
      </rPr>
      <t xml:space="preserve">área rural a productores que efectúan entrega                                               </t>
    </r>
    <r>
      <rPr>
        <b/>
        <sz val="14"/>
        <color rgb="FFFF0000"/>
        <rFont val="Arial"/>
        <family val="2"/>
      </rPr>
      <t>3.</t>
    </r>
    <r>
      <rPr>
        <sz val="14"/>
        <color theme="1"/>
        <rFont val="Arial"/>
        <family val="2"/>
      </rPr>
      <t xml:space="preserve"> JAC, funcionarios, contratistas, docentes para replica con Instituciones Educativas </t>
    </r>
  </si>
  <si>
    <r>
      <rPr>
        <b/>
        <sz val="14"/>
        <color rgb="FFFF0000"/>
        <rFont val="Arial"/>
        <family val="2"/>
      </rPr>
      <t>1.</t>
    </r>
    <r>
      <rPr>
        <sz val="14"/>
        <color theme="1"/>
        <rFont val="Arial"/>
        <family val="2"/>
      </rPr>
      <t xml:space="preserve"> 10/02/2023                      </t>
    </r>
    <r>
      <rPr>
        <b/>
        <sz val="14"/>
        <color rgb="FFFF0000"/>
        <rFont val="Arial"/>
        <family val="2"/>
      </rPr>
      <t>2.</t>
    </r>
    <r>
      <rPr>
        <sz val="14"/>
        <color theme="1"/>
        <rFont val="Arial"/>
        <family val="2"/>
      </rPr>
      <t xml:space="preserve"> 10/03/2023                     </t>
    </r>
    <r>
      <rPr>
        <b/>
        <sz val="14"/>
        <color rgb="FFFF0000"/>
        <rFont val="Arial"/>
        <family val="2"/>
      </rPr>
      <t>3.</t>
    </r>
    <r>
      <rPr>
        <sz val="14"/>
        <color theme="1"/>
        <rFont val="Arial"/>
        <family val="2"/>
      </rPr>
      <t xml:space="preserve"> 18/04/2023</t>
    </r>
  </si>
  <si>
    <r>
      <rPr>
        <b/>
        <sz val="14"/>
        <color rgb="FFFF0000"/>
        <rFont val="Arial"/>
        <family val="2"/>
      </rPr>
      <t>1.</t>
    </r>
    <r>
      <rPr>
        <b/>
        <sz val="14"/>
        <color theme="1"/>
        <rFont val="Arial"/>
        <family val="2"/>
      </rPr>
      <t xml:space="preserve"> </t>
    </r>
    <r>
      <rPr>
        <sz val="14"/>
        <color theme="1"/>
        <rFont val="Arial"/>
        <family val="2"/>
      </rPr>
      <t xml:space="preserve">39 personas                         </t>
    </r>
    <r>
      <rPr>
        <b/>
        <sz val="14"/>
        <color rgb="FFFF0000"/>
        <rFont val="Arial"/>
        <family val="2"/>
      </rPr>
      <t>2.</t>
    </r>
    <r>
      <rPr>
        <sz val="14"/>
        <color theme="1"/>
        <rFont val="Arial"/>
        <family val="2"/>
      </rPr>
      <t xml:space="preserve"> 12 personas                             </t>
    </r>
    <r>
      <rPr>
        <b/>
        <sz val="14"/>
        <color rgb="FFFF0000"/>
        <rFont val="Arial"/>
        <family val="2"/>
      </rPr>
      <t>3.</t>
    </r>
    <r>
      <rPr>
        <sz val="14"/>
        <color theme="1"/>
        <rFont val="Arial"/>
        <family val="2"/>
      </rPr>
      <t xml:space="preserve"> 65 personas</t>
    </r>
  </si>
  <si>
    <r>
      <rPr>
        <b/>
        <sz val="14"/>
        <color rgb="FFFF0000"/>
        <rFont val="Arial"/>
        <family val="2"/>
      </rPr>
      <t>1.</t>
    </r>
    <r>
      <rPr>
        <sz val="14"/>
        <color theme="1"/>
        <rFont val="Arial"/>
        <family val="2"/>
      </rPr>
      <t xml:space="preserve"> $320.000                        </t>
    </r>
    <r>
      <rPr>
        <b/>
        <sz val="14"/>
        <color rgb="FFFF0000"/>
        <rFont val="Arial"/>
        <family val="2"/>
      </rPr>
      <t xml:space="preserve">2. </t>
    </r>
    <r>
      <rPr>
        <sz val="14"/>
        <color theme="1"/>
        <rFont val="Arial"/>
        <family val="2"/>
      </rPr>
      <t xml:space="preserve">$320.000                     </t>
    </r>
    <r>
      <rPr>
        <b/>
        <sz val="14"/>
        <color rgb="FFFF0000"/>
        <rFont val="Arial"/>
        <family val="2"/>
      </rPr>
      <t>3.</t>
    </r>
    <r>
      <rPr>
        <sz val="14"/>
        <color theme="1"/>
        <rFont val="Arial"/>
        <family val="2"/>
      </rPr>
      <t xml:space="preserve"> $320.000</t>
    </r>
  </si>
  <si>
    <r>
      <rPr>
        <b/>
        <sz val="14"/>
        <color rgb="FFFF0000"/>
        <rFont val="Arial"/>
        <family val="2"/>
      </rPr>
      <t>1.</t>
    </r>
    <r>
      <rPr>
        <sz val="14"/>
        <color theme="1"/>
        <rFont val="Arial"/>
        <family val="2"/>
      </rPr>
      <t xml:space="preserve"> $120.000                           </t>
    </r>
    <r>
      <rPr>
        <b/>
        <sz val="14"/>
        <color rgb="FFFF0000"/>
        <rFont val="Arial"/>
        <family val="2"/>
      </rPr>
      <t xml:space="preserve">2. </t>
    </r>
    <r>
      <rPr>
        <sz val="14"/>
        <color theme="1"/>
        <rFont val="Arial"/>
        <family val="2"/>
      </rPr>
      <t>$120.000</t>
    </r>
  </si>
  <si>
    <r>
      <rPr>
        <b/>
        <sz val="14"/>
        <color rgb="FFFF0000"/>
        <rFont val="Arial"/>
        <family val="2"/>
      </rPr>
      <t>1.</t>
    </r>
    <r>
      <rPr>
        <sz val="14"/>
        <color theme="1"/>
        <rFont val="Arial"/>
        <family val="2"/>
      </rPr>
      <t xml:space="preserve"> área urbana</t>
    </r>
  </si>
  <si>
    <r>
      <rPr>
        <b/>
        <sz val="14"/>
        <color rgb="FFFF0000"/>
        <rFont val="Arial"/>
        <family val="2"/>
      </rPr>
      <t>1.</t>
    </r>
    <r>
      <rPr>
        <b/>
        <sz val="14"/>
        <color theme="1"/>
        <rFont val="Arial"/>
        <family val="2"/>
      </rPr>
      <t xml:space="preserve"> </t>
    </r>
    <r>
      <rPr>
        <sz val="14"/>
        <color theme="1"/>
        <rFont val="Arial"/>
        <family val="2"/>
      </rPr>
      <t>17/05/2023</t>
    </r>
  </si>
  <si>
    <r>
      <rPr>
        <b/>
        <sz val="14"/>
        <color rgb="FFFF0000"/>
        <rFont val="Arial"/>
        <family val="2"/>
      </rPr>
      <t>1.</t>
    </r>
    <r>
      <rPr>
        <sz val="14"/>
        <color theme="1"/>
        <rFont val="Arial"/>
        <family val="2"/>
      </rPr>
      <t xml:space="preserve"> 13 personas</t>
    </r>
  </si>
  <si>
    <r>
      <rPr>
        <b/>
        <sz val="14"/>
        <color rgb="FFFF0000"/>
        <rFont val="Arial"/>
        <family val="2"/>
      </rPr>
      <t xml:space="preserve">1. </t>
    </r>
    <r>
      <rPr>
        <sz val="14"/>
        <color theme="1"/>
        <rFont val="Arial"/>
        <family val="2"/>
      </rPr>
      <t>$320.000</t>
    </r>
  </si>
  <si>
    <r>
      <rPr>
        <b/>
        <sz val="14"/>
        <color rgb="FFFF0000"/>
        <rFont val="Arial"/>
        <family val="2"/>
      </rPr>
      <t xml:space="preserve">1. </t>
    </r>
    <r>
      <rPr>
        <sz val="14"/>
        <color theme="1"/>
        <rFont val="Arial"/>
        <family val="2"/>
      </rPr>
      <t xml:space="preserve">Mesa de trabajo para la ejecución de la ruta de recolección de residuos aprovechables                                                                </t>
    </r>
    <r>
      <rPr>
        <b/>
        <sz val="14"/>
        <color rgb="FFFF0000"/>
        <rFont val="Arial"/>
        <family val="2"/>
      </rPr>
      <t>2,</t>
    </r>
    <r>
      <rPr>
        <sz val="14"/>
        <color theme="1"/>
        <rFont val="Arial"/>
        <family val="2"/>
      </rPr>
      <t xml:space="preserve"> Convocatoria a Curso de Competencias Laborales norma 220201081 recuperar residuos sólidos según procedimiento de aprovechamiento y normativa ambiental  - Alianza SENA y Secretaria de Ambiente del Departamento</t>
    </r>
  </si>
  <si>
    <r>
      <rPr>
        <b/>
        <sz val="14"/>
        <color rgb="FFFF0000"/>
        <rFont val="Arial"/>
        <family val="2"/>
      </rPr>
      <t xml:space="preserve">1. </t>
    </r>
    <r>
      <rPr>
        <sz val="14"/>
        <color theme="1"/>
        <rFont val="Arial"/>
        <family val="2"/>
      </rPr>
      <t xml:space="preserve">Centro Administrativo    </t>
    </r>
    <r>
      <rPr>
        <b/>
        <sz val="14"/>
        <color rgb="FFFF0000"/>
        <rFont val="Arial"/>
        <family val="2"/>
      </rPr>
      <t xml:space="preserve">2. </t>
    </r>
    <r>
      <rPr>
        <sz val="14"/>
        <color theme="1"/>
        <rFont val="Arial"/>
        <family val="2"/>
      </rPr>
      <t xml:space="preserve">Centro Administrativo </t>
    </r>
  </si>
  <si>
    <r>
      <rPr>
        <b/>
        <sz val="14"/>
        <color rgb="FFFF0000"/>
        <rFont val="Arial"/>
        <family val="2"/>
      </rPr>
      <t xml:space="preserve">1. </t>
    </r>
    <r>
      <rPr>
        <sz val="14"/>
        <color theme="1"/>
        <rFont val="Arial"/>
        <family val="2"/>
      </rPr>
      <t xml:space="preserve">  06/03/2023                 </t>
    </r>
    <r>
      <rPr>
        <b/>
        <sz val="14"/>
        <color rgb="FFFF0000"/>
        <rFont val="Arial"/>
        <family val="2"/>
      </rPr>
      <t>2.</t>
    </r>
    <r>
      <rPr>
        <sz val="14"/>
        <color theme="1"/>
        <rFont val="Arial"/>
        <family val="2"/>
      </rPr>
      <t xml:space="preserve"> 24/05/2023 al 26/05/2023</t>
    </r>
  </si>
  <si>
    <r>
      <rPr>
        <b/>
        <sz val="14"/>
        <color rgb="FFFF0000"/>
        <rFont val="Arial"/>
        <family val="2"/>
      </rPr>
      <t xml:space="preserve">1. </t>
    </r>
    <r>
      <rPr>
        <sz val="14"/>
        <color theme="1"/>
        <rFont val="Arial"/>
        <family val="2"/>
      </rPr>
      <t xml:space="preserve">Acta  de reunión y lista de asistencia                                   </t>
    </r>
    <r>
      <rPr>
        <b/>
        <sz val="14"/>
        <color rgb="FFFF0000"/>
        <rFont val="Arial"/>
        <family val="2"/>
      </rPr>
      <t xml:space="preserve">2. </t>
    </r>
    <r>
      <rPr>
        <sz val="14"/>
        <color theme="1"/>
        <rFont val="Arial"/>
        <family val="2"/>
      </rPr>
      <t>Inscripciones</t>
    </r>
  </si>
  <si>
    <r>
      <rPr>
        <b/>
        <sz val="14"/>
        <color rgb="FFFF0000"/>
        <rFont val="Arial"/>
        <family val="2"/>
      </rPr>
      <t>1.</t>
    </r>
    <r>
      <rPr>
        <sz val="14"/>
        <color theme="1"/>
        <rFont val="Arial"/>
        <family val="2"/>
      </rPr>
      <t xml:space="preserve"> 16/03/2023</t>
    </r>
  </si>
  <si>
    <r>
      <rPr>
        <b/>
        <sz val="14"/>
        <color rgb="FFFF0000"/>
        <rFont val="Arial"/>
        <family val="2"/>
      </rPr>
      <t>1.</t>
    </r>
    <r>
      <rPr>
        <sz val="14"/>
        <color theme="1"/>
        <rFont val="Arial"/>
        <family val="2"/>
      </rPr>
      <t xml:space="preserve"> 12 participantes</t>
    </r>
  </si>
  <si>
    <r>
      <rPr>
        <b/>
        <sz val="14"/>
        <color rgb="FFFF0000"/>
        <rFont val="Arial"/>
        <family val="2"/>
      </rPr>
      <t>1.</t>
    </r>
    <r>
      <rPr>
        <sz val="14"/>
        <color theme="1"/>
        <rFont val="Arial"/>
        <family val="2"/>
      </rPr>
      <t xml:space="preserve"> Acta y documento</t>
    </r>
  </si>
  <si>
    <r>
      <rPr>
        <b/>
        <sz val="14"/>
        <color rgb="FFFF0000"/>
        <rFont val="Arial"/>
        <family val="2"/>
      </rPr>
      <t>1.</t>
    </r>
    <r>
      <rPr>
        <sz val="14"/>
        <color theme="1"/>
        <rFont val="Arial"/>
        <family val="2"/>
      </rPr>
      <t xml:space="preserve">  Presentación de Obra de teatro musical Se Nos Fue el Agua  de Empresas Públicas de Cundinamarca</t>
    </r>
  </si>
  <si>
    <r>
      <rPr>
        <sz val="14"/>
        <color rgb="FFFF0000"/>
        <rFont val="Arial"/>
        <family val="2"/>
      </rPr>
      <t xml:space="preserve">1. </t>
    </r>
    <r>
      <rPr>
        <sz val="14"/>
        <rFont val="Arial"/>
        <family val="2"/>
      </rPr>
      <t>$4</t>
    </r>
    <r>
      <rPr>
        <sz val="14"/>
        <color theme="1"/>
        <rFont val="Arial"/>
        <family val="2"/>
      </rPr>
      <t>5.000</t>
    </r>
  </si>
  <si>
    <r>
      <rPr>
        <b/>
        <sz val="14"/>
        <color rgb="FFFF0000"/>
        <rFont val="Arial"/>
        <family val="2"/>
      </rPr>
      <t>1.</t>
    </r>
    <r>
      <rPr>
        <b/>
        <sz val="14"/>
        <color theme="1"/>
        <rFont val="Arial"/>
        <family val="2"/>
      </rPr>
      <t xml:space="preserve"> </t>
    </r>
    <r>
      <rPr>
        <sz val="14"/>
        <color theme="1"/>
        <rFont val="Arial"/>
        <family val="2"/>
      </rPr>
      <t xml:space="preserve">Vereda Taquira Sector Puente Guzmán al Reten      </t>
    </r>
    <r>
      <rPr>
        <b/>
        <sz val="14"/>
        <color rgb="FFFF0000"/>
        <rFont val="Arial"/>
        <family val="2"/>
      </rPr>
      <t xml:space="preserve">2. </t>
    </r>
    <r>
      <rPr>
        <sz val="14"/>
        <color theme="1"/>
        <rFont val="Arial"/>
        <family val="2"/>
      </rPr>
      <t>Canal perimetral</t>
    </r>
  </si>
  <si>
    <r>
      <rPr>
        <b/>
        <sz val="14"/>
        <color rgb="FFFF0000"/>
        <rFont val="Arial"/>
        <family val="2"/>
      </rPr>
      <t>1.</t>
    </r>
    <r>
      <rPr>
        <b/>
        <sz val="14"/>
        <color theme="1"/>
        <rFont val="Arial"/>
        <family val="2"/>
      </rPr>
      <t xml:space="preserve"> </t>
    </r>
    <r>
      <rPr>
        <sz val="14"/>
        <color theme="1"/>
        <rFont val="Arial"/>
        <family val="2"/>
      </rPr>
      <t xml:space="preserve">22/03/2023                    </t>
    </r>
    <r>
      <rPr>
        <b/>
        <sz val="14"/>
        <color rgb="FFFF0000"/>
        <rFont val="Arial"/>
        <family val="2"/>
      </rPr>
      <t>2.</t>
    </r>
    <r>
      <rPr>
        <sz val="14"/>
        <color theme="1"/>
        <rFont val="Arial"/>
        <family val="2"/>
      </rPr>
      <t xml:space="preserve"> 20/01/2023</t>
    </r>
  </si>
  <si>
    <r>
      <rPr>
        <b/>
        <sz val="14"/>
        <color rgb="FFFF0000"/>
        <rFont val="Arial"/>
        <family val="2"/>
      </rPr>
      <t>1.</t>
    </r>
    <r>
      <rPr>
        <sz val="14"/>
        <color theme="1"/>
        <rFont val="Arial"/>
        <family val="2"/>
      </rPr>
      <t xml:space="preserve"> 26 personas                                </t>
    </r>
    <r>
      <rPr>
        <b/>
        <sz val="14"/>
        <color rgb="FFFF0000"/>
        <rFont val="Arial"/>
        <family val="2"/>
      </rPr>
      <t xml:space="preserve">2. </t>
    </r>
    <r>
      <rPr>
        <sz val="14"/>
        <color theme="1"/>
        <rFont val="Arial"/>
        <family val="2"/>
      </rPr>
      <t>15 personas</t>
    </r>
  </si>
  <si>
    <r>
      <rPr>
        <b/>
        <sz val="14"/>
        <color rgb="FFFF0000"/>
        <rFont val="Arial"/>
        <family val="2"/>
      </rPr>
      <t xml:space="preserve">1. </t>
    </r>
    <r>
      <rPr>
        <sz val="14"/>
        <color theme="1"/>
        <rFont val="Arial"/>
        <family val="2"/>
      </rPr>
      <t xml:space="preserve"> Personal Unidad de Servicios Públicos y Dirección Medio Ambiental  / Prestación de servicios de actividades de apoyo $350.000    </t>
    </r>
    <r>
      <rPr>
        <b/>
        <sz val="14"/>
        <color rgb="FFFF0000"/>
        <rFont val="Arial"/>
        <family val="2"/>
      </rPr>
      <t xml:space="preserve">                2.</t>
    </r>
    <r>
      <rPr>
        <sz val="14"/>
        <color theme="1"/>
        <rFont val="Arial"/>
        <family val="2"/>
      </rPr>
      <t xml:space="preserve"> Personal de la Unidad de Servicios Públicos y de Secretaria de Planeación $760.000</t>
    </r>
  </si>
  <si>
    <r>
      <rPr>
        <b/>
        <sz val="14"/>
        <color rgb="FFFF0000"/>
        <rFont val="Arial"/>
        <family val="2"/>
      </rPr>
      <t xml:space="preserve">1, </t>
    </r>
    <r>
      <rPr>
        <sz val="14"/>
        <rFont val="Arial"/>
        <family val="2"/>
      </rPr>
      <t xml:space="preserve">Jornada de reconocimiento y limpieza  realizada con la comunidad y JAC Vereda Taquira, Servicios Públicos, Medio Ambiente  </t>
    </r>
    <r>
      <rPr>
        <sz val="14"/>
        <color rgb="FFFF0000"/>
        <rFont val="Arial"/>
        <family val="2"/>
      </rPr>
      <t xml:space="preserve">                                                                    </t>
    </r>
    <r>
      <rPr>
        <b/>
        <sz val="14"/>
        <color rgb="FFFF0000"/>
        <rFont val="Arial"/>
        <family val="2"/>
      </rPr>
      <t xml:space="preserve">2. </t>
    </r>
    <r>
      <rPr>
        <sz val="14"/>
        <rFont val="Arial"/>
        <family val="2"/>
      </rPr>
      <t>Jornada de limpieza canal perimetral personal y maquinaria de la Administración y comunidad aledaña</t>
    </r>
  </si>
  <si>
    <r>
      <rPr>
        <b/>
        <sz val="14"/>
        <color rgb="FFFF0000"/>
        <rFont val="Arial"/>
        <family val="2"/>
      </rPr>
      <t xml:space="preserve">1. </t>
    </r>
    <r>
      <rPr>
        <sz val="14"/>
        <color theme="1"/>
        <rFont val="Arial"/>
        <family val="2"/>
      </rPr>
      <t xml:space="preserve">Vereda Centro Sector La María </t>
    </r>
  </si>
  <si>
    <r>
      <rPr>
        <b/>
        <sz val="14"/>
        <color rgb="FFFF0000"/>
        <rFont val="Arial"/>
        <family val="2"/>
      </rPr>
      <t>1.</t>
    </r>
    <r>
      <rPr>
        <sz val="14"/>
        <color theme="1"/>
        <rFont val="Arial"/>
        <family val="2"/>
      </rPr>
      <t xml:space="preserve"> 04/03/2023</t>
    </r>
  </si>
  <si>
    <r>
      <rPr>
        <sz val="14"/>
        <color rgb="FFFF0000"/>
        <rFont val="Arial"/>
        <family val="2"/>
      </rPr>
      <t xml:space="preserve">1. </t>
    </r>
    <r>
      <rPr>
        <sz val="14"/>
        <color theme="1"/>
        <rFont val="Arial"/>
        <family val="2"/>
      </rPr>
      <t>27 personas</t>
    </r>
  </si>
  <si>
    <r>
      <rPr>
        <b/>
        <sz val="14"/>
        <color rgb="FFFF0000"/>
        <rFont val="Arial"/>
        <family val="2"/>
      </rPr>
      <t>1.</t>
    </r>
    <r>
      <rPr>
        <sz val="14"/>
        <color theme="1"/>
        <rFont val="Arial"/>
        <family val="2"/>
      </rPr>
      <t xml:space="preserve"> 09/05/2023                    </t>
    </r>
    <r>
      <rPr>
        <b/>
        <sz val="14"/>
        <color rgb="FFFF0000"/>
        <rFont val="Arial"/>
        <family val="2"/>
      </rPr>
      <t xml:space="preserve"> 2.</t>
    </r>
    <r>
      <rPr>
        <sz val="14"/>
        <color theme="1"/>
        <rFont val="Arial"/>
        <family val="2"/>
      </rPr>
      <t xml:space="preserve"> 25/05/2023</t>
    </r>
  </si>
  <si>
    <r>
      <rPr>
        <b/>
        <sz val="14"/>
        <color rgb="FFFF0000"/>
        <rFont val="Arial"/>
        <family val="2"/>
      </rPr>
      <t>1.</t>
    </r>
    <r>
      <rPr>
        <sz val="14"/>
        <color theme="1"/>
        <rFont val="Arial"/>
        <family val="2"/>
      </rPr>
      <t xml:space="preserve"> 2 infractores                                  </t>
    </r>
    <r>
      <rPr>
        <b/>
        <sz val="14"/>
        <color rgb="FFFF0000"/>
        <rFont val="Arial"/>
        <family val="2"/>
      </rPr>
      <t>2.</t>
    </r>
    <r>
      <rPr>
        <sz val="14"/>
        <color theme="1"/>
        <rFont val="Arial"/>
        <family val="2"/>
      </rPr>
      <t xml:space="preserve"> 28 personas</t>
    </r>
  </si>
  <si>
    <r>
      <rPr>
        <b/>
        <sz val="14"/>
        <color rgb="FFFF0000"/>
        <rFont val="Arial"/>
        <family val="2"/>
      </rPr>
      <t xml:space="preserve">1. </t>
    </r>
    <r>
      <rPr>
        <sz val="14"/>
        <color theme="1"/>
        <rFont val="Arial"/>
        <family val="2"/>
      </rPr>
      <t xml:space="preserve">Dirección Medio Ambiental  / Apoyo vivero $50.000                               </t>
    </r>
    <r>
      <rPr>
        <b/>
        <sz val="14"/>
        <color rgb="FFFF0000"/>
        <rFont val="Arial"/>
        <family val="2"/>
      </rPr>
      <t>2.</t>
    </r>
    <r>
      <rPr>
        <sz val="14"/>
        <color theme="1"/>
        <rFont val="Arial"/>
        <family val="2"/>
      </rPr>
      <t xml:space="preserve"> Dirección Medio Ambiental y Unidad de Servicios Públicos</t>
    </r>
  </si>
  <si>
    <r>
      <rPr>
        <b/>
        <sz val="14"/>
        <color rgb="FFFF0000"/>
        <rFont val="Arial"/>
        <family val="2"/>
      </rPr>
      <t xml:space="preserve">1. </t>
    </r>
    <r>
      <rPr>
        <sz val="14"/>
        <color theme="1"/>
        <rFont val="Arial"/>
        <family val="2"/>
      </rPr>
      <t>Convocatoria, recepción de documentos y radicación ante la CAR en marco del programa Lluvia para la vida</t>
    </r>
  </si>
  <si>
    <r>
      <rPr>
        <b/>
        <sz val="14"/>
        <color rgb="FFFF0000"/>
        <rFont val="Arial"/>
        <family val="2"/>
      </rPr>
      <t>1.</t>
    </r>
    <r>
      <rPr>
        <sz val="14"/>
        <color theme="1"/>
        <rFont val="Arial"/>
        <family val="2"/>
      </rPr>
      <t xml:space="preserve">Capacitación para entrega de medicamentos vencidos veterinarios y su deposito en contenedor ubicada en Alcaldía Municipal                                                                    </t>
    </r>
    <r>
      <rPr>
        <b/>
        <sz val="14"/>
        <color rgb="FFFF0000"/>
        <rFont val="Arial"/>
        <family val="2"/>
      </rPr>
      <t xml:space="preserve">2. </t>
    </r>
    <r>
      <rPr>
        <sz val="14"/>
        <color theme="1"/>
        <rFont val="Arial"/>
        <family val="2"/>
      </rPr>
      <t xml:space="preserve">Capacitación para la entrega de residuos especiales - envases de agroquímicos                                                           </t>
    </r>
    <r>
      <rPr>
        <b/>
        <sz val="14"/>
        <color rgb="FFFF0000"/>
        <rFont val="Arial"/>
        <family val="2"/>
      </rPr>
      <t xml:space="preserve">3. </t>
    </r>
    <r>
      <rPr>
        <sz val="14"/>
        <color theme="1"/>
        <rFont val="Arial"/>
        <family val="2"/>
      </rPr>
      <t>Separación y entrega de residuos posconsumo (pilas, celulares, ecocomputo, cartuchos, aceite de cocina usado, baterías, bombillas)</t>
    </r>
  </si>
  <si>
    <r>
      <rPr>
        <b/>
        <sz val="14"/>
        <color rgb="FFFF0000"/>
        <rFont val="Arial"/>
        <family val="2"/>
      </rPr>
      <t>1.</t>
    </r>
    <r>
      <rPr>
        <sz val="14"/>
        <color theme="1"/>
        <rFont val="Arial"/>
        <family val="2"/>
      </rPr>
      <t xml:space="preserve"> Registro fotográfico y de video, pantallazos de publicación                                 </t>
    </r>
    <r>
      <rPr>
        <b/>
        <sz val="14"/>
        <color rgb="FFFF0000"/>
        <rFont val="Arial"/>
        <family val="2"/>
      </rPr>
      <t>2.</t>
    </r>
    <r>
      <rPr>
        <sz val="14"/>
        <color theme="1"/>
        <rFont val="Arial"/>
        <family val="2"/>
      </rPr>
      <t xml:space="preserve"> Registro fotográfico y de video, pantallazos de publicación                                 </t>
    </r>
    <r>
      <rPr>
        <b/>
        <sz val="14"/>
        <color rgb="FFFF0000"/>
        <rFont val="Arial"/>
        <family val="2"/>
      </rPr>
      <t>3.</t>
    </r>
    <r>
      <rPr>
        <sz val="14"/>
        <color theme="1"/>
        <rFont val="Arial"/>
        <family val="2"/>
      </rPr>
      <t xml:space="preserve">  Registro fotográfico, pantallazos de publicación</t>
    </r>
  </si>
  <si>
    <r>
      <rPr>
        <b/>
        <sz val="14"/>
        <color rgb="FFFF0000"/>
        <rFont val="Arial"/>
        <family val="2"/>
      </rPr>
      <t>1.</t>
    </r>
    <r>
      <rPr>
        <sz val="14"/>
        <color theme="1"/>
        <rFont val="Arial"/>
        <family val="2"/>
      </rPr>
      <t xml:space="preserve"> ruta de recolección y presentación de los residuos sólidos no aprovechables y aprovechables / día del reciclaje</t>
    </r>
  </si>
  <si>
    <r>
      <rPr>
        <b/>
        <sz val="14"/>
        <color rgb="FFFF0000"/>
        <rFont val="Arial"/>
        <family val="2"/>
      </rPr>
      <t xml:space="preserve">1. </t>
    </r>
    <r>
      <rPr>
        <sz val="14"/>
        <color theme="1"/>
        <rFont val="Arial"/>
        <family val="2"/>
      </rPr>
      <t>Presentación, revisión y aprobación del Plan Escolar de Gestión del Riesgo</t>
    </r>
  </si>
  <si>
    <r>
      <rPr>
        <b/>
        <sz val="14"/>
        <color rgb="FFFF0000"/>
        <rFont val="Arial"/>
        <family val="2"/>
      </rPr>
      <t>1.</t>
    </r>
    <r>
      <rPr>
        <sz val="14"/>
        <color theme="1"/>
        <rFont val="Arial"/>
        <family val="2"/>
      </rPr>
      <t xml:space="preserve"> Colegio Agustín Parra</t>
    </r>
  </si>
  <si>
    <r>
      <rPr>
        <b/>
        <sz val="14"/>
        <color rgb="FFFF0000"/>
        <rFont val="Arial"/>
        <family val="2"/>
      </rPr>
      <t xml:space="preserve">1, </t>
    </r>
    <r>
      <rPr>
        <sz val="14"/>
        <color theme="1"/>
        <rFont val="Arial"/>
        <family val="2"/>
      </rPr>
      <t xml:space="preserve"> registro fotográfico y video                                             </t>
    </r>
    <r>
      <rPr>
        <b/>
        <sz val="14"/>
        <color rgb="FFFF0000"/>
        <rFont val="Arial"/>
        <family val="2"/>
      </rPr>
      <t>2.</t>
    </r>
    <r>
      <rPr>
        <sz val="14"/>
        <color theme="1"/>
        <rFont val="Arial"/>
        <family val="2"/>
      </rPr>
      <t xml:space="preserve"> Registro fotográfico</t>
    </r>
  </si>
  <si>
    <r>
      <rPr>
        <b/>
        <sz val="14"/>
        <color rgb="FFFF0000"/>
        <rFont val="Arial"/>
        <family val="2"/>
      </rPr>
      <t>1.</t>
    </r>
    <r>
      <rPr>
        <sz val="14"/>
        <color theme="1"/>
        <rFont val="Arial"/>
        <family val="2"/>
      </rPr>
      <t xml:space="preserve"> Jornada Actívate con la Bicicleta y apoyo con el proyecto CAR Movilidad Sostenible, que hará presencia en el municipio para la presente vigencia y realizara diferentes actividades con apoyo de la escuela de ciclismo del Municipio y de usuarios BiciCAR</t>
    </r>
  </si>
  <si>
    <r>
      <rPr>
        <b/>
        <sz val="14"/>
        <color rgb="FFFF0000"/>
        <rFont val="Arial"/>
        <family val="2"/>
      </rPr>
      <t xml:space="preserve">1. </t>
    </r>
    <r>
      <rPr>
        <sz val="14"/>
        <color theme="1"/>
        <rFont val="Arial"/>
        <family val="2"/>
      </rPr>
      <t xml:space="preserve">Personal de la Dirección Medio Ambiental, Escuela de Ciclismo, Adulto Mayor, Diversamente hábiles </t>
    </r>
  </si>
  <si>
    <r>
      <rPr>
        <b/>
        <sz val="14"/>
        <color rgb="FFFF0000"/>
        <rFont val="Arial"/>
        <family val="2"/>
      </rPr>
      <t>1.</t>
    </r>
    <r>
      <rPr>
        <sz val="14"/>
        <color theme="1"/>
        <rFont val="Arial"/>
        <family val="2"/>
      </rPr>
      <t xml:space="preserve"> Registro de asistencia y fotográfico </t>
    </r>
  </si>
  <si>
    <r>
      <rPr>
        <b/>
        <sz val="14"/>
        <color rgb="FFFF0000"/>
        <rFont val="Arial"/>
        <family val="2"/>
      </rPr>
      <t>1.</t>
    </r>
    <r>
      <rPr>
        <sz val="14"/>
        <color rgb="FFFF0000"/>
        <rFont val="Arial"/>
        <family val="2"/>
      </rPr>
      <t xml:space="preserve"> </t>
    </r>
    <r>
      <rPr>
        <sz val="14"/>
        <color theme="1"/>
        <rFont val="Arial"/>
        <family val="2"/>
      </rPr>
      <t xml:space="preserve">Jornada pedagógica y trabajo en vivero Héroes de Simijaca / elaboración de carbón vegetal                                                                         </t>
    </r>
    <r>
      <rPr>
        <b/>
        <sz val="14"/>
        <color rgb="FFFF0000"/>
        <rFont val="Arial"/>
        <family val="2"/>
      </rPr>
      <t>2</t>
    </r>
    <r>
      <rPr>
        <sz val="14"/>
        <color theme="1"/>
        <rFont val="Arial"/>
        <family val="2"/>
      </rPr>
      <t>. Pauta y sensibilización para infractores por disposición inadecuada de residuos sólidos, horarios, uso de papeleras de mano</t>
    </r>
  </si>
  <si>
    <r>
      <rPr>
        <b/>
        <sz val="14"/>
        <color rgb="FFFF0000"/>
        <rFont val="Arial"/>
        <family val="2"/>
      </rPr>
      <t>1.</t>
    </r>
    <r>
      <rPr>
        <sz val="14"/>
        <color theme="1"/>
        <rFont val="Arial"/>
        <family val="2"/>
      </rPr>
      <t xml:space="preserve"> Vivero Héroes de Simijaca                                        </t>
    </r>
    <r>
      <rPr>
        <b/>
        <sz val="14"/>
        <color rgb="FFFF0000"/>
        <rFont val="Arial"/>
        <family val="2"/>
      </rPr>
      <t xml:space="preserve">2. </t>
    </r>
    <r>
      <rPr>
        <sz val="14"/>
        <color theme="1"/>
        <rFont val="Arial"/>
        <family val="2"/>
      </rPr>
      <t>Centro Administrativo / área urbana y centros poblados</t>
    </r>
  </si>
  <si>
    <r>
      <rPr>
        <b/>
        <sz val="14"/>
        <color rgb="FFFF0000"/>
        <rFont val="Arial"/>
        <family val="2"/>
      </rPr>
      <t xml:space="preserve">1. </t>
    </r>
    <r>
      <rPr>
        <sz val="14"/>
        <color theme="1"/>
        <rFont val="Arial"/>
        <family val="2"/>
      </rPr>
      <t xml:space="preserve">Comparendo, registro fotográfico                                      </t>
    </r>
    <r>
      <rPr>
        <b/>
        <sz val="14"/>
        <color rgb="FFFF0000"/>
        <rFont val="Arial"/>
        <family val="2"/>
      </rPr>
      <t>2.</t>
    </r>
    <r>
      <rPr>
        <sz val="14"/>
        <color theme="1"/>
        <rFont val="Arial"/>
        <family val="2"/>
      </rPr>
      <t xml:space="preserve"> Pauta</t>
    </r>
  </si>
  <si>
    <r>
      <rPr>
        <b/>
        <sz val="14"/>
        <color rgb="FFFF0000"/>
        <rFont val="Arial"/>
        <family val="2"/>
      </rPr>
      <t xml:space="preserve">1. </t>
    </r>
    <r>
      <rPr>
        <sz val="14"/>
        <color theme="1"/>
        <rFont val="Arial"/>
        <family val="2"/>
      </rPr>
      <t xml:space="preserve">10/03/2023                      </t>
    </r>
    <r>
      <rPr>
        <b/>
        <sz val="14"/>
        <color rgb="FFFF0000"/>
        <rFont val="Arial"/>
        <family val="2"/>
      </rPr>
      <t>2.</t>
    </r>
    <r>
      <rPr>
        <sz val="14"/>
        <color theme="1"/>
        <rFont val="Arial"/>
        <family val="2"/>
      </rPr>
      <t xml:space="preserve"> 19/05/2023</t>
    </r>
  </si>
  <si>
    <r>
      <rPr>
        <b/>
        <sz val="14"/>
        <color rgb="FFFF0000"/>
        <rFont val="Arial"/>
        <family val="2"/>
      </rPr>
      <t xml:space="preserve">1. </t>
    </r>
    <r>
      <rPr>
        <sz val="14"/>
        <color theme="1"/>
        <rFont val="Arial"/>
        <family val="2"/>
      </rPr>
      <t xml:space="preserve">12 personas                               </t>
    </r>
    <r>
      <rPr>
        <b/>
        <sz val="14"/>
        <color rgb="FFFF0000"/>
        <rFont val="Arial"/>
        <family val="2"/>
      </rPr>
      <t xml:space="preserve">2. </t>
    </r>
    <r>
      <rPr>
        <sz val="14"/>
        <color theme="1"/>
        <rFont val="Arial"/>
        <family val="2"/>
      </rPr>
      <t xml:space="preserve">10 personas     </t>
    </r>
  </si>
  <si>
    <r>
      <rPr>
        <b/>
        <sz val="14"/>
        <color rgb="FFFF0000"/>
        <rFont val="Arial"/>
        <family val="2"/>
      </rPr>
      <t xml:space="preserve">1. </t>
    </r>
    <r>
      <rPr>
        <sz val="14"/>
        <color theme="1"/>
        <rFont val="Arial"/>
        <family val="2"/>
      </rPr>
      <t xml:space="preserve">$320.000                      </t>
    </r>
    <r>
      <rPr>
        <b/>
        <sz val="14"/>
        <color rgb="FFFF0000"/>
        <rFont val="Arial"/>
        <family val="2"/>
      </rPr>
      <t xml:space="preserve">2. </t>
    </r>
    <r>
      <rPr>
        <sz val="14"/>
        <color theme="1"/>
        <rFont val="Arial"/>
        <family val="2"/>
      </rPr>
      <t>$320.000</t>
    </r>
  </si>
  <si>
    <r>
      <rPr>
        <b/>
        <sz val="14"/>
        <color rgb="FFFF0000"/>
        <rFont val="Arial"/>
        <family val="2"/>
      </rPr>
      <t xml:space="preserve">1. </t>
    </r>
    <r>
      <rPr>
        <sz val="14"/>
        <color theme="1"/>
        <rFont val="Arial"/>
        <family val="2"/>
      </rPr>
      <t xml:space="preserve">Registro fotográfico, pantallazos de publicación          </t>
    </r>
    <r>
      <rPr>
        <b/>
        <sz val="14"/>
        <color rgb="FFFF0000"/>
        <rFont val="Arial"/>
        <family val="2"/>
      </rPr>
      <t xml:space="preserve">2. </t>
    </r>
    <r>
      <rPr>
        <sz val="14"/>
        <color theme="1"/>
        <rFont val="Arial"/>
        <family val="2"/>
      </rPr>
      <t>Registro fotográfico, pantallazos de publicación</t>
    </r>
  </si>
  <si>
    <r>
      <rPr>
        <b/>
        <sz val="14"/>
        <color rgb="FFFF0000"/>
        <rFont val="Arial"/>
        <family val="2"/>
      </rPr>
      <t>1.</t>
    </r>
    <r>
      <rPr>
        <sz val="14"/>
        <color theme="1"/>
        <rFont val="Arial"/>
        <family val="2"/>
      </rPr>
      <t xml:space="preserve"> área urbana  - restaurantes                             </t>
    </r>
    <r>
      <rPr>
        <b/>
        <sz val="14"/>
        <color rgb="FFFF0000"/>
        <rFont val="Arial"/>
        <family val="2"/>
      </rPr>
      <t>2.</t>
    </r>
    <r>
      <rPr>
        <sz val="14"/>
        <color theme="1"/>
        <rFont val="Arial"/>
        <family val="2"/>
      </rPr>
      <t xml:space="preserve"> Comunidad y funcionarios                             </t>
    </r>
    <r>
      <rPr>
        <b/>
        <sz val="14"/>
        <color rgb="FFFF0000"/>
        <rFont val="Arial"/>
        <family val="2"/>
      </rPr>
      <t xml:space="preserve">3. </t>
    </r>
    <r>
      <rPr>
        <sz val="14"/>
        <color theme="1"/>
        <rFont val="Arial"/>
        <family val="2"/>
      </rPr>
      <t>Comunidad y Funcionarios</t>
    </r>
  </si>
  <si>
    <r>
      <rPr>
        <b/>
        <sz val="14"/>
        <color rgb="FFFF0000"/>
        <rFont val="Arial"/>
        <family val="2"/>
      </rPr>
      <t>1.</t>
    </r>
    <r>
      <rPr>
        <sz val="14"/>
        <color theme="1"/>
        <rFont val="Arial"/>
        <family val="2"/>
      </rPr>
      <t xml:space="preserve"> 27/03/2023                              </t>
    </r>
    <r>
      <rPr>
        <b/>
        <sz val="14"/>
        <color rgb="FFFF0000"/>
        <rFont val="Arial"/>
        <family val="2"/>
      </rPr>
      <t>2.</t>
    </r>
    <r>
      <rPr>
        <sz val="14"/>
        <color theme="1"/>
        <rFont val="Arial"/>
        <family val="2"/>
      </rPr>
      <t xml:space="preserve"> 18/04/2023                   </t>
    </r>
    <r>
      <rPr>
        <b/>
        <sz val="14"/>
        <color rgb="FFFF0000"/>
        <rFont val="Arial"/>
        <family val="2"/>
      </rPr>
      <t>3.</t>
    </r>
    <r>
      <rPr>
        <sz val="14"/>
        <color theme="1"/>
        <rFont val="Arial"/>
        <family val="2"/>
      </rPr>
      <t xml:space="preserve"> 05/06/2023</t>
    </r>
  </si>
  <si>
    <r>
      <rPr>
        <b/>
        <sz val="14"/>
        <color rgb="FFFF0000"/>
        <rFont val="Arial"/>
        <family val="2"/>
      </rPr>
      <t>1.</t>
    </r>
    <r>
      <rPr>
        <sz val="14"/>
        <color theme="1"/>
        <rFont val="Arial"/>
        <family val="2"/>
      </rPr>
      <t xml:space="preserve"> 4 personas                                  </t>
    </r>
    <r>
      <rPr>
        <b/>
        <sz val="14"/>
        <color rgb="FFFF0000"/>
        <rFont val="Arial"/>
        <family val="2"/>
      </rPr>
      <t xml:space="preserve">2. </t>
    </r>
    <r>
      <rPr>
        <sz val="14"/>
        <color theme="1"/>
        <rFont val="Arial"/>
        <family val="2"/>
      </rPr>
      <t xml:space="preserve">5 personas                             </t>
    </r>
    <r>
      <rPr>
        <b/>
        <sz val="14"/>
        <color rgb="FFFF0000"/>
        <rFont val="Arial"/>
        <family val="2"/>
      </rPr>
      <t>3.</t>
    </r>
    <r>
      <rPr>
        <sz val="14"/>
        <color theme="1"/>
        <rFont val="Arial"/>
        <family val="2"/>
      </rPr>
      <t xml:space="preserve"> 52 participantes</t>
    </r>
  </si>
  <si>
    <r>
      <rPr>
        <b/>
        <sz val="14"/>
        <color rgb="FFFF0000"/>
        <rFont val="Arial"/>
        <family val="2"/>
      </rPr>
      <t>1.</t>
    </r>
    <r>
      <rPr>
        <sz val="14"/>
        <color theme="1"/>
        <rFont val="Arial"/>
        <family val="2"/>
      </rPr>
      <t xml:space="preserve"> $120.000                           </t>
    </r>
    <r>
      <rPr>
        <b/>
        <sz val="14"/>
        <color rgb="FFFF0000"/>
        <rFont val="Arial"/>
        <family val="2"/>
      </rPr>
      <t xml:space="preserve">2. </t>
    </r>
    <r>
      <rPr>
        <sz val="14"/>
        <color theme="1"/>
        <rFont val="Arial"/>
        <family val="2"/>
      </rPr>
      <t xml:space="preserve">$120.000                         </t>
    </r>
    <r>
      <rPr>
        <b/>
        <sz val="14"/>
        <color rgb="FFFF0000"/>
        <rFont val="Arial"/>
        <family val="2"/>
      </rPr>
      <t xml:space="preserve">3. </t>
    </r>
    <r>
      <rPr>
        <sz val="14"/>
        <color theme="1"/>
        <rFont val="Arial"/>
        <family val="2"/>
      </rPr>
      <t>$210.000</t>
    </r>
  </si>
  <si>
    <r>
      <rPr>
        <b/>
        <sz val="14"/>
        <color rgb="FFFF0000"/>
        <rFont val="Arial"/>
        <family val="2"/>
      </rPr>
      <t>1.</t>
    </r>
    <r>
      <rPr>
        <sz val="14"/>
        <color theme="1"/>
        <rFont val="Arial"/>
        <family val="2"/>
      </rPr>
      <t xml:space="preserve">  Se Nos Fue el Agua de  Empresas Públicas de Cundinamarca                                 </t>
    </r>
    <r>
      <rPr>
        <b/>
        <sz val="14"/>
        <color rgb="FFFF0000"/>
        <rFont val="Arial"/>
        <family val="2"/>
      </rPr>
      <t>2.</t>
    </r>
    <r>
      <rPr>
        <b/>
        <sz val="14"/>
        <rFont val="Arial"/>
        <family val="2"/>
      </rPr>
      <t xml:space="preserve"> </t>
    </r>
    <r>
      <rPr>
        <sz val="14"/>
        <rFont val="Arial"/>
        <family val="2"/>
      </rPr>
      <t>Feria Ambiental Municipal Simijaca Nos Une con el Ambiente</t>
    </r>
  </si>
  <si>
    <r>
      <rPr>
        <b/>
        <sz val="14"/>
        <color rgb="FFFF0000"/>
        <rFont val="Arial"/>
        <family val="2"/>
      </rPr>
      <t>1.</t>
    </r>
    <r>
      <rPr>
        <sz val="14"/>
        <color theme="1"/>
        <rFont val="Arial"/>
        <family val="2"/>
      </rPr>
      <t xml:space="preserve"> La Granja con Instituciones Educativas  - Agustín Parra, Rafael Pombo, Gimnasio Los Cerros, Santa Lucia / Colegio Liceo Campestre San Cayetano                          </t>
    </r>
    <r>
      <rPr>
        <b/>
        <sz val="14"/>
        <color rgb="FFFF0000"/>
        <rFont val="Arial"/>
        <family val="2"/>
      </rPr>
      <t>2.</t>
    </r>
    <r>
      <rPr>
        <sz val="14"/>
        <color theme="1"/>
        <rFont val="Arial"/>
        <family val="2"/>
      </rPr>
      <t xml:space="preserve"> Parque Principal del Municipio </t>
    </r>
  </si>
  <si>
    <r>
      <rPr>
        <b/>
        <sz val="14"/>
        <color rgb="FFFF0000"/>
        <rFont val="Arial"/>
        <family val="2"/>
      </rPr>
      <t xml:space="preserve">1. </t>
    </r>
    <r>
      <rPr>
        <sz val="14"/>
        <color theme="1"/>
        <rFont val="Arial"/>
        <family val="2"/>
      </rPr>
      <t xml:space="preserve">09/03/2023                     </t>
    </r>
    <r>
      <rPr>
        <b/>
        <sz val="14"/>
        <color rgb="FFFF0000"/>
        <rFont val="Arial"/>
        <family val="2"/>
      </rPr>
      <t>2.</t>
    </r>
    <r>
      <rPr>
        <sz val="14"/>
        <color theme="1"/>
        <rFont val="Arial"/>
        <family val="2"/>
      </rPr>
      <t xml:space="preserve"> 07/06/2023</t>
    </r>
  </si>
  <si>
    <r>
      <rPr>
        <b/>
        <sz val="14"/>
        <color rgb="FFFF0000"/>
        <rFont val="Arial"/>
        <family val="2"/>
      </rPr>
      <t>1</t>
    </r>
    <r>
      <rPr>
        <sz val="14"/>
        <color theme="1"/>
        <rFont val="Arial"/>
        <family val="2"/>
      </rPr>
      <t xml:space="preserve">. 520 personas                          </t>
    </r>
    <r>
      <rPr>
        <b/>
        <sz val="14"/>
        <color rgb="FFFF0000"/>
        <rFont val="Arial"/>
        <family val="2"/>
      </rPr>
      <t>2</t>
    </r>
    <r>
      <rPr>
        <sz val="14"/>
        <color theme="1"/>
        <rFont val="Arial"/>
        <family val="2"/>
      </rPr>
      <t>. 510 participantes</t>
    </r>
  </si>
  <si>
    <r>
      <rPr>
        <b/>
        <sz val="14"/>
        <color rgb="FFFF0000"/>
        <rFont val="Arial"/>
        <family val="2"/>
      </rPr>
      <t>1.</t>
    </r>
    <r>
      <rPr>
        <sz val="14"/>
        <color theme="1"/>
        <rFont val="Arial"/>
        <family val="2"/>
      </rPr>
      <t xml:space="preserve"> $250.000                      </t>
    </r>
    <r>
      <rPr>
        <b/>
        <sz val="14"/>
        <color rgb="FFFF0000"/>
        <rFont val="Arial"/>
        <family val="2"/>
      </rPr>
      <t xml:space="preserve"> 2.</t>
    </r>
    <r>
      <rPr>
        <sz val="14"/>
        <color theme="1"/>
        <rFont val="Arial"/>
        <family val="2"/>
      </rPr>
      <t xml:space="preserve"> $5.750.000</t>
    </r>
  </si>
  <si>
    <r>
      <rPr>
        <b/>
        <sz val="14"/>
        <color rgb="FFFF0000"/>
        <rFont val="Arial"/>
        <family val="2"/>
      </rPr>
      <t xml:space="preserve">1. </t>
    </r>
    <r>
      <rPr>
        <sz val="14"/>
        <color theme="1"/>
        <rFont val="Arial"/>
        <family val="2"/>
      </rPr>
      <t>Feria Ambiental Municipal Simijaca Nos Une con el Ambiente</t>
    </r>
  </si>
  <si>
    <r>
      <rPr>
        <b/>
        <sz val="14"/>
        <color rgb="FFFF0000"/>
        <rFont val="Arial"/>
        <family val="2"/>
      </rPr>
      <t>1.</t>
    </r>
    <r>
      <rPr>
        <sz val="14"/>
        <color theme="1"/>
        <rFont val="Arial"/>
        <family val="2"/>
      </rPr>
      <t xml:space="preserve"> Parque Principal del Municipio </t>
    </r>
  </si>
  <si>
    <r>
      <rPr>
        <b/>
        <sz val="14"/>
        <color rgb="FFFF0000"/>
        <rFont val="Arial"/>
        <family val="2"/>
      </rPr>
      <t xml:space="preserve">1. </t>
    </r>
    <r>
      <rPr>
        <sz val="14"/>
        <color theme="1"/>
        <rFont val="Arial"/>
        <family val="2"/>
      </rPr>
      <t>510 participantes</t>
    </r>
  </si>
  <si>
    <r>
      <rPr>
        <b/>
        <sz val="14"/>
        <color rgb="FFFF0000"/>
        <rFont val="Arial"/>
        <family val="2"/>
      </rPr>
      <t>1.</t>
    </r>
    <r>
      <rPr>
        <sz val="14"/>
        <color theme="1"/>
        <rFont val="Arial"/>
        <family val="2"/>
      </rPr>
      <t xml:space="preserve"> $ 5750000</t>
    </r>
  </si>
  <si>
    <r>
      <rPr>
        <b/>
        <sz val="14"/>
        <color rgb="FFFF0000"/>
        <rFont val="Arial"/>
        <family val="2"/>
      </rPr>
      <t>1.</t>
    </r>
    <r>
      <rPr>
        <sz val="14"/>
        <color theme="1"/>
        <rFont val="Arial"/>
        <family val="2"/>
      </rPr>
      <t xml:space="preserve"> Plazoleta de la Juventud      </t>
    </r>
    <r>
      <rPr>
        <b/>
        <sz val="14"/>
        <color rgb="FFFF0000"/>
        <rFont val="Arial"/>
        <family val="2"/>
      </rPr>
      <t>2.</t>
    </r>
    <r>
      <rPr>
        <sz val="14"/>
        <color theme="1"/>
        <rFont val="Arial"/>
        <family val="2"/>
      </rPr>
      <t xml:space="preserve"> Auditorio Centro Administrativo</t>
    </r>
  </si>
  <si>
    <r>
      <rPr>
        <b/>
        <sz val="14"/>
        <color rgb="FFFF0000"/>
        <rFont val="Arial"/>
        <family val="2"/>
      </rPr>
      <t>1.</t>
    </r>
    <r>
      <rPr>
        <sz val="14"/>
        <color theme="1"/>
        <rFont val="Arial"/>
        <family val="2"/>
      </rPr>
      <t xml:space="preserve"> 22 y 23/05/2023           </t>
    </r>
    <r>
      <rPr>
        <b/>
        <sz val="14"/>
        <color rgb="FFFF0000"/>
        <rFont val="Arial"/>
        <family val="2"/>
      </rPr>
      <t xml:space="preserve"> 2.</t>
    </r>
    <r>
      <rPr>
        <sz val="14"/>
        <color theme="1"/>
        <rFont val="Arial"/>
        <family val="2"/>
      </rPr>
      <t>23/02/2023</t>
    </r>
  </si>
  <si>
    <r>
      <rPr>
        <b/>
        <sz val="14"/>
        <color rgb="FFFF0000"/>
        <rFont val="Arial"/>
        <family val="2"/>
      </rPr>
      <t xml:space="preserve">1. </t>
    </r>
    <r>
      <rPr>
        <sz val="14"/>
        <color theme="1"/>
        <rFont val="Arial"/>
        <family val="2"/>
      </rPr>
      <t xml:space="preserve">240 participantes                     </t>
    </r>
    <r>
      <rPr>
        <b/>
        <sz val="14"/>
        <color rgb="FFFF0000"/>
        <rFont val="Arial"/>
        <family val="2"/>
      </rPr>
      <t xml:space="preserve">2. </t>
    </r>
    <r>
      <rPr>
        <sz val="14"/>
        <color theme="1"/>
        <rFont val="Arial"/>
        <family val="2"/>
      </rPr>
      <t>20 participantes</t>
    </r>
  </si>
  <si>
    <r>
      <rPr>
        <b/>
        <sz val="14"/>
        <color rgb="FFFF0000"/>
        <rFont val="Arial"/>
        <family val="2"/>
      </rPr>
      <t xml:space="preserve">1.  </t>
    </r>
    <r>
      <rPr>
        <sz val="14"/>
        <color theme="1"/>
        <rFont val="Arial"/>
        <family val="2"/>
      </rPr>
      <t xml:space="preserve">$19.200.000               </t>
    </r>
    <r>
      <rPr>
        <b/>
        <sz val="14"/>
        <color rgb="FFFF0000"/>
        <rFont val="Arial"/>
        <family val="2"/>
      </rPr>
      <t xml:space="preserve">2. </t>
    </r>
    <r>
      <rPr>
        <sz val="14"/>
        <color theme="1"/>
        <rFont val="Arial"/>
        <family val="2"/>
      </rPr>
      <t>$750.000</t>
    </r>
  </si>
  <si>
    <r>
      <rPr>
        <b/>
        <sz val="14"/>
        <color rgb="FFFF0000"/>
        <rFont val="Arial"/>
        <family val="2"/>
      </rPr>
      <t xml:space="preserve">1. </t>
    </r>
    <r>
      <rPr>
        <sz val="14"/>
        <color theme="1"/>
        <rFont val="Arial"/>
        <family val="2"/>
      </rPr>
      <t xml:space="preserve">Registro de asistencia y fotográfico                                </t>
    </r>
    <r>
      <rPr>
        <b/>
        <sz val="14"/>
        <color rgb="FFFF0000"/>
        <rFont val="Arial"/>
        <family val="2"/>
      </rPr>
      <t>2.</t>
    </r>
    <r>
      <rPr>
        <sz val="14"/>
        <color theme="1"/>
        <rFont val="Arial"/>
        <family val="2"/>
      </rPr>
      <t xml:space="preserve"> Registro de asistencia y fotográfico</t>
    </r>
  </si>
  <si>
    <r>
      <rPr>
        <b/>
        <sz val="14"/>
        <color rgb="FFFF0000"/>
        <rFont val="Arial"/>
        <family val="2"/>
      </rPr>
      <t xml:space="preserve">1. </t>
    </r>
    <r>
      <rPr>
        <sz val="14"/>
        <color theme="1"/>
        <rFont val="Arial"/>
        <family val="2"/>
      </rPr>
      <t xml:space="preserve">12 personas / 2 empresas                                                              </t>
    </r>
    <r>
      <rPr>
        <b/>
        <sz val="14"/>
        <color rgb="FFFF0000"/>
        <rFont val="Arial"/>
        <family val="2"/>
      </rPr>
      <t>2.</t>
    </r>
    <r>
      <rPr>
        <sz val="14"/>
        <rFont val="Arial"/>
        <family val="2"/>
      </rPr>
      <t xml:space="preserve"> 10 inscritos</t>
    </r>
  </si>
  <si>
    <r>
      <rPr>
        <b/>
        <sz val="14"/>
        <color rgb="FFFF0000"/>
        <rFont val="Arial"/>
        <family val="2"/>
      </rPr>
      <t xml:space="preserve">1. </t>
    </r>
    <r>
      <rPr>
        <sz val="14"/>
        <color theme="1"/>
        <rFont val="Arial"/>
        <family val="2"/>
      </rPr>
      <t xml:space="preserve">Registro, pantallazos de publicación  </t>
    </r>
  </si>
  <si>
    <r>
      <rPr>
        <b/>
        <sz val="14"/>
        <color rgb="FFFF0000"/>
        <rFont val="Arial"/>
        <family val="2"/>
      </rPr>
      <t>1.</t>
    </r>
    <r>
      <rPr>
        <sz val="14"/>
        <color theme="1"/>
        <rFont val="Arial"/>
        <family val="2"/>
      </rPr>
      <t xml:space="preserve"> Comunidad y Funcionarios</t>
    </r>
  </si>
  <si>
    <r>
      <rPr>
        <b/>
        <sz val="14"/>
        <color rgb="FFFF0000"/>
        <rFont val="Arial"/>
        <family val="2"/>
      </rPr>
      <t>1.</t>
    </r>
    <r>
      <rPr>
        <sz val="14"/>
        <color theme="1"/>
        <rFont val="Arial"/>
        <family val="2"/>
      </rPr>
      <t xml:space="preserve"> 05/06/2023</t>
    </r>
  </si>
  <si>
    <r>
      <rPr>
        <b/>
        <sz val="14"/>
        <color rgb="FFFF0000"/>
        <rFont val="Arial"/>
        <family val="2"/>
      </rPr>
      <t>1.</t>
    </r>
    <r>
      <rPr>
        <sz val="14"/>
        <color theme="1"/>
        <rFont val="Arial"/>
        <family val="2"/>
      </rPr>
      <t xml:space="preserve"> 52 participantes</t>
    </r>
  </si>
  <si>
    <r>
      <rPr>
        <b/>
        <sz val="14"/>
        <color rgb="FFFF0000"/>
        <rFont val="Arial"/>
        <family val="2"/>
      </rPr>
      <t>1.</t>
    </r>
    <r>
      <rPr>
        <sz val="14"/>
        <color theme="1"/>
        <rFont val="Arial"/>
        <family val="2"/>
      </rPr>
      <t xml:space="preserve"> 5210.000</t>
    </r>
  </si>
  <si>
    <r>
      <rPr>
        <b/>
        <sz val="14"/>
        <color rgb="FFFF0000"/>
        <rFont val="Arial"/>
        <family val="2"/>
      </rPr>
      <t>1.</t>
    </r>
    <r>
      <rPr>
        <sz val="14"/>
        <color theme="1"/>
        <rFont val="Arial"/>
        <family val="2"/>
      </rPr>
      <t xml:space="preserve"> Centro Administrativo - Secretaria de Planeación   </t>
    </r>
    <r>
      <rPr>
        <b/>
        <sz val="14"/>
        <color rgb="FFFF0000"/>
        <rFont val="Arial"/>
        <family val="2"/>
      </rPr>
      <t>2.</t>
    </r>
    <r>
      <rPr>
        <sz val="14"/>
        <color theme="1"/>
        <rFont val="Arial"/>
        <family val="2"/>
      </rPr>
      <t xml:space="preserve"> Centro Administrativo - Secretaria de Planeación</t>
    </r>
  </si>
  <si>
    <r>
      <rPr>
        <b/>
        <sz val="14"/>
        <color rgb="FFFF0000"/>
        <rFont val="Arial"/>
        <family val="2"/>
      </rPr>
      <t>1.</t>
    </r>
    <r>
      <rPr>
        <sz val="14"/>
        <color theme="1"/>
        <rFont val="Arial"/>
        <family val="2"/>
      </rPr>
      <t xml:space="preserve"> 24/05/2023                            </t>
    </r>
    <r>
      <rPr>
        <b/>
        <sz val="14"/>
        <color rgb="FFFF0000"/>
        <rFont val="Arial"/>
        <family val="2"/>
      </rPr>
      <t xml:space="preserve">2. </t>
    </r>
    <r>
      <rPr>
        <sz val="14"/>
        <color theme="1"/>
        <rFont val="Arial"/>
        <family val="2"/>
      </rPr>
      <t>23/06/2023</t>
    </r>
  </si>
  <si>
    <r>
      <rPr>
        <b/>
        <sz val="14"/>
        <color rgb="FFFF0000"/>
        <rFont val="Arial"/>
        <family val="2"/>
      </rPr>
      <t>1.</t>
    </r>
    <r>
      <rPr>
        <sz val="14"/>
        <color theme="1"/>
        <rFont val="Arial"/>
        <family val="2"/>
      </rPr>
      <t xml:space="preserve"> 4 participantes                          </t>
    </r>
    <r>
      <rPr>
        <b/>
        <sz val="14"/>
        <color rgb="FFFF0000"/>
        <rFont val="Arial"/>
        <family val="2"/>
      </rPr>
      <t>2.</t>
    </r>
    <r>
      <rPr>
        <sz val="14"/>
        <color theme="1"/>
        <rFont val="Arial"/>
        <family val="2"/>
      </rPr>
      <t xml:space="preserve"> 7 participantes</t>
    </r>
  </si>
  <si>
    <r>
      <rPr>
        <b/>
        <sz val="14"/>
        <color rgb="FFFF0000"/>
        <rFont val="Arial"/>
        <family val="2"/>
      </rPr>
      <t xml:space="preserve">1. </t>
    </r>
    <r>
      <rPr>
        <sz val="14"/>
        <color theme="1"/>
        <rFont val="Arial"/>
        <family val="2"/>
      </rPr>
      <t xml:space="preserve">$200.000                               </t>
    </r>
    <r>
      <rPr>
        <b/>
        <sz val="14"/>
        <color rgb="FFFF0000"/>
        <rFont val="Arial"/>
        <family val="2"/>
      </rPr>
      <t>2.</t>
    </r>
    <r>
      <rPr>
        <sz val="14"/>
        <color theme="1"/>
        <rFont val="Arial"/>
        <family val="2"/>
      </rPr>
      <t xml:space="preserve"> $200.000 </t>
    </r>
  </si>
  <si>
    <r>
      <rPr>
        <b/>
        <sz val="14"/>
        <color rgb="FFFF0000"/>
        <rFont val="Arial"/>
        <family val="2"/>
      </rPr>
      <t xml:space="preserve">1. </t>
    </r>
    <r>
      <rPr>
        <sz val="14"/>
        <color theme="1"/>
        <rFont val="Arial"/>
        <family val="2"/>
      </rPr>
      <t xml:space="preserve">Informe consolidado y soportes                                       </t>
    </r>
    <r>
      <rPr>
        <b/>
        <sz val="14"/>
        <color rgb="FFFF0000"/>
        <rFont val="Arial"/>
        <family val="2"/>
      </rPr>
      <t>2.</t>
    </r>
    <r>
      <rPr>
        <sz val="14"/>
        <color theme="1"/>
        <rFont val="Arial"/>
        <family val="2"/>
      </rPr>
      <t xml:space="preserve"> Informe de Seguimiento PGIRS 2022</t>
    </r>
  </si>
  <si>
    <r>
      <rPr>
        <b/>
        <sz val="14"/>
        <color rgb="FFFF0000"/>
        <rFont val="Arial"/>
        <family val="2"/>
      </rPr>
      <t>1.</t>
    </r>
    <r>
      <rPr>
        <sz val="14"/>
        <color theme="1"/>
        <rFont val="Arial"/>
        <family val="2"/>
      </rPr>
      <t xml:space="preserve"> Ruta de evacuación y manejo de extintores comercio                                               </t>
    </r>
    <r>
      <rPr>
        <b/>
        <sz val="14"/>
        <color rgb="FFFF0000"/>
        <rFont val="Arial"/>
        <family val="2"/>
      </rPr>
      <t>2</t>
    </r>
    <r>
      <rPr>
        <sz val="14"/>
        <color theme="1"/>
        <rFont val="Arial"/>
        <family val="2"/>
      </rPr>
      <t xml:space="preserve">. Prevención del riesgo , manejo de extintores                                                                      </t>
    </r>
    <r>
      <rPr>
        <b/>
        <sz val="14"/>
        <color rgb="FFFF0000"/>
        <rFont val="Arial"/>
        <family val="2"/>
      </rPr>
      <t xml:space="preserve">3. </t>
    </r>
    <r>
      <rPr>
        <sz val="14"/>
        <color theme="1"/>
        <rFont val="Arial"/>
        <family val="2"/>
      </rPr>
      <t xml:space="preserve"> Capacitación en primeros auxilios funcionarios, contratistas</t>
    </r>
  </si>
  <si>
    <r>
      <rPr>
        <b/>
        <sz val="14"/>
        <color rgb="FFFF0000"/>
        <rFont val="Arial"/>
        <family val="2"/>
      </rPr>
      <t>1.</t>
    </r>
    <r>
      <rPr>
        <sz val="14"/>
        <color theme="1"/>
        <rFont val="Arial"/>
        <family val="2"/>
      </rPr>
      <t xml:space="preserve"> Comercio                              </t>
    </r>
    <r>
      <rPr>
        <b/>
        <sz val="14"/>
        <color rgb="FFFF0000"/>
        <rFont val="Arial"/>
        <family val="2"/>
      </rPr>
      <t>2.</t>
    </r>
    <r>
      <rPr>
        <sz val="14"/>
        <color theme="1"/>
        <rFont val="Arial"/>
        <family val="2"/>
      </rPr>
      <t xml:space="preserve"> JAC comunidad                   </t>
    </r>
    <r>
      <rPr>
        <b/>
        <sz val="14"/>
        <color rgb="FFFF0000"/>
        <rFont val="Arial"/>
        <family val="2"/>
      </rPr>
      <t xml:space="preserve">3. </t>
    </r>
    <r>
      <rPr>
        <sz val="14"/>
        <rFont val="Arial"/>
        <family val="2"/>
      </rPr>
      <t>Funcionarios y contratistas</t>
    </r>
  </si>
  <si>
    <r>
      <rPr>
        <b/>
        <sz val="14"/>
        <color rgb="FFFF0000"/>
        <rFont val="Arial"/>
        <family val="2"/>
      </rPr>
      <t>1.</t>
    </r>
    <r>
      <rPr>
        <sz val="14"/>
        <color rgb="FFFF0000"/>
        <rFont val="Arial"/>
        <family val="2"/>
      </rPr>
      <t xml:space="preserve"> </t>
    </r>
    <r>
      <rPr>
        <sz val="14"/>
        <rFont val="Arial"/>
        <family val="2"/>
      </rPr>
      <t xml:space="preserve">02/2023                            </t>
    </r>
    <r>
      <rPr>
        <b/>
        <sz val="14"/>
        <color rgb="FFFF0000"/>
        <rFont val="Arial"/>
        <family val="2"/>
      </rPr>
      <t>2.</t>
    </r>
    <r>
      <rPr>
        <sz val="14"/>
        <rFont val="Arial"/>
        <family val="2"/>
      </rPr>
      <t xml:space="preserve"> 04/04/2023                           </t>
    </r>
    <r>
      <rPr>
        <b/>
        <sz val="14"/>
        <color rgb="FFFF0000"/>
        <rFont val="Arial"/>
        <family val="2"/>
      </rPr>
      <t xml:space="preserve">3. </t>
    </r>
    <r>
      <rPr>
        <sz val="14"/>
        <rFont val="Arial"/>
        <family val="2"/>
      </rPr>
      <t>07/07/2023</t>
    </r>
  </si>
  <si>
    <r>
      <rPr>
        <b/>
        <sz val="14"/>
        <color rgb="FFFF0000"/>
        <rFont val="Arial"/>
        <family val="2"/>
      </rPr>
      <t xml:space="preserve">1. </t>
    </r>
    <r>
      <rPr>
        <sz val="14"/>
        <color theme="1"/>
        <rFont val="Arial"/>
        <family val="2"/>
      </rPr>
      <t xml:space="preserve">9 participantes                          </t>
    </r>
    <r>
      <rPr>
        <b/>
        <sz val="14"/>
        <color rgb="FFFF0000"/>
        <rFont val="Arial"/>
        <family val="2"/>
      </rPr>
      <t>2.</t>
    </r>
    <r>
      <rPr>
        <sz val="14"/>
        <color theme="1"/>
        <rFont val="Arial"/>
        <family val="2"/>
      </rPr>
      <t xml:space="preserve"> 16 participantes                             </t>
    </r>
    <r>
      <rPr>
        <b/>
        <sz val="14"/>
        <color rgb="FFFF0000"/>
        <rFont val="Arial"/>
        <family val="2"/>
      </rPr>
      <t>3.</t>
    </r>
    <r>
      <rPr>
        <sz val="14"/>
        <color theme="1"/>
        <rFont val="Arial"/>
        <family val="2"/>
      </rPr>
      <t xml:space="preserve"> 18 participantes</t>
    </r>
  </si>
  <si>
    <r>
      <rPr>
        <b/>
        <sz val="14"/>
        <color rgb="FFFF0000"/>
        <rFont val="Arial"/>
        <family val="2"/>
      </rPr>
      <t>1.</t>
    </r>
    <r>
      <rPr>
        <sz val="14"/>
        <rFont val="Arial"/>
        <family val="2"/>
      </rPr>
      <t xml:space="preserve"> $</t>
    </r>
    <r>
      <rPr>
        <sz val="14"/>
        <color theme="1"/>
        <rFont val="Arial"/>
        <family val="2"/>
      </rPr>
      <t xml:space="preserve">185.000                                </t>
    </r>
    <r>
      <rPr>
        <b/>
        <sz val="14"/>
        <color rgb="FFFF0000"/>
        <rFont val="Arial"/>
        <family val="2"/>
      </rPr>
      <t xml:space="preserve">2. </t>
    </r>
    <r>
      <rPr>
        <sz val="14"/>
        <color theme="1"/>
        <rFont val="Arial"/>
        <family val="2"/>
      </rPr>
      <t xml:space="preserve">$145.000                               </t>
    </r>
    <r>
      <rPr>
        <b/>
        <sz val="14"/>
        <color rgb="FFFF0000"/>
        <rFont val="Arial"/>
        <family val="2"/>
      </rPr>
      <t xml:space="preserve">3. </t>
    </r>
    <r>
      <rPr>
        <sz val="14"/>
        <color theme="1"/>
        <rFont val="Arial"/>
        <family val="2"/>
      </rPr>
      <t>$145.000</t>
    </r>
  </si>
  <si>
    <r>
      <rPr>
        <b/>
        <sz val="14"/>
        <color rgb="FFFF0000"/>
        <rFont val="Arial"/>
        <family val="2"/>
      </rPr>
      <t>1.</t>
    </r>
    <r>
      <rPr>
        <sz val="14"/>
        <color theme="1"/>
        <rFont val="Arial"/>
        <family val="2"/>
      </rPr>
      <t xml:space="preserve">  Informe prestación de servicios bomberiles                       </t>
    </r>
    <r>
      <rPr>
        <b/>
        <sz val="14"/>
        <color rgb="FFFF0000"/>
        <rFont val="Arial"/>
        <family val="2"/>
      </rPr>
      <t xml:space="preserve">2. </t>
    </r>
    <r>
      <rPr>
        <sz val="14"/>
        <color theme="1"/>
        <rFont val="Arial"/>
        <family val="2"/>
      </rPr>
      <t xml:space="preserve"> Informe prestación de servicios bomberiles                       </t>
    </r>
    <r>
      <rPr>
        <b/>
        <sz val="14"/>
        <color rgb="FFFF0000"/>
        <rFont val="Arial"/>
        <family val="2"/>
      </rPr>
      <t xml:space="preserve">3. </t>
    </r>
    <r>
      <rPr>
        <sz val="14"/>
        <color theme="1"/>
        <rFont val="Arial"/>
        <family val="2"/>
      </rPr>
      <t>Registro talento humano</t>
    </r>
  </si>
  <si>
    <r>
      <rPr>
        <b/>
        <sz val="14"/>
        <color rgb="FFFF0000"/>
        <rFont val="Arial"/>
        <family val="2"/>
      </rPr>
      <t xml:space="preserve">1.  </t>
    </r>
    <r>
      <rPr>
        <sz val="14"/>
        <color theme="1"/>
        <rFont val="Arial"/>
        <family val="2"/>
      </rPr>
      <t xml:space="preserve">área urbana y centros poblados                                      </t>
    </r>
    <r>
      <rPr>
        <b/>
        <sz val="14"/>
        <color rgb="FFFF0000"/>
        <rFont val="Arial"/>
        <family val="2"/>
      </rPr>
      <t xml:space="preserve">2. </t>
    </r>
    <r>
      <rPr>
        <sz val="14"/>
        <rFont val="Arial"/>
        <family val="2"/>
      </rPr>
      <t xml:space="preserve">Reten </t>
    </r>
    <r>
      <rPr>
        <b/>
        <sz val="14"/>
        <color rgb="FFFF0000"/>
        <rFont val="Arial"/>
        <family val="2"/>
      </rPr>
      <t xml:space="preserve">                        3. </t>
    </r>
    <r>
      <rPr>
        <sz val="14"/>
        <color theme="1"/>
        <rFont val="Arial"/>
        <family val="2"/>
      </rPr>
      <t xml:space="preserve">Escuela Santuario    </t>
    </r>
  </si>
  <si>
    <r>
      <rPr>
        <b/>
        <sz val="14"/>
        <color rgb="FFFF0000"/>
        <rFont val="Arial"/>
        <family val="2"/>
      </rPr>
      <t>1.</t>
    </r>
    <r>
      <rPr>
        <sz val="14"/>
        <color theme="1"/>
        <rFont val="Arial"/>
        <family val="2"/>
      </rPr>
      <t xml:space="preserve"> 03/03/2023                      </t>
    </r>
    <r>
      <rPr>
        <b/>
        <sz val="14"/>
        <color rgb="FFFF0000"/>
        <rFont val="Arial"/>
        <family val="2"/>
      </rPr>
      <t xml:space="preserve">2. </t>
    </r>
    <r>
      <rPr>
        <sz val="14"/>
        <rFont val="Arial"/>
        <family val="2"/>
      </rPr>
      <t xml:space="preserve">15/03/2023                        </t>
    </r>
    <r>
      <rPr>
        <sz val="14"/>
        <color theme="1"/>
        <rFont val="Arial"/>
        <family val="2"/>
      </rPr>
      <t xml:space="preserve"> </t>
    </r>
    <r>
      <rPr>
        <b/>
        <sz val="14"/>
        <color rgb="FFFF0000"/>
        <rFont val="Arial"/>
        <family val="2"/>
      </rPr>
      <t>3.</t>
    </r>
    <r>
      <rPr>
        <sz val="14"/>
        <color theme="1"/>
        <rFont val="Arial"/>
        <family val="2"/>
      </rPr>
      <t xml:space="preserve"> 04/05/2023</t>
    </r>
  </si>
  <si>
    <r>
      <rPr>
        <b/>
        <sz val="14"/>
        <color rgb="FFFF0000"/>
        <rFont val="Arial"/>
        <family val="2"/>
      </rPr>
      <t xml:space="preserve">1. </t>
    </r>
    <r>
      <rPr>
        <sz val="14"/>
        <color theme="1"/>
        <rFont val="Arial"/>
        <family val="2"/>
      </rPr>
      <t xml:space="preserve">240 personas                          </t>
    </r>
    <r>
      <rPr>
        <b/>
        <sz val="14"/>
        <color rgb="FFFF0000"/>
        <rFont val="Arial"/>
        <family val="2"/>
      </rPr>
      <t xml:space="preserve">2. </t>
    </r>
    <r>
      <rPr>
        <sz val="14"/>
        <rFont val="Arial"/>
        <family val="2"/>
      </rPr>
      <t xml:space="preserve">9 participantes                      </t>
    </r>
    <r>
      <rPr>
        <sz val="14"/>
        <color theme="1"/>
        <rFont val="Arial"/>
        <family val="2"/>
      </rPr>
      <t xml:space="preserve"> </t>
    </r>
    <r>
      <rPr>
        <b/>
        <sz val="14"/>
        <color rgb="FFFF0000"/>
        <rFont val="Arial"/>
        <family val="2"/>
      </rPr>
      <t xml:space="preserve">3. </t>
    </r>
    <r>
      <rPr>
        <sz val="14"/>
        <color theme="1"/>
        <rFont val="Arial"/>
        <family val="2"/>
      </rPr>
      <t>20 participantes</t>
    </r>
  </si>
  <si>
    <r>
      <rPr>
        <b/>
        <sz val="14"/>
        <color rgb="FFFF0000"/>
        <rFont val="Arial"/>
        <family val="2"/>
      </rPr>
      <t xml:space="preserve">1. </t>
    </r>
    <r>
      <rPr>
        <sz val="14"/>
        <color theme="1"/>
        <rFont val="Arial"/>
        <family val="2"/>
      </rPr>
      <t xml:space="preserve">$320.000                              </t>
    </r>
    <r>
      <rPr>
        <b/>
        <sz val="14"/>
        <color rgb="FFFF0000"/>
        <rFont val="Arial"/>
        <family val="2"/>
      </rPr>
      <t>2.</t>
    </r>
    <r>
      <rPr>
        <sz val="14"/>
        <color theme="1"/>
        <rFont val="Arial"/>
        <family val="2"/>
      </rPr>
      <t xml:space="preserve"> $200.000                      </t>
    </r>
    <r>
      <rPr>
        <b/>
        <sz val="14"/>
        <color rgb="FFFF0000"/>
        <rFont val="Arial"/>
        <family val="2"/>
      </rPr>
      <t xml:space="preserve">3. </t>
    </r>
    <r>
      <rPr>
        <sz val="14"/>
        <color theme="1"/>
        <rFont val="Arial"/>
        <family val="2"/>
      </rPr>
      <t>$350.000</t>
    </r>
  </si>
  <si>
    <r>
      <rPr>
        <b/>
        <sz val="14"/>
        <color rgb="FFFF0000"/>
        <rFont val="Arial"/>
        <family val="2"/>
      </rPr>
      <t>1.</t>
    </r>
    <r>
      <rPr>
        <sz val="14"/>
        <color theme="1"/>
        <rFont val="Arial"/>
        <family val="2"/>
      </rPr>
      <t xml:space="preserve"> Registro fotográfico y de video, pantallazos de publicación                                   </t>
    </r>
    <r>
      <rPr>
        <b/>
        <sz val="14"/>
        <color rgb="FFFF0000"/>
        <rFont val="Arial"/>
        <family val="2"/>
      </rPr>
      <t xml:space="preserve">2. </t>
    </r>
    <r>
      <rPr>
        <sz val="14"/>
        <color theme="1"/>
        <rFont val="Arial"/>
        <family val="2"/>
      </rPr>
      <t xml:space="preserve">Registro de asistencia y fotográfico                                 </t>
    </r>
    <r>
      <rPr>
        <b/>
        <sz val="14"/>
        <color rgb="FFFF0000"/>
        <rFont val="Arial"/>
        <family val="2"/>
      </rPr>
      <t>3.</t>
    </r>
    <r>
      <rPr>
        <sz val="14"/>
        <color theme="1"/>
        <rFont val="Arial"/>
        <family val="2"/>
      </rPr>
      <t xml:space="preserve"> Registro de asistencia y fotográfico</t>
    </r>
  </si>
  <si>
    <r>
      <rPr>
        <b/>
        <sz val="14"/>
        <color rgb="FFFF0000"/>
        <rFont val="Arial"/>
        <family val="2"/>
      </rPr>
      <t>1.</t>
    </r>
    <r>
      <rPr>
        <sz val="14"/>
        <color theme="1"/>
        <rFont val="Arial"/>
        <family val="2"/>
      </rPr>
      <t xml:space="preserve"> 25/01/2023                    </t>
    </r>
    <r>
      <rPr>
        <b/>
        <sz val="14"/>
        <color rgb="FFFF0000"/>
        <rFont val="Arial"/>
        <family val="2"/>
      </rPr>
      <t xml:space="preserve">2. </t>
    </r>
    <r>
      <rPr>
        <sz val="14"/>
        <color theme="1"/>
        <rFont val="Arial"/>
        <family val="2"/>
      </rPr>
      <t xml:space="preserve">10/02/2023                   </t>
    </r>
    <r>
      <rPr>
        <b/>
        <sz val="14"/>
        <color rgb="FFFF0000"/>
        <rFont val="Arial"/>
        <family val="2"/>
      </rPr>
      <t>3.</t>
    </r>
    <r>
      <rPr>
        <sz val="14"/>
        <color theme="1"/>
        <rFont val="Arial"/>
        <family val="2"/>
      </rPr>
      <t xml:space="preserve"> 10/03/2023                     </t>
    </r>
    <r>
      <rPr>
        <b/>
        <sz val="14"/>
        <color rgb="FFFF0000"/>
        <rFont val="Arial"/>
        <family val="2"/>
      </rPr>
      <t xml:space="preserve">4. </t>
    </r>
    <r>
      <rPr>
        <sz val="14"/>
        <color theme="1"/>
        <rFont val="Arial"/>
        <family val="2"/>
      </rPr>
      <t xml:space="preserve">14/04/2023                     </t>
    </r>
    <r>
      <rPr>
        <b/>
        <sz val="14"/>
        <color rgb="FFFF0000"/>
        <rFont val="Arial"/>
        <family val="2"/>
      </rPr>
      <t>5.</t>
    </r>
    <r>
      <rPr>
        <sz val="14"/>
        <color theme="1"/>
        <rFont val="Arial"/>
        <family val="2"/>
      </rPr>
      <t xml:space="preserve"> 19/05/2023                             </t>
    </r>
    <r>
      <rPr>
        <b/>
        <sz val="14"/>
        <color rgb="FFFF0000"/>
        <rFont val="Arial"/>
        <family val="2"/>
      </rPr>
      <t>6</t>
    </r>
    <r>
      <rPr>
        <sz val="14"/>
        <color theme="1"/>
        <rFont val="Arial"/>
        <family val="2"/>
      </rPr>
      <t xml:space="preserve">. 09/06/2023   </t>
    </r>
    <r>
      <rPr>
        <b/>
        <sz val="14"/>
        <color rgb="FFFF0000"/>
        <rFont val="Arial"/>
        <family val="2"/>
      </rPr>
      <t>7.</t>
    </r>
    <r>
      <rPr>
        <sz val="14"/>
        <color theme="1"/>
        <rFont val="Arial"/>
        <family val="2"/>
      </rPr>
      <t xml:space="preserve">28/07/2023                               </t>
    </r>
    <r>
      <rPr>
        <b/>
        <sz val="14"/>
        <color rgb="FFFF0000"/>
        <rFont val="Arial"/>
        <family val="2"/>
      </rPr>
      <t>8</t>
    </r>
    <r>
      <rPr>
        <sz val="14"/>
        <color theme="1"/>
        <rFont val="Arial"/>
        <family val="2"/>
      </rPr>
      <t>. 11/08/2023</t>
    </r>
  </si>
  <si>
    <r>
      <rPr>
        <b/>
        <sz val="14"/>
        <color rgb="FFFF0000"/>
        <rFont val="Arial"/>
        <family val="2"/>
      </rPr>
      <t>1.</t>
    </r>
    <r>
      <rPr>
        <sz val="14"/>
        <color theme="1"/>
        <rFont val="Arial"/>
        <family val="2"/>
      </rPr>
      <t xml:space="preserve"> $75.000                         </t>
    </r>
    <r>
      <rPr>
        <b/>
        <sz val="14"/>
        <color rgb="FFFF0000"/>
        <rFont val="Arial"/>
        <family val="2"/>
      </rPr>
      <t>2.</t>
    </r>
    <r>
      <rPr>
        <sz val="14"/>
        <color theme="1"/>
        <rFont val="Arial"/>
        <family val="2"/>
      </rPr>
      <t xml:space="preserve"> $180.000                         </t>
    </r>
    <r>
      <rPr>
        <b/>
        <sz val="14"/>
        <color rgb="FFFF0000"/>
        <rFont val="Arial"/>
        <family val="2"/>
      </rPr>
      <t xml:space="preserve">3. </t>
    </r>
    <r>
      <rPr>
        <sz val="14"/>
        <color theme="1"/>
        <rFont val="Arial"/>
        <family val="2"/>
      </rPr>
      <t xml:space="preserve">$180.000                         </t>
    </r>
    <r>
      <rPr>
        <b/>
        <sz val="14"/>
        <color rgb="FFFF0000"/>
        <rFont val="Arial"/>
        <family val="2"/>
      </rPr>
      <t>4.</t>
    </r>
    <r>
      <rPr>
        <sz val="14"/>
        <color theme="1"/>
        <rFont val="Arial"/>
        <family val="2"/>
      </rPr>
      <t xml:space="preserve"> $180.000                         </t>
    </r>
    <r>
      <rPr>
        <b/>
        <sz val="14"/>
        <color rgb="FFFF0000"/>
        <rFont val="Arial"/>
        <family val="2"/>
      </rPr>
      <t xml:space="preserve">5. </t>
    </r>
    <r>
      <rPr>
        <sz val="14"/>
        <color theme="1"/>
        <rFont val="Arial"/>
        <family val="2"/>
      </rPr>
      <t xml:space="preserve">$180.000                        </t>
    </r>
    <r>
      <rPr>
        <b/>
        <sz val="14"/>
        <color rgb="FFFF0000"/>
        <rFont val="Arial"/>
        <family val="2"/>
      </rPr>
      <t>6.</t>
    </r>
    <r>
      <rPr>
        <sz val="14"/>
        <color theme="1"/>
        <rFont val="Arial"/>
        <family val="2"/>
      </rPr>
      <t xml:space="preserve"> $180.000                                 </t>
    </r>
    <r>
      <rPr>
        <b/>
        <sz val="14"/>
        <color rgb="FFFF0000"/>
        <rFont val="Arial"/>
        <family val="2"/>
      </rPr>
      <t>7.</t>
    </r>
    <r>
      <rPr>
        <sz val="14"/>
        <color theme="1"/>
        <rFont val="Arial"/>
        <family val="2"/>
      </rPr>
      <t xml:space="preserve"> $180.000                                 </t>
    </r>
    <r>
      <rPr>
        <b/>
        <sz val="14"/>
        <color rgb="FFFF0000"/>
        <rFont val="Arial"/>
        <family val="2"/>
      </rPr>
      <t>8.</t>
    </r>
    <r>
      <rPr>
        <sz val="14"/>
        <color theme="1"/>
        <rFont val="Arial"/>
        <family val="2"/>
      </rPr>
      <t xml:space="preserve"> $180.000</t>
    </r>
  </si>
  <si>
    <r>
      <rPr>
        <b/>
        <sz val="14"/>
        <color rgb="FFFF0000"/>
        <rFont val="Arial"/>
        <family val="2"/>
      </rPr>
      <t xml:space="preserve"> 1. </t>
    </r>
    <r>
      <rPr>
        <sz val="14"/>
        <color theme="1"/>
        <rFont val="Arial"/>
        <family val="2"/>
      </rPr>
      <t xml:space="preserve">Recibo de entrega a gestor                                            </t>
    </r>
    <r>
      <rPr>
        <b/>
        <sz val="14"/>
        <color rgb="FFFF0000"/>
        <rFont val="Arial"/>
        <family val="2"/>
      </rPr>
      <t>2.</t>
    </r>
    <r>
      <rPr>
        <sz val="14"/>
        <color theme="1"/>
        <rFont val="Arial"/>
        <family val="2"/>
      </rPr>
      <t xml:space="preserve"> convocatoria  planilla     </t>
    </r>
    <r>
      <rPr>
        <b/>
        <sz val="14"/>
        <color rgb="FFFF0000"/>
        <rFont val="Arial"/>
        <family val="2"/>
      </rPr>
      <t>3.</t>
    </r>
    <r>
      <rPr>
        <sz val="14"/>
        <color theme="1"/>
        <rFont val="Arial"/>
        <family val="2"/>
      </rPr>
      <t xml:space="preserve"> convocatoria  planilla    </t>
    </r>
    <r>
      <rPr>
        <b/>
        <sz val="14"/>
        <color rgb="FFFF0000"/>
        <rFont val="Arial"/>
        <family val="2"/>
      </rPr>
      <t>4.</t>
    </r>
    <r>
      <rPr>
        <sz val="14"/>
        <color theme="1"/>
        <rFont val="Arial"/>
        <family val="2"/>
      </rPr>
      <t xml:space="preserve"> convocatoria  planilla      </t>
    </r>
    <r>
      <rPr>
        <b/>
        <sz val="14"/>
        <color rgb="FFFF0000"/>
        <rFont val="Arial"/>
        <family val="2"/>
      </rPr>
      <t xml:space="preserve">5. </t>
    </r>
    <r>
      <rPr>
        <sz val="14"/>
        <color theme="1"/>
        <rFont val="Arial"/>
        <family val="2"/>
      </rPr>
      <t xml:space="preserve">convocatoria  planilla         </t>
    </r>
    <r>
      <rPr>
        <b/>
        <sz val="14"/>
        <color rgb="FFFF0000"/>
        <rFont val="Arial"/>
        <family val="2"/>
      </rPr>
      <t>6.</t>
    </r>
    <r>
      <rPr>
        <sz val="14"/>
        <color theme="1"/>
        <rFont val="Arial"/>
        <family val="2"/>
      </rPr>
      <t xml:space="preserve"> Registro de recolección </t>
    </r>
    <r>
      <rPr>
        <b/>
        <sz val="14"/>
        <color rgb="FFFF0000"/>
        <rFont val="Arial"/>
        <family val="2"/>
      </rPr>
      <t xml:space="preserve">7. </t>
    </r>
    <r>
      <rPr>
        <sz val="14"/>
        <color theme="1"/>
        <rFont val="Arial"/>
        <family val="2"/>
      </rPr>
      <t xml:space="preserve">Registro de recolección y certificado                                    </t>
    </r>
    <r>
      <rPr>
        <b/>
        <sz val="14"/>
        <color rgb="FFFF0000"/>
        <rFont val="Arial"/>
        <family val="2"/>
      </rPr>
      <t>8.</t>
    </r>
    <r>
      <rPr>
        <sz val="14"/>
        <color theme="1"/>
        <rFont val="Arial"/>
        <family val="2"/>
      </rPr>
      <t xml:space="preserve"> Registro de recolección </t>
    </r>
  </si>
  <si>
    <r>
      <rPr>
        <b/>
        <sz val="14"/>
        <color rgb="FFFF0000"/>
        <rFont val="Arial"/>
        <family val="2"/>
      </rPr>
      <t xml:space="preserve">1. </t>
    </r>
    <r>
      <rPr>
        <sz val="14"/>
        <color theme="1"/>
        <rFont val="Arial"/>
        <family val="2"/>
      </rPr>
      <t xml:space="preserve">Reunión CIDEA                                                 </t>
    </r>
    <r>
      <rPr>
        <b/>
        <sz val="14"/>
        <color rgb="FFFF0000"/>
        <rFont val="Arial"/>
        <family val="2"/>
      </rPr>
      <t>2.</t>
    </r>
    <r>
      <rPr>
        <sz val="14"/>
        <color theme="1"/>
        <rFont val="Arial"/>
        <family val="2"/>
      </rPr>
      <t xml:space="preserve"> Reunión CIDEA</t>
    </r>
  </si>
  <si>
    <r>
      <rPr>
        <b/>
        <sz val="14"/>
        <color rgb="FFFF0000"/>
        <rFont val="Arial"/>
        <family val="2"/>
      </rPr>
      <t>1.</t>
    </r>
    <r>
      <rPr>
        <sz val="14"/>
        <color theme="1"/>
        <rFont val="Arial"/>
        <family val="2"/>
      </rPr>
      <t xml:space="preserve"> Centro Administrativo   </t>
    </r>
    <r>
      <rPr>
        <b/>
        <sz val="14"/>
        <color rgb="FFFF0000"/>
        <rFont val="Arial"/>
        <family val="2"/>
      </rPr>
      <t>2.</t>
    </r>
    <r>
      <rPr>
        <sz val="14"/>
        <color theme="1"/>
        <rFont val="Arial"/>
        <family val="2"/>
      </rPr>
      <t xml:space="preserve"> Centro Administrativo</t>
    </r>
  </si>
  <si>
    <r>
      <rPr>
        <b/>
        <sz val="14"/>
        <color rgb="FFFF0000"/>
        <rFont val="Arial"/>
        <family val="2"/>
      </rPr>
      <t>1.</t>
    </r>
    <r>
      <rPr>
        <sz val="14"/>
        <color theme="1"/>
        <rFont val="Arial"/>
        <family val="2"/>
      </rPr>
      <t xml:space="preserve"> 17/02/2023                        </t>
    </r>
    <r>
      <rPr>
        <b/>
        <sz val="14"/>
        <color rgb="FFFF0000"/>
        <rFont val="Arial"/>
        <family val="2"/>
      </rPr>
      <t>2.</t>
    </r>
    <r>
      <rPr>
        <sz val="14"/>
        <color theme="1"/>
        <rFont val="Arial"/>
        <family val="2"/>
      </rPr>
      <t xml:space="preserve"> 30/08/2023</t>
    </r>
  </si>
  <si>
    <r>
      <rPr>
        <b/>
        <sz val="14"/>
        <color rgb="FFFF0000"/>
        <rFont val="Arial"/>
        <family val="2"/>
      </rPr>
      <t>1.</t>
    </r>
    <r>
      <rPr>
        <sz val="14"/>
        <color theme="1"/>
        <rFont val="Arial"/>
        <family val="2"/>
      </rPr>
      <t xml:space="preserve"> 11 asistentes                             </t>
    </r>
    <r>
      <rPr>
        <b/>
        <sz val="14"/>
        <color rgb="FFFF0000"/>
        <rFont val="Arial"/>
        <family val="2"/>
      </rPr>
      <t>2.</t>
    </r>
    <r>
      <rPr>
        <sz val="14"/>
        <color theme="1"/>
        <rFont val="Arial"/>
        <family val="2"/>
      </rPr>
      <t xml:space="preserve"> 12 participantes</t>
    </r>
  </si>
  <si>
    <r>
      <rPr>
        <b/>
        <sz val="14"/>
        <color rgb="FFFF0000"/>
        <rFont val="Arial"/>
        <family val="2"/>
      </rPr>
      <t>1.</t>
    </r>
    <r>
      <rPr>
        <sz val="14"/>
        <color theme="1"/>
        <rFont val="Arial"/>
        <family val="2"/>
      </rPr>
      <t xml:space="preserve"> Organizada Dirección Medio Ambiental   $110.000     </t>
    </r>
    <r>
      <rPr>
        <b/>
        <sz val="14"/>
        <color rgb="FFFF0000"/>
        <rFont val="Arial"/>
        <family val="2"/>
      </rPr>
      <t>2.</t>
    </r>
    <r>
      <rPr>
        <sz val="14"/>
        <color theme="1"/>
        <rFont val="Arial"/>
        <family val="2"/>
      </rPr>
      <t xml:space="preserve"> Organizada Dirección Medio Ambiental   $110.000</t>
    </r>
  </si>
  <si>
    <r>
      <rPr>
        <b/>
        <sz val="14"/>
        <color rgb="FFFF0000"/>
        <rFont val="Arial"/>
        <family val="2"/>
      </rPr>
      <t>1.</t>
    </r>
    <r>
      <rPr>
        <sz val="14"/>
        <color theme="1"/>
        <rFont val="Arial"/>
        <family val="2"/>
      </rPr>
      <t xml:space="preserve"> Acta de reunión                        </t>
    </r>
    <r>
      <rPr>
        <b/>
        <sz val="14"/>
        <color rgb="FFFF0000"/>
        <rFont val="Arial"/>
        <family val="2"/>
      </rPr>
      <t>1.</t>
    </r>
    <r>
      <rPr>
        <sz val="14"/>
        <color theme="1"/>
        <rFont val="Arial"/>
        <family val="2"/>
      </rPr>
      <t xml:space="preserve"> Acta de reunión </t>
    </r>
  </si>
  <si>
    <r>
      <rPr>
        <b/>
        <sz val="14"/>
        <color rgb="FFFF0000"/>
        <rFont val="Arial"/>
        <family val="2"/>
      </rPr>
      <t xml:space="preserve">1. </t>
    </r>
    <r>
      <rPr>
        <sz val="14"/>
        <rFont val="Arial"/>
        <family val="2"/>
      </rPr>
      <t xml:space="preserve">Reten  </t>
    </r>
    <r>
      <rPr>
        <b/>
        <sz val="14"/>
        <color rgb="FFFF0000"/>
        <rFont val="Arial"/>
        <family val="2"/>
      </rPr>
      <t xml:space="preserve">                     2. </t>
    </r>
    <r>
      <rPr>
        <sz val="14"/>
        <color theme="1"/>
        <rFont val="Arial"/>
        <family val="2"/>
      </rPr>
      <t xml:space="preserve">Escuela Santuario                        </t>
    </r>
    <r>
      <rPr>
        <b/>
        <sz val="14"/>
        <color rgb="FFFF0000"/>
        <rFont val="Arial"/>
        <family val="2"/>
      </rPr>
      <t xml:space="preserve">3. </t>
    </r>
    <r>
      <rPr>
        <sz val="14"/>
        <rFont val="Arial"/>
        <family val="2"/>
      </rPr>
      <t>Hacienda Taquira Vereda Aposentos  Lote el Paraíso</t>
    </r>
  </si>
  <si>
    <r>
      <rPr>
        <b/>
        <sz val="14"/>
        <color rgb="FFFF0000"/>
        <rFont val="Arial"/>
        <family val="2"/>
      </rPr>
      <t xml:space="preserve">1. </t>
    </r>
    <r>
      <rPr>
        <sz val="14"/>
        <rFont val="Arial"/>
        <family val="2"/>
      </rPr>
      <t xml:space="preserve">15/03/2023   </t>
    </r>
    <r>
      <rPr>
        <b/>
        <sz val="14"/>
        <color rgb="FFFF0000"/>
        <rFont val="Arial"/>
        <family val="2"/>
      </rPr>
      <t xml:space="preserve">                 2. </t>
    </r>
    <r>
      <rPr>
        <sz val="14"/>
        <color theme="1"/>
        <rFont val="Arial"/>
        <family val="2"/>
      </rPr>
      <t xml:space="preserve">04/05/2023                           </t>
    </r>
    <r>
      <rPr>
        <b/>
        <sz val="14"/>
        <color rgb="FFFF0000"/>
        <rFont val="Arial"/>
        <family val="2"/>
      </rPr>
      <t>3.</t>
    </r>
    <r>
      <rPr>
        <sz val="14"/>
        <color theme="1"/>
        <rFont val="Arial"/>
        <family val="2"/>
      </rPr>
      <t xml:space="preserve"> 16/09/2013</t>
    </r>
  </si>
  <si>
    <r>
      <rPr>
        <b/>
        <sz val="14"/>
        <color rgb="FFFF0000"/>
        <rFont val="Arial"/>
        <family val="2"/>
      </rPr>
      <t xml:space="preserve">1. </t>
    </r>
    <r>
      <rPr>
        <sz val="14"/>
        <rFont val="Arial"/>
        <family val="2"/>
      </rPr>
      <t xml:space="preserve">9 participantes                         </t>
    </r>
    <r>
      <rPr>
        <b/>
        <sz val="14"/>
        <color rgb="FFFF0000"/>
        <rFont val="Arial"/>
        <family val="2"/>
      </rPr>
      <t xml:space="preserve">2. </t>
    </r>
    <r>
      <rPr>
        <sz val="14"/>
        <color theme="1"/>
        <rFont val="Arial"/>
        <family val="2"/>
      </rPr>
      <t xml:space="preserve">20 asistentes                        </t>
    </r>
    <r>
      <rPr>
        <b/>
        <sz val="14"/>
        <color rgb="FFFF0000"/>
        <rFont val="Arial"/>
        <family val="2"/>
      </rPr>
      <t>3.</t>
    </r>
    <r>
      <rPr>
        <sz val="14"/>
        <color theme="1"/>
        <rFont val="Arial"/>
        <family val="2"/>
      </rPr>
      <t xml:space="preserve"> 20 asistentes        </t>
    </r>
  </si>
  <si>
    <r>
      <rPr>
        <b/>
        <sz val="14"/>
        <color rgb="FFFF0000"/>
        <rFont val="Arial"/>
        <family val="2"/>
      </rPr>
      <t xml:space="preserve">1. </t>
    </r>
    <r>
      <rPr>
        <sz val="14"/>
        <rFont val="Arial"/>
        <family val="2"/>
      </rPr>
      <t xml:space="preserve">$200.000  </t>
    </r>
    <r>
      <rPr>
        <b/>
        <sz val="14"/>
        <color rgb="FFFF0000"/>
        <rFont val="Arial"/>
        <family val="2"/>
      </rPr>
      <t xml:space="preserve">               2. </t>
    </r>
    <r>
      <rPr>
        <sz val="14"/>
        <color theme="1"/>
        <rFont val="Arial"/>
        <family val="2"/>
      </rPr>
      <t xml:space="preserve">$350.000                     </t>
    </r>
    <r>
      <rPr>
        <b/>
        <sz val="14"/>
        <color rgb="FFFF0000"/>
        <rFont val="Arial"/>
        <family val="2"/>
      </rPr>
      <t>3.</t>
    </r>
    <r>
      <rPr>
        <sz val="14"/>
        <color theme="1"/>
        <rFont val="Arial"/>
        <family val="2"/>
      </rPr>
      <t xml:space="preserve"> $1.000.000</t>
    </r>
  </si>
  <si>
    <r>
      <rPr>
        <b/>
        <sz val="14"/>
        <color rgb="FFFF0000"/>
        <rFont val="Arial"/>
        <family val="2"/>
      </rPr>
      <t>1.</t>
    </r>
    <r>
      <rPr>
        <sz val="14"/>
        <color theme="1"/>
        <rFont val="Arial"/>
        <family val="2"/>
      </rPr>
      <t xml:space="preserve"> Registro de asistencia y fotográfico                                      </t>
    </r>
    <r>
      <rPr>
        <b/>
        <sz val="14"/>
        <color rgb="FFFF0000"/>
        <rFont val="Arial"/>
        <family val="2"/>
      </rPr>
      <t>2.</t>
    </r>
    <r>
      <rPr>
        <sz val="14"/>
        <color theme="1"/>
        <rFont val="Arial"/>
        <family val="2"/>
      </rPr>
      <t xml:space="preserve"> Registro de asistencia y fotográfico                                       </t>
    </r>
    <r>
      <rPr>
        <b/>
        <sz val="14"/>
        <color rgb="FFFF0000"/>
        <rFont val="Arial"/>
        <family val="2"/>
      </rPr>
      <t xml:space="preserve"> 3.</t>
    </r>
    <r>
      <rPr>
        <sz val="14"/>
        <color theme="1"/>
        <rFont val="Arial"/>
        <family val="2"/>
      </rPr>
      <t xml:space="preserve"> Registro de asistencia y fotográfico</t>
    </r>
  </si>
  <si>
    <r>
      <rPr>
        <b/>
        <sz val="14"/>
        <color rgb="FFFF0000"/>
        <rFont val="Arial"/>
        <family val="2"/>
      </rPr>
      <t>1</t>
    </r>
    <r>
      <rPr>
        <sz val="14"/>
        <color theme="1"/>
        <rFont val="Arial"/>
        <family val="2"/>
      </rPr>
      <t xml:space="preserve">. Veredas Fical y Pantano Sector Churvesi                           </t>
    </r>
    <r>
      <rPr>
        <b/>
        <sz val="14"/>
        <color rgb="FFFF0000"/>
        <rFont val="Arial"/>
        <family val="2"/>
      </rPr>
      <t>2.</t>
    </r>
    <r>
      <rPr>
        <sz val="14"/>
        <color theme="1"/>
        <rFont val="Arial"/>
        <family val="2"/>
      </rPr>
      <t xml:space="preserve"> Centro Administrativo</t>
    </r>
  </si>
  <si>
    <r>
      <rPr>
        <b/>
        <sz val="14"/>
        <color rgb="FFFF0000"/>
        <rFont val="Arial"/>
        <family val="2"/>
      </rPr>
      <t>1.</t>
    </r>
    <r>
      <rPr>
        <sz val="14"/>
        <color theme="1"/>
        <rFont val="Arial"/>
        <family val="2"/>
      </rPr>
      <t xml:space="preserve"> 12/03/2023                               </t>
    </r>
    <r>
      <rPr>
        <b/>
        <sz val="14"/>
        <color rgb="FFFF0000"/>
        <rFont val="Arial"/>
        <family val="2"/>
      </rPr>
      <t>2.</t>
    </r>
    <r>
      <rPr>
        <sz val="14"/>
        <color theme="1"/>
        <rFont val="Arial"/>
        <family val="2"/>
      </rPr>
      <t xml:space="preserve"> 12/09/2023</t>
    </r>
  </si>
  <si>
    <r>
      <rPr>
        <b/>
        <sz val="14"/>
        <color rgb="FFFF0000"/>
        <rFont val="Arial"/>
        <family val="2"/>
      </rPr>
      <t>1.</t>
    </r>
    <r>
      <rPr>
        <sz val="14"/>
        <color theme="1"/>
        <rFont val="Arial"/>
        <family val="2"/>
      </rPr>
      <t xml:space="preserve"> 6 participantes                               </t>
    </r>
    <r>
      <rPr>
        <b/>
        <sz val="14"/>
        <color rgb="FFFF0000"/>
        <rFont val="Arial"/>
        <family val="2"/>
      </rPr>
      <t xml:space="preserve">2. </t>
    </r>
    <r>
      <rPr>
        <sz val="14"/>
        <color theme="1"/>
        <rFont val="Arial"/>
        <family val="2"/>
      </rPr>
      <t>65 participantes</t>
    </r>
  </si>
  <si>
    <r>
      <rPr>
        <b/>
        <sz val="14"/>
        <color rgb="FFFF0000"/>
        <rFont val="Arial"/>
        <family val="2"/>
      </rPr>
      <t xml:space="preserve">1. </t>
    </r>
    <r>
      <rPr>
        <sz val="14"/>
        <color theme="1"/>
        <rFont val="Arial"/>
        <family val="2"/>
      </rPr>
      <t xml:space="preserve">$160.000                             </t>
    </r>
    <r>
      <rPr>
        <b/>
        <sz val="14"/>
        <color rgb="FFFF0000"/>
        <rFont val="Arial"/>
        <family val="2"/>
      </rPr>
      <t>2.</t>
    </r>
    <r>
      <rPr>
        <sz val="14"/>
        <color theme="1"/>
        <rFont val="Arial"/>
        <family val="2"/>
      </rPr>
      <t xml:space="preserve"> $1.200,000</t>
    </r>
  </si>
  <si>
    <r>
      <rPr>
        <b/>
        <sz val="14"/>
        <color rgb="FFFF0000"/>
        <rFont val="Arial"/>
        <family val="2"/>
      </rPr>
      <t xml:space="preserve">1. </t>
    </r>
    <r>
      <rPr>
        <sz val="14"/>
        <color theme="1"/>
        <rFont val="Arial"/>
        <family val="2"/>
      </rPr>
      <t xml:space="preserve"> Institución Educativa Agustín Parra</t>
    </r>
  </si>
  <si>
    <r>
      <rPr>
        <b/>
        <sz val="14"/>
        <color rgb="FFFF0000"/>
        <rFont val="Arial"/>
        <family val="2"/>
      </rPr>
      <t>1</t>
    </r>
    <r>
      <rPr>
        <sz val="14"/>
        <color theme="1"/>
        <rFont val="Arial"/>
        <family val="2"/>
      </rPr>
      <t>. escolaridad</t>
    </r>
  </si>
  <si>
    <r>
      <rPr>
        <b/>
        <sz val="14"/>
        <color rgb="FFFF0000"/>
        <rFont val="Arial"/>
        <family val="2"/>
      </rPr>
      <t>1.</t>
    </r>
    <r>
      <rPr>
        <sz val="14"/>
        <color theme="1"/>
        <rFont val="Arial"/>
        <family val="2"/>
      </rPr>
      <t xml:space="preserve"> 37 estudiantes participantes 10.3 y 11.3</t>
    </r>
  </si>
  <si>
    <r>
      <rPr>
        <b/>
        <sz val="14"/>
        <color rgb="FFFF0000"/>
        <rFont val="Arial"/>
        <family val="2"/>
      </rPr>
      <t>1.</t>
    </r>
    <r>
      <rPr>
        <sz val="14"/>
        <color theme="1"/>
        <rFont val="Arial"/>
        <family val="2"/>
      </rPr>
      <t xml:space="preserve"> Docente Lacides Romero - $500.000</t>
    </r>
  </si>
  <si>
    <r>
      <rPr>
        <b/>
        <sz val="14"/>
        <color rgb="FFFF0000"/>
        <rFont val="Arial"/>
        <family val="2"/>
      </rPr>
      <t xml:space="preserve">1. </t>
    </r>
    <r>
      <rPr>
        <sz val="14"/>
        <color theme="1"/>
        <rFont val="Arial"/>
        <family val="2"/>
      </rPr>
      <t>Planilla escolar</t>
    </r>
  </si>
  <si>
    <r>
      <rPr>
        <b/>
        <sz val="14"/>
        <color rgb="FFFF0000"/>
        <rFont val="Arial"/>
        <family val="2"/>
      </rPr>
      <t xml:space="preserve">1. </t>
    </r>
    <r>
      <rPr>
        <sz val="14"/>
        <color theme="1"/>
        <rFont val="Arial"/>
        <family val="2"/>
      </rPr>
      <t xml:space="preserve">área urbana y centros poblados                                   </t>
    </r>
    <r>
      <rPr>
        <b/>
        <sz val="14"/>
        <color rgb="FFFF0000"/>
        <rFont val="Arial"/>
        <family val="2"/>
      </rPr>
      <t xml:space="preserve">2. </t>
    </r>
    <r>
      <rPr>
        <sz val="14"/>
        <color theme="1"/>
        <rFont val="Arial"/>
        <family val="2"/>
      </rPr>
      <t xml:space="preserve">Área urbana, zonas de ubicación de las papeleras       </t>
    </r>
    <r>
      <rPr>
        <b/>
        <sz val="14"/>
        <color rgb="FFFF0000"/>
        <rFont val="Arial"/>
        <family val="2"/>
      </rPr>
      <t>3.</t>
    </r>
    <r>
      <rPr>
        <sz val="14"/>
        <color theme="1"/>
        <rFont val="Arial"/>
        <family val="2"/>
      </rPr>
      <t xml:space="preserve"> Centro Administrativo - Colegio y Docentes Rafael Pombo, algunos integrantes JAC y Administración</t>
    </r>
  </si>
  <si>
    <r>
      <rPr>
        <b/>
        <sz val="14"/>
        <color rgb="FFFF0000"/>
        <rFont val="Arial"/>
        <family val="2"/>
      </rPr>
      <t>1.</t>
    </r>
    <r>
      <rPr>
        <sz val="14"/>
        <color theme="1"/>
        <rFont val="Arial"/>
        <family val="2"/>
      </rPr>
      <t xml:space="preserve"> 03/03/2023   </t>
    </r>
    <r>
      <rPr>
        <b/>
        <sz val="14"/>
        <color rgb="FFFF0000"/>
        <rFont val="Arial"/>
        <family val="2"/>
      </rPr>
      <t>2.</t>
    </r>
    <r>
      <rPr>
        <sz val="14"/>
        <color theme="1"/>
        <rFont val="Arial"/>
        <family val="2"/>
      </rPr>
      <t xml:space="preserve">09/03/2023                           </t>
    </r>
    <r>
      <rPr>
        <b/>
        <sz val="14"/>
        <color rgb="FFFF0000"/>
        <rFont val="Arial"/>
        <family val="2"/>
      </rPr>
      <t xml:space="preserve">3. </t>
    </r>
    <r>
      <rPr>
        <sz val="14"/>
        <color theme="1"/>
        <rFont val="Arial"/>
        <family val="2"/>
      </rPr>
      <t>12/09/2023</t>
    </r>
  </si>
  <si>
    <r>
      <rPr>
        <b/>
        <sz val="14"/>
        <color rgb="FFFF0000"/>
        <rFont val="Arial"/>
        <family val="2"/>
      </rPr>
      <t>1</t>
    </r>
    <r>
      <rPr>
        <sz val="14"/>
        <color theme="1"/>
        <rFont val="Arial"/>
        <family val="2"/>
      </rPr>
      <t xml:space="preserve">. 240 personas                         </t>
    </r>
    <r>
      <rPr>
        <b/>
        <sz val="14"/>
        <color rgb="FFFF0000"/>
        <rFont val="Arial"/>
        <family val="2"/>
      </rPr>
      <t>2.</t>
    </r>
    <r>
      <rPr>
        <sz val="14"/>
        <color theme="1"/>
        <rFont val="Arial"/>
        <family val="2"/>
      </rPr>
      <t xml:space="preserve"> 45 personas                    </t>
    </r>
    <r>
      <rPr>
        <b/>
        <sz val="14"/>
        <color rgb="FFFF0000"/>
        <rFont val="Arial"/>
        <family val="2"/>
      </rPr>
      <t xml:space="preserve"> 3.</t>
    </r>
    <r>
      <rPr>
        <sz val="14"/>
        <color theme="1"/>
        <rFont val="Arial"/>
        <family val="2"/>
      </rPr>
      <t xml:space="preserve"> 15 personas</t>
    </r>
  </si>
  <si>
    <r>
      <rPr>
        <b/>
        <sz val="14"/>
        <color rgb="FFFF0000"/>
        <rFont val="Arial"/>
        <family val="2"/>
      </rPr>
      <t>1.</t>
    </r>
    <r>
      <rPr>
        <sz val="14"/>
        <color theme="1"/>
        <rFont val="Arial"/>
        <family val="2"/>
      </rPr>
      <t xml:space="preserve"> $320.000                        </t>
    </r>
    <r>
      <rPr>
        <b/>
        <sz val="14"/>
        <color rgb="FFFF0000"/>
        <rFont val="Arial"/>
        <family val="2"/>
      </rPr>
      <t xml:space="preserve">2. </t>
    </r>
    <r>
      <rPr>
        <sz val="14"/>
        <color theme="1"/>
        <rFont val="Arial"/>
        <family val="2"/>
      </rPr>
      <t xml:space="preserve">$320.000                     </t>
    </r>
    <r>
      <rPr>
        <b/>
        <sz val="14"/>
        <color rgb="FFFF0000"/>
        <rFont val="Arial"/>
        <family val="2"/>
      </rPr>
      <t>3.</t>
    </r>
    <r>
      <rPr>
        <sz val="14"/>
        <color theme="1"/>
        <rFont val="Arial"/>
        <family val="2"/>
      </rPr>
      <t xml:space="preserve"> $ 120.000</t>
    </r>
  </si>
  <si>
    <r>
      <rPr>
        <b/>
        <sz val="14"/>
        <color rgb="FFFF0000"/>
        <rFont val="Arial"/>
        <family val="2"/>
      </rPr>
      <t xml:space="preserve">1. </t>
    </r>
    <r>
      <rPr>
        <sz val="14"/>
        <color theme="1"/>
        <rFont val="Arial"/>
        <family val="2"/>
      </rPr>
      <t xml:space="preserve">Capacitación ruta de recolección y presentación de los residuos sólidos no aprovechables y aprovechables                        </t>
    </r>
    <r>
      <rPr>
        <b/>
        <sz val="14"/>
        <color rgb="FFFF0000"/>
        <rFont val="Arial"/>
        <family val="2"/>
      </rPr>
      <t xml:space="preserve">2. </t>
    </r>
    <r>
      <rPr>
        <sz val="14"/>
        <color theme="1"/>
        <rFont val="Arial"/>
        <family val="2"/>
      </rPr>
      <t xml:space="preserve">Adecuado uso de papeleras ubicadas en área pública urbana                                                 </t>
    </r>
    <r>
      <rPr>
        <b/>
        <sz val="14"/>
        <color rgb="FFFF0000"/>
        <rFont val="Arial"/>
        <family val="2"/>
      </rPr>
      <t>3.</t>
    </r>
    <r>
      <rPr>
        <sz val="14"/>
        <color theme="1"/>
        <rFont val="Arial"/>
        <family val="2"/>
      </rPr>
      <t xml:space="preserve"> Taller de productos químicos de mercurio, asbesto y plomo  - Corporación Autónoma Regional de Cundinamarca CAR</t>
    </r>
  </si>
  <si>
    <r>
      <rPr>
        <b/>
        <sz val="14"/>
        <color rgb="FFFF0000"/>
        <rFont val="Arial"/>
        <family val="2"/>
      </rPr>
      <t>1.</t>
    </r>
    <r>
      <rPr>
        <sz val="14"/>
        <color theme="1"/>
        <rFont val="Arial"/>
        <family val="2"/>
      </rPr>
      <t xml:space="preserve"> Registro fotográfico y de video, pantallazos de publicación                                 </t>
    </r>
    <r>
      <rPr>
        <b/>
        <sz val="14"/>
        <color rgb="FFFF0000"/>
        <rFont val="Arial"/>
        <family val="2"/>
      </rPr>
      <t>2.</t>
    </r>
    <r>
      <rPr>
        <sz val="14"/>
        <color theme="1"/>
        <rFont val="Arial"/>
        <family val="2"/>
      </rPr>
      <t xml:space="preserve"> Registro fotográfico y de video, pantallazos de publicación   </t>
    </r>
    <r>
      <rPr>
        <b/>
        <sz val="14"/>
        <color rgb="FFFF0000"/>
        <rFont val="Arial"/>
        <family val="2"/>
      </rPr>
      <t>3.</t>
    </r>
    <r>
      <rPr>
        <sz val="14"/>
        <color theme="1"/>
        <rFont val="Arial"/>
        <family val="2"/>
      </rPr>
      <t xml:space="preserve"> Planilla de asistencia y registro fotográfico</t>
    </r>
  </si>
  <si>
    <r>
      <rPr>
        <b/>
        <sz val="14"/>
        <color rgb="FFFF0000"/>
        <rFont val="Arial"/>
        <family val="2"/>
      </rPr>
      <t>1.</t>
    </r>
    <r>
      <rPr>
        <sz val="14"/>
        <color theme="1"/>
        <rFont val="Arial"/>
        <family val="2"/>
      </rPr>
      <t xml:space="preserve"> Capacitación ruta de recolección y presentación de los residuos  aprovechables                                                           </t>
    </r>
    <r>
      <rPr>
        <b/>
        <sz val="14"/>
        <color rgb="FFFF0000"/>
        <rFont val="Arial"/>
        <family val="2"/>
      </rPr>
      <t xml:space="preserve">2. </t>
    </r>
    <r>
      <rPr>
        <sz val="14"/>
        <rFont val="Arial"/>
        <family val="2"/>
      </rPr>
      <t xml:space="preserve">Capacitación de abonos orgánicos con la Asociación APICOC </t>
    </r>
    <r>
      <rPr>
        <b/>
        <sz val="14"/>
        <color rgb="FFFF0000"/>
        <rFont val="Arial"/>
        <family val="2"/>
      </rPr>
      <t xml:space="preserve">                                                    3,</t>
    </r>
    <r>
      <rPr>
        <sz val="14"/>
        <color theme="1"/>
        <rFont val="Arial"/>
        <family val="2"/>
      </rPr>
      <t xml:space="preserve"> Capacitación de abonos orgánicos con la Asociación de frutales con el SENA      </t>
    </r>
  </si>
  <si>
    <r>
      <rPr>
        <b/>
        <sz val="14"/>
        <color rgb="FFFF0000"/>
        <rFont val="Arial"/>
        <family val="2"/>
      </rPr>
      <t>1.</t>
    </r>
    <r>
      <rPr>
        <sz val="14"/>
        <color theme="1"/>
        <rFont val="Arial"/>
        <family val="2"/>
      </rPr>
      <t xml:space="preserve"> Aceite de cocina usado                                 </t>
    </r>
    <r>
      <rPr>
        <b/>
        <sz val="14"/>
        <color rgb="FFFF0000"/>
        <rFont val="Arial"/>
        <family val="2"/>
      </rPr>
      <t xml:space="preserve">2. </t>
    </r>
    <r>
      <rPr>
        <sz val="14"/>
        <color theme="1"/>
        <rFont val="Arial"/>
        <family val="2"/>
      </rPr>
      <t xml:space="preserve"> Separación y entrega de residuos posconsumo (pilas, celulares, ecocomputo, cartuchos, aceite de cocina usado, baterías, bombillas)                                 </t>
    </r>
    <r>
      <rPr>
        <b/>
        <sz val="14"/>
        <color rgb="FFFF0000"/>
        <rFont val="Arial"/>
        <family val="2"/>
      </rPr>
      <t xml:space="preserve">3. </t>
    </r>
    <r>
      <rPr>
        <sz val="14"/>
        <color theme="1"/>
        <rFont val="Arial"/>
        <family val="2"/>
      </rPr>
      <t>RECICLATON por un territorio Ambientalmente Sostenible ... Vamos a ReciCAR</t>
    </r>
  </si>
  <si>
    <r>
      <rPr>
        <b/>
        <sz val="14"/>
        <color rgb="FFFF0000"/>
        <rFont val="Arial"/>
        <family val="2"/>
      </rPr>
      <t xml:space="preserve">1. </t>
    </r>
    <r>
      <rPr>
        <sz val="14"/>
        <color theme="1"/>
        <rFont val="Arial"/>
        <family val="2"/>
      </rPr>
      <t xml:space="preserve">registro fotográfico y cantidad entregada                     </t>
    </r>
    <r>
      <rPr>
        <b/>
        <sz val="14"/>
        <color rgb="FFFF0000"/>
        <rFont val="Arial"/>
        <family val="2"/>
      </rPr>
      <t>2.</t>
    </r>
    <r>
      <rPr>
        <sz val="14"/>
        <color theme="1"/>
        <rFont val="Arial"/>
        <family val="2"/>
      </rPr>
      <t xml:space="preserve"> registro planilla,  fotográfico y cantidad entregada                                      </t>
    </r>
    <r>
      <rPr>
        <b/>
        <sz val="14"/>
        <color rgb="FFFF0000"/>
        <rFont val="Arial"/>
        <family val="2"/>
      </rPr>
      <t>3.</t>
    </r>
    <r>
      <rPr>
        <sz val="14"/>
        <color theme="1"/>
        <rFont val="Arial"/>
        <family val="2"/>
      </rPr>
      <t xml:space="preserve"> planillas de entrega y registro fotográfico </t>
    </r>
  </si>
  <si>
    <r>
      <rPr>
        <b/>
        <sz val="14"/>
        <color rgb="FFFF0000"/>
        <rFont val="Arial"/>
        <family val="2"/>
      </rPr>
      <t>1.</t>
    </r>
    <r>
      <rPr>
        <sz val="14"/>
        <color theme="1"/>
        <rFont val="Arial"/>
        <family val="2"/>
      </rPr>
      <t xml:space="preserve"> RECICLATON por un territorio Ambientalmente Sostenible ... Vamos a ReciCAR</t>
    </r>
  </si>
  <si>
    <r>
      <rPr>
        <b/>
        <sz val="14"/>
        <color rgb="FFFF0000"/>
        <rFont val="Arial"/>
        <family val="2"/>
      </rPr>
      <t>1.</t>
    </r>
    <r>
      <rPr>
        <sz val="14"/>
        <color theme="1"/>
        <rFont val="Arial"/>
        <family val="2"/>
      </rPr>
      <t xml:space="preserve"> planillas de entrega y registro fotográfico</t>
    </r>
  </si>
  <si>
    <r>
      <rPr>
        <b/>
        <sz val="14"/>
        <color rgb="FFFF0000"/>
        <rFont val="Arial"/>
        <family val="2"/>
      </rPr>
      <t>1.</t>
    </r>
    <r>
      <rPr>
        <sz val="14"/>
        <color theme="1"/>
        <rFont val="Arial"/>
        <family val="2"/>
      </rPr>
      <t xml:space="preserve"> Reporte actividades programa RCD           </t>
    </r>
    <r>
      <rPr>
        <b/>
        <sz val="14"/>
        <color rgb="FFFF0000"/>
        <rFont val="Arial"/>
        <family val="2"/>
      </rPr>
      <t xml:space="preserve">2. </t>
    </r>
    <r>
      <rPr>
        <sz val="14"/>
        <color theme="1"/>
        <rFont val="Arial"/>
        <family val="2"/>
      </rPr>
      <t xml:space="preserve">Consolidado y reporte del programa año 2022 </t>
    </r>
  </si>
  <si>
    <r>
      <rPr>
        <b/>
        <sz val="14"/>
        <color rgb="FFFF0000"/>
        <rFont val="Arial"/>
        <family val="2"/>
      </rPr>
      <t>1.</t>
    </r>
    <r>
      <rPr>
        <sz val="14"/>
        <color theme="1"/>
        <rFont val="Arial"/>
        <family val="2"/>
      </rPr>
      <t xml:space="preserve"> Recorrido y reconocimiento con Lideres Fical y Pantano Churvesi puntos de riesgo        </t>
    </r>
    <r>
      <rPr>
        <b/>
        <sz val="14"/>
        <color rgb="FFFF0000"/>
        <rFont val="Arial"/>
        <family val="2"/>
      </rPr>
      <t xml:space="preserve">2. </t>
    </r>
    <r>
      <rPr>
        <sz val="14"/>
        <rFont val="Arial"/>
        <family val="2"/>
      </rPr>
      <t>Taller</t>
    </r>
    <r>
      <rPr>
        <sz val="14"/>
        <color theme="1"/>
        <rFont val="Arial"/>
        <family val="2"/>
      </rPr>
      <t xml:space="preserve"> Política Pública Cambio Climático de Cundinamarca - Secretaria de Ambiente de Cundinamarca</t>
    </r>
  </si>
  <si>
    <r>
      <rPr>
        <b/>
        <sz val="14"/>
        <color rgb="FFFF0000"/>
        <rFont val="Arial"/>
        <family val="2"/>
      </rPr>
      <t xml:space="preserve">1. </t>
    </r>
    <r>
      <rPr>
        <sz val="14"/>
        <color theme="1"/>
        <rFont val="Arial"/>
        <family val="2"/>
      </rPr>
      <t xml:space="preserve">Acta                                           </t>
    </r>
    <r>
      <rPr>
        <b/>
        <sz val="14"/>
        <color rgb="FFFF0000"/>
        <rFont val="Arial"/>
        <family val="2"/>
      </rPr>
      <t xml:space="preserve">2. </t>
    </r>
    <r>
      <rPr>
        <sz val="14"/>
        <color theme="1"/>
        <rFont val="Arial"/>
        <family val="2"/>
      </rPr>
      <t>Registro de asistencia y fotográfico</t>
    </r>
  </si>
  <si>
    <r>
      <rPr>
        <b/>
        <sz val="14"/>
        <color rgb="FFFF0000"/>
        <rFont val="Arial"/>
        <family val="2"/>
      </rPr>
      <t xml:space="preserve">1. </t>
    </r>
    <r>
      <rPr>
        <sz val="14"/>
        <color theme="1"/>
        <rFont val="Arial"/>
        <family val="2"/>
      </rPr>
      <t xml:space="preserve">Registro fotográfico y de video                                               </t>
    </r>
    <r>
      <rPr>
        <b/>
        <sz val="14"/>
        <color rgb="FFFF0000"/>
        <rFont val="Arial"/>
        <family val="2"/>
      </rPr>
      <t>2.</t>
    </r>
    <r>
      <rPr>
        <sz val="14"/>
        <color theme="1"/>
        <rFont val="Arial"/>
        <family val="2"/>
      </rPr>
      <t xml:space="preserve"> Registro de participantes, fotográfico y de video</t>
    </r>
  </si>
  <si>
    <r>
      <rPr>
        <b/>
        <sz val="14"/>
        <color rgb="FFFF0000"/>
        <rFont val="Arial"/>
        <family val="2"/>
      </rPr>
      <t xml:space="preserve">1. </t>
    </r>
    <r>
      <rPr>
        <sz val="14"/>
        <color theme="1"/>
        <rFont val="Arial"/>
        <family val="2"/>
      </rPr>
      <t>Mantenimiento de instalaciones de sistemas solares fotovoltaicos - Colegio Agustín Parra - Líder proceso Docente Lacides Romero</t>
    </r>
  </si>
  <si>
    <t>Realizar jornadas con instituciones educativas publicas y privadas del municipio, que permitan el fomento de artes y letras ambientales, juegos y actividades lúdicas ambientales,  la socialización de programas y proyectos ambientales</t>
  </si>
  <si>
    <r>
      <rPr>
        <b/>
        <sz val="14"/>
        <color rgb="FFFF0000"/>
        <rFont val="Arial"/>
        <family val="2"/>
      </rPr>
      <t xml:space="preserve">1. </t>
    </r>
    <r>
      <rPr>
        <sz val="14"/>
        <color theme="1"/>
        <rFont val="Arial"/>
        <family val="2"/>
      </rPr>
      <t>Registro de participantes, fotográfico y de video</t>
    </r>
  </si>
  <si>
    <r>
      <rPr>
        <b/>
        <sz val="14"/>
        <color rgb="FFFF0000"/>
        <rFont val="Arial"/>
        <family val="2"/>
      </rPr>
      <t xml:space="preserve">1. </t>
    </r>
    <r>
      <rPr>
        <sz val="14"/>
        <color theme="1"/>
        <rFont val="Arial"/>
        <family val="2"/>
      </rPr>
      <t xml:space="preserve">Jornada de tenencia responsable de animales, esterilizaciones y desparasitaciones de caninos y felinos con apoyo del IPYBAC                                                 </t>
    </r>
    <r>
      <rPr>
        <b/>
        <sz val="14"/>
        <color rgb="FFFF0000"/>
        <rFont val="Arial"/>
        <family val="2"/>
      </rPr>
      <t xml:space="preserve">2. </t>
    </r>
    <r>
      <rPr>
        <sz val="14"/>
        <color theme="1"/>
        <rFont val="Arial"/>
        <family val="2"/>
      </rPr>
      <t xml:space="preserve">En marco de la construcción y formulación de la Política Publica de Bienestar Animal </t>
    </r>
  </si>
  <si>
    <r>
      <rPr>
        <b/>
        <sz val="14"/>
        <color rgb="FFFF0000"/>
        <rFont val="Arial"/>
        <family val="2"/>
      </rPr>
      <t>1.</t>
    </r>
    <r>
      <rPr>
        <sz val="14"/>
        <color theme="1"/>
        <rFont val="Arial"/>
        <family val="2"/>
      </rPr>
      <t xml:space="preserve"> Capacitación para la entrega de residuos especiales - envases de agroquímicos                     </t>
    </r>
    <r>
      <rPr>
        <b/>
        <sz val="14"/>
        <color rgb="FFFF0000"/>
        <rFont val="Arial"/>
        <family val="2"/>
      </rPr>
      <t>2.</t>
    </r>
    <r>
      <rPr>
        <sz val="14"/>
        <color theme="1"/>
        <rFont val="Arial"/>
        <family val="2"/>
      </rPr>
      <t xml:space="preserve"> Recolección de envases de agroquímicos, realización del triple lavado y socialización de sorteo de Use, Lave, Entregue y Gane con Campolimpio</t>
    </r>
  </si>
  <si>
    <r>
      <rPr>
        <b/>
        <sz val="14"/>
        <color rgb="FFFF0000"/>
        <rFont val="Arial"/>
        <family val="2"/>
      </rPr>
      <t xml:space="preserve">1. </t>
    </r>
    <r>
      <rPr>
        <sz val="14"/>
        <color theme="1"/>
        <rFont val="Arial"/>
        <family val="2"/>
      </rPr>
      <t xml:space="preserve">área rural a productores que efectúan entrega                      </t>
    </r>
    <r>
      <rPr>
        <b/>
        <sz val="14"/>
        <color rgb="FFFF0000"/>
        <rFont val="Arial"/>
        <family val="2"/>
      </rPr>
      <t>2.</t>
    </r>
    <r>
      <rPr>
        <sz val="14"/>
        <color theme="1"/>
        <rFont val="Arial"/>
        <family val="2"/>
      </rPr>
      <t xml:space="preserve"> área rural a productores que efectúan entrega</t>
    </r>
  </si>
  <si>
    <r>
      <rPr>
        <b/>
        <sz val="14"/>
        <color rgb="FFFF0000"/>
        <rFont val="Arial"/>
        <family val="2"/>
      </rPr>
      <t xml:space="preserve">1. </t>
    </r>
    <r>
      <rPr>
        <sz val="14"/>
        <rFont val="Arial"/>
        <family val="2"/>
      </rPr>
      <t xml:space="preserve">Recolección de medicamentos vencidos y parcialmente consumidos de uso veterinario                                                                    </t>
    </r>
    <r>
      <rPr>
        <b/>
        <sz val="14"/>
        <color rgb="FFFF0000"/>
        <rFont val="Arial"/>
        <family val="2"/>
      </rPr>
      <t xml:space="preserve">2. </t>
    </r>
    <r>
      <rPr>
        <sz val="14"/>
        <rFont val="Arial"/>
        <family val="2"/>
      </rPr>
      <t xml:space="preserve">Recolección de envases de agroquímicos                                                            </t>
    </r>
    <r>
      <rPr>
        <b/>
        <sz val="14"/>
        <color rgb="FFFF0000"/>
        <rFont val="Arial"/>
        <family val="2"/>
      </rPr>
      <t>3.</t>
    </r>
    <r>
      <rPr>
        <sz val="14"/>
        <rFont val="Arial"/>
        <family val="2"/>
      </rPr>
      <t xml:space="preserve"> Recolección de envases de agroquímicos                                                             </t>
    </r>
    <r>
      <rPr>
        <b/>
        <sz val="14"/>
        <color rgb="FFFF0000"/>
        <rFont val="Arial"/>
        <family val="2"/>
      </rPr>
      <t>4.</t>
    </r>
    <r>
      <rPr>
        <sz val="14"/>
        <rFont val="Arial"/>
        <family val="2"/>
      </rPr>
      <t xml:space="preserve"> Recolección de envases de agroquímicos                                                             </t>
    </r>
    <r>
      <rPr>
        <b/>
        <sz val="14"/>
        <color rgb="FFFF0000"/>
        <rFont val="Arial"/>
        <family val="2"/>
      </rPr>
      <t>5.</t>
    </r>
    <r>
      <rPr>
        <sz val="14"/>
        <rFont val="Arial"/>
        <family val="2"/>
      </rPr>
      <t xml:space="preserve"> Recolección de envases de agroquímicos                                                               </t>
    </r>
    <r>
      <rPr>
        <b/>
        <sz val="14"/>
        <color rgb="FFFF0000"/>
        <rFont val="Arial"/>
        <family val="2"/>
      </rPr>
      <t>6</t>
    </r>
    <r>
      <rPr>
        <sz val="14"/>
        <rFont val="Arial"/>
        <family val="2"/>
      </rPr>
      <t xml:space="preserve">. Recolección de envases de agroquímicos                                                               </t>
    </r>
    <r>
      <rPr>
        <b/>
        <sz val="14"/>
        <color rgb="FFFF0000"/>
        <rFont val="Arial"/>
        <family val="2"/>
      </rPr>
      <t>7.</t>
    </r>
    <r>
      <rPr>
        <sz val="14"/>
        <rFont val="Arial"/>
        <family val="2"/>
      </rPr>
      <t xml:space="preserve"> Recolección de envases de agroquímicos                                                                 </t>
    </r>
    <r>
      <rPr>
        <b/>
        <sz val="14"/>
        <color rgb="FFFF0000"/>
        <rFont val="Arial"/>
        <family val="2"/>
      </rPr>
      <t>8.</t>
    </r>
    <r>
      <rPr>
        <sz val="14"/>
        <rFont val="Arial"/>
        <family val="2"/>
      </rPr>
      <t xml:space="preserve"> Recolección de envases de agroquímicos</t>
    </r>
  </si>
  <si>
    <r>
      <rPr>
        <b/>
        <sz val="14"/>
        <color rgb="FFFF0000"/>
        <rFont val="Arial"/>
        <family val="2"/>
      </rPr>
      <t xml:space="preserve">1. </t>
    </r>
    <r>
      <rPr>
        <sz val="14"/>
        <color theme="1"/>
        <rFont val="Arial"/>
        <family val="2"/>
      </rPr>
      <t xml:space="preserve">Alcaldía Municipal / ubicación del contenedor    </t>
    </r>
    <r>
      <rPr>
        <b/>
        <sz val="14"/>
        <color rgb="FFFF0000"/>
        <rFont val="Arial"/>
        <family val="2"/>
      </rPr>
      <t>2.</t>
    </r>
    <r>
      <rPr>
        <sz val="14"/>
        <color theme="1"/>
        <rFont val="Arial"/>
        <family val="2"/>
      </rPr>
      <t xml:space="preserve"> Ruta en veredas                </t>
    </r>
    <r>
      <rPr>
        <b/>
        <sz val="14"/>
        <color rgb="FFFF0000"/>
        <rFont val="Arial"/>
        <family val="2"/>
      </rPr>
      <t>3.</t>
    </r>
    <r>
      <rPr>
        <sz val="14"/>
        <color theme="1"/>
        <rFont val="Arial"/>
        <family val="2"/>
      </rPr>
      <t xml:space="preserve"> Ruta en veredas                 </t>
    </r>
    <r>
      <rPr>
        <b/>
        <sz val="14"/>
        <color rgb="FFFF0000"/>
        <rFont val="Arial"/>
        <family val="2"/>
      </rPr>
      <t xml:space="preserve">4. </t>
    </r>
    <r>
      <rPr>
        <sz val="14"/>
        <color theme="1"/>
        <rFont val="Arial"/>
        <family val="2"/>
      </rPr>
      <t xml:space="preserve">Ruta en veredas                </t>
    </r>
    <r>
      <rPr>
        <b/>
        <sz val="14"/>
        <color rgb="FFFF0000"/>
        <rFont val="Arial"/>
        <family val="2"/>
      </rPr>
      <t xml:space="preserve">5. </t>
    </r>
    <r>
      <rPr>
        <sz val="14"/>
        <color theme="1"/>
        <rFont val="Arial"/>
        <family val="2"/>
      </rPr>
      <t xml:space="preserve">Ruta en veredas              </t>
    </r>
    <r>
      <rPr>
        <b/>
        <sz val="14"/>
        <color rgb="FFFF0000"/>
        <rFont val="Arial"/>
        <family val="2"/>
      </rPr>
      <t xml:space="preserve">6.  </t>
    </r>
    <r>
      <rPr>
        <sz val="14"/>
        <color theme="1"/>
        <rFont val="Arial"/>
        <family val="2"/>
      </rPr>
      <t xml:space="preserve">Ruta en veredas                        </t>
    </r>
    <r>
      <rPr>
        <b/>
        <sz val="14"/>
        <color rgb="FFFF0000"/>
        <rFont val="Arial"/>
        <family val="2"/>
      </rPr>
      <t xml:space="preserve">7. </t>
    </r>
    <r>
      <rPr>
        <sz val="14"/>
        <color theme="1"/>
        <rFont val="Arial"/>
        <family val="2"/>
      </rPr>
      <t xml:space="preserve"> Ruta en veredas              </t>
    </r>
    <r>
      <rPr>
        <b/>
        <sz val="14"/>
        <color rgb="FFFF0000"/>
        <rFont val="Arial"/>
        <family val="2"/>
      </rPr>
      <t>8.</t>
    </r>
    <r>
      <rPr>
        <sz val="14"/>
        <color theme="1"/>
        <rFont val="Arial"/>
        <family val="2"/>
      </rPr>
      <t xml:space="preserve">  Ruta en veredas  </t>
    </r>
  </si>
  <si>
    <r>
      <rPr>
        <b/>
        <sz val="14"/>
        <color rgb="FFFF0000"/>
        <rFont val="Arial"/>
        <family val="2"/>
      </rPr>
      <t>1.</t>
    </r>
    <r>
      <rPr>
        <sz val="14"/>
        <color theme="1"/>
        <rFont val="Arial"/>
        <family val="2"/>
      </rPr>
      <t xml:space="preserve">  6 participantes                     </t>
    </r>
    <r>
      <rPr>
        <b/>
        <sz val="14"/>
        <color rgb="FFFF0000"/>
        <rFont val="Arial"/>
        <family val="2"/>
      </rPr>
      <t xml:space="preserve">2. </t>
    </r>
    <r>
      <rPr>
        <sz val="14"/>
        <color theme="1"/>
        <rFont val="Arial"/>
        <family val="2"/>
      </rPr>
      <t xml:space="preserve">5 participantes                    </t>
    </r>
    <r>
      <rPr>
        <b/>
        <sz val="14"/>
        <color rgb="FFFF0000"/>
        <rFont val="Arial"/>
        <family val="2"/>
      </rPr>
      <t>3.</t>
    </r>
    <r>
      <rPr>
        <sz val="14"/>
        <color theme="1"/>
        <rFont val="Arial"/>
        <family val="2"/>
      </rPr>
      <t xml:space="preserve"> 12 palpitantes                     </t>
    </r>
    <r>
      <rPr>
        <b/>
        <sz val="14"/>
        <color rgb="FFFF0000"/>
        <rFont val="Arial"/>
        <family val="2"/>
      </rPr>
      <t>4.</t>
    </r>
    <r>
      <rPr>
        <sz val="14"/>
        <color theme="1"/>
        <rFont val="Arial"/>
        <family val="2"/>
      </rPr>
      <t xml:space="preserve"> 3 participantes                    </t>
    </r>
    <r>
      <rPr>
        <b/>
        <sz val="14"/>
        <color rgb="FFFF0000"/>
        <rFont val="Arial"/>
        <family val="2"/>
      </rPr>
      <t>5.</t>
    </r>
    <r>
      <rPr>
        <sz val="14"/>
        <color theme="1"/>
        <rFont val="Arial"/>
        <family val="2"/>
      </rPr>
      <t xml:space="preserve"> 5 participantes                    </t>
    </r>
    <r>
      <rPr>
        <b/>
        <sz val="14"/>
        <color rgb="FFFF0000"/>
        <rFont val="Arial"/>
        <family val="2"/>
      </rPr>
      <t xml:space="preserve">6. </t>
    </r>
    <r>
      <rPr>
        <sz val="14"/>
        <color theme="1"/>
        <rFont val="Arial"/>
        <family val="2"/>
      </rPr>
      <t xml:space="preserve">participantes                               </t>
    </r>
    <r>
      <rPr>
        <b/>
        <sz val="14"/>
        <color rgb="FFFF0000"/>
        <rFont val="Arial"/>
        <family val="2"/>
      </rPr>
      <t>7.</t>
    </r>
    <r>
      <rPr>
        <sz val="14"/>
        <color theme="1"/>
        <rFont val="Arial"/>
        <family val="2"/>
      </rPr>
      <t xml:space="preserve"> 3 participantes                          </t>
    </r>
    <r>
      <rPr>
        <b/>
        <sz val="14"/>
        <color rgb="FFFF0000"/>
        <rFont val="Arial"/>
        <family val="2"/>
      </rPr>
      <t>8.</t>
    </r>
    <r>
      <rPr>
        <sz val="14"/>
        <color theme="1"/>
        <rFont val="Arial"/>
        <family val="2"/>
      </rPr>
      <t xml:space="preserve"> 5 participantes</t>
    </r>
  </si>
  <si>
    <r>
      <rPr>
        <b/>
        <sz val="14"/>
        <color rgb="FFFF0000"/>
        <rFont val="Arial"/>
        <family val="2"/>
      </rPr>
      <t>1.</t>
    </r>
    <r>
      <rPr>
        <sz val="14"/>
        <color theme="1"/>
        <rFont val="Arial"/>
        <family val="2"/>
      </rPr>
      <t xml:space="preserve"> Capacitación de abonos orgánicos con la Asociación APICOC                                             </t>
    </r>
    <r>
      <rPr>
        <b/>
        <sz val="14"/>
        <color rgb="FFFF0000"/>
        <rFont val="Arial"/>
        <family val="2"/>
      </rPr>
      <t xml:space="preserve">2. </t>
    </r>
    <r>
      <rPr>
        <sz val="14"/>
        <color theme="1"/>
        <rFont val="Arial"/>
        <family val="2"/>
      </rPr>
      <t xml:space="preserve">Capacitación de abonos orgánicos con la Asociación de frutales con el SENA         </t>
    </r>
    <r>
      <rPr>
        <b/>
        <sz val="14"/>
        <color rgb="FFFF0000"/>
        <rFont val="Arial"/>
        <family val="2"/>
      </rPr>
      <t>3.</t>
    </r>
    <r>
      <rPr>
        <sz val="14"/>
        <color theme="1"/>
        <rFont val="Arial"/>
        <family val="2"/>
      </rPr>
      <t xml:space="preserve"> Día de Campo nuevas variedades de arveja, uso de abonos orgánicos en la producción</t>
    </r>
  </si>
  <si>
    <r>
      <rPr>
        <sz val="14"/>
        <color theme="1"/>
        <rFont val="Arial"/>
        <family val="2"/>
      </rPr>
      <t>SOPORTES DE VERIFICACIÓN</t>
    </r>
    <r>
      <rPr>
        <b/>
        <sz val="14"/>
        <color theme="1"/>
        <rFont val="Arial"/>
        <family val="2"/>
      </rPr>
      <t xml:space="preserve">
</t>
    </r>
    <r>
      <rPr>
        <sz val="14"/>
        <color theme="1"/>
        <rFont val="Arial"/>
        <family val="2"/>
      </rPr>
      <t xml:space="preserve">(Actas, Informes de Actividades, Listados de Asistencia, Registro Fotográfico o video gráfico) </t>
    </r>
  </si>
  <si>
    <r>
      <rPr>
        <b/>
        <sz val="14"/>
        <color rgb="FFFF0000"/>
        <rFont val="Arial"/>
        <family val="2"/>
      </rPr>
      <t>1.</t>
    </r>
    <r>
      <rPr>
        <sz val="14"/>
        <color theme="1"/>
        <rFont val="Arial"/>
        <family val="2"/>
      </rPr>
      <t xml:space="preserve"> Auditorio Centro Administrativo Municipal       </t>
    </r>
    <r>
      <rPr>
        <b/>
        <sz val="14"/>
        <color rgb="FFFF0000"/>
        <rFont val="Arial"/>
        <family val="2"/>
      </rPr>
      <t>2.</t>
    </r>
    <r>
      <rPr>
        <sz val="14"/>
        <color theme="1"/>
        <rFont val="Arial"/>
        <family val="2"/>
      </rPr>
      <t xml:space="preserve"> Auditorio Centro Administrativo Municipal         </t>
    </r>
    <r>
      <rPr>
        <b/>
        <sz val="14"/>
        <color rgb="FFFF0000"/>
        <rFont val="Arial"/>
        <family val="2"/>
      </rPr>
      <t>3.</t>
    </r>
    <r>
      <rPr>
        <sz val="14"/>
        <color theme="1"/>
        <rFont val="Arial"/>
        <family val="2"/>
      </rPr>
      <t xml:space="preserve"> Auditorio Centro Administrativo Municipal         </t>
    </r>
    <r>
      <rPr>
        <b/>
        <sz val="14"/>
        <color rgb="FFFF0000"/>
        <rFont val="Arial"/>
        <family val="2"/>
      </rPr>
      <t xml:space="preserve">4. </t>
    </r>
    <r>
      <rPr>
        <sz val="14"/>
        <color theme="1"/>
        <rFont val="Arial"/>
        <family val="2"/>
      </rPr>
      <t>Auditorio Centro Administrativo Municipal</t>
    </r>
  </si>
  <si>
    <r>
      <rPr>
        <b/>
        <sz val="14"/>
        <color rgb="FFFF0000"/>
        <rFont val="Arial"/>
        <family val="2"/>
      </rPr>
      <t>1.</t>
    </r>
    <r>
      <rPr>
        <sz val="14"/>
        <color theme="1"/>
        <rFont val="Arial"/>
        <family val="2"/>
      </rPr>
      <t xml:space="preserve"> 03/10/2023                        </t>
    </r>
    <r>
      <rPr>
        <b/>
        <sz val="14"/>
        <color rgb="FFFF0000"/>
        <rFont val="Arial"/>
        <family val="2"/>
      </rPr>
      <t>2.</t>
    </r>
    <r>
      <rPr>
        <sz val="14"/>
        <color theme="1"/>
        <rFont val="Arial"/>
        <family val="2"/>
      </rPr>
      <t xml:space="preserve"> 04/10/2023                         </t>
    </r>
    <r>
      <rPr>
        <b/>
        <sz val="14"/>
        <color rgb="FFFF0000"/>
        <rFont val="Arial"/>
        <family val="2"/>
      </rPr>
      <t>3.</t>
    </r>
    <r>
      <rPr>
        <sz val="14"/>
        <color theme="1"/>
        <rFont val="Arial"/>
        <family val="2"/>
      </rPr>
      <t xml:space="preserve"> 10/10/2023                        </t>
    </r>
    <r>
      <rPr>
        <b/>
        <sz val="14"/>
        <color rgb="FFFF0000"/>
        <rFont val="Arial"/>
        <family val="2"/>
      </rPr>
      <t xml:space="preserve">4. </t>
    </r>
    <r>
      <rPr>
        <sz val="14"/>
        <color theme="1"/>
        <rFont val="Arial"/>
        <family val="2"/>
      </rPr>
      <t>11/10/2023</t>
    </r>
  </si>
  <si>
    <r>
      <rPr>
        <b/>
        <sz val="14"/>
        <color rgb="FFFF0000"/>
        <rFont val="Arial"/>
        <family val="2"/>
      </rPr>
      <t>1.</t>
    </r>
    <r>
      <rPr>
        <sz val="14"/>
        <color theme="1"/>
        <rFont val="Arial"/>
        <family val="2"/>
      </rPr>
      <t xml:space="preserve"> Registro de asistencia CAR y registro fotográfico        </t>
    </r>
    <r>
      <rPr>
        <b/>
        <sz val="14"/>
        <color rgb="FFFF0000"/>
        <rFont val="Arial"/>
        <family val="2"/>
      </rPr>
      <t>2.</t>
    </r>
    <r>
      <rPr>
        <sz val="14"/>
        <color theme="1"/>
        <rFont val="Arial"/>
        <family val="2"/>
      </rPr>
      <t xml:space="preserve"> Registro de asistencia CAR y registro fotográfico            </t>
    </r>
    <r>
      <rPr>
        <b/>
        <sz val="14"/>
        <color rgb="FFFF0000"/>
        <rFont val="Arial"/>
        <family val="2"/>
      </rPr>
      <t>3.</t>
    </r>
    <r>
      <rPr>
        <sz val="14"/>
        <color theme="1"/>
        <rFont val="Arial"/>
        <family val="2"/>
      </rPr>
      <t xml:space="preserve"> Registro de asistencia CAR y registro fotográfico                </t>
    </r>
    <r>
      <rPr>
        <b/>
        <sz val="14"/>
        <color rgb="FFFF0000"/>
        <rFont val="Arial"/>
        <family val="2"/>
      </rPr>
      <t>4.</t>
    </r>
    <r>
      <rPr>
        <sz val="14"/>
        <color theme="1"/>
        <rFont val="Arial"/>
        <family val="2"/>
      </rPr>
      <t xml:space="preserve"> Registro de asistencia CAR y registro fotográfico</t>
    </r>
  </si>
  <si>
    <r>
      <rPr>
        <b/>
        <sz val="14"/>
        <color rgb="FFFF0000"/>
        <rFont val="Arial"/>
        <family val="2"/>
      </rPr>
      <t xml:space="preserve">1. </t>
    </r>
    <r>
      <rPr>
        <sz val="14"/>
        <color theme="1"/>
        <rFont val="Arial"/>
        <family val="2"/>
      </rPr>
      <t xml:space="preserve">$100.000                       </t>
    </r>
    <r>
      <rPr>
        <b/>
        <sz val="14"/>
        <color rgb="FFFF0000"/>
        <rFont val="Arial"/>
        <family val="2"/>
      </rPr>
      <t>2.</t>
    </r>
    <r>
      <rPr>
        <sz val="14"/>
        <color theme="1"/>
        <rFont val="Arial"/>
        <family val="2"/>
      </rPr>
      <t xml:space="preserve"> $100.000                                 </t>
    </r>
    <r>
      <rPr>
        <b/>
        <sz val="14"/>
        <color rgb="FFFF0000"/>
        <rFont val="Arial"/>
        <family val="2"/>
      </rPr>
      <t>3.</t>
    </r>
    <r>
      <rPr>
        <sz val="14"/>
        <color theme="1"/>
        <rFont val="Arial"/>
        <family val="2"/>
      </rPr>
      <t xml:space="preserve"> $100.000                             </t>
    </r>
    <r>
      <rPr>
        <b/>
        <sz val="14"/>
        <color rgb="FFFF0000"/>
        <rFont val="Arial"/>
        <family val="2"/>
      </rPr>
      <t>4.</t>
    </r>
    <r>
      <rPr>
        <sz val="14"/>
        <color theme="1"/>
        <rFont val="Arial"/>
        <family val="2"/>
      </rPr>
      <t xml:space="preserve"> $100.000   </t>
    </r>
  </si>
  <si>
    <r>
      <rPr>
        <b/>
        <sz val="14"/>
        <color rgb="FFFF0000"/>
        <rFont val="Arial"/>
        <family val="2"/>
      </rPr>
      <t xml:space="preserve">1. </t>
    </r>
    <r>
      <rPr>
        <sz val="14"/>
        <color theme="1"/>
        <rFont val="Arial"/>
        <family val="2"/>
      </rPr>
      <t xml:space="preserve">Identificación de PRAES en reunión CIDEA para verificar apoyo que puede darse de acuerdo a personal y recursos económicos                                                                </t>
    </r>
    <r>
      <rPr>
        <b/>
        <sz val="14"/>
        <color rgb="FFFF0000"/>
        <rFont val="Arial"/>
        <family val="2"/>
      </rPr>
      <t>2.</t>
    </r>
    <r>
      <rPr>
        <sz val="14"/>
        <color theme="1"/>
        <rFont val="Arial"/>
        <family val="2"/>
      </rPr>
      <t xml:space="preserve"> Feria Ambiental Colegio Rafael Pombo</t>
    </r>
  </si>
  <si>
    <r>
      <rPr>
        <b/>
        <sz val="14"/>
        <color rgb="FFFF0000"/>
        <rFont val="Arial"/>
        <family val="2"/>
      </rPr>
      <t>1.</t>
    </r>
    <r>
      <rPr>
        <sz val="14"/>
        <color theme="1"/>
        <rFont val="Arial"/>
        <family val="2"/>
      </rPr>
      <t xml:space="preserve"> Centro Administrativo                </t>
    </r>
    <r>
      <rPr>
        <b/>
        <sz val="14"/>
        <color rgb="FFFF0000"/>
        <rFont val="Arial"/>
        <family val="2"/>
      </rPr>
      <t>2.</t>
    </r>
    <r>
      <rPr>
        <sz val="14"/>
        <color theme="1"/>
        <rFont val="Arial"/>
        <family val="2"/>
      </rPr>
      <t xml:space="preserve"> Colegio Rafael Pombo</t>
    </r>
  </si>
  <si>
    <r>
      <rPr>
        <b/>
        <sz val="14"/>
        <color rgb="FFFF0000"/>
        <rFont val="Arial"/>
        <family val="2"/>
      </rPr>
      <t>1.</t>
    </r>
    <r>
      <rPr>
        <sz val="14"/>
        <color theme="1"/>
        <rFont val="Arial"/>
        <family val="2"/>
      </rPr>
      <t xml:space="preserve"> 17/02/2023              </t>
    </r>
    <r>
      <rPr>
        <b/>
        <sz val="14"/>
        <color rgb="FFFF0000"/>
        <rFont val="Arial"/>
        <family val="2"/>
      </rPr>
      <t xml:space="preserve"> 2. </t>
    </r>
    <r>
      <rPr>
        <sz val="14"/>
        <color theme="1"/>
        <rFont val="Arial"/>
        <family val="2"/>
      </rPr>
      <t>04/10/2023</t>
    </r>
  </si>
  <si>
    <r>
      <t>1.</t>
    </r>
    <r>
      <rPr>
        <b/>
        <sz val="14"/>
        <rFont val="Arial"/>
        <family val="2"/>
      </rPr>
      <t xml:space="preserve"> </t>
    </r>
    <r>
      <rPr>
        <sz val="14"/>
        <rFont val="Arial"/>
        <family val="2"/>
      </rPr>
      <t>07/06/2023</t>
    </r>
  </si>
  <si>
    <r>
      <rPr>
        <b/>
        <sz val="14"/>
        <color rgb="FFFF0000"/>
        <rFont val="Arial"/>
        <family val="2"/>
      </rPr>
      <t>1.</t>
    </r>
    <r>
      <rPr>
        <sz val="14"/>
        <color theme="1"/>
        <rFont val="Arial"/>
        <family val="2"/>
      </rPr>
      <t xml:space="preserve"> 11 asistentes                             </t>
    </r>
    <r>
      <rPr>
        <b/>
        <sz val="14"/>
        <color rgb="FFFF0000"/>
        <rFont val="Arial"/>
        <family val="2"/>
      </rPr>
      <t>2.</t>
    </r>
    <r>
      <rPr>
        <sz val="14"/>
        <color theme="1"/>
        <rFont val="Arial"/>
        <family val="2"/>
      </rPr>
      <t xml:space="preserve"> 60 asistentes</t>
    </r>
  </si>
  <si>
    <r>
      <rPr>
        <b/>
        <sz val="14"/>
        <color rgb="FFFF0000"/>
        <rFont val="Arial"/>
        <family val="2"/>
      </rPr>
      <t>1.</t>
    </r>
    <r>
      <rPr>
        <sz val="14"/>
        <color theme="1"/>
        <rFont val="Arial"/>
        <family val="2"/>
      </rPr>
      <t xml:space="preserve"> Organizada Dirección Medio Ambiental   $110.000     </t>
    </r>
    <r>
      <rPr>
        <b/>
        <sz val="14"/>
        <color rgb="FFFF0000"/>
        <rFont val="Arial"/>
        <family val="2"/>
      </rPr>
      <t>2.</t>
    </r>
    <r>
      <rPr>
        <sz val="14"/>
        <color theme="1"/>
        <rFont val="Arial"/>
        <family val="2"/>
      </rPr>
      <t xml:space="preserve"> Organizada Dirección Medio Ambiental   $100.000</t>
    </r>
  </si>
  <si>
    <r>
      <rPr>
        <b/>
        <sz val="14"/>
        <color rgb="FFFF0000"/>
        <rFont val="Arial"/>
        <family val="2"/>
      </rPr>
      <t xml:space="preserve">1. </t>
    </r>
    <r>
      <rPr>
        <sz val="14"/>
        <color theme="1"/>
        <rFont val="Arial"/>
        <family val="2"/>
      </rPr>
      <t xml:space="preserve">Acta de reunión                       </t>
    </r>
    <r>
      <rPr>
        <b/>
        <sz val="14"/>
        <color rgb="FFFF0000"/>
        <rFont val="Arial"/>
        <family val="2"/>
      </rPr>
      <t>2.</t>
    </r>
    <r>
      <rPr>
        <sz val="14"/>
        <color theme="1"/>
        <rFont val="Arial"/>
        <family val="2"/>
      </rPr>
      <t xml:space="preserve"> Oficio CAR de confirmación de apoyo y registro fotográfico</t>
    </r>
  </si>
  <si>
    <r>
      <t xml:space="preserve">Se solicitó a la Corporación Autónoma Regional de Cundinamarca CAR el Proceso de Formación en Turismo de Naturaleza, en marco del cual se desarrollaron 4 módulos:                                        </t>
    </r>
    <r>
      <rPr>
        <b/>
        <sz val="14"/>
        <color rgb="FFFF0000"/>
        <rFont val="Arial"/>
        <family val="2"/>
      </rPr>
      <t>1.</t>
    </r>
    <r>
      <rPr>
        <sz val="14"/>
        <color theme="1"/>
        <rFont val="Arial"/>
        <family val="2"/>
      </rPr>
      <t xml:space="preserve"> Módulo 1 - Planificación turística sostenible                                                                   </t>
    </r>
    <r>
      <rPr>
        <b/>
        <sz val="14"/>
        <color rgb="FFFF0000"/>
        <rFont val="Arial"/>
        <family val="2"/>
      </rPr>
      <t>2.</t>
    </r>
    <r>
      <rPr>
        <sz val="14"/>
        <color theme="1"/>
        <rFont val="Arial"/>
        <family val="2"/>
      </rPr>
      <t xml:space="preserve"> Módulo 2 - Turismo sostenible y consciente                                                                   </t>
    </r>
    <r>
      <rPr>
        <b/>
        <sz val="14"/>
        <color rgb="FFFF0000"/>
        <rFont val="Arial"/>
        <family val="2"/>
      </rPr>
      <t>3.</t>
    </r>
    <r>
      <rPr>
        <sz val="14"/>
        <color theme="1"/>
        <rFont val="Arial"/>
        <family val="2"/>
      </rPr>
      <t xml:space="preserve"> Módulo 3 - Biodiversidad y monitoreo comunitario                                                                </t>
    </r>
    <r>
      <rPr>
        <b/>
        <sz val="14"/>
        <color rgb="FFFF0000"/>
        <rFont val="Arial"/>
        <family val="2"/>
      </rPr>
      <t>4</t>
    </r>
    <r>
      <rPr>
        <sz val="14"/>
        <color theme="1"/>
        <rFont val="Arial"/>
        <family val="2"/>
      </rPr>
      <t>. Módulo 4 - DRMI Complejo Lagunar de Fúquene, Cucunubá y Palacio</t>
    </r>
  </si>
  <si>
    <r>
      <rPr>
        <b/>
        <sz val="14"/>
        <color rgb="FFFF0000"/>
        <rFont val="Arial"/>
        <family val="2"/>
      </rPr>
      <t>1.</t>
    </r>
    <r>
      <rPr>
        <sz val="14"/>
        <color theme="1"/>
        <rFont val="Arial"/>
        <family val="2"/>
      </rPr>
      <t xml:space="preserve"> 23 participantes                        </t>
    </r>
    <r>
      <rPr>
        <b/>
        <sz val="14"/>
        <color rgb="FFFF0000"/>
        <rFont val="Arial"/>
        <family val="2"/>
      </rPr>
      <t>2.</t>
    </r>
    <r>
      <rPr>
        <sz val="14"/>
        <color theme="1"/>
        <rFont val="Arial"/>
        <family val="2"/>
      </rPr>
      <t xml:space="preserve"> 25 participantes                       </t>
    </r>
    <r>
      <rPr>
        <b/>
        <sz val="14"/>
        <color rgb="FFFF0000"/>
        <rFont val="Arial"/>
        <family val="2"/>
      </rPr>
      <t>3.</t>
    </r>
    <r>
      <rPr>
        <sz val="14"/>
        <color theme="1"/>
        <rFont val="Arial"/>
        <family val="2"/>
      </rPr>
      <t xml:space="preserve"> 15 participantes                    </t>
    </r>
    <r>
      <rPr>
        <b/>
        <sz val="14"/>
        <color rgb="FFFF0000"/>
        <rFont val="Arial"/>
        <family val="2"/>
      </rPr>
      <t xml:space="preserve">4. </t>
    </r>
    <r>
      <rPr>
        <sz val="14"/>
        <color theme="1"/>
        <rFont val="Arial"/>
        <family val="2"/>
      </rPr>
      <t>18 participantes</t>
    </r>
  </si>
  <si>
    <r>
      <rPr>
        <b/>
        <sz val="14"/>
        <color rgb="FFFF0000"/>
        <rFont val="Arial"/>
        <family val="2"/>
      </rPr>
      <t>1.</t>
    </r>
    <r>
      <rPr>
        <sz val="14"/>
        <color theme="1"/>
        <rFont val="Arial"/>
        <family val="2"/>
      </rPr>
      <t xml:space="preserve"> Vereda Aposentos Sector Cristales  Presidenta JAC                                               </t>
    </r>
    <r>
      <rPr>
        <b/>
        <sz val="14"/>
        <color rgb="FFFF0000"/>
        <rFont val="Arial"/>
        <family val="2"/>
      </rPr>
      <t>2.</t>
    </r>
    <r>
      <rPr>
        <sz val="14"/>
        <color theme="1"/>
        <rFont val="Arial"/>
        <family val="2"/>
      </rPr>
      <t xml:space="preserve"> Vereda Nutria Susa / Predio Las Acacias                   </t>
    </r>
    <r>
      <rPr>
        <b/>
        <sz val="14"/>
        <color rgb="FFFF0000"/>
        <rFont val="Arial"/>
        <family val="2"/>
      </rPr>
      <t xml:space="preserve">3. </t>
    </r>
    <r>
      <rPr>
        <sz val="14"/>
        <color theme="1"/>
        <rFont val="Arial"/>
        <family val="2"/>
      </rPr>
      <t xml:space="preserve">Vereda Nutria Susa / Predio Las Acacias                   </t>
    </r>
    <r>
      <rPr>
        <b/>
        <sz val="14"/>
        <color rgb="FFFF0000"/>
        <rFont val="Arial"/>
        <family val="2"/>
      </rPr>
      <t xml:space="preserve">4. </t>
    </r>
    <r>
      <rPr>
        <sz val="14"/>
        <color theme="1"/>
        <rFont val="Arial"/>
        <family val="2"/>
      </rPr>
      <t xml:space="preserve">Vereda San José Carmen de Carupa Predio El Peñón              </t>
    </r>
  </si>
  <si>
    <r>
      <rPr>
        <b/>
        <sz val="14"/>
        <color rgb="FFFF0000"/>
        <rFont val="Arial"/>
        <family val="2"/>
      </rPr>
      <t>1.</t>
    </r>
    <r>
      <rPr>
        <sz val="14"/>
        <color theme="1"/>
        <rFont val="Arial"/>
        <family val="2"/>
      </rPr>
      <t xml:space="preserve"> 10/03/2023                    </t>
    </r>
    <r>
      <rPr>
        <b/>
        <sz val="14"/>
        <color rgb="FFFF0000"/>
        <rFont val="Arial"/>
        <family val="2"/>
      </rPr>
      <t>2.</t>
    </r>
    <r>
      <rPr>
        <sz val="14"/>
        <color theme="1"/>
        <rFont val="Arial"/>
        <family val="2"/>
      </rPr>
      <t xml:space="preserve"> 05/05/2023                           </t>
    </r>
    <r>
      <rPr>
        <b/>
        <sz val="14"/>
        <color rgb="FFFF0000"/>
        <rFont val="Arial"/>
        <family val="2"/>
      </rPr>
      <t>3</t>
    </r>
    <r>
      <rPr>
        <sz val="14"/>
        <color theme="1"/>
        <rFont val="Arial"/>
        <family val="2"/>
      </rPr>
      <t xml:space="preserve">. 15/06/2023                         </t>
    </r>
    <r>
      <rPr>
        <b/>
        <sz val="14"/>
        <color rgb="FFFF0000"/>
        <rFont val="Arial"/>
        <family val="2"/>
      </rPr>
      <t>4.</t>
    </r>
    <r>
      <rPr>
        <sz val="14"/>
        <color theme="1"/>
        <rFont val="Arial"/>
        <family val="2"/>
      </rPr>
      <t xml:space="preserve"> 20/10/2023</t>
    </r>
  </si>
  <si>
    <r>
      <rPr>
        <b/>
        <sz val="14"/>
        <color rgb="FFFF0000"/>
        <rFont val="Arial"/>
        <family val="2"/>
      </rPr>
      <t xml:space="preserve">1. </t>
    </r>
    <r>
      <rPr>
        <sz val="14"/>
        <color theme="1"/>
        <rFont val="Arial"/>
        <family val="2"/>
      </rPr>
      <t xml:space="preserve">13 personas                                        </t>
    </r>
    <r>
      <rPr>
        <b/>
        <sz val="14"/>
        <color rgb="FFFF0000"/>
        <rFont val="Arial"/>
        <family val="2"/>
      </rPr>
      <t>2.</t>
    </r>
    <r>
      <rPr>
        <sz val="14"/>
        <color theme="1"/>
        <rFont val="Arial"/>
        <family val="2"/>
      </rPr>
      <t xml:space="preserve"> 86 personas                                      </t>
    </r>
    <r>
      <rPr>
        <b/>
        <sz val="14"/>
        <color rgb="FFFF0000"/>
        <rFont val="Arial"/>
        <family val="2"/>
      </rPr>
      <t>3.</t>
    </r>
    <r>
      <rPr>
        <sz val="14"/>
        <color theme="1"/>
        <rFont val="Arial"/>
        <family val="2"/>
      </rPr>
      <t xml:space="preserve"> 16 personas                            </t>
    </r>
    <r>
      <rPr>
        <b/>
        <sz val="14"/>
        <color rgb="FFFF0000"/>
        <rFont val="Arial"/>
        <family val="2"/>
      </rPr>
      <t>4.</t>
    </r>
    <r>
      <rPr>
        <sz val="14"/>
        <color theme="1"/>
        <rFont val="Arial"/>
        <family val="2"/>
      </rPr>
      <t xml:space="preserve"> 112 personas</t>
    </r>
  </si>
  <si>
    <r>
      <rPr>
        <b/>
        <sz val="14"/>
        <color rgb="FFFF0000"/>
        <rFont val="Arial"/>
        <family val="2"/>
      </rPr>
      <t>1.</t>
    </r>
    <r>
      <rPr>
        <sz val="14"/>
        <color theme="1"/>
        <rFont val="Arial"/>
        <family val="2"/>
      </rPr>
      <t xml:space="preserve"> Personal de vivero Héroes de Simijaca, apoyo $450.000                     </t>
    </r>
    <r>
      <rPr>
        <b/>
        <sz val="14"/>
        <color rgb="FFFF0000"/>
        <rFont val="Arial"/>
        <family val="2"/>
      </rPr>
      <t xml:space="preserve">2. </t>
    </r>
    <r>
      <rPr>
        <sz val="14"/>
        <color theme="1"/>
        <rFont val="Arial"/>
        <family val="2"/>
      </rPr>
      <t xml:space="preserve">Personal de vivero, Personal de apoyo para actividades de conservación, personal de servicios $620.000                                </t>
    </r>
    <r>
      <rPr>
        <b/>
        <sz val="14"/>
        <color rgb="FFFF0000"/>
        <rFont val="Arial"/>
        <family val="2"/>
      </rPr>
      <t>3.</t>
    </r>
    <r>
      <rPr>
        <sz val="14"/>
        <color theme="1"/>
        <rFont val="Arial"/>
        <family val="2"/>
      </rPr>
      <t xml:space="preserve"> Personal de vivero, Personal de apoyo para actividades de conservación, personal de servicios $620.000                    </t>
    </r>
    <r>
      <rPr>
        <b/>
        <sz val="14"/>
        <color rgb="FFFF0000"/>
        <rFont val="Arial"/>
        <family val="2"/>
      </rPr>
      <t>4.</t>
    </r>
    <r>
      <rPr>
        <sz val="14"/>
        <color theme="1"/>
        <rFont val="Arial"/>
        <family val="2"/>
      </rPr>
      <t xml:space="preserve"> Personal de reforestación, vivero, mantenimiento de parque la Marpia, conductores buses y tractos, funcionarios administración $2.500.000</t>
    </r>
  </si>
  <si>
    <r>
      <rPr>
        <b/>
        <sz val="14"/>
        <color rgb="FFFF0000"/>
        <rFont val="Arial"/>
        <family val="2"/>
      </rPr>
      <t>1</t>
    </r>
    <r>
      <rPr>
        <sz val="14"/>
        <color rgb="FFFF0000"/>
        <rFont val="Arial"/>
        <family val="2"/>
      </rPr>
      <t>,</t>
    </r>
    <r>
      <rPr>
        <sz val="14"/>
        <rFont val="Arial"/>
        <family val="2"/>
      </rPr>
      <t xml:space="preserve"> jornada de siembra de árboles en Vereda Aposentos Sector Cristales,  450 plantas nativas de producción del vivero héroes de Simijaca, participación de comunidad del Sector Cristales                                                          </t>
    </r>
    <r>
      <rPr>
        <b/>
        <sz val="14"/>
        <color rgb="FFFF0000"/>
        <rFont val="Arial"/>
        <family val="2"/>
      </rPr>
      <t>2.</t>
    </r>
    <r>
      <rPr>
        <sz val="14"/>
        <rFont val="Arial"/>
        <family val="2"/>
      </rPr>
      <t xml:space="preserve"> Sembraton del 05 de Mayo Predio Las Acacias de propiedad del Municipio de Simijaca, con participación de Secretaria de Ambiente del Departamento, juntas de acción comunal, deporte, cultura, adulto mayor, centro de vida, personal de funcionarios y contratistas de la Administración Municipal - 1.000 plantas sembradas                                                                           </t>
    </r>
    <r>
      <rPr>
        <b/>
        <sz val="14"/>
        <color rgb="FFFF0000"/>
        <rFont val="Arial"/>
        <family val="2"/>
      </rPr>
      <t>3.</t>
    </r>
    <r>
      <rPr>
        <sz val="14"/>
        <rFont val="Arial"/>
        <family val="2"/>
      </rPr>
      <t xml:space="preserve"> Siembra de árboles Vereda Nutrias Predio Las Acacias                                               </t>
    </r>
    <r>
      <rPr>
        <b/>
        <sz val="14"/>
        <color rgb="FFFF0000"/>
        <rFont val="Arial"/>
        <family val="2"/>
      </rPr>
      <t>4.</t>
    </r>
    <r>
      <rPr>
        <sz val="14"/>
        <rFont val="Arial"/>
        <family val="2"/>
      </rPr>
      <t xml:space="preserve"> Sembraton Predio El Peñón participacion de CAR, Secretaria de Ambiente, Ejercito, Policía Nacional, comunidad, administración municipal</t>
    </r>
  </si>
  <si>
    <r>
      <rPr>
        <b/>
        <sz val="14"/>
        <color rgb="FFFF0000"/>
        <rFont val="Arial"/>
        <family val="2"/>
      </rPr>
      <t>1</t>
    </r>
    <r>
      <rPr>
        <sz val="14"/>
        <color theme="1"/>
        <rFont val="Arial"/>
        <family val="2"/>
      </rPr>
      <t xml:space="preserve">.registro de entrega, registro fotográfico y de video                                               </t>
    </r>
    <r>
      <rPr>
        <b/>
        <sz val="14"/>
        <color rgb="FFFF0000"/>
        <rFont val="Arial"/>
        <family val="2"/>
      </rPr>
      <t>2.</t>
    </r>
    <r>
      <rPr>
        <sz val="14"/>
        <color theme="1"/>
        <rFont val="Arial"/>
        <family val="2"/>
      </rPr>
      <t xml:space="preserve"> Registro fotográfico y de video                                                      </t>
    </r>
    <r>
      <rPr>
        <b/>
        <sz val="14"/>
        <color rgb="FFFF0000"/>
        <rFont val="Arial"/>
        <family val="2"/>
      </rPr>
      <t>3.</t>
    </r>
    <r>
      <rPr>
        <sz val="14"/>
        <color theme="1"/>
        <rFont val="Arial"/>
        <family val="2"/>
      </rPr>
      <t xml:space="preserve">  Registro fotográfico y de video                                          </t>
    </r>
    <r>
      <rPr>
        <b/>
        <sz val="14"/>
        <color rgb="FFFF0000"/>
        <rFont val="Arial"/>
        <family val="2"/>
      </rPr>
      <t>4.</t>
    </r>
    <r>
      <rPr>
        <sz val="14"/>
        <color theme="1"/>
        <rFont val="Arial"/>
        <family val="2"/>
      </rPr>
      <t xml:space="preserve">  Registro fotográfico y de video, planillas de asistencia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</si>
</sst>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
    <numFmt numFmtId="165" formatCode="_-&quot;$&quot;\ * #,##0_-;\-&quot;$&quot;\ * #,##0_-;_-&quot;$&quot;\ * &quot;-&quot;_-;_-@"/>
    <numFmt numFmtId="166" formatCode="#,##0_ ;\-#,##0\ "/>
    <numFmt numFmtId="167" formatCode="d/m/yyyy"/>
  </numFmts>
  <fonts count="42" x14ac:knownFonts="1">
    <font>
      <sz val="11"/>
      <color theme="1"/>
      <name val="Calibri"/>
      <scheme val="minor"/>
    </font>
    <font>
      <b/>
      <sz val="11"/>
      <color theme="1"/>
      <name val="Calibri"/>
      <family val="2"/>
    </font>
    <font>
      <sz val="11"/>
      <name val="Calibri"/>
      <family val="2"/>
    </font>
    <font>
      <sz val="11"/>
      <color theme="1"/>
      <name val="Calibri"/>
      <family val="2"/>
    </font>
    <font>
      <b/>
      <sz val="11"/>
      <color theme="0"/>
      <name val="Calibri"/>
      <family val="2"/>
    </font>
    <font>
      <sz val="11"/>
      <color theme="1"/>
      <name val="Arial"/>
      <family val="2"/>
    </font>
    <font>
      <b/>
      <sz val="11"/>
      <color theme="0"/>
      <name val="Arial"/>
      <family val="2"/>
    </font>
    <font>
      <sz val="11"/>
      <color theme="0"/>
      <name val="Calibri"/>
      <family val="2"/>
    </font>
    <font>
      <b/>
      <sz val="11"/>
      <color rgb="FFFFFFFF"/>
      <name val="Calibri"/>
      <family val="2"/>
    </font>
    <font>
      <b/>
      <sz val="10"/>
      <color theme="1"/>
      <name val="Arial"/>
      <family val="2"/>
    </font>
    <font>
      <b/>
      <sz val="10"/>
      <color rgb="FFFFFFFF"/>
      <name val="Arial"/>
      <family val="2"/>
    </font>
    <font>
      <sz val="10"/>
      <color theme="1"/>
      <name val="Arial"/>
      <family val="2"/>
    </font>
    <font>
      <b/>
      <sz val="10"/>
      <color theme="0"/>
      <name val="Arial"/>
      <family val="2"/>
    </font>
    <font>
      <sz val="10"/>
      <color theme="0"/>
      <name val="Arial"/>
      <family val="2"/>
    </font>
    <font>
      <sz val="10"/>
      <color rgb="FF000000"/>
      <name val="Arial"/>
      <family val="2"/>
    </font>
    <font>
      <u/>
      <sz val="10"/>
      <color rgb="FF0563C1"/>
      <name val="Arial"/>
      <family val="2"/>
    </font>
    <font>
      <u/>
      <sz val="10"/>
      <color rgb="FF0563C1"/>
      <name val="Arial"/>
      <family val="2"/>
    </font>
    <font>
      <b/>
      <sz val="36"/>
      <color theme="1"/>
      <name val="Arial"/>
      <family val="2"/>
    </font>
    <font>
      <sz val="10"/>
      <color rgb="FF1D2228"/>
      <name val="Arial"/>
      <family val="2"/>
    </font>
    <font>
      <sz val="10"/>
      <color rgb="FF333333"/>
      <name val="Arial"/>
      <family val="2"/>
    </font>
    <font>
      <u/>
      <sz val="10"/>
      <color rgb="FF0563C1"/>
      <name val="Arial"/>
      <family val="2"/>
    </font>
    <font>
      <u/>
      <sz val="10"/>
      <color rgb="FF0563C1"/>
      <name val="Arial"/>
      <family val="2"/>
    </font>
    <font>
      <u/>
      <sz val="10"/>
      <color rgb="FF0563C1"/>
      <name val="Arial"/>
      <family val="2"/>
    </font>
    <font>
      <u/>
      <sz val="10"/>
      <color rgb="FF0563C1"/>
      <name val="Arial"/>
      <family val="2"/>
    </font>
    <font>
      <u/>
      <sz val="10"/>
      <color rgb="FF0563C1"/>
      <name val="Arial"/>
      <family val="2"/>
    </font>
    <font>
      <u/>
      <sz val="10"/>
      <color rgb="FF0563C1"/>
      <name val="Arial"/>
      <family val="2"/>
    </font>
    <font>
      <u/>
      <sz val="10"/>
      <color rgb="FF0563C1"/>
      <name val="Arial"/>
      <family val="2"/>
    </font>
    <font>
      <u/>
      <sz val="10"/>
      <color rgb="FF188FFF"/>
      <name val="Arial"/>
      <family val="2"/>
    </font>
    <font>
      <u/>
      <sz val="10"/>
      <color rgb="FF000000"/>
      <name val="Arial"/>
      <family val="2"/>
    </font>
    <font>
      <sz val="10"/>
      <color rgb="FF0563C1"/>
      <name val="Arial"/>
      <family val="2"/>
    </font>
    <font>
      <u/>
      <sz val="10"/>
      <color rgb="FF000000"/>
      <name val="Arial"/>
      <family val="2"/>
    </font>
    <font>
      <u/>
      <sz val="10"/>
      <color rgb="FF0563C1"/>
      <name val="Arial"/>
      <family val="2"/>
    </font>
    <font>
      <u/>
      <sz val="10"/>
      <color rgb="FF0563C1"/>
      <name val="Arial"/>
      <family val="2"/>
    </font>
    <font>
      <u/>
      <sz val="10"/>
      <color rgb="FF0563C1"/>
      <name val="Arial"/>
      <family val="2"/>
    </font>
    <font>
      <sz val="10"/>
      <color rgb="FF444444"/>
      <name val="Arial"/>
      <family val="2"/>
    </font>
    <font>
      <b/>
      <sz val="14"/>
      <color theme="1"/>
      <name val="Arial"/>
      <family val="2"/>
    </font>
    <font>
      <sz val="14"/>
      <name val="Arial"/>
      <family val="2"/>
    </font>
    <font>
      <sz val="14"/>
      <color theme="1"/>
      <name val="Arial"/>
      <family val="2"/>
    </font>
    <font>
      <b/>
      <sz val="14"/>
      <name val="Arial"/>
      <family val="2"/>
    </font>
    <font>
      <b/>
      <sz val="14"/>
      <color theme="8" tint="-0.249977111117893"/>
      <name val="Arial"/>
      <family val="2"/>
    </font>
    <font>
      <b/>
      <sz val="14"/>
      <color rgb="FFFF0000"/>
      <name val="Arial"/>
      <family val="2"/>
    </font>
    <font>
      <sz val="14"/>
      <color rgb="FFFF0000"/>
      <name val="Arial"/>
      <family val="2"/>
    </font>
  </fonts>
  <fills count="19">
    <fill>
      <patternFill patternType="none"/>
    </fill>
    <fill>
      <patternFill patternType="gray125"/>
    </fill>
    <fill>
      <patternFill patternType="solid">
        <fgColor rgb="FFD66B00"/>
        <bgColor rgb="FFD66B00"/>
      </patternFill>
    </fill>
    <fill>
      <patternFill patternType="solid">
        <fgColor rgb="FFCCCC00"/>
        <bgColor rgb="FFCCCC00"/>
      </patternFill>
    </fill>
    <fill>
      <patternFill patternType="solid">
        <fgColor rgb="FFD9D9D9"/>
        <bgColor rgb="FFD9D9D9"/>
      </patternFill>
    </fill>
    <fill>
      <patternFill patternType="solid">
        <fgColor rgb="FFC00000"/>
        <bgColor rgb="FFC00000"/>
      </patternFill>
    </fill>
    <fill>
      <patternFill patternType="solid">
        <fgColor rgb="FF008080"/>
        <bgColor rgb="FF008080"/>
      </patternFill>
    </fill>
    <fill>
      <patternFill patternType="solid">
        <fgColor rgb="FFC5E0B3"/>
        <bgColor rgb="FFC5E0B3"/>
      </patternFill>
    </fill>
    <fill>
      <patternFill patternType="solid">
        <fgColor rgb="FFFEF2CB"/>
        <bgColor rgb="FFFEF2CB"/>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0000"/>
        <bgColor rgb="FFFF0000"/>
      </patternFill>
    </fill>
    <fill>
      <patternFill patternType="solid">
        <fgColor rgb="FFCC3300"/>
        <bgColor rgb="FFCC3300"/>
      </patternFill>
    </fill>
    <fill>
      <patternFill patternType="solid">
        <fgColor theme="7"/>
        <bgColor theme="7"/>
      </patternFill>
    </fill>
    <fill>
      <patternFill patternType="solid">
        <fgColor theme="0"/>
        <bgColor theme="0"/>
      </patternFill>
    </fill>
    <fill>
      <patternFill patternType="solid">
        <fgColor rgb="FFFFFFFF"/>
        <bgColor rgb="FFFFFFFF"/>
      </patternFill>
    </fill>
    <fill>
      <patternFill patternType="solid">
        <fgColor theme="7"/>
        <bgColor indexed="64"/>
      </patternFill>
    </fill>
    <fill>
      <patternFill patternType="solid">
        <fgColor rgb="FFFFC000"/>
        <bgColor indexed="64"/>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s>
  <cellStyleXfs count="1">
    <xf numFmtId="0" fontId="0" fillId="0" borderId="0"/>
  </cellStyleXfs>
  <cellXfs count="264">
    <xf numFmtId="0" fontId="0" fillId="0" borderId="0" xfId="0" applyFont="1" applyAlignment="1"/>
    <xf numFmtId="0" fontId="1" fillId="3" borderId="4" xfId="0" applyFont="1" applyFill="1" applyBorder="1" applyAlignment="1">
      <alignment horizontal="center" vertical="center"/>
    </xf>
    <xf numFmtId="0" fontId="5" fillId="0" borderId="0" xfId="0" applyFont="1"/>
    <xf numFmtId="0" fontId="6" fillId="5" borderId="4" xfId="0" applyFont="1" applyFill="1" applyBorder="1" applyAlignment="1">
      <alignment horizontal="center" vertical="center"/>
    </xf>
    <xf numFmtId="164" fontId="4" fillId="5" borderId="4" xfId="0" applyNumberFormat="1" applyFont="1" applyFill="1" applyBorder="1" applyAlignment="1">
      <alignment horizontal="center" vertical="center"/>
    </xf>
    <xf numFmtId="164" fontId="6" fillId="5" borderId="4" xfId="0" applyNumberFormat="1" applyFont="1" applyFill="1" applyBorder="1" applyAlignment="1">
      <alignment horizontal="center" vertical="center"/>
    </xf>
    <xf numFmtId="0" fontId="6" fillId="6" borderId="4" xfId="0" applyFont="1" applyFill="1" applyBorder="1" applyAlignment="1">
      <alignment horizontal="center" vertical="center"/>
    </xf>
    <xf numFmtId="164" fontId="6" fillId="6" borderId="4" xfId="0" applyNumberFormat="1" applyFont="1" applyFill="1" applyBorder="1" applyAlignment="1">
      <alignment horizontal="center" vertical="center"/>
    </xf>
    <xf numFmtId="0" fontId="6" fillId="6" borderId="4" xfId="0" applyFont="1" applyFill="1" applyBorder="1" applyAlignment="1">
      <alignment horizontal="center" vertical="center" wrapText="1"/>
    </xf>
    <xf numFmtId="0" fontId="1" fillId="7" borderId="4"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4" xfId="0" applyFont="1" applyFill="1" applyBorder="1" applyAlignment="1">
      <alignment horizontal="center" vertical="center" wrapText="1"/>
    </xf>
    <xf numFmtId="0" fontId="11" fillId="0" borderId="0" xfId="0" applyFont="1" applyAlignment="1">
      <alignment horizontal="center"/>
    </xf>
    <xf numFmtId="0" fontId="12" fillId="6" borderId="4" xfId="0" applyFont="1" applyFill="1" applyBorder="1" applyAlignment="1">
      <alignment horizontal="center" vertical="center" wrapText="1"/>
    </xf>
    <xf numFmtId="0" fontId="12" fillId="13" borderId="27" xfId="0" applyFont="1" applyFill="1" applyBorder="1" applyAlignment="1">
      <alignment horizontal="center" vertical="center" wrapText="1"/>
    </xf>
    <xf numFmtId="0" fontId="12" fillId="13" borderId="28"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0" fillId="13" borderId="27"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9" fillId="9" borderId="31" xfId="0" applyFont="1" applyFill="1" applyBorder="1" applyAlignment="1">
      <alignment horizontal="center" vertical="center" wrapText="1"/>
    </xf>
    <xf numFmtId="0" fontId="9" fillId="14" borderId="32" xfId="0" applyFont="1" applyFill="1" applyBorder="1" applyAlignment="1">
      <alignment horizontal="center" vertical="center" wrapText="1"/>
    </xf>
    <xf numFmtId="0" fontId="9" fillId="11" borderId="29"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1" fillId="0" borderId="4" xfId="0" applyFont="1" applyBorder="1" applyAlignment="1">
      <alignment horizontal="center" vertical="center"/>
    </xf>
    <xf numFmtId="0" fontId="14" fillId="0" borderId="4" xfId="0" applyFont="1" applyBorder="1" applyAlignment="1">
      <alignment horizontal="center" vertical="center"/>
    </xf>
    <xf numFmtId="0" fontId="15" fillId="0" borderId="4" xfId="0" applyFont="1" applyBorder="1" applyAlignment="1">
      <alignment horizontal="center" vertical="center"/>
    </xf>
    <xf numFmtId="0" fontId="16" fillId="0" borderId="4" xfId="0" applyFont="1" applyBorder="1" applyAlignment="1">
      <alignment horizontal="center" vertical="center"/>
    </xf>
    <xf numFmtId="14" fontId="14" fillId="0" borderId="4"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9" fontId="14" fillId="0" borderId="6" xfId="0" applyNumberFormat="1" applyFont="1" applyBorder="1" applyAlignment="1">
      <alignment horizontal="center" vertical="center"/>
    </xf>
    <xf numFmtId="0" fontId="14" fillId="0" borderId="7" xfId="0" applyFont="1" applyBorder="1" applyAlignment="1">
      <alignment horizontal="center" vertical="center"/>
    </xf>
    <xf numFmtId="0" fontId="11" fillId="0" borderId="6" xfId="0" applyFont="1" applyBorder="1" applyAlignment="1">
      <alignment horizontal="center" vertical="center"/>
    </xf>
    <xf numFmtId="9" fontId="11" fillId="0" borderId="10" xfId="0" applyNumberFormat="1"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4" fillId="0" borderId="6" xfId="0" applyFont="1" applyBorder="1" applyAlignment="1">
      <alignment horizontal="center" vertical="center"/>
    </xf>
    <xf numFmtId="0" fontId="11" fillId="0" borderId="4" xfId="0" applyFont="1" applyBorder="1" applyAlignment="1">
      <alignment horizontal="center" vertical="center"/>
    </xf>
    <xf numFmtId="0" fontId="14" fillId="9" borderId="4" xfId="0" applyFont="1" applyFill="1" applyBorder="1" applyAlignment="1">
      <alignment horizontal="center" vertical="center"/>
    </xf>
    <xf numFmtId="14" fontId="11" fillId="15" borderId="4" xfId="0" applyNumberFormat="1" applyFont="1" applyFill="1" applyBorder="1" applyAlignment="1">
      <alignment horizontal="center" vertical="center"/>
    </xf>
    <xf numFmtId="0" fontId="14" fillId="0" borderId="3" xfId="0" applyFont="1" applyBorder="1" applyAlignment="1">
      <alignment horizontal="center" vertical="center"/>
    </xf>
    <xf numFmtId="9" fontId="11" fillId="0" borderId="1" xfId="0" applyNumberFormat="1" applyFont="1" applyBorder="1" applyAlignment="1">
      <alignment horizontal="center" vertical="center"/>
    </xf>
    <xf numFmtId="167" fontId="14" fillId="0" borderId="4" xfId="0" applyNumberFormat="1" applyFont="1" applyBorder="1" applyAlignment="1">
      <alignment horizontal="center" vertical="center"/>
    </xf>
    <xf numFmtId="0" fontId="14" fillId="16" borderId="4" xfId="0" applyFont="1" applyFill="1" applyBorder="1" applyAlignment="1">
      <alignment horizontal="center" vertical="center"/>
    </xf>
    <xf numFmtId="0" fontId="14" fillId="9" borderId="4" xfId="0" applyFont="1" applyFill="1" applyBorder="1" applyAlignment="1">
      <alignment horizontal="center" vertical="center"/>
    </xf>
    <xf numFmtId="0" fontId="14" fillId="16" borderId="6" xfId="0" applyFont="1" applyFill="1" applyBorder="1" applyAlignment="1">
      <alignment horizontal="center" vertical="center"/>
    </xf>
    <xf numFmtId="0" fontId="18" fillId="16" borderId="4" xfId="0" applyFont="1" applyFill="1" applyBorder="1" applyAlignment="1">
      <alignment horizontal="center" vertical="center"/>
    </xf>
    <xf numFmtId="0" fontId="19" fillId="15" borderId="4" xfId="0" applyFont="1" applyFill="1" applyBorder="1" applyAlignment="1">
      <alignment horizontal="center" vertical="center"/>
    </xf>
    <xf numFmtId="167" fontId="14" fillId="15" borderId="4" xfId="0" applyNumberFormat="1" applyFont="1" applyFill="1" applyBorder="1" applyAlignment="1">
      <alignment horizontal="center" vertical="center"/>
    </xf>
    <xf numFmtId="0" fontId="14" fillId="0" borderId="4" xfId="0" applyFont="1" applyBorder="1" applyAlignment="1">
      <alignment horizontal="center" vertical="center"/>
    </xf>
    <xf numFmtId="0" fontId="9" fillId="15" borderId="13" xfId="0" applyFont="1" applyFill="1" applyBorder="1" applyAlignment="1">
      <alignment horizontal="center" vertical="center"/>
    </xf>
    <xf numFmtId="0" fontId="14" fillId="0" borderId="3" xfId="0" applyFont="1" applyBorder="1" applyAlignment="1">
      <alignment horizontal="center" vertical="center"/>
    </xf>
    <xf numFmtId="0" fontId="20" fillId="0" borderId="3" xfId="0" applyFont="1" applyBorder="1" applyAlignment="1">
      <alignment horizontal="center" vertical="center"/>
    </xf>
    <xf numFmtId="0" fontId="21" fillId="0" borderId="3" xfId="0" applyFont="1" applyBorder="1" applyAlignment="1">
      <alignment horizontal="center" vertical="center"/>
    </xf>
    <xf numFmtId="167" fontId="14" fillId="0" borderId="3" xfId="0" applyNumberFormat="1" applyFont="1" applyBorder="1" applyAlignment="1">
      <alignment horizontal="center" vertic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7" xfId="0" applyFont="1" applyBorder="1" applyAlignment="1">
      <alignment horizontal="center"/>
    </xf>
    <xf numFmtId="0" fontId="14" fillId="0" borderId="7" xfId="0" applyFont="1" applyBorder="1" applyAlignment="1">
      <alignment horizontal="center" vertical="center"/>
    </xf>
    <xf numFmtId="0" fontId="22" fillId="0" borderId="7" xfId="0" applyFont="1" applyBorder="1" applyAlignment="1">
      <alignment horizontal="center" vertical="center"/>
    </xf>
    <xf numFmtId="0" fontId="23" fillId="0" borderId="7" xfId="0" applyFont="1" applyBorder="1" applyAlignment="1">
      <alignment horizontal="center" vertical="center"/>
    </xf>
    <xf numFmtId="167" fontId="14" fillId="0" borderId="7" xfId="0" applyNumberFormat="1" applyFont="1" applyBorder="1" applyAlignment="1">
      <alignment horizontal="center" vertical="center"/>
    </xf>
    <xf numFmtId="0" fontId="14" fillId="0" borderId="0" xfId="0" applyFont="1" applyAlignment="1">
      <alignment horizontal="center" vertical="center"/>
    </xf>
    <xf numFmtId="0" fontId="24" fillId="0" borderId="6" xfId="0" applyFont="1" applyBorder="1" applyAlignment="1">
      <alignment horizontal="center" vertical="center"/>
    </xf>
    <xf numFmtId="0" fontId="14" fillId="0" borderId="4" xfId="0" applyFont="1" applyBorder="1" applyAlignment="1">
      <alignment horizontal="center" vertical="center"/>
    </xf>
    <xf numFmtId="0" fontId="14" fillId="16" borderId="4" xfId="0" applyFont="1" applyFill="1" applyBorder="1" applyAlignment="1">
      <alignment horizontal="center" vertical="center"/>
    </xf>
    <xf numFmtId="0" fontId="25" fillId="16" borderId="4" xfId="0" applyFont="1" applyFill="1" applyBorder="1" applyAlignment="1">
      <alignment horizontal="center" vertical="center"/>
    </xf>
    <xf numFmtId="0" fontId="14" fillId="9" borderId="4" xfId="0" applyFont="1" applyFill="1" applyBorder="1" applyAlignment="1">
      <alignment horizontal="center" vertical="center"/>
    </xf>
    <xf numFmtId="0" fontId="11" fillId="0" borderId="4" xfId="0" applyFont="1" applyBorder="1" applyAlignment="1">
      <alignment horizontal="center" vertical="center" wrapText="1"/>
    </xf>
    <xf numFmtId="0" fontId="14" fillId="0" borderId="3" xfId="0" applyFont="1" applyBorder="1" applyAlignment="1">
      <alignment horizontal="center" vertical="top"/>
    </xf>
    <xf numFmtId="167" fontId="14" fillId="0" borderId="7" xfId="0" applyNumberFormat="1" applyFont="1" applyBorder="1" applyAlignment="1">
      <alignment horizontal="center" vertical="center"/>
    </xf>
    <xf numFmtId="0" fontId="11" fillId="0" borderId="4" xfId="0" applyFont="1" applyBorder="1" applyAlignment="1">
      <alignment horizontal="center" vertical="center" wrapText="1"/>
    </xf>
    <xf numFmtId="0" fontId="14" fillId="0" borderId="6" xfId="0" applyFont="1" applyBorder="1" applyAlignment="1">
      <alignment horizontal="center" vertical="center"/>
    </xf>
    <xf numFmtId="0" fontId="14" fillId="9" borderId="4" xfId="0" applyFont="1" applyFill="1" applyBorder="1" applyAlignment="1">
      <alignment horizontal="center" vertical="center"/>
    </xf>
    <xf numFmtId="167" fontId="14" fillId="15" borderId="4" xfId="0" applyNumberFormat="1" applyFont="1" applyFill="1" applyBorder="1" applyAlignment="1">
      <alignment horizontal="center" vertical="center"/>
    </xf>
    <xf numFmtId="167" fontId="14" fillId="0" borderId="4" xfId="0" applyNumberFormat="1" applyFont="1" applyBorder="1" applyAlignment="1">
      <alignment horizontal="center" vertical="center"/>
    </xf>
    <xf numFmtId="0" fontId="14" fillId="15" borderId="4" xfId="0" applyFont="1" applyFill="1" applyBorder="1" applyAlignment="1">
      <alignment horizontal="center" vertical="center"/>
    </xf>
    <xf numFmtId="0" fontId="26" fillId="16" borderId="4" xfId="0" applyFont="1" applyFill="1" applyBorder="1" applyAlignment="1">
      <alignment horizontal="center" vertical="center"/>
    </xf>
    <xf numFmtId="0" fontId="11" fillId="12" borderId="4" xfId="0" applyFont="1" applyFill="1" applyBorder="1" applyAlignment="1">
      <alignment horizontal="center" vertical="center"/>
    </xf>
    <xf numFmtId="0" fontId="14" fillId="16" borderId="0" xfId="0" applyFont="1" applyFill="1" applyAlignment="1">
      <alignment horizontal="center"/>
    </xf>
    <xf numFmtId="0" fontId="14" fillId="15" borderId="4" xfId="0" applyFont="1" applyFill="1" applyBorder="1" applyAlignment="1">
      <alignment horizontal="center" vertical="center"/>
    </xf>
    <xf numFmtId="167" fontId="14" fillId="16" borderId="4" xfId="0" applyNumberFormat="1" applyFont="1" applyFill="1" applyBorder="1" applyAlignment="1">
      <alignment horizontal="center" vertical="center"/>
    </xf>
    <xf numFmtId="14" fontId="14" fillId="0" borderId="4" xfId="0" applyNumberFormat="1" applyFont="1" applyBorder="1" applyAlignment="1">
      <alignment horizontal="center" vertical="center"/>
    </xf>
    <xf numFmtId="167" fontId="14" fillId="9" borderId="4" xfId="0" applyNumberFormat="1" applyFont="1" applyFill="1" applyBorder="1" applyAlignment="1">
      <alignment horizontal="center" vertical="center"/>
    </xf>
    <xf numFmtId="0" fontId="27" fillId="16" borderId="4" xfId="0" applyFont="1" applyFill="1" applyBorder="1" applyAlignment="1">
      <alignment horizontal="center" vertical="center"/>
    </xf>
    <xf numFmtId="167" fontId="11" fillId="0" borderId="4" xfId="0" applyNumberFormat="1" applyFont="1" applyBorder="1" applyAlignment="1">
      <alignment horizontal="center" vertical="center" wrapText="1"/>
    </xf>
    <xf numFmtId="167" fontId="14" fillId="0" borderId="3" xfId="0" applyNumberFormat="1" applyFont="1" applyBorder="1" applyAlignment="1">
      <alignment horizontal="center" vertical="center"/>
    </xf>
    <xf numFmtId="0" fontId="28" fillId="0" borderId="4" xfId="0" applyFont="1" applyBorder="1" applyAlignment="1">
      <alignment horizontal="center" vertical="center"/>
    </xf>
    <xf numFmtId="1" fontId="11" fillId="15" borderId="4" xfId="0" applyNumberFormat="1" applyFont="1" applyFill="1" applyBorder="1" applyAlignment="1">
      <alignment horizontal="center" vertical="center" wrapText="1"/>
    </xf>
    <xf numFmtId="0" fontId="11" fillId="15" borderId="4" xfId="0" applyFont="1" applyFill="1" applyBorder="1" applyAlignment="1">
      <alignment horizontal="center" vertical="center"/>
    </xf>
    <xf numFmtId="0" fontId="14" fillId="9" borderId="3" xfId="0" applyFont="1" applyFill="1" applyBorder="1" applyAlignment="1">
      <alignment horizontal="center"/>
    </xf>
    <xf numFmtId="0" fontId="14" fillId="9" borderId="7" xfId="0" applyFont="1" applyFill="1" applyBorder="1" applyAlignment="1">
      <alignment horizontal="center"/>
    </xf>
    <xf numFmtId="0" fontId="14" fillId="0" borderId="7" xfId="0" applyFont="1" applyBorder="1" applyAlignment="1">
      <alignment horizontal="center" vertical="top"/>
    </xf>
    <xf numFmtId="0" fontId="11" fillId="15" borderId="4" xfId="0" applyFont="1" applyFill="1" applyBorder="1" applyAlignment="1">
      <alignment horizontal="center" vertical="center"/>
    </xf>
    <xf numFmtId="0" fontId="29" fillId="0" borderId="4" xfId="0" applyFont="1" applyBorder="1" applyAlignment="1">
      <alignment horizontal="center" vertical="center"/>
    </xf>
    <xf numFmtId="1" fontId="11" fillId="0" borderId="4" xfId="0" applyNumberFormat="1" applyFont="1" applyBorder="1" applyAlignment="1">
      <alignment horizontal="center" vertical="center" wrapText="1"/>
    </xf>
    <xf numFmtId="1" fontId="11" fillId="15" borderId="4" xfId="0" applyNumberFormat="1" applyFont="1" applyFill="1" applyBorder="1" applyAlignment="1">
      <alignment horizontal="center" vertical="center" wrapText="1"/>
    </xf>
    <xf numFmtId="9" fontId="11" fillId="0" borderId="4" xfId="0" applyNumberFormat="1" applyFont="1" applyBorder="1" applyAlignment="1">
      <alignment horizontal="center" vertical="center"/>
    </xf>
    <xf numFmtId="0" fontId="30" fillId="0" borderId="4" xfId="0" applyFont="1" applyBorder="1" applyAlignment="1">
      <alignment horizontal="center" vertical="center"/>
    </xf>
    <xf numFmtId="167" fontId="14" fillId="15" borderId="4" xfId="0" applyNumberFormat="1" applyFont="1" applyFill="1" applyBorder="1" applyAlignment="1">
      <alignment horizontal="center" vertical="center"/>
    </xf>
    <xf numFmtId="1" fontId="14" fillId="0" borderId="3" xfId="0" applyNumberFormat="1" applyFont="1" applyBorder="1" applyAlignment="1">
      <alignment horizontal="center" vertical="center"/>
    </xf>
    <xf numFmtId="1" fontId="14" fillId="16" borderId="3" xfId="0" applyNumberFormat="1" applyFont="1" applyFill="1" applyBorder="1" applyAlignment="1">
      <alignment horizontal="center" vertical="center"/>
    </xf>
    <xf numFmtId="1" fontId="14" fillId="9" borderId="3" xfId="0" applyNumberFormat="1" applyFont="1" applyFill="1" applyBorder="1" applyAlignment="1">
      <alignment horizontal="center" vertical="center"/>
    </xf>
    <xf numFmtId="0" fontId="14" fillId="16" borderId="3" xfId="0" applyFont="1" applyFill="1" applyBorder="1" applyAlignment="1">
      <alignment horizontal="center" vertical="center"/>
    </xf>
    <xf numFmtId="0" fontId="14" fillId="9" borderId="3" xfId="0" applyFont="1" applyFill="1" applyBorder="1" applyAlignment="1">
      <alignment horizontal="center" vertical="center"/>
    </xf>
    <xf numFmtId="1" fontId="14" fillId="0" borderId="5" xfId="0" applyNumberFormat="1" applyFont="1" applyBorder="1" applyAlignment="1">
      <alignment horizontal="center"/>
    </xf>
    <xf numFmtId="1" fontId="14" fillId="0" borderId="25" xfId="0" applyNumberFormat="1" applyFont="1" applyBorder="1" applyAlignment="1">
      <alignment horizontal="center"/>
    </xf>
    <xf numFmtId="1" fontId="14" fillId="0" borderId="3" xfId="0" applyNumberFormat="1" applyFont="1" applyBorder="1" applyAlignment="1">
      <alignment horizontal="center"/>
    </xf>
    <xf numFmtId="1" fontId="14" fillId="16" borderId="3" xfId="0" applyNumberFormat="1" applyFont="1" applyFill="1" applyBorder="1" applyAlignment="1">
      <alignment horizontal="center"/>
    </xf>
    <xf numFmtId="1" fontId="14" fillId="9" borderId="3" xfId="0" applyNumberFormat="1" applyFont="1" applyFill="1" applyBorder="1" applyAlignment="1">
      <alignment horizontal="center"/>
    </xf>
    <xf numFmtId="0" fontId="14" fillId="16" borderId="3" xfId="0" applyFont="1" applyFill="1" applyBorder="1" applyAlignment="1">
      <alignment horizontal="center"/>
    </xf>
    <xf numFmtId="1" fontId="11" fillId="0" borderId="4" xfId="0" applyNumberFormat="1" applyFont="1" applyBorder="1" applyAlignment="1">
      <alignment horizontal="center"/>
    </xf>
    <xf numFmtId="1" fontId="11" fillId="0" borderId="3" xfId="0" applyNumberFormat="1" applyFont="1" applyBorder="1" applyAlignment="1">
      <alignment horizontal="center"/>
    </xf>
    <xf numFmtId="0" fontId="11" fillId="0" borderId="3" xfId="0" applyFont="1" applyBorder="1" applyAlignment="1">
      <alignment horizontal="center"/>
    </xf>
    <xf numFmtId="0" fontId="11" fillId="0" borderId="3" xfId="0" applyFont="1" applyBorder="1" applyAlignment="1">
      <alignment horizontal="center" vertical="top"/>
    </xf>
    <xf numFmtId="0" fontId="31" fillId="0" borderId="4" xfId="0" applyFont="1" applyBorder="1" applyAlignment="1">
      <alignment horizontal="center" vertical="center"/>
    </xf>
    <xf numFmtId="0" fontId="11" fillId="0" borderId="3" xfId="0" applyFont="1" applyBorder="1" applyAlignment="1">
      <alignment horizontal="center" vertical="center" wrapText="1"/>
    </xf>
    <xf numFmtId="0" fontId="32" fillId="0" borderId="2" xfId="0" applyFont="1" applyBorder="1" applyAlignment="1">
      <alignment horizontal="center" vertical="center"/>
    </xf>
    <xf numFmtId="1" fontId="14" fillId="0" borderId="4" xfId="0" applyNumberFormat="1" applyFont="1" applyBorder="1" applyAlignment="1">
      <alignment horizontal="center" vertical="center"/>
    </xf>
    <xf numFmtId="1" fontId="14" fillId="0" borderId="3" xfId="0" applyNumberFormat="1" applyFont="1" applyBorder="1" applyAlignment="1">
      <alignment horizontal="center" vertical="center"/>
    </xf>
    <xf numFmtId="1" fontId="14" fillId="16" borderId="3" xfId="0" applyNumberFormat="1" applyFont="1" applyFill="1" applyBorder="1" applyAlignment="1">
      <alignment horizontal="center" vertical="center"/>
    </xf>
    <xf numFmtId="14" fontId="14" fillId="15" borderId="4" xfId="0" applyNumberFormat="1" applyFont="1" applyFill="1" applyBorder="1" applyAlignment="1">
      <alignment horizontal="center" vertical="center"/>
    </xf>
    <xf numFmtId="1" fontId="14" fillId="0" borderId="7" xfId="0" applyNumberFormat="1" applyFont="1" applyBorder="1" applyAlignment="1">
      <alignment horizontal="center"/>
    </xf>
    <xf numFmtId="1" fontId="14" fillId="16" borderId="7" xfId="0" applyNumberFormat="1" applyFont="1" applyFill="1" applyBorder="1" applyAlignment="1">
      <alignment horizontal="center"/>
    </xf>
    <xf numFmtId="0" fontId="14" fillId="16" borderId="7" xfId="0" applyFont="1" applyFill="1" applyBorder="1" applyAlignment="1">
      <alignment horizontal="center"/>
    </xf>
    <xf numFmtId="0" fontId="33" fillId="0" borderId="4" xfId="0" applyFont="1" applyBorder="1" applyAlignment="1">
      <alignment horizontal="center" vertical="center"/>
    </xf>
    <xf numFmtId="0" fontId="34" fillId="16" borderId="4" xfId="0" applyFont="1" applyFill="1" applyBorder="1" applyAlignment="1">
      <alignment horizontal="center" vertical="center"/>
    </xf>
    <xf numFmtId="167" fontId="11" fillId="0" borderId="4" xfId="0" applyNumberFormat="1" applyFont="1" applyBorder="1" applyAlignment="1">
      <alignment horizontal="center" vertical="center" wrapText="1"/>
    </xf>
    <xf numFmtId="14" fontId="11" fillId="0" borderId="4" xfId="0" applyNumberFormat="1" applyFont="1" applyBorder="1" applyAlignment="1">
      <alignment horizontal="center" vertical="center" wrapText="1"/>
    </xf>
    <xf numFmtId="0" fontId="11" fillId="0" borderId="0" xfId="0" applyFont="1" applyAlignment="1">
      <alignment horizontal="center" vertical="center"/>
    </xf>
    <xf numFmtId="0" fontId="9" fillId="0" borderId="0" xfId="0" applyFont="1" applyAlignment="1">
      <alignment horizontal="center"/>
    </xf>
    <xf numFmtId="0" fontId="11" fillId="0" borderId="0" xfId="0" applyFont="1" applyAlignment="1">
      <alignment horizontal="center"/>
    </xf>
    <xf numFmtId="0" fontId="37" fillId="0" borderId="0" xfId="0" applyFont="1" applyAlignment="1"/>
    <xf numFmtId="165" fontId="35" fillId="7" borderId="4" xfId="0" applyNumberFormat="1" applyFont="1" applyFill="1" applyBorder="1" applyAlignment="1">
      <alignment horizontal="center" vertical="center" wrapText="1"/>
    </xf>
    <xf numFmtId="165" fontId="35" fillId="7" borderId="4" xfId="0" applyNumberFormat="1" applyFont="1" applyFill="1" applyBorder="1" applyAlignment="1">
      <alignment horizontal="center" wrapText="1"/>
    </xf>
    <xf numFmtId="0" fontId="35" fillId="9" borderId="4" xfId="0" applyFont="1" applyFill="1" applyBorder="1" applyAlignment="1">
      <alignment horizontal="center" vertical="center" wrapText="1"/>
    </xf>
    <xf numFmtId="0" fontId="35" fillId="10" borderId="4" xfId="0" applyFont="1" applyFill="1" applyBorder="1" applyAlignment="1">
      <alignment horizontal="center" vertical="center" wrapText="1"/>
    </xf>
    <xf numFmtId="0" fontId="35" fillId="11" borderId="4" xfId="0" applyFont="1" applyFill="1" applyBorder="1" applyAlignment="1">
      <alignment horizontal="center" vertical="center" wrapText="1"/>
    </xf>
    <xf numFmtId="0" fontId="37" fillId="0" borderId="34" xfId="0" applyFont="1" applyBorder="1" applyAlignment="1">
      <alignment vertical="center" wrapText="1"/>
    </xf>
    <xf numFmtId="1" fontId="37" fillId="0" borderId="4" xfId="0" applyNumberFormat="1" applyFont="1" applyFill="1" applyBorder="1" applyAlignment="1">
      <alignment vertical="center" wrapText="1"/>
    </xf>
    <xf numFmtId="1" fontId="37" fillId="0" borderId="4" xfId="0" applyNumberFormat="1" applyFont="1" applyFill="1" applyBorder="1" applyAlignment="1">
      <alignment horizontal="center" vertical="center" wrapText="1"/>
    </xf>
    <xf numFmtId="1" fontId="37" fillId="0" borderId="4" xfId="0" applyNumberFormat="1" applyFont="1" applyBorder="1" applyAlignment="1">
      <alignment horizontal="center" vertical="center" wrapText="1"/>
    </xf>
    <xf numFmtId="165" fontId="37" fillId="0" borderId="6" xfId="0" applyNumberFormat="1" applyFont="1" applyBorder="1" applyAlignment="1">
      <alignment horizontal="center" vertical="center" wrapText="1"/>
    </xf>
    <xf numFmtId="0" fontId="37" fillId="0" borderId="7" xfId="0" applyFont="1" applyBorder="1" applyAlignment="1">
      <alignment horizontal="center" vertical="center" wrapText="1"/>
    </xf>
    <xf numFmtId="0" fontId="37" fillId="0" borderId="6" xfId="0" applyFont="1" applyBorder="1" applyAlignment="1">
      <alignment horizontal="center" vertical="center" wrapText="1"/>
    </xf>
    <xf numFmtId="9" fontId="37"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0" fontId="35" fillId="0" borderId="0" xfId="0" applyFont="1" applyAlignment="1">
      <alignment horizontal="center" vertical="center" wrapText="1"/>
    </xf>
    <xf numFmtId="1" fontId="37" fillId="0" borderId="4" xfId="0" applyNumberFormat="1" applyFont="1" applyBorder="1" applyAlignment="1">
      <alignment vertical="center" wrapText="1"/>
    </xf>
    <xf numFmtId="165" fontId="37" fillId="0" borderId="27" xfId="0" applyNumberFormat="1" applyFont="1" applyBorder="1" applyAlignment="1">
      <alignment horizontal="center" vertical="center" wrapText="1"/>
    </xf>
    <xf numFmtId="0" fontId="37" fillId="0" borderId="30" xfId="0" applyFont="1" applyBorder="1" applyAlignment="1">
      <alignment horizontal="center" vertical="center" wrapText="1"/>
    </xf>
    <xf numFmtId="0" fontId="37" fillId="0" borderId="27" xfId="0" applyFont="1" applyBorder="1" applyAlignment="1">
      <alignment horizontal="center" vertical="center" wrapText="1"/>
    </xf>
    <xf numFmtId="166" fontId="37" fillId="0" borderId="27" xfId="0" applyNumberFormat="1" applyFont="1" applyBorder="1" applyAlignment="1">
      <alignment horizontal="center" vertical="center" wrapText="1"/>
    </xf>
    <xf numFmtId="0" fontId="37" fillId="0" borderId="6" xfId="0" applyNumberFormat="1" applyFont="1" applyBorder="1" applyAlignment="1">
      <alignment horizontal="center" vertical="center" wrapText="1"/>
    </xf>
    <xf numFmtId="1" fontId="37" fillId="0" borderId="4" xfId="0" applyNumberFormat="1" applyFont="1" applyBorder="1" applyAlignment="1">
      <alignment horizontal="center" vertical="center"/>
    </xf>
    <xf numFmtId="0" fontId="37" fillId="0" borderId="34" xfId="0" applyFont="1" applyFill="1" applyBorder="1" applyAlignment="1">
      <alignment vertical="center" wrapText="1"/>
    </xf>
    <xf numFmtId="0" fontId="36" fillId="0" borderId="34" xfId="0" applyFont="1" applyBorder="1" applyAlignment="1">
      <alignment horizontal="left" vertical="center" wrapText="1"/>
    </xf>
    <xf numFmtId="0" fontId="37" fillId="0" borderId="12" xfId="0" applyFont="1" applyBorder="1" applyAlignment="1">
      <alignment vertical="center"/>
    </xf>
    <xf numFmtId="0" fontId="37" fillId="0" borderId="12" xfId="0" applyFont="1" applyBorder="1"/>
    <xf numFmtId="0" fontId="37" fillId="0" borderId="0" xfId="0" applyFont="1" applyAlignment="1">
      <alignment horizontal="left" wrapText="1"/>
    </xf>
    <xf numFmtId="0" fontId="37" fillId="0" borderId="0" xfId="0" applyFont="1"/>
    <xf numFmtId="0" fontId="35" fillId="0" borderId="6" xfId="0" applyFont="1" applyBorder="1" applyAlignment="1">
      <alignment horizontal="center" vertical="center" wrapText="1"/>
    </xf>
    <xf numFmtId="1" fontId="37" fillId="0" borderId="3" xfId="0" applyNumberFormat="1" applyFont="1" applyBorder="1" applyAlignment="1">
      <alignment horizontal="center" vertical="center"/>
    </xf>
    <xf numFmtId="1" fontId="37" fillId="0" borderId="0" xfId="0" applyNumberFormat="1" applyFont="1" applyAlignment="1">
      <alignment horizontal="center" vertical="center"/>
    </xf>
    <xf numFmtId="9" fontId="37" fillId="0" borderId="0" xfId="0" applyNumberFormat="1" applyFont="1" applyAlignment="1">
      <alignment horizontal="center" vertical="center"/>
    </xf>
    <xf numFmtId="0" fontId="37" fillId="12" borderId="13" xfId="0" applyFont="1" applyFill="1" applyBorder="1"/>
    <xf numFmtId="0" fontId="35" fillId="0" borderId="5" xfId="0" applyFont="1" applyBorder="1" applyAlignment="1">
      <alignment horizontal="center" vertical="center" wrapText="1"/>
    </xf>
    <xf numFmtId="1" fontId="37" fillId="0" borderId="5" xfId="0" applyNumberFormat="1" applyFont="1" applyBorder="1" applyAlignment="1">
      <alignment horizontal="center" vertical="center" wrapText="1"/>
    </xf>
    <xf numFmtId="9" fontId="37" fillId="0" borderId="5" xfId="0" applyNumberFormat="1" applyFont="1" applyBorder="1" applyAlignment="1">
      <alignment horizontal="center" vertical="center" wrapText="1"/>
    </xf>
    <xf numFmtId="9" fontId="37" fillId="0" borderId="11" xfId="0" applyNumberFormat="1" applyFont="1" applyBorder="1" applyAlignment="1">
      <alignment horizontal="center" vertical="center"/>
    </xf>
    <xf numFmtId="1" fontId="40" fillId="0" borderId="4" xfId="0" applyNumberFormat="1" applyFont="1" applyBorder="1" applyAlignment="1">
      <alignment vertical="center" wrapText="1"/>
    </xf>
    <xf numFmtId="1" fontId="37" fillId="0" borderId="4" xfId="0" applyNumberFormat="1" applyFont="1" applyBorder="1" applyAlignment="1">
      <alignment horizontal="justify" vertical="justify" wrapText="1"/>
    </xf>
    <xf numFmtId="1" fontId="37" fillId="0" borderId="4" xfId="0" applyNumberFormat="1" applyFont="1" applyBorder="1" applyAlignment="1">
      <alignment horizontal="justify" vertical="center" wrapText="1"/>
    </xf>
    <xf numFmtId="1" fontId="37" fillId="0" borderId="4" xfId="0" applyNumberFormat="1" applyFont="1" applyFill="1" applyBorder="1" applyAlignment="1">
      <alignment horizontal="justify" vertical="center" wrapText="1"/>
    </xf>
    <xf numFmtId="1" fontId="36" fillId="0" borderId="4" xfId="0" applyNumberFormat="1" applyFont="1" applyBorder="1" applyAlignment="1">
      <alignment horizontal="center" vertical="center" wrapText="1"/>
    </xf>
    <xf numFmtId="1" fontId="41" fillId="0" borderId="4" xfId="0" applyNumberFormat="1" applyFont="1" applyFill="1" applyBorder="1" applyAlignment="1">
      <alignment horizontal="justify" vertical="center" wrapText="1"/>
    </xf>
    <xf numFmtId="1" fontId="41" fillId="0" borderId="4" xfId="0" applyNumberFormat="1" applyFont="1" applyBorder="1" applyAlignment="1">
      <alignment horizontal="justify" vertical="center" wrapText="1"/>
    </xf>
    <xf numFmtId="166" fontId="41" fillId="0" borderId="6" xfId="0" applyNumberFormat="1" applyFont="1" applyBorder="1" applyAlignment="1">
      <alignment horizontal="center" vertical="center" wrapText="1"/>
    </xf>
    <xf numFmtId="1" fontId="37" fillId="0" borderId="4" xfId="0" applyNumberFormat="1" applyFont="1" applyFill="1" applyBorder="1" applyAlignment="1">
      <alignment horizontal="left" vertical="center" wrapText="1"/>
    </xf>
    <xf numFmtId="0" fontId="37" fillId="17" borderId="34" xfId="0" applyFont="1" applyFill="1" applyBorder="1" applyAlignment="1">
      <alignment vertical="center" wrapText="1"/>
    </xf>
    <xf numFmtId="0" fontId="37" fillId="0" borderId="34" xfId="0" applyFont="1" applyFill="1" applyBorder="1" applyAlignment="1">
      <alignment horizontal="left" vertical="center" wrapText="1"/>
    </xf>
    <xf numFmtId="1" fontId="40" fillId="0" borderId="4" xfId="0" applyNumberFormat="1" applyFont="1" applyBorder="1" applyAlignment="1">
      <alignment horizontal="center" vertical="center" wrapText="1"/>
    </xf>
    <xf numFmtId="0" fontId="3" fillId="7" borderId="1" xfId="0" applyFont="1" applyFill="1" applyBorder="1" applyAlignment="1">
      <alignment horizontal="left" vertical="center" wrapText="1"/>
    </xf>
    <xf numFmtId="0" fontId="2" fillId="0" borderId="2" xfId="0" applyFont="1" applyBorder="1"/>
    <xf numFmtId="0" fontId="2" fillId="0" borderId="3" xfId="0" applyFont="1" applyBorder="1"/>
    <xf numFmtId="0" fontId="1" fillId="8" borderId="1" xfId="0" applyFont="1" applyFill="1" applyBorder="1" applyAlignment="1">
      <alignment horizontal="center" vertical="center"/>
    </xf>
    <xf numFmtId="0" fontId="3" fillId="8"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7" fillId="6" borderId="1" xfId="0" applyFont="1" applyFill="1" applyBorder="1" applyAlignment="1">
      <alignment horizontal="left" vertical="center" wrapText="1"/>
    </xf>
    <xf numFmtId="0" fontId="1" fillId="7" borderId="1" xfId="0" applyFont="1" applyFill="1" applyBorder="1" applyAlignment="1">
      <alignment horizontal="center" vertical="center" wrapText="1"/>
    </xf>
    <xf numFmtId="0" fontId="3" fillId="7" borderId="1" xfId="0" applyFont="1" applyFill="1" applyBorder="1" applyAlignment="1">
      <alignment horizontal="left" vertical="center"/>
    </xf>
    <xf numFmtId="0" fontId="7" fillId="5"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9" fontId="37" fillId="0" borderId="11" xfId="0" applyNumberFormat="1" applyFont="1" applyBorder="1" applyAlignment="1">
      <alignment horizontal="center" vertical="center"/>
    </xf>
    <xf numFmtId="0" fontId="36" fillId="0" borderId="8" xfId="0" applyFont="1" applyBorder="1"/>
    <xf numFmtId="1" fontId="37" fillId="0" borderId="5" xfId="0" applyNumberFormat="1" applyFont="1" applyBorder="1" applyAlignment="1">
      <alignment horizontal="center" vertical="center" wrapText="1"/>
    </xf>
    <xf numFmtId="1" fontId="37" fillId="0" borderId="32" xfId="0" applyNumberFormat="1" applyFont="1" applyBorder="1" applyAlignment="1">
      <alignment horizontal="center" vertical="center" wrapText="1"/>
    </xf>
    <xf numFmtId="9" fontId="37" fillId="0" borderId="5" xfId="0" applyNumberFormat="1" applyFont="1" applyBorder="1" applyAlignment="1">
      <alignment horizontal="center" vertical="center" wrapText="1"/>
    </xf>
    <xf numFmtId="9" fontId="37" fillId="0" borderId="32" xfId="0" applyNumberFormat="1" applyFont="1" applyBorder="1" applyAlignment="1">
      <alignment horizontal="center" vertical="center" wrapText="1"/>
    </xf>
    <xf numFmtId="0" fontId="36" fillId="0" borderId="9" xfId="0" applyFont="1" applyBorder="1"/>
    <xf numFmtId="9" fontId="37" fillId="0" borderId="27" xfId="0" applyNumberFormat="1" applyFont="1" applyBorder="1" applyAlignment="1">
      <alignment horizontal="center" vertical="center" wrapText="1"/>
    </xf>
    <xf numFmtId="0" fontId="35" fillId="7" borderId="1" xfId="0" applyFont="1" applyFill="1" applyBorder="1" applyAlignment="1">
      <alignment horizontal="center" vertical="center" wrapText="1"/>
    </xf>
    <xf numFmtId="0" fontId="36" fillId="0" borderId="2" xfId="0" applyFont="1" applyBorder="1"/>
    <xf numFmtId="0" fontId="36" fillId="0" borderId="3" xfId="0" applyFont="1" applyBorder="1"/>
    <xf numFmtId="165" fontId="35" fillId="7" borderId="5" xfId="0" applyNumberFormat="1" applyFont="1" applyFill="1" applyBorder="1" applyAlignment="1">
      <alignment horizontal="center" vertical="center" wrapText="1"/>
    </xf>
    <xf numFmtId="0" fontId="36" fillId="0" borderId="6" xfId="0" applyFont="1" applyBorder="1"/>
    <xf numFmtId="0" fontId="35" fillId="7" borderId="5" xfId="0" applyFont="1" applyFill="1" applyBorder="1" applyAlignment="1">
      <alignment horizontal="center" vertical="center" wrapText="1"/>
    </xf>
    <xf numFmtId="165" fontId="35" fillId="7" borderId="1" xfId="0" applyNumberFormat="1"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32" xfId="0" applyFont="1" applyBorder="1" applyAlignment="1">
      <alignment horizontal="center" vertical="center" wrapText="1"/>
    </xf>
    <xf numFmtId="9" fontId="37" fillId="0" borderId="5" xfId="0" applyNumberFormat="1" applyFont="1" applyBorder="1" applyAlignment="1">
      <alignment horizontal="center" vertical="center"/>
    </xf>
    <xf numFmtId="0" fontId="36" fillId="0" borderId="32" xfId="0" applyFont="1" applyBorder="1"/>
    <xf numFmtId="9" fontId="37" fillId="0" borderId="8" xfId="0" applyNumberFormat="1" applyFont="1" applyBorder="1" applyAlignment="1">
      <alignment horizontal="center" vertical="center" wrapText="1"/>
    </xf>
    <xf numFmtId="0" fontId="36" fillId="0" borderId="29" xfId="0" applyFont="1" applyBorder="1"/>
    <xf numFmtId="0" fontId="36" fillId="0" borderId="9" xfId="0" applyFont="1" applyBorder="1" applyAlignment="1">
      <alignment wrapText="1"/>
    </xf>
    <xf numFmtId="1" fontId="37" fillId="0" borderId="34" xfId="0" applyNumberFormat="1" applyFont="1" applyBorder="1" applyAlignment="1">
      <alignment horizontal="center" vertical="center" wrapText="1"/>
    </xf>
    <xf numFmtId="1" fontId="37" fillId="0" borderId="35" xfId="0" applyNumberFormat="1" applyFont="1" applyBorder="1" applyAlignment="1">
      <alignment horizontal="center" vertical="center" wrapText="1"/>
    </xf>
    <xf numFmtId="0" fontId="36" fillId="0" borderId="32" xfId="0" applyFont="1" applyBorder="1" applyAlignment="1">
      <alignment wrapText="1"/>
    </xf>
    <xf numFmtId="0" fontId="35" fillId="0" borderId="11" xfId="0" applyFont="1" applyBorder="1" applyAlignment="1">
      <alignment horizontal="center" vertical="center" wrapText="1"/>
    </xf>
    <xf numFmtId="0" fontId="36" fillId="0" borderId="29" xfId="0" applyFont="1" applyBorder="1" applyAlignment="1">
      <alignment wrapText="1"/>
    </xf>
    <xf numFmtId="0" fontId="12" fillId="13" borderId="1" xfId="0" applyFont="1" applyFill="1" applyBorder="1" applyAlignment="1">
      <alignment horizontal="center" vertical="center" wrapText="1"/>
    </xf>
    <xf numFmtId="9" fontId="17" fillId="0" borderId="11" xfId="0" applyNumberFormat="1" applyFont="1" applyBorder="1" applyAlignment="1">
      <alignment horizontal="center" vertical="center"/>
    </xf>
    <xf numFmtId="0" fontId="2" fillId="0" borderId="8" xfId="0" applyFont="1" applyBorder="1"/>
    <xf numFmtId="9" fontId="9" fillId="0" borderId="8" xfId="0" applyNumberFormat="1" applyFont="1" applyBorder="1" applyAlignment="1">
      <alignment horizontal="center" vertical="center"/>
    </xf>
    <xf numFmtId="0" fontId="0" fillId="0" borderId="0" xfId="0" applyFont="1" applyAlignment="1"/>
    <xf numFmtId="0" fontId="2" fillId="0" borderId="33" xfId="0" applyFont="1" applyBorder="1"/>
    <xf numFmtId="0" fontId="2" fillId="0" borderId="10" xfId="0" applyFont="1" applyBorder="1"/>
    <xf numFmtId="0" fontId="2" fillId="0" borderId="26" xfId="0" applyFont="1" applyBorder="1"/>
    <xf numFmtId="0" fontId="2" fillId="0" borderId="7" xfId="0" applyFont="1" applyBorder="1"/>
    <xf numFmtId="9" fontId="9" fillId="0" borderId="11" xfId="0" applyNumberFormat="1" applyFont="1" applyBorder="1" applyAlignment="1">
      <alignment horizontal="center" vertical="center"/>
    </xf>
    <xf numFmtId="0" fontId="2" fillId="0" borderId="12" xfId="0" applyFont="1" applyBorder="1"/>
    <xf numFmtId="0" fontId="2" fillId="0" borderId="25" xfId="0" applyFont="1" applyBorder="1"/>
    <xf numFmtId="0" fontId="2" fillId="0" borderId="21" xfId="0" applyFont="1" applyBorder="1"/>
    <xf numFmtId="0" fontId="9" fillId="3" borderId="5" xfId="0" applyFont="1" applyFill="1" applyBorder="1" applyAlignment="1">
      <alignment horizontal="center" vertical="center" wrapText="1"/>
    </xf>
    <xf numFmtId="0" fontId="2" fillId="0" borderId="6" xfId="0" applyFont="1" applyBorder="1"/>
    <xf numFmtId="0" fontId="9" fillId="3" borderId="5" xfId="0" applyFont="1" applyFill="1" applyBorder="1" applyAlignment="1">
      <alignment horizontal="center" vertical="center"/>
    </xf>
    <xf numFmtId="9" fontId="9" fillId="0" borderId="11" xfId="0" applyNumberFormat="1" applyFont="1" applyBorder="1" applyAlignment="1">
      <alignment horizontal="center" vertical="center" wrapText="1"/>
    </xf>
    <xf numFmtId="0" fontId="12" fillId="6" borderId="1" xfId="0" applyFont="1" applyFill="1" applyBorder="1" applyAlignment="1">
      <alignment horizontal="center" vertical="center" wrapText="1"/>
    </xf>
    <xf numFmtId="0" fontId="10" fillId="6" borderId="14" xfId="0" applyFont="1" applyFill="1" applyBorder="1" applyAlignment="1">
      <alignment horizontal="center" vertical="center"/>
    </xf>
    <xf numFmtId="0" fontId="2" fillId="0" borderId="15" xfId="0" applyFont="1" applyBorder="1"/>
    <xf numFmtId="0" fontId="2" fillId="0" borderId="16" xfId="0" applyFont="1" applyBorder="1"/>
    <xf numFmtId="0" fontId="9" fillId="3" borderId="17" xfId="0" applyFont="1" applyFill="1" applyBorder="1" applyAlignment="1">
      <alignment horizontal="center" vertical="center" wrapText="1"/>
    </xf>
    <xf numFmtId="0" fontId="2" fillId="0" borderId="18" xfId="0" applyFont="1" applyBorder="1"/>
    <xf numFmtId="0" fontId="2" fillId="0" borderId="19" xfId="0" applyFont="1" applyBorder="1"/>
    <xf numFmtId="0" fontId="12" fillId="13" borderId="20" xfId="0" applyFont="1" applyFill="1" applyBorder="1" applyAlignment="1">
      <alignment horizontal="center" vertical="center" wrapText="1"/>
    </xf>
    <xf numFmtId="0" fontId="13" fillId="6" borderId="1" xfId="0" applyFont="1" applyFill="1" applyBorder="1" applyAlignment="1">
      <alignment horizontal="center" vertical="center"/>
    </xf>
    <xf numFmtId="0" fontId="10" fillId="13" borderId="22" xfId="0" applyFont="1" applyFill="1" applyBorder="1" applyAlignment="1">
      <alignment horizontal="center" vertical="center" wrapText="1"/>
    </xf>
    <xf numFmtId="0" fontId="2" fillId="0" borderId="23" xfId="0" applyFont="1" applyBorder="1"/>
    <xf numFmtId="0" fontId="2" fillId="0" borderId="24" xfId="0" applyFont="1" applyBorder="1"/>
    <xf numFmtId="0" fontId="12" fillId="6" borderId="11" xfId="0" applyFont="1" applyFill="1" applyBorder="1" applyAlignment="1">
      <alignment horizontal="center" vertical="center" wrapText="1"/>
    </xf>
    <xf numFmtId="0" fontId="12" fillId="6" borderId="1" xfId="0" applyFont="1" applyFill="1" applyBorder="1" applyAlignment="1">
      <alignment horizontal="center" vertical="center"/>
    </xf>
    <xf numFmtId="0" fontId="37" fillId="18" borderId="34" xfId="0" applyFont="1" applyFill="1" applyBorder="1" applyAlignment="1">
      <alignment vertical="center" wrapText="1"/>
    </xf>
  </cellXfs>
  <cellStyles count="1">
    <cellStyle name="Normal" xfId="0" builtinId="0"/>
  </cellStyles>
  <dxfs count="23">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28575</xdr:rowOff>
    </xdr:from>
    <xdr:ext cx="1143000" cy="1228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mescobarg@car.gov.co" TargetMode="External"/><Relationship Id="rId21" Type="http://schemas.openxmlformats.org/officeDocument/2006/relationships/hyperlink" Target="mailto:agricultura@ricaurte-cundinamarca.gov.co" TargetMode="External"/><Relationship Id="rId42" Type="http://schemas.openxmlformats.org/officeDocument/2006/relationships/hyperlink" Target="mailto:lalfonsop@car.gov.co" TargetMode="External"/><Relationship Id="rId63" Type="http://schemas.openxmlformats.org/officeDocument/2006/relationships/hyperlink" Target="mailto:angelquiroga11@gmail.com" TargetMode="External"/><Relationship Id="rId84" Type="http://schemas.openxmlformats.org/officeDocument/2006/relationships/hyperlink" Target="mailto:iperdomom@car.gov.co" TargetMode="External"/><Relationship Id="rId138" Type="http://schemas.openxmlformats.org/officeDocument/2006/relationships/hyperlink" Target="mailto:jarevalou@car.gov.co" TargetMode="External"/><Relationship Id="rId159" Type="http://schemas.openxmlformats.org/officeDocument/2006/relationships/hyperlink" Target="mailto:umata@anolaima-cundinamarca.gov.co" TargetMode="External"/><Relationship Id="rId170" Type="http://schemas.openxmlformats.org/officeDocument/2006/relationships/hyperlink" Target="mailto:dgambal@car.gov.co" TargetMode="External"/><Relationship Id="rId107" Type="http://schemas.openxmlformats.org/officeDocument/2006/relationships/hyperlink" Target="mailto:mescobarg@car.gov.co" TargetMode="External"/><Relationship Id="rId11" Type="http://schemas.openxmlformats.org/officeDocument/2006/relationships/hyperlink" Target="mailto:alcaldia@aguadedios-cundinamarca.gov.co" TargetMode="External"/><Relationship Id="rId32" Type="http://schemas.openxmlformats.org/officeDocument/2006/relationships/hyperlink" Target="mailto:alcaldia@nilo-cundinamarca.gov.co" TargetMode="External"/><Relationship Id="rId53" Type="http://schemas.openxmlformats.org/officeDocument/2006/relationships/hyperlink" Target="mailto:alcaldia@alban-cundinamarca.gov.co" TargetMode="External"/><Relationship Id="rId74" Type="http://schemas.openxmlformats.org/officeDocument/2006/relationships/hyperlink" Target="mailto:marthalvegac@gmail.com" TargetMode="External"/><Relationship Id="rId128" Type="http://schemas.openxmlformats.org/officeDocument/2006/relationships/hyperlink" Target="mailto:alcalde@madrid-cundinamarca.gov.co" TargetMode="External"/><Relationship Id="rId149" Type="http://schemas.openxmlformats.org/officeDocument/2006/relationships/hyperlink" Target="http://mambientalqtibacuy-cundinamarca.gov.co/" TargetMode="External"/><Relationship Id="rId5" Type="http://schemas.openxmlformats.org/officeDocument/2006/relationships/hyperlink" Target="mailto:jarevalou@car.gov.co" TargetMode="External"/><Relationship Id="rId95" Type="http://schemas.openxmlformats.org/officeDocument/2006/relationships/hyperlink" Target="mailto:alcaldia@yacopi-cundinamarca.gov.co" TargetMode="External"/><Relationship Id="rId160" Type="http://schemas.openxmlformats.org/officeDocument/2006/relationships/hyperlink" Target="mailto:consultorambiental82@gmail.com" TargetMode="External"/><Relationship Id="rId181" Type="http://schemas.openxmlformats.org/officeDocument/2006/relationships/hyperlink" Target="mailto:dgambal@car.gov.co" TargetMode="External"/><Relationship Id="rId22" Type="http://schemas.openxmlformats.org/officeDocument/2006/relationships/hyperlink" Target="mailto:abarraganu@car.gov.co" TargetMode="External"/><Relationship Id="rId43" Type="http://schemas.openxmlformats.org/officeDocument/2006/relationships/hyperlink" Target="mailto:mmoralesa@car.gov.co" TargetMode="External"/><Relationship Id="rId64" Type="http://schemas.openxmlformats.org/officeDocument/2006/relationships/hyperlink" Target="mailto:alcaldia@supata-cundinamarca.gov.co" TargetMode="External"/><Relationship Id="rId118" Type="http://schemas.openxmlformats.org/officeDocument/2006/relationships/hyperlink" Target="mailto:alcaldia@tocancipa.gov.co" TargetMode="External"/><Relationship Id="rId139" Type="http://schemas.openxmlformats.org/officeDocument/2006/relationships/hyperlink" Target="mailto:feccruzg@gmail.com" TargetMode="External"/><Relationship Id="rId85" Type="http://schemas.openxmlformats.org/officeDocument/2006/relationships/hyperlink" Target="mailto:alcaldia@sancayetano-cundinamarca.gov.co" TargetMode="External"/><Relationship Id="rId150" Type="http://schemas.openxmlformats.org/officeDocument/2006/relationships/hyperlink" Target="mailto:jarevalou@car.gov.co" TargetMode="External"/><Relationship Id="rId171" Type="http://schemas.openxmlformats.org/officeDocument/2006/relationships/hyperlink" Target="mailto:despacho@lamesa-cundinamarca.gov.co" TargetMode="External"/><Relationship Id="rId12" Type="http://schemas.openxmlformats.org/officeDocument/2006/relationships/hyperlink" Target="mailto:umata@aguadedios-cundinamarca.gov.co" TargetMode="External"/><Relationship Id="rId33" Type="http://schemas.openxmlformats.org/officeDocument/2006/relationships/hyperlink" Target="mailto:desarrolloagropecuario@nilo-cundinamarca.gov.co" TargetMode="External"/><Relationship Id="rId108" Type="http://schemas.openxmlformats.org/officeDocument/2006/relationships/hyperlink" Target="mailto:alcaldia@nemocon-cundinamarca.gov.co" TargetMode="External"/><Relationship Id="rId129" Type="http://schemas.openxmlformats.org/officeDocument/2006/relationships/hyperlink" Target="mailto:angelquiroga11@gmail.com" TargetMode="External"/><Relationship Id="rId54" Type="http://schemas.openxmlformats.org/officeDocument/2006/relationships/hyperlink" Target="mailto:angelquiroga11@gmail.com" TargetMode="External"/><Relationship Id="rId75" Type="http://schemas.openxmlformats.org/officeDocument/2006/relationships/hyperlink" Target="mailto:iperdomom@car.gov.co" TargetMode="External"/><Relationship Id="rId96" Type="http://schemas.openxmlformats.org/officeDocument/2006/relationships/hyperlink" Target="mailto:umata@yacopi-cundinaarca.gov.co" TargetMode="External"/><Relationship Id="rId140" Type="http://schemas.openxmlformats.org/officeDocument/2006/relationships/hyperlink" Target="mailto:marthalvegac@gmail.com" TargetMode="External"/><Relationship Id="rId161" Type="http://schemas.openxmlformats.org/officeDocument/2006/relationships/hyperlink" Target="mailto:dgambal@car.gov.co" TargetMode="External"/><Relationship Id="rId182" Type="http://schemas.openxmlformats.org/officeDocument/2006/relationships/hyperlink" Target="mailto:alcaldia@viota-cundinamarca.gov.co" TargetMode="External"/><Relationship Id="rId6" Type="http://schemas.openxmlformats.org/officeDocument/2006/relationships/hyperlink" Target="mailto:desarrollorural@manta-cundinamarca.gov.co" TargetMode="External"/><Relationship Id="rId23" Type="http://schemas.openxmlformats.org/officeDocument/2006/relationships/hyperlink" Target="mailto:alcaldia@tocaima-cundinamarca.gov.co" TargetMode="External"/><Relationship Id="rId119" Type="http://schemas.openxmlformats.org/officeDocument/2006/relationships/hyperlink" Target="mailto:wilson.infante@tocancipa.gov.co" TargetMode="External"/><Relationship Id="rId44" Type="http://schemas.openxmlformats.org/officeDocument/2006/relationships/hyperlink" Target="mailto:alcaldia@puertosalgar-cundinamarca.gov.co" TargetMode="External"/><Relationship Id="rId60" Type="http://schemas.openxmlformats.org/officeDocument/2006/relationships/hyperlink" Target="mailto:angelquiroga11@gmail.com" TargetMode="External"/><Relationship Id="rId65" Type="http://schemas.openxmlformats.org/officeDocument/2006/relationships/hyperlink" Target="mailto:serviciopublico@supata-cundinamarca.gov.co" TargetMode="External"/><Relationship Id="rId81" Type="http://schemas.openxmlformats.org/officeDocument/2006/relationships/hyperlink" Target="mailto:sbuitragom@car.gov.co" TargetMode="External"/><Relationship Id="rId86" Type="http://schemas.openxmlformats.org/officeDocument/2006/relationships/hyperlink" Target="mailto:uspublicos@sancayetano-cundinamarca.gov.co" TargetMode="External"/><Relationship Id="rId130" Type="http://schemas.openxmlformats.org/officeDocument/2006/relationships/hyperlink" Target="mailto:contactenos@zipacon-cundinamarca.gov.co" TargetMode="External"/><Relationship Id="rId135" Type="http://schemas.openxmlformats.org/officeDocument/2006/relationships/hyperlink" Target="mailto:jarevalou@car.gov.co" TargetMode="External"/><Relationship Id="rId151" Type="http://schemas.openxmlformats.org/officeDocument/2006/relationships/hyperlink" Target="mailto:secdesarrolloeconomico@venecia-cundinamarca.gov.co" TargetMode="External"/><Relationship Id="rId156" Type="http://schemas.openxmlformats.org/officeDocument/2006/relationships/hyperlink" Target="mailto:marthalvegac@gmail.com" TargetMode="External"/><Relationship Id="rId177" Type="http://schemas.openxmlformats.org/officeDocument/2006/relationships/hyperlink" Target="mailto:sama@sanantoniodeltequendama-cundinamarca.gov.co" TargetMode="External"/><Relationship Id="rId172" Type="http://schemas.openxmlformats.org/officeDocument/2006/relationships/hyperlink" Target="mailto:dgambal@car.gov.co" TargetMode="External"/><Relationship Id="rId13" Type="http://schemas.openxmlformats.org/officeDocument/2006/relationships/hyperlink" Target="mailto:abarraganu@car.gov.co" TargetMode="External"/><Relationship Id="rId18" Type="http://schemas.openxmlformats.org/officeDocument/2006/relationships/hyperlink" Target="mailto:umata@narino-cundinamarca.gov.co" TargetMode="External"/><Relationship Id="rId39" Type="http://schemas.openxmlformats.org/officeDocument/2006/relationships/hyperlink" Target="mailto:mmoralesa@car.gov.co" TargetMode="External"/><Relationship Id="rId109" Type="http://schemas.openxmlformats.org/officeDocument/2006/relationships/hyperlink" Target="mailto:Agroambiental@nemocon-cundinamarca.gov.co" TargetMode="External"/><Relationship Id="rId34" Type="http://schemas.openxmlformats.org/officeDocument/2006/relationships/hyperlink" Target="mailto:lalfonsop@car.gov.co" TargetMode="External"/><Relationship Id="rId50" Type="http://schemas.openxmlformats.org/officeDocument/2006/relationships/hyperlink" Target="mailto:contactenos@lacalera-cundinamarca.gov.co" TargetMode="External"/><Relationship Id="rId55" Type="http://schemas.openxmlformats.org/officeDocument/2006/relationships/hyperlink" Target="mailto:alcaldia@lapena-cundinamarca.gov.co" TargetMode="External"/><Relationship Id="rId76" Type="http://schemas.openxmlformats.org/officeDocument/2006/relationships/hyperlink" Target="mailto:alcaldia@lapalma-cundinamarca.gov.co" TargetMode="External"/><Relationship Id="rId97" Type="http://schemas.openxmlformats.org/officeDocument/2006/relationships/hyperlink" Target="mailto:lalfonsop@car.gov.co" TargetMode="External"/><Relationship Id="rId104" Type="http://schemas.openxmlformats.org/officeDocument/2006/relationships/hyperlink" Target="mailto:mescobarg@car.gov.co" TargetMode="External"/><Relationship Id="rId120" Type="http://schemas.openxmlformats.org/officeDocument/2006/relationships/hyperlink" Target="mailto:mescobarg@car.gov.co" TargetMode="External"/><Relationship Id="rId125" Type="http://schemas.openxmlformats.org/officeDocument/2006/relationships/hyperlink" Target="mailto:dlloeconomico@bojaca-cundinamarca.gov.co" TargetMode="External"/><Relationship Id="rId141" Type="http://schemas.openxmlformats.org/officeDocument/2006/relationships/hyperlink" Target="mailto:alcalde@pasca-cundinamarca.gov.co" TargetMode="External"/><Relationship Id="rId146" Type="http://schemas.openxmlformats.org/officeDocument/2006/relationships/hyperlink" Target="mailto:umata@silvania-cundinamarca.gov.co" TargetMode="External"/><Relationship Id="rId167" Type="http://schemas.openxmlformats.org/officeDocument/2006/relationships/hyperlink" Target="mailto:dgambal@car.gov.co" TargetMode="External"/><Relationship Id="rId7" Type="http://schemas.openxmlformats.org/officeDocument/2006/relationships/hyperlink" Target="mailto:jarevalou@car.gov.co" TargetMode="External"/><Relationship Id="rId71" Type="http://schemas.openxmlformats.org/officeDocument/2006/relationships/hyperlink" Target="mailto:udecampo@villeta-cundinamarca.gov.co" TargetMode="External"/><Relationship Id="rId92" Type="http://schemas.openxmlformats.org/officeDocument/2006/relationships/hyperlink" Target="mailto:gestiondelriesgo@villagomez.gov.co" TargetMode="External"/><Relationship Id="rId162" Type="http://schemas.openxmlformats.org/officeDocument/2006/relationships/hyperlink" Target="mailto:alcaldia@apulo-cundinamarca.gov.co" TargetMode="External"/><Relationship Id="rId183" Type="http://schemas.openxmlformats.org/officeDocument/2006/relationships/hyperlink" Target="mailto:coordinadormambienteviota@gmail.com" TargetMode="External"/><Relationship Id="rId2" Type="http://schemas.openxmlformats.org/officeDocument/2006/relationships/hyperlink" Target="mailto:umata@choconta-cundinamarca.gov.co" TargetMode="External"/><Relationship Id="rId29" Type="http://schemas.openxmlformats.org/officeDocument/2006/relationships/hyperlink" Target="mailto:alcaldia@jerusalen-cundinamarca.gov.co" TargetMode="External"/><Relationship Id="rId24" Type="http://schemas.openxmlformats.org/officeDocument/2006/relationships/hyperlink" Target="mailto:secretariadeagricultura@tocaima-cundinamarca.gov.co" TargetMode="External"/><Relationship Id="rId40" Type="http://schemas.openxmlformats.org/officeDocument/2006/relationships/hyperlink" Target="mailto:alcalde@guaduas-cundinamarca.gov.co" TargetMode="External"/><Relationship Id="rId45" Type="http://schemas.openxmlformats.org/officeDocument/2006/relationships/hyperlink" Target="mailto:medioambientepuertosalgar2021@gmail.com" TargetMode="External"/><Relationship Id="rId66" Type="http://schemas.openxmlformats.org/officeDocument/2006/relationships/hyperlink" Target="mailto:angelquiroga11@gmail.com" TargetMode="External"/><Relationship Id="rId87" Type="http://schemas.openxmlformats.org/officeDocument/2006/relationships/hyperlink" Target="mailto:sbuitragom@car.gov.co" TargetMode="External"/><Relationship Id="rId110" Type="http://schemas.openxmlformats.org/officeDocument/2006/relationships/hyperlink" Target="mailto:lalfonsop@car.gov.co" TargetMode="External"/><Relationship Id="rId115" Type="http://schemas.openxmlformats.org/officeDocument/2006/relationships/hyperlink" Target="mailto:mescobarg@car.gov.co" TargetMode="External"/><Relationship Id="rId131" Type="http://schemas.openxmlformats.org/officeDocument/2006/relationships/hyperlink" Target="mailto:direcciontecnicaambiental@zipacon-cundinamarca.gov.co" TargetMode="External"/><Relationship Id="rId136" Type="http://schemas.openxmlformats.org/officeDocument/2006/relationships/hyperlink" Target="mailto:alcaldia@granada-cundinamarca.gov.co" TargetMode="External"/><Relationship Id="rId157" Type="http://schemas.openxmlformats.org/officeDocument/2006/relationships/hyperlink" Target="mailto:dgambal@car.gov.co" TargetMode="External"/><Relationship Id="rId178" Type="http://schemas.openxmlformats.org/officeDocument/2006/relationships/hyperlink" Target="mailto:dgambal@car.gov.co" TargetMode="External"/><Relationship Id="rId61" Type="http://schemas.openxmlformats.org/officeDocument/2006/relationships/hyperlink" Target="mailto:alcaldia@sanfrancisco-cundinamarca.gov.co" TargetMode="External"/><Relationship Id="rId82" Type="http://schemas.openxmlformats.org/officeDocument/2006/relationships/hyperlink" Target="mailto:iperdomom@car.gov.co" TargetMode="External"/><Relationship Id="rId152" Type="http://schemas.openxmlformats.org/officeDocument/2006/relationships/hyperlink" Target="mailto:marthalvegac@gmail.com" TargetMode="External"/><Relationship Id="rId173" Type="http://schemas.openxmlformats.org/officeDocument/2006/relationships/hyperlink" Target="mailto:alcalde@quipile-cundinamarca.gov.co" TargetMode="External"/><Relationship Id="rId19" Type="http://schemas.openxmlformats.org/officeDocument/2006/relationships/hyperlink" Target="mailto:abarraganu@car.gov.co" TargetMode="External"/><Relationship Id="rId14" Type="http://schemas.openxmlformats.org/officeDocument/2006/relationships/hyperlink" Target="mailto:alcaldia@girardot-cundinamarca.gov.co" TargetMode="External"/><Relationship Id="rId30" Type="http://schemas.openxmlformats.org/officeDocument/2006/relationships/hyperlink" Target="about:blank" TargetMode="External"/><Relationship Id="rId35" Type="http://schemas.openxmlformats.org/officeDocument/2006/relationships/hyperlink" Target="mailto:mmoralesa@car.gov.co" TargetMode="External"/><Relationship Id="rId56" Type="http://schemas.openxmlformats.org/officeDocument/2006/relationships/hyperlink" Target="about:blank" TargetMode="External"/><Relationship Id="rId77" Type="http://schemas.openxmlformats.org/officeDocument/2006/relationships/hyperlink" Target="mailto:lalfonsop@car.gov.co" TargetMode="External"/><Relationship Id="rId100" Type="http://schemas.openxmlformats.org/officeDocument/2006/relationships/hyperlink" Target="mailto:lalfonsop@car.gov.co" TargetMode="External"/><Relationship Id="rId105" Type="http://schemas.openxmlformats.org/officeDocument/2006/relationships/hyperlink" Target="mailto:mescobarg@car.gov.co" TargetMode="External"/><Relationship Id="rId126" Type="http://schemas.openxmlformats.org/officeDocument/2006/relationships/hyperlink" Target="mailto:despacho@funza-cundinamarca.gov.co" TargetMode="External"/><Relationship Id="rId147" Type="http://schemas.openxmlformats.org/officeDocument/2006/relationships/hyperlink" Target="mailto:marthalvegac@gmail.com" TargetMode="External"/><Relationship Id="rId168" Type="http://schemas.openxmlformats.org/officeDocument/2006/relationships/hyperlink" Target="mailto:alcalde@elcolegio-cundinamarca.gov.co" TargetMode="External"/><Relationship Id="rId8" Type="http://schemas.openxmlformats.org/officeDocument/2006/relationships/hyperlink" Target="mailto:umata@tibirita-cundinamarca.gov.co" TargetMode="External"/><Relationship Id="rId51" Type="http://schemas.openxmlformats.org/officeDocument/2006/relationships/hyperlink" Target="mailto:danvelopez7@gmail.com" TargetMode="External"/><Relationship Id="rId72" Type="http://schemas.openxmlformats.org/officeDocument/2006/relationships/hyperlink" Target="mailto:sbuitragom@car.gov.co" TargetMode="External"/><Relationship Id="rId93" Type="http://schemas.openxmlformats.org/officeDocument/2006/relationships/hyperlink" Target="mailto:marthalvegac@gmail.com" TargetMode="External"/><Relationship Id="rId98" Type="http://schemas.openxmlformats.org/officeDocument/2006/relationships/hyperlink" Target="mailto:mescobarg@car.gov.co" TargetMode="External"/><Relationship Id="rId121" Type="http://schemas.openxmlformats.org/officeDocument/2006/relationships/hyperlink" Target="mailto:sbuitragom@car.gov.co" TargetMode="External"/><Relationship Id="rId142" Type="http://schemas.openxmlformats.org/officeDocument/2006/relationships/hyperlink" Target="mailto:secretariadeagricultura@pasca-cundinamarca.gov.co" TargetMode="External"/><Relationship Id="rId163" Type="http://schemas.openxmlformats.org/officeDocument/2006/relationships/hyperlink" Target="mailto:desarrolloambiental@apulo-cundinamarca.gov.co" TargetMode="External"/><Relationship Id="rId3" Type="http://schemas.openxmlformats.org/officeDocument/2006/relationships/hyperlink" Target="mailto:jarevalou@car.gov.co" TargetMode="External"/><Relationship Id="rId25" Type="http://schemas.openxmlformats.org/officeDocument/2006/relationships/hyperlink" Target="mailto:abarraganu@car.gov.co" TargetMode="External"/><Relationship Id="rId46" Type="http://schemas.openxmlformats.org/officeDocument/2006/relationships/hyperlink" Target="mailto:ygalviso@car.gov.co" TargetMode="External"/><Relationship Id="rId67" Type="http://schemas.openxmlformats.org/officeDocument/2006/relationships/hyperlink" Target="mailto:alcaldia@utica-cundinamarca.gov.co" TargetMode="External"/><Relationship Id="rId116" Type="http://schemas.openxmlformats.org/officeDocument/2006/relationships/hyperlink" Target="mailto:lalfonsop@car.gov.co" TargetMode="External"/><Relationship Id="rId137" Type="http://schemas.openxmlformats.org/officeDocument/2006/relationships/hyperlink" Target="mailto:secretariadecompetitividad@granada-cundinamarca.gov.co" TargetMode="External"/><Relationship Id="rId158" Type="http://schemas.openxmlformats.org/officeDocument/2006/relationships/hyperlink" Target="mailto:alcaldia@anolaima-cundinamarca.gov.co" TargetMode="External"/><Relationship Id="rId20" Type="http://schemas.openxmlformats.org/officeDocument/2006/relationships/hyperlink" Target="mailto:alcaldia@ricaurte-cundinamarca.gov.co" TargetMode="External"/><Relationship Id="rId41" Type="http://schemas.openxmlformats.org/officeDocument/2006/relationships/hyperlink" Target="mailto:umata@guaduas-cundinamarca.gov.co" TargetMode="External"/><Relationship Id="rId62" Type="http://schemas.openxmlformats.org/officeDocument/2006/relationships/hyperlink" Target="mailto:sedeama@sanrancisco-cundinamarca.gov.co" TargetMode="External"/><Relationship Id="rId83" Type="http://schemas.openxmlformats.org/officeDocument/2006/relationships/hyperlink" Target="mailto:lalfonsop@car.gov.co" TargetMode="External"/><Relationship Id="rId88" Type="http://schemas.openxmlformats.org/officeDocument/2006/relationships/hyperlink" Target="mailto:iperdomom@car.gov.co" TargetMode="External"/><Relationship Id="rId111" Type="http://schemas.openxmlformats.org/officeDocument/2006/relationships/hyperlink" Target="mailto:mescobarg@car.gov.co" TargetMode="External"/><Relationship Id="rId132" Type="http://schemas.openxmlformats.org/officeDocument/2006/relationships/hyperlink" Target="mailto:alcaldia@arbelaez-cundinamarca.gov.co" TargetMode="External"/><Relationship Id="rId153" Type="http://schemas.openxmlformats.org/officeDocument/2006/relationships/hyperlink" Target="mailto:dgambal@car.gov.co" TargetMode="External"/><Relationship Id="rId174" Type="http://schemas.openxmlformats.org/officeDocument/2006/relationships/hyperlink" Target="mailto:serviciospublicos@quipile-cundinamarca.gov.co" TargetMode="External"/><Relationship Id="rId179" Type="http://schemas.openxmlformats.org/officeDocument/2006/relationships/hyperlink" Target="mailto:alcaldia@tena-cundinamarca.gov.co" TargetMode="External"/><Relationship Id="rId15" Type="http://schemas.openxmlformats.org/officeDocument/2006/relationships/hyperlink" Target="mailto:uribejalejo@hotmail.com" TargetMode="External"/><Relationship Id="rId36" Type="http://schemas.openxmlformats.org/officeDocument/2006/relationships/hyperlink" Target="mailto:alcalde@caparrapi-cundinamarca.gov.co" TargetMode="External"/><Relationship Id="rId57" Type="http://schemas.openxmlformats.org/officeDocument/2006/relationships/hyperlink" Target="mailto:angelquiroga11@gmail.com" TargetMode="External"/><Relationship Id="rId106" Type="http://schemas.openxmlformats.org/officeDocument/2006/relationships/hyperlink" Target="mailto:lalfonsop@car.gov.co" TargetMode="External"/><Relationship Id="rId127" Type="http://schemas.openxmlformats.org/officeDocument/2006/relationships/hyperlink" Target="mailto:nataliapizaneuque@gmail.com" TargetMode="External"/><Relationship Id="rId10" Type="http://schemas.openxmlformats.org/officeDocument/2006/relationships/hyperlink" Target="mailto:abarraganu@car.gov.co" TargetMode="External"/><Relationship Id="rId31" Type="http://schemas.openxmlformats.org/officeDocument/2006/relationships/hyperlink" Target="mailto:abarraganu@car.gov.co" TargetMode="External"/><Relationship Id="rId52" Type="http://schemas.openxmlformats.org/officeDocument/2006/relationships/hyperlink" Target="mailto:angelquiroga11@gmail.com" TargetMode="External"/><Relationship Id="rId73" Type="http://schemas.openxmlformats.org/officeDocument/2006/relationships/hyperlink" Target="mailto:iperdomom@car.gov.co" TargetMode="External"/><Relationship Id="rId78" Type="http://schemas.openxmlformats.org/officeDocument/2006/relationships/hyperlink" Target="mailto:iperdomom@car.gov.co" TargetMode="External"/><Relationship Id="rId94" Type="http://schemas.openxmlformats.org/officeDocument/2006/relationships/hyperlink" Target="mailto:iperdomom@car.gov.co" TargetMode="External"/><Relationship Id="rId99" Type="http://schemas.openxmlformats.org/officeDocument/2006/relationships/hyperlink" Target="mailto:alcaldia@chia-cundinamarca.gov.co" TargetMode="External"/><Relationship Id="rId101" Type="http://schemas.openxmlformats.org/officeDocument/2006/relationships/hyperlink" Target="mailto:mescobarg@car.gov.co" TargetMode="External"/><Relationship Id="rId122" Type="http://schemas.openxmlformats.org/officeDocument/2006/relationships/hyperlink" Target="mailto:mescobarg@car.gov.co" TargetMode="External"/><Relationship Id="rId143" Type="http://schemas.openxmlformats.org/officeDocument/2006/relationships/hyperlink" Target="mailto:jarevalou@car.gov.co" TargetMode="External"/><Relationship Id="rId148" Type="http://schemas.openxmlformats.org/officeDocument/2006/relationships/hyperlink" Target="mailto:contactenos@tibacuy-cundinamarca.gov.co" TargetMode="External"/><Relationship Id="rId164" Type="http://schemas.openxmlformats.org/officeDocument/2006/relationships/hyperlink" Target="mailto:dgambal@car.gov.co" TargetMode="External"/><Relationship Id="rId169" Type="http://schemas.openxmlformats.org/officeDocument/2006/relationships/hyperlink" Target="mailto:desarrolloagropecuario@elcolegio-cundinamarca.gov.co" TargetMode="External"/><Relationship Id="rId4" Type="http://schemas.openxmlformats.org/officeDocument/2006/relationships/hyperlink" Target="mailto:serviciospublicos@macheta-cundinamarca-gov.co" TargetMode="External"/><Relationship Id="rId9" Type="http://schemas.openxmlformats.org/officeDocument/2006/relationships/hyperlink" Target="mailto:jarevalou@car.gov.co" TargetMode="External"/><Relationship Id="rId180" Type="http://schemas.openxmlformats.org/officeDocument/2006/relationships/hyperlink" Target="mailto:odama@tena-cundinamarca.gov.co" TargetMode="External"/><Relationship Id="rId26" Type="http://schemas.openxmlformats.org/officeDocument/2006/relationships/hyperlink" Target="mailto:alcaldia@guataqui-cundinamarca.gov.co" TargetMode="External"/><Relationship Id="rId47" Type="http://schemas.openxmlformats.org/officeDocument/2006/relationships/hyperlink" Target="mailto:aaguilarg@car.gov.co" TargetMode="External"/><Relationship Id="rId68" Type="http://schemas.openxmlformats.org/officeDocument/2006/relationships/hyperlink" Target="about:blank" TargetMode="External"/><Relationship Id="rId89" Type="http://schemas.openxmlformats.org/officeDocument/2006/relationships/hyperlink" Target="mailto:marthalvegac@gmail.com" TargetMode="External"/><Relationship Id="rId112" Type="http://schemas.openxmlformats.org/officeDocument/2006/relationships/hyperlink" Target="mailto:alcalde@sopo-cundinamarca.gov.co" TargetMode="External"/><Relationship Id="rId133" Type="http://schemas.openxmlformats.org/officeDocument/2006/relationships/hyperlink" Target="mailto:secretariadeagricultura@arbelaez-cundinamarca.gov.co" TargetMode="External"/><Relationship Id="rId154" Type="http://schemas.openxmlformats.org/officeDocument/2006/relationships/hyperlink" Target="mailto:alcladia@anapoima-cundinamarca.gov.co" TargetMode="External"/><Relationship Id="rId175" Type="http://schemas.openxmlformats.org/officeDocument/2006/relationships/hyperlink" Target="mailto:dgambal@car.gov.co" TargetMode="External"/><Relationship Id="rId16" Type="http://schemas.openxmlformats.org/officeDocument/2006/relationships/hyperlink" Target="mailto:abarraganu@car.gov.co" TargetMode="External"/><Relationship Id="rId37" Type="http://schemas.openxmlformats.org/officeDocument/2006/relationships/hyperlink" Target="mailto:sama@caparrapi-cundinamarca.gov.co" TargetMode="External"/><Relationship Id="rId58" Type="http://schemas.openxmlformats.org/officeDocument/2006/relationships/hyperlink" Target="mailto:serviciospublicos@quebradanegra-cundinamarca.gov.co" TargetMode="External"/><Relationship Id="rId79" Type="http://schemas.openxmlformats.org/officeDocument/2006/relationships/hyperlink" Target="mailto:alcaldia@pacho-cundinamarca.gov.co" TargetMode="External"/><Relationship Id="rId102" Type="http://schemas.openxmlformats.org/officeDocument/2006/relationships/hyperlink" Target="mailto:alcaldia@cogua-cundinamarca.gov.co" TargetMode="External"/><Relationship Id="rId123" Type="http://schemas.openxmlformats.org/officeDocument/2006/relationships/hyperlink" Target="mailto:angelquiroga11@gmail.com" TargetMode="External"/><Relationship Id="rId144" Type="http://schemas.openxmlformats.org/officeDocument/2006/relationships/hyperlink" Target="mailto:marthalvegac@gmail.com" TargetMode="External"/><Relationship Id="rId90" Type="http://schemas.openxmlformats.org/officeDocument/2006/relationships/hyperlink" Target="mailto:iperdomom@car.gov.co" TargetMode="External"/><Relationship Id="rId165" Type="http://schemas.openxmlformats.org/officeDocument/2006/relationships/hyperlink" Target="mailto:alcalde@cachipay-cundinamarca.gov.co" TargetMode="External"/><Relationship Id="rId27" Type="http://schemas.openxmlformats.org/officeDocument/2006/relationships/hyperlink" Target="about:blank" TargetMode="External"/><Relationship Id="rId48" Type="http://schemas.openxmlformats.org/officeDocument/2006/relationships/hyperlink" Target="mailto:marthalvegac@gmail.com" TargetMode="External"/><Relationship Id="rId69" Type="http://schemas.openxmlformats.org/officeDocument/2006/relationships/hyperlink" Target="mailto:angelquiroga11@gmail.com" TargetMode="External"/><Relationship Id="rId113" Type="http://schemas.openxmlformats.org/officeDocument/2006/relationships/hyperlink" Target="mailto:sambiente@sopo-cundinamarca.gov.co" TargetMode="External"/><Relationship Id="rId134" Type="http://schemas.openxmlformats.org/officeDocument/2006/relationships/hyperlink" Target="mailto:jarevalou@car.gov.co" TargetMode="External"/><Relationship Id="rId80" Type="http://schemas.openxmlformats.org/officeDocument/2006/relationships/hyperlink" Target="mailto:gestionambiental@pacho-cundinamarca.gov.co" TargetMode="External"/><Relationship Id="rId155" Type="http://schemas.openxmlformats.org/officeDocument/2006/relationships/hyperlink" Target="mailto:ambiente@anapoima-cundinamarca.gov.co" TargetMode="External"/><Relationship Id="rId176" Type="http://schemas.openxmlformats.org/officeDocument/2006/relationships/hyperlink" Target="mailto:alcaldia@sanantoniodetequendama-cundinamarca.gov.co" TargetMode="External"/><Relationship Id="rId17" Type="http://schemas.openxmlformats.org/officeDocument/2006/relationships/hyperlink" Target="mailto:alcaldia@narino-cundinamarca.gov.co" TargetMode="External"/><Relationship Id="rId38" Type="http://schemas.openxmlformats.org/officeDocument/2006/relationships/hyperlink" Target="mailto:lalfonsop@car.gov.co" TargetMode="External"/><Relationship Id="rId59" Type="http://schemas.openxmlformats.org/officeDocument/2006/relationships/hyperlink" Target="mailto:umata@quebradanegra-cundinamarca.gov.co" TargetMode="External"/><Relationship Id="rId103" Type="http://schemas.openxmlformats.org/officeDocument/2006/relationships/hyperlink" Target="mailto:gerenciadesarrolloeconomico@cogua-cundinamarca.gov.co" TargetMode="External"/><Relationship Id="rId124" Type="http://schemas.openxmlformats.org/officeDocument/2006/relationships/hyperlink" Target="mailto:contactenos@bojaca-cundinamarca.gov.co" TargetMode="External"/><Relationship Id="rId70" Type="http://schemas.openxmlformats.org/officeDocument/2006/relationships/hyperlink" Target="mailto:contactenos@villeta-cundinamarca.gov.co" TargetMode="External"/><Relationship Id="rId91" Type="http://schemas.openxmlformats.org/officeDocument/2006/relationships/hyperlink" Target="mailto:alcladia@villagomez-cundinamarca.gov.co" TargetMode="External"/><Relationship Id="rId145" Type="http://schemas.openxmlformats.org/officeDocument/2006/relationships/hyperlink" Target="mailto:alcaldia@silvania-cundinamarca.gov.co" TargetMode="External"/><Relationship Id="rId166" Type="http://schemas.openxmlformats.org/officeDocument/2006/relationships/hyperlink" Target="mailto:sadea@cachipay-cundinamarca.gov.co" TargetMode="External"/><Relationship Id="rId1" Type="http://schemas.openxmlformats.org/officeDocument/2006/relationships/hyperlink" Target="mailto:jarevalou@car.gov.co" TargetMode="External"/><Relationship Id="rId28" Type="http://schemas.openxmlformats.org/officeDocument/2006/relationships/hyperlink" Target="mailto:abarraganu@car.gov.co" TargetMode="External"/><Relationship Id="rId49" Type="http://schemas.openxmlformats.org/officeDocument/2006/relationships/hyperlink" Target="mailto:aaguilarg@car.gov.co" TargetMode="External"/><Relationship Id="rId114" Type="http://schemas.openxmlformats.org/officeDocument/2006/relationships/hyperlink" Target="mailto:mescobarg@ca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sheetPr>
  <dimension ref="A1:L1000"/>
  <sheetViews>
    <sheetView topLeftCell="A24" workbookViewId="0">
      <selection activeCell="J34" sqref="J34"/>
    </sheetView>
  </sheetViews>
  <sheetFormatPr baseColWidth="10" defaultColWidth="14.42578125" defaultRowHeight="15" customHeight="1" x14ac:dyDescent="0.25"/>
  <cols>
    <col min="1" max="1" width="18.42578125" customWidth="1"/>
    <col min="2" max="9" width="10.7109375" customWidth="1"/>
    <col min="10" max="10" width="18.5703125" customWidth="1"/>
    <col min="11" max="12" width="10.7109375" customWidth="1"/>
  </cols>
  <sheetData>
    <row r="1" spans="1:12" ht="104.25" customHeight="1" x14ac:dyDescent="0.25">
      <c r="B1" s="201" t="s">
        <v>0</v>
      </c>
      <c r="C1" s="189"/>
      <c r="D1" s="189"/>
      <c r="E1" s="189"/>
      <c r="F1" s="189"/>
      <c r="G1" s="189"/>
      <c r="H1" s="189"/>
      <c r="I1" s="189"/>
      <c r="J1" s="190"/>
    </row>
    <row r="2" spans="1:12" ht="52.5" customHeight="1" x14ac:dyDescent="0.25">
      <c r="A2" s="202" t="s">
        <v>1</v>
      </c>
      <c r="B2" s="189"/>
      <c r="C2" s="189"/>
      <c r="D2" s="189"/>
      <c r="E2" s="189"/>
      <c r="F2" s="189"/>
      <c r="G2" s="189"/>
      <c r="H2" s="189"/>
      <c r="I2" s="189"/>
      <c r="J2" s="190"/>
    </row>
    <row r="3" spans="1:12" ht="56.25" customHeight="1" x14ac:dyDescent="0.25">
      <c r="A3" s="203" t="s">
        <v>2</v>
      </c>
      <c r="B3" s="189"/>
      <c r="C3" s="189"/>
      <c r="D3" s="189"/>
      <c r="E3" s="189"/>
      <c r="F3" s="189"/>
      <c r="G3" s="189"/>
      <c r="H3" s="189"/>
      <c r="I3" s="189"/>
      <c r="J3" s="190"/>
    </row>
    <row r="4" spans="1:12" ht="48" customHeight="1" x14ac:dyDescent="0.25">
      <c r="A4" s="1">
        <v>1</v>
      </c>
      <c r="B4" s="204" t="s">
        <v>3</v>
      </c>
      <c r="C4" s="189"/>
      <c r="D4" s="189"/>
      <c r="E4" s="189"/>
      <c r="F4" s="189"/>
      <c r="G4" s="189"/>
      <c r="H4" s="189"/>
      <c r="I4" s="189"/>
      <c r="J4" s="190"/>
      <c r="L4" s="2"/>
    </row>
    <row r="5" spans="1:12" ht="54.75" customHeight="1" x14ac:dyDescent="0.25">
      <c r="A5" s="1" t="s">
        <v>4</v>
      </c>
      <c r="B5" s="199" t="s">
        <v>5</v>
      </c>
      <c r="C5" s="189"/>
      <c r="D5" s="189"/>
      <c r="E5" s="189"/>
      <c r="F5" s="189"/>
      <c r="G5" s="189"/>
      <c r="H5" s="189"/>
      <c r="I5" s="189"/>
      <c r="J5" s="190"/>
    </row>
    <row r="6" spans="1:12" ht="39.75" customHeight="1" x14ac:dyDescent="0.25">
      <c r="A6" s="1" t="s">
        <v>6</v>
      </c>
      <c r="B6" s="199" t="s">
        <v>7</v>
      </c>
      <c r="C6" s="189"/>
      <c r="D6" s="189"/>
      <c r="E6" s="189"/>
      <c r="F6" s="189"/>
      <c r="G6" s="189"/>
      <c r="H6" s="189"/>
      <c r="I6" s="189"/>
      <c r="J6" s="190"/>
    </row>
    <row r="7" spans="1:12" ht="53.25" customHeight="1" x14ac:dyDescent="0.25">
      <c r="A7" s="1" t="s">
        <v>8</v>
      </c>
      <c r="B7" s="199" t="s">
        <v>9</v>
      </c>
      <c r="C7" s="189"/>
      <c r="D7" s="189"/>
      <c r="E7" s="189"/>
      <c r="F7" s="189"/>
      <c r="G7" s="189"/>
      <c r="H7" s="189"/>
      <c r="I7" s="189"/>
      <c r="J7" s="190"/>
    </row>
    <row r="8" spans="1:12" ht="15.75" customHeight="1" x14ac:dyDescent="0.25">
      <c r="A8" s="193"/>
      <c r="B8" s="189"/>
      <c r="C8" s="189"/>
      <c r="D8" s="189"/>
      <c r="E8" s="189"/>
      <c r="F8" s="189"/>
      <c r="G8" s="189"/>
      <c r="H8" s="189"/>
      <c r="I8" s="189"/>
      <c r="J8" s="190"/>
    </row>
    <row r="9" spans="1:12" ht="32.25" customHeight="1" x14ac:dyDescent="0.25">
      <c r="A9" s="3" t="s">
        <v>10</v>
      </c>
      <c r="B9" s="200" t="s">
        <v>11</v>
      </c>
      <c r="C9" s="189"/>
      <c r="D9" s="189"/>
      <c r="E9" s="189"/>
      <c r="F9" s="189"/>
      <c r="G9" s="189"/>
      <c r="H9" s="189"/>
      <c r="I9" s="189"/>
      <c r="J9" s="190"/>
    </row>
    <row r="10" spans="1:12" ht="68.25" customHeight="1" x14ac:dyDescent="0.25">
      <c r="A10" s="4">
        <v>44198</v>
      </c>
      <c r="B10" s="197" t="s">
        <v>12</v>
      </c>
      <c r="C10" s="189"/>
      <c r="D10" s="189"/>
      <c r="E10" s="189"/>
      <c r="F10" s="189"/>
      <c r="G10" s="189"/>
      <c r="H10" s="189"/>
      <c r="I10" s="189"/>
      <c r="J10" s="190"/>
    </row>
    <row r="11" spans="1:12" ht="161.25" customHeight="1" x14ac:dyDescent="0.25">
      <c r="A11" s="5">
        <v>44229</v>
      </c>
      <c r="B11" s="197" t="s">
        <v>13</v>
      </c>
      <c r="C11" s="189"/>
      <c r="D11" s="189"/>
      <c r="E11" s="189"/>
      <c r="F11" s="189"/>
      <c r="G11" s="189"/>
      <c r="H11" s="189"/>
      <c r="I11" s="189"/>
      <c r="J11" s="190"/>
    </row>
    <row r="12" spans="1:12" ht="13.5" customHeight="1" x14ac:dyDescent="0.25">
      <c r="A12" s="193"/>
      <c r="B12" s="189"/>
      <c r="C12" s="189"/>
      <c r="D12" s="189"/>
      <c r="E12" s="189"/>
      <c r="F12" s="189"/>
      <c r="G12" s="189"/>
      <c r="H12" s="189"/>
      <c r="I12" s="189"/>
      <c r="J12" s="190"/>
    </row>
    <row r="13" spans="1:12" ht="60" customHeight="1" x14ac:dyDescent="0.25">
      <c r="A13" s="6">
        <v>3</v>
      </c>
      <c r="B13" s="198" t="s">
        <v>14</v>
      </c>
      <c r="C13" s="189"/>
      <c r="D13" s="189"/>
      <c r="E13" s="189"/>
      <c r="F13" s="189"/>
      <c r="G13" s="189"/>
      <c r="H13" s="189"/>
      <c r="I13" s="189"/>
      <c r="J13" s="190"/>
    </row>
    <row r="14" spans="1:12" ht="60" customHeight="1" x14ac:dyDescent="0.25">
      <c r="A14" s="7">
        <v>44199</v>
      </c>
      <c r="B14" s="194" t="s">
        <v>15</v>
      </c>
      <c r="C14" s="189"/>
      <c r="D14" s="189"/>
      <c r="E14" s="189"/>
      <c r="F14" s="189"/>
      <c r="G14" s="189"/>
      <c r="H14" s="189"/>
      <c r="I14" s="189"/>
      <c r="J14" s="190"/>
    </row>
    <row r="15" spans="1:12" ht="60" customHeight="1" x14ac:dyDescent="0.25">
      <c r="A15" s="7">
        <v>44230</v>
      </c>
      <c r="B15" s="194" t="s">
        <v>16</v>
      </c>
      <c r="C15" s="189"/>
      <c r="D15" s="189"/>
      <c r="E15" s="189"/>
      <c r="F15" s="189"/>
      <c r="G15" s="189"/>
      <c r="H15" s="189"/>
      <c r="I15" s="189"/>
      <c r="J15" s="190"/>
    </row>
    <row r="16" spans="1:12" ht="133.5" customHeight="1" x14ac:dyDescent="0.25">
      <c r="A16" s="8" t="s">
        <v>17</v>
      </c>
      <c r="B16" s="194" t="s">
        <v>18</v>
      </c>
      <c r="C16" s="189"/>
      <c r="D16" s="189"/>
      <c r="E16" s="189"/>
      <c r="F16" s="189"/>
      <c r="G16" s="189"/>
      <c r="H16" s="189"/>
      <c r="I16" s="189"/>
      <c r="J16" s="190"/>
    </row>
    <row r="17" spans="1:10" ht="12.75" customHeight="1" x14ac:dyDescent="0.25">
      <c r="A17" s="193"/>
      <c r="B17" s="189"/>
      <c r="C17" s="189"/>
      <c r="D17" s="189"/>
      <c r="E17" s="189"/>
      <c r="F17" s="189"/>
      <c r="G17" s="189"/>
      <c r="H17" s="189"/>
      <c r="I17" s="189"/>
      <c r="J17" s="190"/>
    </row>
    <row r="18" spans="1:10" ht="48.75" customHeight="1" x14ac:dyDescent="0.25">
      <c r="A18" s="195" t="s">
        <v>19</v>
      </c>
      <c r="B18" s="189"/>
      <c r="C18" s="189"/>
      <c r="D18" s="189"/>
      <c r="E18" s="189"/>
      <c r="F18" s="189"/>
      <c r="G18" s="189"/>
      <c r="H18" s="189"/>
      <c r="I18" s="189"/>
      <c r="J18" s="190"/>
    </row>
    <row r="19" spans="1:10" ht="24" customHeight="1" x14ac:dyDescent="0.25">
      <c r="A19" s="9">
        <v>1</v>
      </c>
      <c r="B19" s="196" t="s">
        <v>20</v>
      </c>
      <c r="C19" s="189"/>
      <c r="D19" s="189"/>
      <c r="E19" s="189"/>
      <c r="F19" s="189"/>
      <c r="G19" s="189"/>
      <c r="H19" s="189"/>
      <c r="I19" s="189"/>
      <c r="J19" s="190"/>
    </row>
    <row r="20" spans="1:10" ht="48.75" customHeight="1" x14ac:dyDescent="0.25">
      <c r="A20" s="9">
        <v>2</v>
      </c>
      <c r="B20" s="188" t="s">
        <v>21</v>
      </c>
      <c r="C20" s="189"/>
      <c r="D20" s="189"/>
      <c r="E20" s="189"/>
      <c r="F20" s="189"/>
      <c r="G20" s="189"/>
      <c r="H20" s="189"/>
      <c r="I20" s="189"/>
      <c r="J20" s="190"/>
    </row>
    <row r="21" spans="1:10" ht="48.75" customHeight="1" x14ac:dyDescent="0.25">
      <c r="A21" s="9">
        <v>3</v>
      </c>
      <c r="B21" s="188" t="s">
        <v>22</v>
      </c>
      <c r="C21" s="189"/>
      <c r="D21" s="189"/>
      <c r="E21" s="189"/>
      <c r="F21" s="189"/>
      <c r="G21" s="189"/>
      <c r="H21" s="189"/>
      <c r="I21" s="189"/>
      <c r="J21" s="190"/>
    </row>
    <row r="22" spans="1:10" ht="54" customHeight="1" x14ac:dyDescent="0.25">
      <c r="A22" s="9">
        <v>4</v>
      </c>
      <c r="B22" s="188" t="s">
        <v>23</v>
      </c>
      <c r="C22" s="189"/>
      <c r="D22" s="189"/>
      <c r="E22" s="189"/>
      <c r="F22" s="189"/>
      <c r="G22" s="189"/>
      <c r="H22" s="189"/>
      <c r="I22" s="189"/>
      <c r="J22" s="190"/>
    </row>
    <row r="23" spans="1:10" ht="54" customHeight="1" x14ac:dyDescent="0.25">
      <c r="A23" s="9">
        <v>5</v>
      </c>
      <c r="B23" s="188" t="s">
        <v>24</v>
      </c>
      <c r="C23" s="189"/>
      <c r="D23" s="189"/>
      <c r="E23" s="189"/>
      <c r="F23" s="189"/>
      <c r="G23" s="189"/>
      <c r="H23" s="189"/>
      <c r="I23" s="189"/>
      <c r="J23" s="190"/>
    </row>
    <row r="24" spans="1:10" ht="159" customHeight="1" x14ac:dyDescent="0.25">
      <c r="A24" s="9">
        <v>6</v>
      </c>
      <c r="B24" s="188" t="s">
        <v>25</v>
      </c>
      <c r="C24" s="189"/>
      <c r="D24" s="189"/>
      <c r="E24" s="189"/>
      <c r="F24" s="189"/>
      <c r="G24" s="189"/>
      <c r="H24" s="189"/>
      <c r="I24" s="189"/>
      <c r="J24" s="190"/>
    </row>
    <row r="25" spans="1:10" ht="347.25" customHeight="1" x14ac:dyDescent="0.25">
      <c r="A25" s="9">
        <v>7</v>
      </c>
      <c r="B25" s="188" t="s">
        <v>26</v>
      </c>
      <c r="C25" s="189"/>
      <c r="D25" s="189"/>
      <c r="E25" s="189"/>
      <c r="F25" s="189"/>
      <c r="G25" s="189"/>
      <c r="H25" s="189"/>
      <c r="I25" s="189"/>
      <c r="J25" s="190"/>
    </row>
    <row r="26" spans="1:10" ht="144.75" customHeight="1" x14ac:dyDescent="0.25">
      <c r="A26" s="9">
        <v>8</v>
      </c>
      <c r="B26" s="188" t="s">
        <v>27</v>
      </c>
      <c r="C26" s="189"/>
      <c r="D26" s="189"/>
      <c r="E26" s="189"/>
      <c r="F26" s="189"/>
      <c r="G26" s="189"/>
      <c r="H26" s="189"/>
      <c r="I26" s="189"/>
      <c r="J26" s="190"/>
    </row>
    <row r="27" spans="1:10" ht="128.25" customHeight="1" x14ac:dyDescent="0.25">
      <c r="A27" s="9" t="s">
        <v>28</v>
      </c>
      <c r="B27" s="188" t="s">
        <v>29</v>
      </c>
      <c r="C27" s="189"/>
      <c r="D27" s="189"/>
      <c r="E27" s="189"/>
      <c r="F27" s="189"/>
      <c r="G27" s="189"/>
      <c r="H27" s="189"/>
      <c r="I27" s="189"/>
      <c r="J27" s="190"/>
    </row>
    <row r="28" spans="1:10" ht="15.75" customHeight="1" x14ac:dyDescent="0.25">
      <c r="A28" s="193"/>
      <c r="B28" s="189"/>
      <c r="C28" s="189"/>
      <c r="D28" s="189"/>
      <c r="E28" s="189"/>
      <c r="F28" s="189"/>
      <c r="G28" s="189"/>
      <c r="H28" s="189"/>
      <c r="I28" s="189"/>
      <c r="J28" s="190"/>
    </row>
    <row r="29" spans="1:10" ht="15.75" customHeight="1" x14ac:dyDescent="0.25">
      <c r="A29" s="191" t="s">
        <v>30</v>
      </c>
      <c r="B29" s="189"/>
      <c r="C29" s="189"/>
      <c r="D29" s="189"/>
      <c r="E29" s="189"/>
      <c r="F29" s="189"/>
      <c r="G29" s="189"/>
      <c r="H29" s="189"/>
      <c r="I29" s="189"/>
      <c r="J29" s="190"/>
    </row>
    <row r="30" spans="1:10" ht="157.5" customHeight="1" x14ac:dyDescent="0.25">
      <c r="A30" s="10" t="s">
        <v>31</v>
      </c>
      <c r="B30" s="192" t="s">
        <v>32</v>
      </c>
      <c r="C30" s="189"/>
      <c r="D30" s="189"/>
      <c r="E30" s="189"/>
      <c r="F30" s="189"/>
      <c r="G30" s="189"/>
      <c r="H30" s="189"/>
      <c r="I30" s="189"/>
      <c r="J30" s="190"/>
    </row>
    <row r="31" spans="1:10" ht="63" customHeight="1" x14ac:dyDescent="0.25">
      <c r="A31" s="11" t="s">
        <v>33</v>
      </c>
      <c r="B31" s="192" t="s">
        <v>34</v>
      </c>
      <c r="C31" s="189"/>
      <c r="D31" s="189"/>
      <c r="E31" s="189"/>
      <c r="F31" s="189"/>
      <c r="G31" s="189"/>
      <c r="H31" s="189"/>
      <c r="I31" s="189"/>
      <c r="J31" s="190"/>
    </row>
    <row r="32" spans="1:10" ht="122.25" customHeight="1" x14ac:dyDescent="0.25">
      <c r="A32" s="11" t="s">
        <v>35</v>
      </c>
      <c r="B32" s="192" t="s">
        <v>36</v>
      </c>
      <c r="C32" s="189"/>
      <c r="D32" s="189"/>
      <c r="E32" s="189"/>
      <c r="F32" s="189"/>
      <c r="G32" s="189"/>
      <c r="H32" s="189"/>
      <c r="I32" s="189"/>
      <c r="J32" s="190"/>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2">
    <mergeCell ref="B1:J1"/>
    <mergeCell ref="A2:J2"/>
    <mergeCell ref="A3:J3"/>
    <mergeCell ref="B4:J4"/>
    <mergeCell ref="B5:J5"/>
    <mergeCell ref="B6:J6"/>
    <mergeCell ref="B7:J7"/>
    <mergeCell ref="A8:J8"/>
    <mergeCell ref="B9:J9"/>
    <mergeCell ref="B10:J10"/>
    <mergeCell ref="B11:J11"/>
    <mergeCell ref="A12:J12"/>
    <mergeCell ref="B13:J13"/>
    <mergeCell ref="B14:J14"/>
    <mergeCell ref="B15:J15"/>
    <mergeCell ref="B16:J16"/>
    <mergeCell ref="A17:J17"/>
    <mergeCell ref="A18:J18"/>
    <mergeCell ref="B19:J19"/>
    <mergeCell ref="B20:J20"/>
    <mergeCell ref="B21:J21"/>
    <mergeCell ref="A29:J29"/>
    <mergeCell ref="B30:J30"/>
    <mergeCell ref="B31:J31"/>
    <mergeCell ref="B32:J32"/>
    <mergeCell ref="B22:J22"/>
    <mergeCell ref="B23:J23"/>
    <mergeCell ref="B24:J24"/>
    <mergeCell ref="B25:J25"/>
    <mergeCell ref="B26:J26"/>
    <mergeCell ref="B27:J27"/>
    <mergeCell ref="A28:J28"/>
  </mergeCells>
  <pageMargins left="0.7" right="0.7" top="0.75" bottom="0.75" header="0" footer="0"/>
  <pageSetup paperSize="9" scale="7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D08D"/>
  </sheetPr>
  <dimension ref="A1:AE831"/>
  <sheetViews>
    <sheetView tabSelected="1" topLeftCell="A24" zoomScale="50" zoomScaleNormal="50" workbookViewId="0">
      <selection activeCell="D13" sqref="D13"/>
    </sheetView>
  </sheetViews>
  <sheetFormatPr baseColWidth="10" defaultColWidth="14.42578125" defaultRowHeight="15" customHeight="1" x14ac:dyDescent="0.25"/>
  <cols>
    <col min="1" max="2" width="42.85546875" style="138" customWidth="1"/>
    <col min="3" max="3" width="37.140625" style="138" customWidth="1"/>
    <col min="4" max="4" width="115.7109375" style="138" customWidth="1"/>
    <col min="5" max="5" width="51.85546875" style="138" customWidth="1"/>
    <col min="6" max="6" width="32.85546875" style="138" customWidth="1"/>
    <col min="7" max="7" width="28.28515625" style="138" customWidth="1"/>
    <col min="8" max="8" width="33.28515625" style="138" customWidth="1"/>
    <col min="9" max="9" width="28" style="138" customWidth="1"/>
    <col min="10" max="10" width="33.28515625" style="138" customWidth="1"/>
    <col min="11" max="11" width="19.85546875" style="138" customWidth="1"/>
    <col min="12" max="12" width="20.42578125" style="138" customWidth="1"/>
    <col min="13" max="13" width="22" style="138" customWidth="1"/>
    <col min="14" max="14" width="33.28515625" style="138" customWidth="1"/>
    <col min="15" max="15" width="41.7109375" style="138" customWidth="1"/>
    <col min="16" max="16" width="36.7109375" style="138" customWidth="1"/>
    <col min="17" max="17" width="35.28515625" style="138" customWidth="1"/>
    <col min="18" max="18" width="40" style="138" customWidth="1"/>
    <col min="19" max="19" width="33.85546875" style="138" customWidth="1"/>
    <col min="20" max="20" width="47.7109375" style="138" customWidth="1"/>
    <col min="21" max="21" width="25.5703125" style="138" customWidth="1"/>
    <col min="22" max="22" width="27.7109375" style="138" customWidth="1"/>
    <col min="23" max="23" width="18.5703125" style="138" customWidth="1"/>
    <col min="24" max="24" width="18.7109375" style="138" customWidth="1"/>
    <col min="25" max="25" width="20.5703125" style="138" customWidth="1"/>
    <col min="26" max="26" width="29.140625" style="138" customWidth="1"/>
    <col min="27" max="27" width="28.5703125" style="138" customWidth="1"/>
    <col min="28" max="28" width="22.42578125" style="138" customWidth="1"/>
    <col min="29" max="29" width="11.42578125" style="138" customWidth="1"/>
    <col min="30" max="30" width="14.28515625" style="138" customWidth="1"/>
    <col min="31" max="31" width="11.42578125" style="138" customWidth="1"/>
    <col min="32" max="16384" width="14.42578125" style="138"/>
  </cols>
  <sheetData>
    <row r="1" spans="1:31" ht="54" customHeight="1" x14ac:dyDescent="0.25">
      <c r="A1" s="213" t="s">
        <v>37</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5"/>
    </row>
    <row r="2" spans="1:31" ht="75.75" customHeight="1" x14ac:dyDescent="0.25">
      <c r="A2" s="216" t="s">
        <v>941</v>
      </c>
      <c r="B2" s="216" t="s">
        <v>38</v>
      </c>
      <c r="C2" s="216" t="s">
        <v>39</v>
      </c>
      <c r="D2" s="216" t="s">
        <v>40</v>
      </c>
      <c r="E2" s="216" t="s">
        <v>41</v>
      </c>
      <c r="F2" s="216" t="s">
        <v>42</v>
      </c>
      <c r="G2" s="216" t="s">
        <v>43</v>
      </c>
      <c r="H2" s="216" t="s">
        <v>44</v>
      </c>
      <c r="I2" s="218" t="s">
        <v>45</v>
      </c>
      <c r="J2" s="216" t="s">
        <v>1149</v>
      </c>
      <c r="K2" s="219" t="s">
        <v>46</v>
      </c>
      <c r="L2" s="214"/>
      <c r="M2" s="214"/>
      <c r="N2" s="214"/>
      <c r="O2" s="214"/>
      <c r="P2" s="214"/>
      <c r="Q2" s="214"/>
      <c r="R2" s="214"/>
      <c r="S2" s="214"/>
      <c r="T2" s="215"/>
      <c r="U2" s="216" t="s">
        <v>47</v>
      </c>
      <c r="V2" s="216" t="s">
        <v>48</v>
      </c>
      <c r="W2" s="219" t="s">
        <v>979</v>
      </c>
      <c r="X2" s="214"/>
      <c r="Y2" s="215"/>
      <c r="Z2" s="218" t="s">
        <v>49</v>
      </c>
      <c r="AA2" s="218" t="s">
        <v>50</v>
      </c>
      <c r="AB2" s="218" t="s">
        <v>51</v>
      </c>
      <c r="AC2" s="213" t="s">
        <v>52</v>
      </c>
      <c r="AD2" s="214"/>
      <c r="AE2" s="215"/>
    </row>
    <row r="3" spans="1:31" ht="158.25" customHeight="1" x14ac:dyDescent="0.25">
      <c r="A3" s="217"/>
      <c r="B3" s="217"/>
      <c r="C3" s="217"/>
      <c r="D3" s="217"/>
      <c r="E3" s="217"/>
      <c r="F3" s="217"/>
      <c r="G3" s="217"/>
      <c r="H3" s="217"/>
      <c r="I3" s="217"/>
      <c r="J3" s="217"/>
      <c r="K3" s="139" t="s">
        <v>53</v>
      </c>
      <c r="L3" s="139" t="s">
        <v>54</v>
      </c>
      <c r="M3" s="139" t="s">
        <v>55</v>
      </c>
      <c r="N3" s="139" t="s">
        <v>56</v>
      </c>
      <c r="O3" s="139" t="s">
        <v>57</v>
      </c>
      <c r="P3" s="139" t="s">
        <v>58</v>
      </c>
      <c r="Q3" s="139" t="s">
        <v>59</v>
      </c>
      <c r="R3" s="139" t="s">
        <v>60</v>
      </c>
      <c r="S3" s="139" t="s">
        <v>61</v>
      </c>
      <c r="T3" s="140" t="s">
        <v>62</v>
      </c>
      <c r="U3" s="217"/>
      <c r="V3" s="217"/>
      <c r="W3" s="139" t="s">
        <v>63</v>
      </c>
      <c r="X3" s="139" t="s">
        <v>64</v>
      </c>
      <c r="Y3" s="139" t="s">
        <v>65</v>
      </c>
      <c r="Z3" s="217"/>
      <c r="AA3" s="217"/>
      <c r="AB3" s="217"/>
      <c r="AC3" s="141" t="s">
        <v>66</v>
      </c>
      <c r="AD3" s="142" t="s">
        <v>67</v>
      </c>
      <c r="AE3" s="143" t="s">
        <v>68</v>
      </c>
    </row>
    <row r="4" spans="1:31" ht="300" customHeight="1" x14ac:dyDescent="0.25">
      <c r="A4" s="220" t="s">
        <v>943</v>
      </c>
      <c r="B4" s="220" t="s">
        <v>942</v>
      </c>
      <c r="C4" s="207" t="s">
        <v>944</v>
      </c>
      <c r="D4" s="144" t="s">
        <v>945</v>
      </c>
      <c r="E4" s="145" t="s">
        <v>996</v>
      </c>
      <c r="F4" s="145" t="s">
        <v>997</v>
      </c>
      <c r="G4" s="146" t="s">
        <v>980</v>
      </c>
      <c r="H4" s="147" t="s">
        <v>981</v>
      </c>
      <c r="I4" s="159" t="s">
        <v>998</v>
      </c>
      <c r="J4" s="147" t="s">
        <v>999</v>
      </c>
      <c r="K4" s="149">
        <v>1</v>
      </c>
      <c r="L4" s="150">
        <v>0</v>
      </c>
      <c r="M4" s="150">
        <v>1</v>
      </c>
      <c r="N4" s="150">
        <v>1</v>
      </c>
      <c r="O4" s="150">
        <v>1</v>
      </c>
      <c r="P4" s="150">
        <v>1</v>
      </c>
      <c r="Q4" s="150">
        <v>0</v>
      </c>
      <c r="R4" s="150">
        <v>0</v>
      </c>
      <c r="S4" s="150">
        <v>0</v>
      </c>
      <c r="T4" s="150">
        <v>1</v>
      </c>
      <c r="U4" s="150">
        <f>SUM(K4:T4)</f>
        <v>6</v>
      </c>
      <c r="V4" s="151">
        <f t="shared" ref="V4:V34" si="0">(+T4+S4+R4+Q4+P4+O4+N4+M4+L4+K4)/10</f>
        <v>0.6</v>
      </c>
      <c r="W4" s="152">
        <v>3</v>
      </c>
      <c r="X4" s="152">
        <v>3</v>
      </c>
      <c r="Y4" s="151">
        <f t="shared" ref="Y4:Y34" si="1">X4/W4</f>
        <v>1</v>
      </c>
      <c r="Z4" s="209">
        <f>AVERAGE(Y4:Y9)</f>
        <v>0.83333333333333337</v>
      </c>
      <c r="AA4" s="224">
        <f>AVERAGE(Z4:Z9)</f>
        <v>0.83333333333333337</v>
      </c>
      <c r="AB4" s="222">
        <f>AVERAGE(AA4:AA34)</f>
        <v>0.94756944444444446</v>
      </c>
      <c r="AC4" s="153"/>
      <c r="AD4" s="153"/>
      <c r="AE4" s="153"/>
    </row>
    <row r="5" spans="1:31" ht="204" customHeight="1" x14ac:dyDescent="0.25">
      <c r="A5" s="211"/>
      <c r="B5" s="221"/>
      <c r="C5" s="208"/>
      <c r="D5" s="144" t="s">
        <v>946</v>
      </c>
      <c r="E5" s="154" t="s">
        <v>1000</v>
      </c>
      <c r="F5" s="154" t="s">
        <v>982</v>
      </c>
      <c r="G5" s="147" t="s">
        <v>983</v>
      </c>
      <c r="H5" s="147" t="s">
        <v>984</v>
      </c>
      <c r="I5" s="159" t="s">
        <v>985</v>
      </c>
      <c r="J5" s="147" t="s">
        <v>1001</v>
      </c>
      <c r="K5" s="149">
        <v>1</v>
      </c>
      <c r="L5" s="150">
        <v>0</v>
      </c>
      <c r="M5" s="150">
        <v>1</v>
      </c>
      <c r="N5" s="150">
        <v>1</v>
      </c>
      <c r="O5" s="150">
        <v>1</v>
      </c>
      <c r="P5" s="150">
        <v>1</v>
      </c>
      <c r="Q5" s="150">
        <v>0</v>
      </c>
      <c r="R5" s="150">
        <v>0</v>
      </c>
      <c r="S5" s="150">
        <v>0</v>
      </c>
      <c r="T5" s="150">
        <v>1</v>
      </c>
      <c r="U5" s="150">
        <f t="shared" ref="U5:U34" si="2">SUM(K5:T5)</f>
        <v>6</v>
      </c>
      <c r="V5" s="151">
        <f t="shared" si="0"/>
        <v>0.6</v>
      </c>
      <c r="W5" s="152">
        <v>1</v>
      </c>
      <c r="X5" s="152">
        <v>1</v>
      </c>
      <c r="Y5" s="151">
        <f t="shared" si="1"/>
        <v>1</v>
      </c>
      <c r="Z5" s="210"/>
      <c r="AA5" s="206"/>
      <c r="AB5" s="211"/>
      <c r="AC5" s="153"/>
      <c r="AD5" s="153"/>
      <c r="AE5" s="153"/>
    </row>
    <row r="6" spans="1:31" ht="142.5" customHeight="1" x14ac:dyDescent="0.25">
      <c r="A6" s="211"/>
      <c r="B6" s="221"/>
      <c r="C6" s="208"/>
      <c r="D6" s="144" t="s">
        <v>947</v>
      </c>
      <c r="E6" s="154" t="s">
        <v>1031</v>
      </c>
      <c r="F6" s="154" t="s">
        <v>1002</v>
      </c>
      <c r="G6" s="147" t="s">
        <v>986</v>
      </c>
      <c r="H6" s="147" t="s">
        <v>987</v>
      </c>
      <c r="I6" s="159" t="s">
        <v>988</v>
      </c>
      <c r="J6" s="147" t="s">
        <v>1003</v>
      </c>
      <c r="K6" s="149">
        <v>1</v>
      </c>
      <c r="L6" s="150">
        <v>0</v>
      </c>
      <c r="M6" s="150">
        <v>1</v>
      </c>
      <c r="N6" s="150">
        <v>1</v>
      </c>
      <c r="O6" s="150">
        <v>1</v>
      </c>
      <c r="P6" s="150">
        <v>1</v>
      </c>
      <c r="Q6" s="150">
        <v>0</v>
      </c>
      <c r="R6" s="150">
        <v>0</v>
      </c>
      <c r="S6" s="150">
        <v>0</v>
      </c>
      <c r="T6" s="150">
        <v>1</v>
      </c>
      <c r="U6" s="150">
        <f t="shared" si="2"/>
        <v>6</v>
      </c>
      <c r="V6" s="151">
        <f t="shared" si="0"/>
        <v>0.6</v>
      </c>
      <c r="W6" s="152">
        <v>1</v>
      </c>
      <c r="X6" s="152">
        <v>1</v>
      </c>
      <c r="Y6" s="151">
        <f t="shared" si="1"/>
        <v>1</v>
      </c>
      <c r="Z6" s="210"/>
      <c r="AA6" s="206"/>
      <c r="AB6" s="211"/>
      <c r="AC6" s="153"/>
      <c r="AD6" s="153"/>
      <c r="AE6" s="153"/>
    </row>
    <row r="7" spans="1:31" ht="72" x14ac:dyDescent="0.25">
      <c r="A7" s="211"/>
      <c r="B7" s="221"/>
      <c r="C7" s="208"/>
      <c r="D7" s="144" t="s">
        <v>966</v>
      </c>
      <c r="E7" s="176" t="s">
        <v>990</v>
      </c>
      <c r="F7" s="154" t="s">
        <v>1004</v>
      </c>
      <c r="G7" s="147" t="s">
        <v>989</v>
      </c>
      <c r="H7" s="147" t="s">
        <v>1005</v>
      </c>
      <c r="I7" s="159" t="s">
        <v>1006</v>
      </c>
      <c r="J7" s="147" t="s">
        <v>1007</v>
      </c>
      <c r="K7" s="149">
        <v>1</v>
      </c>
      <c r="L7" s="150">
        <v>0</v>
      </c>
      <c r="M7" s="150">
        <v>1</v>
      </c>
      <c r="N7" s="150">
        <v>1</v>
      </c>
      <c r="O7" s="150">
        <v>1</v>
      </c>
      <c r="P7" s="150">
        <v>1</v>
      </c>
      <c r="Q7" s="150">
        <v>0</v>
      </c>
      <c r="R7" s="150">
        <v>0</v>
      </c>
      <c r="S7" s="150">
        <v>0</v>
      </c>
      <c r="T7" s="150">
        <v>1</v>
      </c>
      <c r="U7" s="150">
        <f t="shared" si="2"/>
        <v>6</v>
      </c>
      <c r="V7" s="151">
        <f t="shared" si="0"/>
        <v>0.6</v>
      </c>
      <c r="W7" s="152">
        <v>2</v>
      </c>
      <c r="X7" s="152">
        <v>2</v>
      </c>
      <c r="Y7" s="151">
        <f t="shared" si="1"/>
        <v>1</v>
      </c>
      <c r="Z7" s="210"/>
      <c r="AA7" s="206"/>
      <c r="AB7" s="211"/>
      <c r="AC7" s="153"/>
      <c r="AD7" s="153"/>
      <c r="AE7" s="153"/>
    </row>
    <row r="8" spans="1:31" ht="79.150000000000006" customHeight="1" x14ac:dyDescent="0.25">
      <c r="A8" s="211"/>
      <c r="B8" s="221"/>
      <c r="C8" s="208"/>
      <c r="D8" s="185" t="s">
        <v>948</v>
      </c>
      <c r="E8" s="154"/>
      <c r="F8" s="154"/>
      <c r="G8" s="147"/>
      <c r="H8" s="147"/>
      <c r="I8" s="148"/>
      <c r="J8" s="147"/>
      <c r="K8" s="149"/>
      <c r="L8" s="150"/>
      <c r="M8" s="150"/>
      <c r="N8" s="150"/>
      <c r="O8" s="150"/>
      <c r="P8" s="150"/>
      <c r="Q8" s="150"/>
      <c r="R8" s="150"/>
      <c r="S8" s="150"/>
      <c r="T8" s="150"/>
      <c r="U8" s="150">
        <f t="shared" si="2"/>
        <v>0</v>
      </c>
      <c r="V8" s="151">
        <f t="shared" si="0"/>
        <v>0</v>
      </c>
      <c r="W8" s="152">
        <v>10</v>
      </c>
      <c r="X8" s="183"/>
      <c r="Y8" s="151">
        <f t="shared" si="1"/>
        <v>0</v>
      </c>
      <c r="Z8" s="210"/>
      <c r="AA8" s="206"/>
      <c r="AB8" s="211"/>
      <c r="AC8" s="153"/>
      <c r="AD8" s="153"/>
      <c r="AE8" s="153"/>
    </row>
    <row r="9" spans="1:31" ht="98.25" customHeight="1" x14ac:dyDescent="0.25">
      <c r="A9" s="211"/>
      <c r="B9" s="221"/>
      <c r="C9" s="208"/>
      <c r="D9" s="144" t="s">
        <v>949</v>
      </c>
      <c r="E9" s="154" t="s">
        <v>1044</v>
      </c>
      <c r="F9" s="154" t="s">
        <v>1008</v>
      </c>
      <c r="G9" s="154" t="s">
        <v>1009</v>
      </c>
      <c r="H9" s="147" t="s">
        <v>1010</v>
      </c>
      <c r="I9" s="159" t="s">
        <v>1011</v>
      </c>
      <c r="J9" s="147" t="s">
        <v>1012</v>
      </c>
      <c r="K9" s="149">
        <v>1</v>
      </c>
      <c r="L9" s="150">
        <v>0</v>
      </c>
      <c r="M9" s="150">
        <v>1</v>
      </c>
      <c r="N9" s="150">
        <v>1</v>
      </c>
      <c r="O9" s="150">
        <v>1</v>
      </c>
      <c r="P9" s="150">
        <v>1</v>
      </c>
      <c r="Q9" s="150">
        <v>0</v>
      </c>
      <c r="R9" s="150">
        <v>0</v>
      </c>
      <c r="S9" s="150">
        <v>0</v>
      </c>
      <c r="T9" s="150">
        <v>1</v>
      </c>
      <c r="U9" s="150">
        <f t="shared" si="2"/>
        <v>6</v>
      </c>
      <c r="V9" s="151">
        <f t="shared" si="0"/>
        <v>0.6</v>
      </c>
      <c r="W9" s="152">
        <v>1</v>
      </c>
      <c r="X9" s="152">
        <v>1</v>
      </c>
      <c r="Y9" s="151">
        <f t="shared" si="1"/>
        <v>1</v>
      </c>
      <c r="Z9" s="210"/>
      <c r="AA9" s="206"/>
      <c r="AB9" s="211"/>
      <c r="AC9" s="153"/>
      <c r="AD9" s="153"/>
      <c r="AE9" s="153"/>
    </row>
    <row r="10" spans="1:31" ht="166.5" customHeight="1" x14ac:dyDescent="0.25">
      <c r="A10" s="220" t="s">
        <v>943</v>
      </c>
      <c r="B10" s="220" t="s">
        <v>967</v>
      </c>
      <c r="C10" s="207" t="s">
        <v>950</v>
      </c>
      <c r="D10" s="144" t="s">
        <v>951</v>
      </c>
      <c r="E10" s="178" t="s">
        <v>1128</v>
      </c>
      <c r="F10" s="178" t="s">
        <v>1124</v>
      </c>
      <c r="G10" s="147" t="s">
        <v>1125</v>
      </c>
      <c r="H10" s="147" t="s">
        <v>1126</v>
      </c>
      <c r="I10" s="159" t="s">
        <v>1127</v>
      </c>
      <c r="J10" s="147" t="s">
        <v>1129</v>
      </c>
      <c r="K10" s="149">
        <v>1</v>
      </c>
      <c r="L10" s="150">
        <v>0</v>
      </c>
      <c r="M10" s="150">
        <v>1</v>
      </c>
      <c r="N10" s="150">
        <v>1</v>
      </c>
      <c r="O10" s="150">
        <v>1</v>
      </c>
      <c r="P10" s="150">
        <v>1</v>
      </c>
      <c r="Q10" s="150">
        <v>0</v>
      </c>
      <c r="R10" s="150">
        <v>0</v>
      </c>
      <c r="S10" s="150">
        <v>0</v>
      </c>
      <c r="T10" s="150">
        <v>1</v>
      </c>
      <c r="U10" s="150">
        <f t="shared" si="2"/>
        <v>6</v>
      </c>
      <c r="V10" s="151">
        <f t="shared" si="0"/>
        <v>0.6</v>
      </c>
      <c r="W10" s="152">
        <v>3</v>
      </c>
      <c r="X10" s="152">
        <v>3</v>
      </c>
      <c r="Y10" s="151">
        <f t="shared" si="1"/>
        <v>1</v>
      </c>
      <c r="Z10" s="209">
        <f>AVERAGE(Y10:Y17)</f>
        <v>0.96875</v>
      </c>
      <c r="AA10" s="205">
        <f>AVERAGE(Z10:Z17)</f>
        <v>0.96875</v>
      </c>
      <c r="AB10" s="211"/>
    </row>
    <row r="11" spans="1:31" ht="195" customHeight="1" x14ac:dyDescent="0.25">
      <c r="A11" s="226"/>
      <c r="B11" s="221"/>
      <c r="C11" s="208"/>
      <c r="D11" s="144" t="s">
        <v>1013</v>
      </c>
      <c r="E11" s="179" t="s">
        <v>1130</v>
      </c>
      <c r="F11" s="178" t="s">
        <v>1096</v>
      </c>
      <c r="G11" s="147" t="s">
        <v>1097</v>
      </c>
      <c r="H11" s="147" t="s">
        <v>1098</v>
      </c>
      <c r="I11" s="159" t="s">
        <v>1099</v>
      </c>
      <c r="J11" s="147" t="s">
        <v>1100</v>
      </c>
      <c r="K11" s="149">
        <v>1</v>
      </c>
      <c r="L11" s="150">
        <v>0</v>
      </c>
      <c r="M11" s="150">
        <v>1</v>
      </c>
      <c r="N11" s="150">
        <v>1</v>
      </c>
      <c r="O11" s="150">
        <v>1</v>
      </c>
      <c r="P11" s="150">
        <v>1</v>
      </c>
      <c r="Q11" s="150">
        <v>0</v>
      </c>
      <c r="R11" s="150">
        <v>0</v>
      </c>
      <c r="S11" s="150">
        <v>0</v>
      </c>
      <c r="T11" s="150">
        <v>1</v>
      </c>
      <c r="U11" s="150">
        <f t="shared" si="2"/>
        <v>6</v>
      </c>
      <c r="V11" s="151">
        <f t="shared" si="0"/>
        <v>0.6</v>
      </c>
      <c r="W11" s="152">
        <v>3</v>
      </c>
      <c r="X11" s="152">
        <v>3</v>
      </c>
      <c r="Y11" s="151">
        <f t="shared" si="1"/>
        <v>1</v>
      </c>
      <c r="Z11" s="210"/>
      <c r="AA11" s="206"/>
      <c r="AB11" s="211"/>
    </row>
    <row r="12" spans="1:31" ht="211.5" customHeight="1" x14ac:dyDescent="0.25">
      <c r="A12" s="226"/>
      <c r="B12" s="221"/>
      <c r="C12" s="208"/>
      <c r="D12" s="144" t="s">
        <v>1014</v>
      </c>
      <c r="E12" s="177" t="s">
        <v>1045</v>
      </c>
      <c r="F12" s="178" t="s">
        <v>1015</v>
      </c>
      <c r="G12" s="147" t="s">
        <v>1016</v>
      </c>
      <c r="H12" s="147" t="s">
        <v>1017</v>
      </c>
      <c r="I12" s="159" t="s">
        <v>1018</v>
      </c>
      <c r="J12" s="147" t="s">
        <v>1046</v>
      </c>
      <c r="K12" s="149">
        <v>1</v>
      </c>
      <c r="L12" s="150">
        <v>0</v>
      </c>
      <c r="M12" s="150">
        <v>1</v>
      </c>
      <c r="N12" s="150">
        <v>1</v>
      </c>
      <c r="O12" s="150">
        <v>1</v>
      </c>
      <c r="P12" s="150">
        <v>1</v>
      </c>
      <c r="Q12" s="150">
        <v>0</v>
      </c>
      <c r="R12" s="150">
        <v>0</v>
      </c>
      <c r="S12" s="150">
        <v>0</v>
      </c>
      <c r="T12" s="150">
        <v>1</v>
      </c>
      <c r="U12" s="150">
        <f t="shared" si="2"/>
        <v>6</v>
      </c>
      <c r="V12" s="151">
        <f t="shared" si="0"/>
        <v>0.6</v>
      </c>
      <c r="W12" s="152">
        <v>3</v>
      </c>
      <c r="X12" s="152">
        <v>3</v>
      </c>
      <c r="Y12" s="151">
        <f t="shared" si="1"/>
        <v>1</v>
      </c>
      <c r="Z12" s="210"/>
      <c r="AA12" s="206"/>
      <c r="AB12" s="211"/>
    </row>
    <row r="13" spans="1:31" ht="156.75" customHeight="1" x14ac:dyDescent="0.25">
      <c r="A13" s="226"/>
      <c r="B13" s="221"/>
      <c r="C13" s="208"/>
      <c r="D13" s="263" t="s">
        <v>952</v>
      </c>
      <c r="E13" s="178" t="s">
        <v>1131</v>
      </c>
      <c r="F13" s="147" t="s">
        <v>1061</v>
      </c>
      <c r="G13" s="147" t="s">
        <v>1062</v>
      </c>
      <c r="H13" s="147" t="s">
        <v>1063</v>
      </c>
      <c r="I13" s="159" t="s">
        <v>1064</v>
      </c>
      <c r="J13" s="147" t="s">
        <v>1132</v>
      </c>
      <c r="K13" s="149">
        <v>1</v>
      </c>
      <c r="L13" s="150">
        <v>0</v>
      </c>
      <c r="M13" s="150">
        <v>1</v>
      </c>
      <c r="N13" s="150">
        <v>1</v>
      </c>
      <c r="O13" s="150">
        <v>1</v>
      </c>
      <c r="P13" s="150">
        <v>1</v>
      </c>
      <c r="Q13" s="150">
        <v>0</v>
      </c>
      <c r="R13" s="150">
        <v>0</v>
      </c>
      <c r="S13" s="150">
        <v>0</v>
      </c>
      <c r="T13" s="150">
        <v>1</v>
      </c>
      <c r="U13" s="150">
        <f t="shared" si="2"/>
        <v>6</v>
      </c>
      <c r="V13" s="151">
        <f t="shared" si="0"/>
        <v>0.6</v>
      </c>
      <c r="W13" s="152">
        <v>4</v>
      </c>
      <c r="X13" s="152">
        <v>3</v>
      </c>
      <c r="Y13" s="151">
        <f t="shared" si="1"/>
        <v>0.75</v>
      </c>
      <c r="Z13" s="210"/>
      <c r="AA13" s="206"/>
      <c r="AB13" s="211"/>
    </row>
    <row r="14" spans="1:31" ht="75" customHeight="1" x14ac:dyDescent="0.25">
      <c r="A14" s="226"/>
      <c r="B14" s="221"/>
      <c r="C14" s="208"/>
      <c r="D14" s="144" t="s">
        <v>953</v>
      </c>
      <c r="E14" s="178" t="s">
        <v>1047</v>
      </c>
      <c r="F14" s="147" t="s">
        <v>1020</v>
      </c>
      <c r="G14" s="147" t="s">
        <v>1021</v>
      </c>
      <c r="H14" s="147" t="s">
        <v>1022</v>
      </c>
      <c r="I14" s="159" t="s">
        <v>1023</v>
      </c>
      <c r="J14" s="147" t="s">
        <v>1080</v>
      </c>
      <c r="K14" s="149">
        <v>1</v>
      </c>
      <c r="L14" s="150">
        <v>0</v>
      </c>
      <c r="M14" s="150">
        <v>1</v>
      </c>
      <c r="N14" s="150">
        <v>1</v>
      </c>
      <c r="O14" s="150">
        <v>1</v>
      </c>
      <c r="P14" s="150">
        <v>1</v>
      </c>
      <c r="Q14" s="150">
        <v>0</v>
      </c>
      <c r="R14" s="150">
        <v>0</v>
      </c>
      <c r="S14" s="150">
        <v>0</v>
      </c>
      <c r="T14" s="150">
        <v>1</v>
      </c>
      <c r="U14" s="150">
        <f t="shared" si="2"/>
        <v>6</v>
      </c>
      <c r="V14" s="151">
        <f t="shared" si="0"/>
        <v>0.6</v>
      </c>
      <c r="W14" s="152">
        <v>1</v>
      </c>
      <c r="X14" s="152">
        <v>1</v>
      </c>
      <c r="Y14" s="151">
        <f t="shared" si="1"/>
        <v>1</v>
      </c>
      <c r="Z14" s="210"/>
      <c r="AA14" s="206"/>
      <c r="AB14" s="211"/>
    </row>
    <row r="15" spans="1:31" ht="75" customHeight="1" x14ac:dyDescent="0.25">
      <c r="A15" s="229"/>
      <c r="B15" s="221"/>
      <c r="C15" s="208"/>
      <c r="D15" s="144" t="s">
        <v>954</v>
      </c>
      <c r="E15" s="178" t="s">
        <v>1133</v>
      </c>
      <c r="F15" s="147" t="s">
        <v>1081</v>
      </c>
      <c r="G15" s="147" t="s">
        <v>1082</v>
      </c>
      <c r="H15" s="147" t="s">
        <v>1083</v>
      </c>
      <c r="I15" s="155" t="s">
        <v>1084</v>
      </c>
      <c r="J15" s="147" t="s">
        <v>1134</v>
      </c>
      <c r="K15" s="156">
        <v>1</v>
      </c>
      <c r="L15" s="157">
        <v>0</v>
      </c>
      <c r="M15" s="157">
        <v>1</v>
      </c>
      <c r="N15" s="157">
        <v>1</v>
      </c>
      <c r="O15" s="157">
        <v>1</v>
      </c>
      <c r="P15" s="157">
        <v>1</v>
      </c>
      <c r="Q15" s="157">
        <v>0</v>
      </c>
      <c r="R15" s="157">
        <v>0</v>
      </c>
      <c r="S15" s="157">
        <v>0</v>
      </c>
      <c r="T15" s="157">
        <v>1</v>
      </c>
      <c r="U15" s="150">
        <f t="shared" si="2"/>
        <v>6</v>
      </c>
      <c r="V15" s="151">
        <f t="shared" si="0"/>
        <v>0.6</v>
      </c>
      <c r="W15" s="158">
        <v>1</v>
      </c>
      <c r="X15" s="158">
        <v>1</v>
      </c>
      <c r="Y15" s="151">
        <f t="shared" si="1"/>
        <v>1</v>
      </c>
      <c r="Z15" s="210"/>
      <c r="AA15" s="225"/>
      <c r="AB15" s="223"/>
    </row>
    <row r="16" spans="1:31" ht="181.5" customHeight="1" x14ac:dyDescent="0.25">
      <c r="A16" s="229"/>
      <c r="B16" s="221"/>
      <c r="C16" s="208"/>
      <c r="D16" s="144" t="s">
        <v>968</v>
      </c>
      <c r="E16" s="178" t="s">
        <v>1024</v>
      </c>
      <c r="F16" s="147" t="s">
        <v>1025</v>
      </c>
      <c r="G16" s="147" t="s">
        <v>1026</v>
      </c>
      <c r="H16" s="147" t="s">
        <v>1079</v>
      </c>
      <c r="I16" s="159" t="s">
        <v>1019</v>
      </c>
      <c r="J16" s="147" t="s">
        <v>1027</v>
      </c>
      <c r="K16" s="156">
        <v>1</v>
      </c>
      <c r="L16" s="157">
        <v>0</v>
      </c>
      <c r="M16" s="157">
        <v>1</v>
      </c>
      <c r="N16" s="157">
        <v>1</v>
      </c>
      <c r="O16" s="157">
        <v>1</v>
      </c>
      <c r="P16" s="157">
        <v>1</v>
      </c>
      <c r="Q16" s="157">
        <v>0</v>
      </c>
      <c r="R16" s="157">
        <v>0</v>
      </c>
      <c r="S16" s="157">
        <v>0</v>
      </c>
      <c r="T16" s="157">
        <v>1</v>
      </c>
      <c r="U16" s="150">
        <f t="shared" si="2"/>
        <v>6</v>
      </c>
      <c r="V16" s="151">
        <f t="shared" si="0"/>
        <v>0.6</v>
      </c>
      <c r="W16" s="158">
        <v>2</v>
      </c>
      <c r="X16" s="158">
        <v>2</v>
      </c>
      <c r="Y16" s="151">
        <f t="shared" si="1"/>
        <v>1</v>
      </c>
      <c r="Z16" s="210"/>
      <c r="AA16" s="225"/>
      <c r="AB16" s="223"/>
    </row>
    <row r="17" spans="1:28" ht="100.5" customHeight="1" x14ac:dyDescent="0.25">
      <c r="A17" s="226"/>
      <c r="B17" s="221"/>
      <c r="C17" s="208"/>
      <c r="D17" s="144" t="s">
        <v>969</v>
      </c>
      <c r="E17" s="178" t="s">
        <v>1135</v>
      </c>
      <c r="F17" s="147" t="s">
        <v>1085</v>
      </c>
      <c r="G17" s="147" t="s">
        <v>1086</v>
      </c>
      <c r="H17" s="147" t="s">
        <v>1087</v>
      </c>
      <c r="I17" s="159" t="s">
        <v>1088</v>
      </c>
      <c r="J17" s="147" t="s">
        <v>1089</v>
      </c>
      <c r="K17" s="149">
        <v>1</v>
      </c>
      <c r="L17" s="150">
        <v>0</v>
      </c>
      <c r="M17" s="150">
        <v>1</v>
      </c>
      <c r="N17" s="150">
        <v>1</v>
      </c>
      <c r="O17" s="150">
        <v>1</v>
      </c>
      <c r="P17" s="150">
        <v>1</v>
      </c>
      <c r="Q17" s="150">
        <v>0</v>
      </c>
      <c r="R17" s="150">
        <v>0</v>
      </c>
      <c r="S17" s="150">
        <v>0</v>
      </c>
      <c r="T17" s="150">
        <v>1</v>
      </c>
      <c r="U17" s="150">
        <f t="shared" si="2"/>
        <v>6</v>
      </c>
      <c r="V17" s="151">
        <f t="shared" si="0"/>
        <v>0.6</v>
      </c>
      <c r="W17" s="152">
        <v>2</v>
      </c>
      <c r="X17" s="152">
        <v>2</v>
      </c>
      <c r="Y17" s="151">
        <f t="shared" si="1"/>
        <v>1</v>
      </c>
      <c r="Z17" s="210"/>
      <c r="AA17" s="206"/>
      <c r="AB17" s="211"/>
    </row>
    <row r="18" spans="1:28" ht="124.5" customHeight="1" x14ac:dyDescent="0.25">
      <c r="A18" s="220" t="s">
        <v>943</v>
      </c>
      <c r="B18" s="230" t="s">
        <v>970</v>
      </c>
      <c r="C18" s="227" t="s">
        <v>955</v>
      </c>
      <c r="D18" s="144" t="s">
        <v>956</v>
      </c>
      <c r="E18" s="179" t="s">
        <v>1136</v>
      </c>
      <c r="F18" s="147" t="s">
        <v>1115</v>
      </c>
      <c r="G18" s="147" t="s">
        <v>1116</v>
      </c>
      <c r="H18" s="147" t="s">
        <v>1117</v>
      </c>
      <c r="I18" s="159" t="s">
        <v>1118</v>
      </c>
      <c r="J18" s="147" t="s">
        <v>1137</v>
      </c>
      <c r="K18" s="149">
        <v>1</v>
      </c>
      <c r="L18" s="150">
        <v>0</v>
      </c>
      <c r="M18" s="150">
        <v>1</v>
      </c>
      <c r="N18" s="150">
        <v>1</v>
      </c>
      <c r="O18" s="150">
        <v>1</v>
      </c>
      <c r="P18" s="150">
        <v>1</v>
      </c>
      <c r="Q18" s="150">
        <v>0</v>
      </c>
      <c r="R18" s="150">
        <v>0</v>
      </c>
      <c r="S18" s="150">
        <v>0</v>
      </c>
      <c r="T18" s="150">
        <v>1</v>
      </c>
      <c r="U18" s="150">
        <f t="shared" si="2"/>
        <v>6</v>
      </c>
      <c r="V18" s="151">
        <f t="shared" si="0"/>
        <v>0.6</v>
      </c>
      <c r="W18" s="152">
        <v>2</v>
      </c>
      <c r="X18" s="152">
        <v>2</v>
      </c>
      <c r="Y18" s="151">
        <f t="shared" si="1"/>
        <v>1</v>
      </c>
      <c r="Z18" s="209">
        <f>AVERAGE(Y18:Y20)</f>
        <v>1</v>
      </c>
      <c r="AA18" s="205">
        <f>AVERAGE(Z18:Z25)</f>
        <v>0.95</v>
      </c>
      <c r="AB18" s="211"/>
    </row>
    <row r="19" spans="1:28" ht="54" x14ac:dyDescent="0.25">
      <c r="A19" s="226"/>
      <c r="B19" s="231"/>
      <c r="C19" s="227"/>
      <c r="D19" s="144" t="s">
        <v>957</v>
      </c>
      <c r="E19" s="178" t="s">
        <v>1048</v>
      </c>
      <c r="F19" s="147" t="s">
        <v>1049</v>
      </c>
      <c r="G19" s="147" t="s">
        <v>1028</v>
      </c>
      <c r="H19" s="147" t="s">
        <v>1029</v>
      </c>
      <c r="I19" s="159" t="s">
        <v>1032</v>
      </c>
      <c r="J19" s="147" t="s">
        <v>1030</v>
      </c>
      <c r="K19" s="149">
        <v>1</v>
      </c>
      <c r="L19" s="150">
        <v>0</v>
      </c>
      <c r="M19" s="150">
        <v>1</v>
      </c>
      <c r="N19" s="150">
        <v>1</v>
      </c>
      <c r="O19" s="150">
        <v>1</v>
      </c>
      <c r="P19" s="150">
        <v>1</v>
      </c>
      <c r="Q19" s="150">
        <v>0</v>
      </c>
      <c r="R19" s="150">
        <v>0</v>
      </c>
      <c r="S19" s="150">
        <v>0</v>
      </c>
      <c r="T19" s="150">
        <v>1</v>
      </c>
      <c r="U19" s="150">
        <f t="shared" si="2"/>
        <v>6</v>
      </c>
      <c r="V19" s="151">
        <f t="shared" si="0"/>
        <v>0.6</v>
      </c>
      <c r="W19" s="152">
        <v>1</v>
      </c>
      <c r="X19" s="152">
        <v>1</v>
      </c>
      <c r="Y19" s="151">
        <f t="shared" si="1"/>
        <v>1</v>
      </c>
      <c r="Z19" s="211"/>
      <c r="AA19" s="206"/>
      <c r="AB19" s="211"/>
    </row>
    <row r="20" spans="1:28" ht="166.5" customHeight="1" x14ac:dyDescent="0.25">
      <c r="A20" s="226"/>
      <c r="B20" s="231"/>
      <c r="C20" s="227"/>
      <c r="D20" s="144" t="s">
        <v>971</v>
      </c>
      <c r="E20" s="179" t="s">
        <v>1090</v>
      </c>
      <c r="F20" s="147" t="s">
        <v>1091</v>
      </c>
      <c r="G20" s="180" t="s">
        <v>1092</v>
      </c>
      <c r="H20" s="147" t="s">
        <v>1093</v>
      </c>
      <c r="I20" s="159" t="s">
        <v>1094</v>
      </c>
      <c r="J20" s="147" t="s">
        <v>1095</v>
      </c>
      <c r="K20" s="149">
        <v>1</v>
      </c>
      <c r="L20" s="150">
        <v>0</v>
      </c>
      <c r="M20" s="150">
        <v>1</v>
      </c>
      <c r="N20" s="150">
        <v>1</v>
      </c>
      <c r="O20" s="150">
        <v>1</v>
      </c>
      <c r="P20" s="150">
        <v>1</v>
      </c>
      <c r="Q20" s="150">
        <v>0</v>
      </c>
      <c r="R20" s="150">
        <v>0</v>
      </c>
      <c r="S20" s="150">
        <v>0</v>
      </c>
      <c r="T20" s="150">
        <v>1</v>
      </c>
      <c r="U20" s="150">
        <f t="shared" si="2"/>
        <v>6</v>
      </c>
      <c r="V20" s="151">
        <f t="shared" si="0"/>
        <v>0.6</v>
      </c>
      <c r="W20" s="152">
        <v>3</v>
      </c>
      <c r="X20" s="152">
        <v>3</v>
      </c>
      <c r="Y20" s="151">
        <f t="shared" si="1"/>
        <v>1</v>
      </c>
      <c r="Z20" s="211"/>
      <c r="AA20" s="206"/>
      <c r="AB20" s="211"/>
    </row>
    <row r="21" spans="1:28" ht="186" customHeight="1" x14ac:dyDescent="0.25">
      <c r="A21" s="226"/>
      <c r="B21" s="231"/>
      <c r="C21" s="227" t="s">
        <v>958</v>
      </c>
      <c r="D21" s="144" t="s">
        <v>959</v>
      </c>
      <c r="E21" s="178" t="s">
        <v>1065</v>
      </c>
      <c r="F21" s="154" t="s">
        <v>1066</v>
      </c>
      <c r="G21" s="147" t="s">
        <v>1067</v>
      </c>
      <c r="H21" s="147" t="s">
        <v>1068</v>
      </c>
      <c r="I21" s="159" t="s">
        <v>1069</v>
      </c>
      <c r="J21" s="147" t="s">
        <v>1138</v>
      </c>
      <c r="K21" s="149">
        <v>1</v>
      </c>
      <c r="L21" s="150">
        <v>0</v>
      </c>
      <c r="M21" s="150">
        <v>1</v>
      </c>
      <c r="N21" s="150">
        <v>1</v>
      </c>
      <c r="O21" s="150">
        <v>1</v>
      </c>
      <c r="P21" s="150">
        <v>1</v>
      </c>
      <c r="Q21" s="150">
        <v>0</v>
      </c>
      <c r="R21" s="150">
        <v>0</v>
      </c>
      <c r="S21" s="150">
        <v>0</v>
      </c>
      <c r="T21" s="150">
        <v>1</v>
      </c>
      <c r="U21" s="150">
        <f t="shared" si="2"/>
        <v>6</v>
      </c>
      <c r="V21" s="151">
        <f t="shared" si="0"/>
        <v>0.6</v>
      </c>
      <c r="W21" s="152">
        <v>2</v>
      </c>
      <c r="X21" s="152">
        <v>2</v>
      </c>
      <c r="Y21" s="151">
        <f t="shared" si="1"/>
        <v>1</v>
      </c>
      <c r="Z21" s="209">
        <f>AVERAGE(Y21:Y25)</f>
        <v>0.9</v>
      </c>
      <c r="AA21" s="206"/>
      <c r="AB21" s="211"/>
    </row>
    <row r="22" spans="1:28" ht="237" customHeight="1" x14ac:dyDescent="0.25">
      <c r="A22" s="226"/>
      <c r="B22" s="231"/>
      <c r="C22" s="227"/>
      <c r="D22" s="144" t="s">
        <v>960</v>
      </c>
      <c r="E22" s="181" t="s">
        <v>1037</v>
      </c>
      <c r="F22" s="145" t="s">
        <v>1033</v>
      </c>
      <c r="G22" s="146" t="s">
        <v>1034</v>
      </c>
      <c r="H22" s="147" t="s">
        <v>1035</v>
      </c>
      <c r="I22" s="159" t="s">
        <v>1036</v>
      </c>
      <c r="J22" s="147" t="s">
        <v>1050</v>
      </c>
      <c r="K22" s="149">
        <v>1</v>
      </c>
      <c r="L22" s="150">
        <v>0</v>
      </c>
      <c r="M22" s="150">
        <v>1</v>
      </c>
      <c r="N22" s="150">
        <v>1</v>
      </c>
      <c r="O22" s="150">
        <v>1</v>
      </c>
      <c r="P22" s="150">
        <v>1</v>
      </c>
      <c r="Q22" s="150">
        <v>0</v>
      </c>
      <c r="R22" s="150">
        <v>0</v>
      </c>
      <c r="S22" s="150">
        <v>0</v>
      </c>
      <c r="T22" s="150">
        <v>1</v>
      </c>
      <c r="U22" s="150">
        <f t="shared" si="2"/>
        <v>6</v>
      </c>
      <c r="V22" s="151">
        <f t="shared" si="0"/>
        <v>0.6</v>
      </c>
      <c r="W22" s="152">
        <v>2</v>
      </c>
      <c r="X22" s="152">
        <v>2</v>
      </c>
      <c r="Y22" s="151">
        <f t="shared" si="1"/>
        <v>1</v>
      </c>
      <c r="Z22" s="210"/>
      <c r="AA22" s="206"/>
      <c r="AB22" s="211"/>
    </row>
    <row r="23" spans="1:28" ht="409.5" customHeight="1" x14ac:dyDescent="0.25">
      <c r="A23" s="226"/>
      <c r="B23" s="231"/>
      <c r="C23" s="227"/>
      <c r="D23" s="144" t="s">
        <v>961</v>
      </c>
      <c r="E23" s="182" t="s">
        <v>1167</v>
      </c>
      <c r="F23" s="147" t="s">
        <v>1163</v>
      </c>
      <c r="G23" s="147" t="s">
        <v>1164</v>
      </c>
      <c r="H23" s="147" t="s">
        <v>1165</v>
      </c>
      <c r="I23" s="159" t="s">
        <v>1166</v>
      </c>
      <c r="J23" s="147" t="s">
        <v>1168</v>
      </c>
      <c r="K23" s="149">
        <v>1</v>
      </c>
      <c r="L23" s="150">
        <v>0</v>
      </c>
      <c r="M23" s="150">
        <v>1</v>
      </c>
      <c r="N23" s="150">
        <v>1</v>
      </c>
      <c r="O23" s="150">
        <v>1</v>
      </c>
      <c r="P23" s="150">
        <v>1</v>
      </c>
      <c r="Q23" s="150">
        <v>0</v>
      </c>
      <c r="R23" s="150">
        <v>0</v>
      </c>
      <c r="S23" s="150">
        <v>0</v>
      </c>
      <c r="T23" s="150">
        <v>1</v>
      </c>
      <c r="U23" s="150">
        <f t="shared" si="2"/>
        <v>6</v>
      </c>
      <c r="V23" s="151">
        <f t="shared" si="0"/>
        <v>0.6</v>
      </c>
      <c r="W23" s="152">
        <v>4</v>
      </c>
      <c r="X23" s="152">
        <v>4</v>
      </c>
      <c r="Y23" s="151">
        <f t="shared" si="1"/>
        <v>1</v>
      </c>
      <c r="Z23" s="210"/>
      <c r="AA23" s="206"/>
      <c r="AB23" s="211"/>
    </row>
    <row r="24" spans="1:28" ht="157.5" customHeight="1" x14ac:dyDescent="0.25">
      <c r="A24" s="226"/>
      <c r="B24" s="231"/>
      <c r="C24" s="227"/>
      <c r="D24" s="144" t="s">
        <v>972</v>
      </c>
      <c r="E24" s="178" t="s">
        <v>1051</v>
      </c>
      <c r="F24" s="146" t="s">
        <v>1038</v>
      </c>
      <c r="G24" s="160" t="s">
        <v>1039</v>
      </c>
      <c r="H24" s="160" t="s">
        <v>1040</v>
      </c>
      <c r="I24" s="159" t="s">
        <v>1052</v>
      </c>
      <c r="J24" s="147" t="s">
        <v>1053</v>
      </c>
      <c r="K24" s="149">
        <v>1</v>
      </c>
      <c r="L24" s="150">
        <v>0</v>
      </c>
      <c r="M24" s="150">
        <v>1</v>
      </c>
      <c r="N24" s="150">
        <v>1</v>
      </c>
      <c r="O24" s="150">
        <v>1</v>
      </c>
      <c r="P24" s="150">
        <v>1</v>
      </c>
      <c r="Q24" s="150">
        <v>0</v>
      </c>
      <c r="R24" s="150">
        <v>0</v>
      </c>
      <c r="S24" s="150">
        <v>0</v>
      </c>
      <c r="T24" s="150">
        <v>1</v>
      </c>
      <c r="U24" s="150">
        <f t="shared" si="2"/>
        <v>6</v>
      </c>
      <c r="V24" s="151">
        <f t="shared" si="0"/>
        <v>0.6</v>
      </c>
      <c r="W24" s="152">
        <v>1</v>
      </c>
      <c r="X24" s="152">
        <v>1</v>
      </c>
      <c r="Y24" s="151">
        <f t="shared" si="1"/>
        <v>1</v>
      </c>
      <c r="Z24" s="210"/>
      <c r="AA24" s="206"/>
      <c r="AB24" s="211"/>
    </row>
    <row r="25" spans="1:28" ht="88.15" customHeight="1" x14ac:dyDescent="0.25">
      <c r="A25" s="226"/>
      <c r="B25" s="231"/>
      <c r="C25" s="227"/>
      <c r="D25" s="185" t="s">
        <v>962</v>
      </c>
      <c r="E25" s="179" t="s">
        <v>1139</v>
      </c>
      <c r="F25" s="154" t="s">
        <v>1119</v>
      </c>
      <c r="G25" s="147" t="s">
        <v>1120</v>
      </c>
      <c r="H25" s="147" t="s">
        <v>1121</v>
      </c>
      <c r="I25" s="159" t="s">
        <v>1122</v>
      </c>
      <c r="J25" s="147" t="s">
        <v>1123</v>
      </c>
      <c r="K25" s="149">
        <v>1</v>
      </c>
      <c r="L25" s="150">
        <v>0</v>
      </c>
      <c r="M25" s="150">
        <v>1</v>
      </c>
      <c r="N25" s="150">
        <v>1</v>
      </c>
      <c r="O25" s="150">
        <v>1</v>
      </c>
      <c r="P25" s="150">
        <v>1</v>
      </c>
      <c r="Q25" s="150">
        <v>0</v>
      </c>
      <c r="R25" s="150">
        <v>0</v>
      </c>
      <c r="S25" s="150">
        <v>0</v>
      </c>
      <c r="T25" s="150">
        <v>1</v>
      </c>
      <c r="U25" s="150">
        <f t="shared" si="2"/>
        <v>6</v>
      </c>
      <c r="V25" s="151">
        <f t="shared" si="0"/>
        <v>0.6</v>
      </c>
      <c r="W25" s="152">
        <v>2</v>
      </c>
      <c r="X25" s="152">
        <v>1</v>
      </c>
      <c r="Y25" s="151">
        <f t="shared" si="1"/>
        <v>0.5</v>
      </c>
      <c r="Z25" s="212"/>
      <c r="AA25" s="206"/>
      <c r="AB25" s="211"/>
    </row>
    <row r="26" spans="1:28" ht="144" x14ac:dyDescent="0.25">
      <c r="A26" s="220" t="s">
        <v>943</v>
      </c>
      <c r="B26" s="220" t="s">
        <v>975</v>
      </c>
      <c r="C26" s="228" t="s">
        <v>973</v>
      </c>
      <c r="D26" s="263" t="s">
        <v>991</v>
      </c>
      <c r="E26" s="184" t="s">
        <v>1104</v>
      </c>
      <c r="F26" s="147" t="s">
        <v>1105</v>
      </c>
      <c r="G26" s="147" t="s">
        <v>1106</v>
      </c>
      <c r="H26" s="147" t="s">
        <v>1107</v>
      </c>
      <c r="I26" s="159" t="s">
        <v>1108</v>
      </c>
      <c r="J26" s="147" t="s">
        <v>1109</v>
      </c>
      <c r="K26" s="149">
        <v>1</v>
      </c>
      <c r="L26" s="150">
        <v>0</v>
      </c>
      <c r="M26" s="150">
        <v>1</v>
      </c>
      <c r="N26" s="150">
        <v>1</v>
      </c>
      <c r="O26" s="150">
        <v>1</v>
      </c>
      <c r="P26" s="150">
        <v>1</v>
      </c>
      <c r="Q26" s="150">
        <v>0</v>
      </c>
      <c r="R26" s="150">
        <v>0</v>
      </c>
      <c r="S26" s="150">
        <v>0</v>
      </c>
      <c r="T26" s="150">
        <v>1</v>
      </c>
      <c r="U26" s="150">
        <f t="shared" si="2"/>
        <v>6</v>
      </c>
      <c r="V26" s="151">
        <f t="shared" si="0"/>
        <v>0.6</v>
      </c>
      <c r="W26" s="152">
        <v>3</v>
      </c>
      <c r="X26" s="152">
        <v>2</v>
      </c>
      <c r="Y26" s="151">
        <f t="shared" si="1"/>
        <v>0.66666666666666663</v>
      </c>
      <c r="Z26" s="209">
        <f>AVERAGE(Y26:Y30)</f>
        <v>0.93333333333333324</v>
      </c>
      <c r="AA26" s="205">
        <f>AVERAGE(Z26:Z30)</f>
        <v>0.93333333333333324</v>
      </c>
      <c r="AB26" s="211"/>
    </row>
    <row r="27" spans="1:28" ht="115.5" customHeight="1" x14ac:dyDescent="0.25">
      <c r="A27" s="226"/>
      <c r="B27" s="221"/>
      <c r="C27" s="208"/>
      <c r="D27" s="144" t="s">
        <v>963</v>
      </c>
      <c r="E27" s="178" t="s">
        <v>1154</v>
      </c>
      <c r="F27" s="147" t="s">
        <v>1155</v>
      </c>
      <c r="G27" s="147" t="s">
        <v>1156</v>
      </c>
      <c r="H27" s="147" t="s">
        <v>1158</v>
      </c>
      <c r="I27" s="159" t="s">
        <v>1159</v>
      </c>
      <c r="J27" s="147" t="s">
        <v>1160</v>
      </c>
      <c r="K27" s="149">
        <v>1</v>
      </c>
      <c r="L27" s="150">
        <v>0</v>
      </c>
      <c r="M27" s="150">
        <v>1</v>
      </c>
      <c r="N27" s="150">
        <v>1</v>
      </c>
      <c r="O27" s="150">
        <v>1</v>
      </c>
      <c r="P27" s="150">
        <v>1</v>
      </c>
      <c r="Q27" s="150">
        <v>0</v>
      </c>
      <c r="R27" s="150">
        <v>0</v>
      </c>
      <c r="S27" s="150">
        <v>0</v>
      </c>
      <c r="T27" s="150">
        <v>1</v>
      </c>
      <c r="U27" s="150">
        <f t="shared" si="2"/>
        <v>6</v>
      </c>
      <c r="V27" s="151">
        <f t="shared" si="0"/>
        <v>0.6</v>
      </c>
      <c r="W27" s="152">
        <v>2</v>
      </c>
      <c r="X27" s="152">
        <v>2</v>
      </c>
      <c r="Y27" s="151">
        <f t="shared" si="1"/>
        <v>1</v>
      </c>
      <c r="Z27" s="210"/>
      <c r="AA27" s="206"/>
      <c r="AB27" s="211"/>
    </row>
    <row r="28" spans="1:28" ht="54" x14ac:dyDescent="0.25">
      <c r="A28" s="226"/>
      <c r="B28" s="221"/>
      <c r="C28" s="208"/>
      <c r="D28" s="144" t="s">
        <v>1140</v>
      </c>
      <c r="E28" s="179" t="s">
        <v>1070</v>
      </c>
      <c r="F28" s="147" t="s">
        <v>1071</v>
      </c>
      <c r="G28" s="187" t="s">
        <v>1157</v>
      </c>
      <c r="H28" s="147" t="s">
        <v>1072</v>
      </c>
      <c r="I28" s="159" t="s">
        <v>1073</v>
      </c>
      <c r="J28" s="147" t="s">
        <v>1141</v>
      </c>
      <c r="K28" s="149">
        <v>1</v>
      </c>
      <c r="L28" s="150">
        <v>0</v>
      </c>
      <c r="M28" s="150">
        <v>1</v>
      </c>
      <c r="N28" s="150">
        <v>1</v>
      </c>
      <c r="O28" s="150">
        <v>1</v>
      </c>
      <c r="P28" s="150">
        <v>1</v>
      </c>
      <c r="Q28" s="150">
        <v>0</v>
      </c>
      <c r="R28" s="150">
        <v>0</v>
      </c>
      <c r="S28" s="150">
        <v>0</v>
      </c>
      <c r="T28" s="150">
        <v>1</v>
      </c>
      <c r="U28" s="150">
        <f t="shared" si="2"/>
        <v>6</v>
      </c>
      <c r="V28" s="151">
        <f t="shared" si="0"/>
        <v>0.6</v>
      </c>
      <c r="W28" s="152">
        <v>1</v>
      </c>
      <c r="X28" s="152">
        <v>1</v>
      </c>
      <c r="Y28" s="151">
        <f t="shared" si="1"/>
        <v>1</v>
      </c>
      <c r="Z28" s="210"/>
      <c r="AA28" s="206"/>
      <c r="AB28" s="211"/>
    </row>
    <row r="29" spans="1:28" ht="126" x14ac:dyDescent="0.25">
      <c r="A29" s="226"/>
      <c r="B29" s="221"/>
      <c r="C29" s="208"/>
      <c r="D29" s="161" t="s">
        <v>974</v>
      </c>
      <c r="E29" s="178" t="s">
        <v>1054</v>
      </c>
      <c r="F29" s="147" t="s">
        <v>1055</v>
      </c>
      <c r="G29" s="147" t="s">
        <v>1041</v>
      </c>
      <c r="H29" s="147" t="s">
        <v>1042</v>
      </c>
      <c r="I29" s="159" t="s">
        <v>1043</v>
      </c>
      <c r="J29" s="147" t="s">
        <v>1056</v>
      </c>
      <c r="K29" s="149">
        <v>1</v>
      </c>
      <c r="L29" s="150">
        <v>0</v>
      </c>
      <c r="M29" s="150">
        <v>1</v>
      </c>
      <c r="N29" s="150">
        <v>1</v>
      </c>
      <c r="O29" s="150">
        <v>1</v>
      </c>
      <c r="P29" s="150">
        <v>1</v>
      </c>
      <c r="Q29" s="150">
        <v>0</v>
      </c>
      <c r="R29" s="150">
        <v>0</v>
      </c>
      <c r="S29" s="150">
        <v>0</v>
      </c>
      <c r="T29" s="150">
        <v>1</v>
      </c>
      <c r="U29" s="150">
        <f t="shared" si="2"/>
        <v>6</v>
      </c>
      <c r="V29" s="151">
        <f t="shared" si="0"/>
        <v>0.6</v>
      </c>
      <c r="W29" s="152">
        <v>2</v>
      </c>
      <c r="X29" s="152">
        <v>2</v>
      </c>
      <c r="Y29" s="151">
        <f t="shared" si="1"/>
        <v>1</v>
      </c>
      <c r="Z29" s="210"/>
      <c r="AA29" s="206"/>
      <c r="AB29" s="211"/>
    </row>
    <row r="30" spans="1:28" ht="133.5" customHeight="1" x14ac:dyDescent="0.25">
      <c r="A30" s="226"/>
      <c r="B30" s="221"/>
      <c r="C30" s="208"/>
      <c r="D30" s="161" t="s">
        <v>964</v>
      </c>
      <c r="E30" s="178" t="s">
        <v>1142</v>
      </c>
      <c r="F30" s="147" t="s">
        <v>1074</v>
      </c>
      <c r="G30" s="147" t="s">
        <v>1075</v>
      </c>
      <c r="H30" s="147" t="s">
        <v>1076</v>
      </c>
      <c r="I30" s="147" t="s">
        <v>1077</v>
      </c>
      <c r="J30" s="147" t="s">
        <v>1078</v>
      </c>
      <c r="K30" s="149">
        <v>1</v>
      </c>
      <c r="L30" s="150">
        <v>0</v>
      </c>
      <c r="M30" s="150">
        <v>1</v>
      </c>
      <c r="N30" s="150">
        <v>1</v>
      </c>
      <c r="O30" s="150">
        <v>1</v>
      </c>
      <c r="P30" s="150">
        <v>1</v>
      </c>
      <c r="Q30" s="150">
        <v>0</v>
      </c>
      <c r="R30" s="150">
        <v>0</v>
      </c>
      <c r="S30" s="150">
        <v>0</v>
      </c>
      <c r="T30" s="150">
        <v>1</v>
      </c>
      <c r="U30" s="150">
        <f t="shared" si="2"/>
        <v>6</v>
      </c>
      <c r="V30" s="151">
        <f t="shared" si="0"/>
        <v>0.6</v>
      </c>
      <c r="W30" s="152">
        <v>2</v>
      </c>
      <c r="X30" s="152">
        <v>2</v>
      </c>
      <c r="Y30" s="151">
        <f t="shared" si="1"/>
        <v>1</v>
      </c>
      <c r="Z30" s="210"/>
      <c r="AA30" s="206"/>
      <c r="AB30" s="211"/>
    </row>
    <row r="31" spans="1:28" ht="144" x14ac:dyDescent="0.25">
      <c r="A31" s="220" t="s">
        <v>943</v>
      </c>
      <c r="B31" s="220" t="s">
        <v>976</v>
      </c>
      <c r="C31" s="207" t="s">
        <v>977</v>
      </c>
      <c r="D31" s="162" t="s">
        <v>992</v>
      </c>
      <c r="E31" s="178" t="s">
        <v>1143</v>
      </c>
      <c r="F31" s="147" t="s">
        <v>1144</v>
      </c>
      <c r="G31" s="147" t="s">
        <v>1057</v>
      </c>
      <c r="H31" s="147" t="s">
        <v>1058</v>
      </c>
      <c r="I31" s="159" t="s">
        <v>1059</v>
      </c>
      <c r="J31" s="147" t="s">
        <v>1060</v>
      </c>
      <c r="K31" s="149">
        <v>1</v>
      </c>
      <c r="L31" s="150">
        <v>0</v>
      </c>
      <c r="M31" s="150">
        <v>1</v>
      </c>
      <c r="N31" s="150">
        <v>1</v>
      </c>
      <c r="O31" s="150">
        <v>1</v>
      </c>
      <c r="P31" s="150">
        <v>1</v>
      </c>
      <c r="Q31" s="150">
        <v>0</v>
      </c>
      <c r="R31" s="150">
        <v>0</v>
      </c>
      <c r="S31" s="150">
        <v>0</v>
      </c>
      <c r="T31" s="150">
        <v>1</v>
      </c>
      <c r="U31" s="150">
        <f t="shared" si="2"/>
        <v>6</v>
      </c>
      <c r="V31" s="151">
        <f t="shared" si="0"/>
        <v>0.6</v>
      </c>
      <c r="W31" s="152">
        <v>2</v>
      </c>
      <c r="X31" s="152">
        <v>2</v>
      </c>
      <c r="Y31" s="151">
        <f t="shared" si="1"/>
        <v>1</v>
      </c>
      <c r="Z31" s="209">
        <f>AVERAGE(Y31:Y33)</f>
        <v>1</v>
      </c>
      <c r="AA31" s="205">
        <f>AVERAGE(Z31:Z33)</f>
        <v>1</v>
      </c>
      <c r="AB31" s="211"/>
    </row>
    <row r="32" spans="1:28" ht="307.5" customHeight="1" x14ac:dyDescent="0.25">
      <c r="A32" s="226"/>
      <c r="B32" s="221"/>
      <c r="C32" s="208"/>
      <c r="D32" s="162" t="s">
        <v>993</v>
      </c>
      <c r="E32" s="182" t="s">
        <v>1145</v>
      </c>
      <c r="F32" s="147" t="s">
        <v>1146</v>
      </c>
      <c r="G32" s="147" t="s">
        <v>1101</v>
      </c>
      <c r="H32" s="147" t="s">
        <v>1147</v>
      </c>
      <c r="I32" s="159" t="s">
        <v>1102</v>
      </c>
      <c r="J32" s="147" t="s">
        <v>1103</v>
      </c>
      <c r="K32" s="149">
        <v>1</v>
      </c>
      <c r="L32" s="150">
        <v>0</v>
      </c>
      <c r="M32" s="150">
        <v>1</v>
      </c>
      <c r="N32" s="150">
        <v>1</v>
      </c>
      <c r="O32" s="150">
        <v>1</v>
      </c>
      <c r="P32" s="150">
        <v>1</v>
      </c>
      <c r="Q32" s="150">
        <v>0</v>
      </c>
      <c r="R32" s="150">
        <v>0</v>
      </c>
      <c r="S32" s="150">
        <v>0</v>
      </c>
      <c r="T32" s="150">
        <v>1</v>
      </c>
      <c r="U32" s="150">
        <f t="shared" si="2"/>
        <v>6</v>
      </c>
      <c r="V32" s="151">
        <f t="shared" si="0"/>
        <v>0.6</v>
      </c>
      <c r="W32" s="152">
        <v>8</v>
      </c>
      <c r="X32" s="152">
        <v>8</v>
      </c>
      <c r="Y32" s="151">
        <f t="shared" si="1"/>
        <v>1</v>
      </c>
      <c r="Z32" s="211"/>
      <c r="AA32" s="206"/>
      <c r="AB32" s="211"/>
    </row>
    <row r="33" spans="1:28" ht="123" customHeight="1" x14ac:dyDescent="0.25">
      <c r="A33" s="226"/>
      <c r="B33" s="221"/>
      <c r="C33" s="208"/>
      <c r="D33" s="162" t="s">
        <v>965</v>
      </c>
      <c r="E33" s="179" t="s">
        <v>1148</v>
      </c>
      <c r="F33" s="147" t="s">
        <v>1110</v>
      </c>
      <c r="G33" s="147" t="s">
        <v>1111</v>
      </c>
      <c r="H33" s="147" t="s">
        <v>1112</v>
      </c>
      <c r="I33" s="159" t="s">
        <v>1113</v>
      </c>
      <c r="J33" s="147" t="s">
        <v>1114</v>
      </c>
      <c r="K33" s="149">
        <v>1</v>
      </c>
      <c r="L33" s="150">
        <v>0</v>
      </c>
      <c r="M33" s="150">
        <v>1</v>
      </c>
      <c r="N33" s="150">
        <v>1</v>
      </c>
      <c r="O33" s="150">
        <v>1</v>
      </c>
      <c r="P33" s="150">
        <v>1</v>
      </c>
      <c r="Q33" s="150">
        <v>0</v>
      </c>
      <c r="R33" s="150">
        <v>0</v>
      </c>
      <c r="S33" s="150">
        <v>0</v>
      </c>
      <c r="T33" s="150">
        <v>1</v>
      </c>
      <c r="U33" s="150">
        <f t="shared" si="2"/>
        <v>6</v>
      </c>
      <c r="V33" s="151">
        <f t="shared" si="0"/>
        <v>0.6</v>
      </c>
      <c r="W33" s="152">
        <v>3</v>
      </c>
      <c r="X33" s="152">
        <v>3</v>
      </c>
      <c r="Y33" s="151">
        <f t="shared" si="1"/>
        <v>1</v>
      </c>
      <c r="Z33" s="211"/>
      <c r="AA33" s="206"/>
      <c r="AB33" s="211"/>
    </row>
    <row r="34" spans="1:28" ht="252" customHeight="1" x14ac:dyDescent="0.25">
      <c r="A34" s="172" t="s">
        <v>943</v>
      </c>
      <c r="B34" s="172" t="s">
        <v>978</v>
      </c>
      <c r="C34" s="173" t="s">
        <v>994</v>
      </c>
      <c r="D34" s="186" t="s">
        <v>995</v>
      </c>
      <c r="E34" s="178" t="s">
        <v>1161</v>
      </c>
      <c r="F34" s="147" t="s">
        <v>1150</v>
      </c>
      <c r="G34" s="147" t="s">
        <v>1151</v>
      </c>
      <c r="H34" s="147" t="s">
        <v>1162</v>
      </c>
      <c r="I34" s="148" t="s">
        <v>1153</v>
      </c>
      <c r="J34" s="147" t="s">
        <v>1152</v>
      </c>
      <c r="K34" s="149">
        <v>1</v>
      </c>
      <c r="L34" s="150">
        <v>0</v>
      </c>
      <c r="M34" s="150">
        <v>1</v>
      </c>
      <c r="N34" s="150">
        <v>1</v>
      </c>
      <c r="O34" s="150">
        <v>1</v>
      </c>
      <c r="P34" s="150">
        <v>1</v>
      </c>
      <c r="Q34" s="150">
        <v>0</v>
      </c>
      <c r="R34" s="150">
        <v>0</v>
      </c>
      <c r="S34" s="150">
        <v>0</v>
      </c>
      <c r="T34" s="150">
        <v>1</v>
      </c>
      <c r="U34" s="150">
        <f t="shared" si="2"/>
        <v>6</v>
      </c>
      <c r="V34" s="151">
        <f t="shared" si="0"/>
        <v>0.6</v>
      </c>
      <c r="W34" s="152">
        <v>2</v>
      </c>
      <c r="X34" s="152">
        <v>2</v>
      </c>
      <c r="Y34" s="151">
        <f t="shared" si="1"/>
        <v>1</v>
      </c>
      <c r="Z34" s="174">
        <f>AVERAGE(Y34:Y34)</f>
        <v>1</v>
      </c>
      <c r="AA34" s="175">
        <f>AVERAGE(Z34:Z34)</f>
        <v>1</v>
      </c>
      <c r="AB34" s="211"/>
    </row>
    <row r="35" spans="1:28" ht="51.75" customHeight="1" x14ac:dyDescent="0.25">
      <c r="A35" s="163"/>
      <c r="B35" s="164"/>
      <c r="C35" s="164"/>
      <c r="D35" s="165"/>
      <c r="E35" s="166"/>
      <c r="F35" s="166"/>
      <c r="G35" s="166"/>
      <c r="H35" s="153"/>
      <c r="I35" s="166"/>
      <c r="J35" s="167" t="s">
        <v>69</v>
      </c>
      <c r="K35" s="168">
        <f t="shared" ref="K35:T35" si="3">SUM(K4:K34)</f>
        <v>30</v>
      </c>
      <c r="L35" s="168">
        <f t="shared" si="3"/>
        <v>0</v>
      </c>
      <c r="M35" s="168">
        <f t="shared" si="3"/>
        <v>30</v>
      </c>
      <c r="N35" s="168">
        <f t="shared" si="3"/>
        <v>30</v>
      </c>
      <c r="O35" s="168">
        <f t="shared" si="3"/>
        <v>30</v>
      </c>
      <c r="P35" s="168">
        <f t="shared" si="3"/>
        <v>30</v>
      </c>
      <c r="Q35" s="168">
        <f t="shared" si="3"/>
        <v>0</v>
      </c>
      <c r="R35" s="168">
        <f t="shared" si="3"/>
        <v>0</v>
      </c>
      <c r="S35" s="168">
        <f t="shared" si="3"/>
        <v>0</v>
      </c>
      <c r="T35" s="168">
        <f t="shared" si="3"/>
        <v>30</v>
      </c>
      <c r="U35" s="169"/>
      <c r="V35" s="170"/>
      <c r="W35" s="166"/>
      <c r="X35" s="166"/>
      <c r="Y35" s="166"/>
      <c r="Z35" s="166"/>
      <c r="AA35" s="166"/>
      <c r="AB35" s="166"/>
    </row>
    <row r="36" spans="1:28" ht="15.75" customHeight="1" x14ac:dyDescent="0.25">
      <c r="D36" s="166"/>
      <c r="I36" s="166"/>
    </row>
    <row r="37" spans="1:28" ht="15.75" customHeight="1" x14ac:dyDescent="0.25">
      <c r="D37" s="166"/>
      <c r="I37" s="166"/>
    </row>
    <row r="38" spans="1:28" ht="15.75" customHeight="1" x14ac:dyDescent="0.25">
      <c r="D38" s="166"/>
      <c r="I38" s="166"/>
    </row>
    <row r="39" spans="1:28" ht="15.75" customHeight="1" x14ac:dyDescent="0.25">
      <c r="D39" s="166"/>
      <c r="I39" s="166"/>
    </row>
    <row r="40" spans="1:28" ht="15.75" customHeight="1" x14ac:dyDescent="0.25">
      <c r="D40" s="166"/>
      <c r="I40" s="166"/>
    </row>
    <row r="41" spans="1:28" ht="15.75" customHeight="1" x14ac:dyDescent="0.25">
      <c r="D41" s="166"/>
      <c r="I41" s="166"/>
    </row>
    <row r="42" spans="1:28" ht="15.75" customHeight="1" x14ac:dyDescent="0.25">
      <c r="D42" s="166"/>
      <c r="I42" s="166"/>
    </row>
    <row r="43" spans="1:28" ht="15.75" customHeight="1" x14ac:dyDescent="0.25">
      <c r="D43" s="166"/>
      <c r="I43" s="166"/>
    </row>
    <row r="44" spans="1:28" ht="15.75" customHeight="1" x14ac:dyDescent="0.25">
      <c r="D44" s="166"/>
      <c r="I44" s="166"/>
    </row>
    <row r="45" spans="1:28" ht="15.75" customHeight="1" x14ac:dyDescent="0.25">
      <c r="D45" s="166"/>
      <c r="I45" s="166"/>
    </row>
    <row r="46" spans="1:28" ht="15.75" customHeight="1" x14ac:dyDescent="0.25">
      <c r="D46" s="166"/>
      <c r="I46" s="166"/>
    </row>
    <row r="47" spans="1:28" ht="15.75" customHeight="1" x14ac:dyDescent="0.25">
      <c r="D47" s="166"/>
      <c r="I47" s="166"/>
    </row>
    <row r="48" spans="1:28" ht="15.75" customHeight="1" x14ac:dyDescent="0.25">
      <c r="D48" s="166"/>
      <c r="I48" s="166"/>
    </row>
    <row r="49" spans="4:9" ht="15.75" customHeight="1" x14ac:dyDescent="0.25">
      <c r="D49" s="166"/>
      <c r="I49" s="166"/>
    </row>
    <row r="50" spans="4:9" ht="15.75" customHeight="1" x14ac:dyDescent="0.25">
      <c r="D50" s="166"/>
      <c r="I50" s="166"/>
    </row>
    <row r="51" spans="4:9" ht="15.75" customHeight="1" x14ac:dyDescent="0.25">
      <c r="D51" s="166"/>
      <c r="I51" s="166"/>
    </row>
    <row r="52" spans="4:9" ht="15.75" customHeight="1" x14ac:dyDescent="0.25">
      <c r="D52" s="166"/>
      <c r="I52" s="166"/>
    </row>
    <row r="53" spans="4:9" ht="15.75" customHeight="1" x14ac:dyDescent="0.25">
      <c r="D53" s="166"/>
      <c r="I53" s="166"/>
    </row>
    <row r="54" spans="4:9" ht="15.75" customHeight="1" x14ac:dyDescent="0.25">
      <c r="D54" s="166"/>
      <c r="I54" s="166"/>
    </row>
    <row r="55" spans="4:9" ht="15.75" customHeight="1" x14ac:dyDescent="0.25">
      <c r="D55" s="166"/>
      <c r="I55" s="166"/>
    </row>
    <row r="56" spans="4:9" ht="15.75" customHeight="1" x14ac:dyDescent="0.25">
      <c r="D56" s="166"/>
      <c r="I56" s="166"/>
    </row>
    <row r="57" spans="4:9" ht="15.75" customHeight="1" x14ac:dyDescent="0.25">
      <c r="D57" s="166"/>
      <c r="I57" s="166"/>
    </row>
    <row r="58" spans="4:9" ht="15.75" customHeight="1" x14ac:dyDescent="0.25">
      <c r="D58" s="166"/>
      <c r="I58" s="166"/>
    </row>
    <row r="59" spans="4:9" ht="15.75" customHeight="1" x14ac:dyDescent="0.25">
      <c r="D59" s="166"/>
      <c r="I59" s="166"/>
    </row>
    <row r="60" spans="4:9" ht="15.75" customHeight="1" x14ac:dyDescent="0.25">
      <c r="D60" s="166"/>
      <c r="I60" s="166"/>
    </row>
    <row r="61" spans="4:9" ht="15.75" customHeight="1" x14ac:dyDescent="0.25">
      <c r="D61" s="166"/>
      <c r="I61" s="166"/>
    </row>
    <row r="62" spans="4:9" ht="15.75" customHeight="1" x14ac:dyDescent="0.25">
      <c r="D62" s="166"/>
      <c r="I62" s="166"/>
    </row>
    <row r="63" spans="4:9" ht="15.75" customHeight="1" x14ac:dyDescent="0.25">
      <c r="D63" s="166"/>
      <c r="I63" s="166"/>
    </row>
    <row r="64" spans="4:9" ht="15.75" customHeight="1" x14ac:dyDescent="0.25">
      <c r="D64" s="166"/>
      <c r="I64" s="166"/>
    </row>
    <row r="65" spans="4:9" ht="15.75" customHeight="1" x14ac:dyDescent="0.25">
      <c r="D65" s="166"/>
      <c r="I65" s="166"/>
    </row>
    <row r="66" spans="4:9" ht="15.75" customHeight="1" x14ac:dyDescent="0.25">
      <c r="D66" s="166"/>
      <c r="I66" s="166"/>
    </row>
    <row r="67" spans="4:9" ht="15.75" customHeight="1" x14ac:dyDescent="0.25">
      <c r="D67" s="166"/>
      <c r="I67" s="166"/>
    </row>
    <row r="68" spans="4:9" ht="15.75" customHeight="1" x14ac:dyDescent="0.25">
      <c r="D68" s="166"/>
      <c r="I68" s="166"/>
    </row>
    <row r="69" spans="4:9" ht="15.75" customHeight="1" x14ac:dyDescent="0.25">
      <c r="D69" s="166"/>
      <c r="I69" s="166"/>
    </row>
    <row r="70" spans="4:9" ht="15.75" customHeight="1" x14ac:dyDescent="0.25">
      <c r="D70" s="166"/>
      <c r="I70" s="166"/>
    </row>
    <row r="71" spans="4:9" ht="15.75" customHeight="1" x14ac:dyDescent="0.25">
      <c r="D71" s="166"/>
      <c r="I71" s="166"/>
    </row>
    <row r="72" spans="4:9" ht="15.75" customHeight="1" x14ac:dyDescent="0.25">
      <c r="D72" s="166"/>
      <c r="I72" s="166"/>
    </row>
    <row r="73" spans="4:9" ht="15.75" customHeight="1" x14ac:dyDescent="0.25">
      <c r="D73" s="166"/>
      <c r="I73" s="166"/>
    </row>
    <row r="74" spans="4:9" ht="15.75" customHeight="1" x14ac:dyDescent="0.25">
      <c r="D74" s="166"/>
      <c r="I74" s="166"/>
    </row>
    <row r="75" spans="4:9" ht="15.75" customHeight="1" x14ac:dyDescent="0.25">
      <c r="D75" s="166"/>
      <c r="I75" s="166"/>
    </row>
    <row r="76" spans="4:9" ht="15.75" customHeight="1" x14ac:dyDescent="0.25">
      <c r="D76" s="166"/>
      <c r="I76" s="166"/>
    </row>
    <row r="77" spans="4:9" ht="15.75" customHeight="1" x14ac:dyDescent="0.25">
      <c r="D77" s="166"/>
      <c r="I77" s="166"/>
    </row>
    <row r="78" spans="4:9" ht="15.75" customHeight="1" x14ac:dyDescent="0.25">
      <c r="D78" s="166"/>
      <c r="I78" s="166"/>
    </row>
    <row r="79" spans="4:9" ht="15.75" customHeight="1" x14ac:dyDescent="0.25">
      <c r="D79" s="166"/>
      <c r="I79" s="166"/>
    </row>
    <row r="80" spans="4:9" ht="15.75" customHeight="1" x14ac:dyDescent="0.25">
      <c r="D80" s="166"/>
      <c r="I80" s="166"/>
    </row>
    <row r="81" spans="4:9" ht="15.75" customHeight="1" x14ac:dyDescent="0.25">
      <c r="D81" s="166"/>
      <c r="I81" s="166"/>
    </row>
    <row r="82" spans="4:9" ht="15.75" customHeight="1" x14ac:dyDescent="0.25">
      <c r="D82" s="166"/>
      <c r="I82" s="166"/>
    </row>
    <row r="83" spans="4:9" ht="15.75" customHeight="1" x14ac:dyDescent="0.25">
      <c r="D83" s="166"/>
      <c r="I83" s="166"/>
    </row>
    <row r="84" spans="4:9" ht="15.75" customHeight="1" x14ac:dyDescent="0.25">
      <c r="D84" s="166"/>
    </row>
    <row r="85" spans="4:9" ht="15.75" customHeight="1" x14ac:dyDescent="0.25">
      <c r="D85" s="166"/>
    </row>
    <row r="86" spans="4:9" ht="15.75" customHeight="1" x14ac:dyDescent="0.25">
      <c r="D86" s="166"/>
    </row>
    <row r="87" spans="4:9" ht="15.75" customHeight="1" x14ac:dyDescent="0.25">
      <c r="D87" s="166"/>
    </row>
    <row r="88" spans="4:9" ht="15.75" customHeight="1" x14ac:dyDescent="0.25">
      <c r="D88" s="166"/>
    </row>
    <row r="89" spans="4:9" ht="15.75" customHeight="1" x14ac:dyDescent="0.25">
      <c r="D89" s="166"/>
    </row>
    <row r="90" spans="4:9" ht="15.75" customHeight="1" x14ac:dyDescent="0.25">
      <c r="D90" s="166"/>
    </row>
    <row r="91" spans="4:9" ht="15.75" customHeight="1" x14ac:dyDescent="0.25">
      <c r="D91" s="166"/>
    </row>
    <row r="92" spans="4:9" ht="15.75" customHeight="1" x14ac:dyDescent="0.25">
      <c r="D92" s="166"/>
    </row>
    <row r="93" spans="4:9" ht="15.75" customHeight="1" x14ac:dyDescent="0.25">
      <c r="D93" s="166"/>
    </row>
    <row r="94" spans="4:9" ht="15.75" customHeight="1" x14ac:dyDescent="0.25">
      <c r="D94" s="166"/>
    </row>
    <row r="95" spans="4:9" ht="15.75" customHeight="1" x14ac:dyDescent="0.25">
      <c r="D95" s="166"/>
    </row>
    <row r="96" spans="4:9" ht="15.75" customHeight="1" x14ac:dyDescent="0.25">
      <c r="D96" s="166"/>
    </row>
    <row r="97" spans="4:4" ht="15.75" customHeight="1" x14ac:dyDescent="0.25">
      <c r="D97" s="166"/>
    </row>
    <row r="98" spans="4:4" ht="15.75" customHeight="1" x14ac:dyDescent="0.25">
      <c r="D98" s="166"/>
    </row>
    <row r="99" spans="4:4" ht="15.75" customHeight="1" x14ac:dyDescent="0.25">
      <c r="D99" s="166"/>
    </row>
    <row r="100" spans="4:4" ht="15.75" customHeight="1" x14ac:dyDescent="0.25">
      <c r="D100" s="166"/>
    </row>
    <row r="101" spans="4:4" ht="15.75" customHeight="1" x14ac:dyDescent="0.25">
      <c r="D101" s="166"/>
    </row>
    <row r="102" spans="4:4" ht="15.75" customHeight="1" x14ac:dyDescent="0.25">
      <c r="D102" s="166"/>
    </row>
    <row r="103" spans="4:4" ht="15.75" customHeight="1" x14ac:dyDescent="0.25">
      <c r="D103" s="166"/>
    </row>
    <row r="104" spans="4:4" ht="15.75" customHeight="1" x14ac:dyDescent="0.25">
      <c r="D104" s="166"/>
    </row>
    <row r="105" spans="4:4" ht="15.75" customHeight="1" x14ac:dyDescent="0.25">
      <c r="D105" s="166"/>
    </row>
    <row r="106" spans="4:4" ht="15.75" customHeight="1" x14ac:dyDescent="0.25">
      <c r="D106" s="166"/>
    </row>
    <row r="107" spans="4:4" ht="15.75" customHeight="1" x14ac:dyDescent="0.25">
      <c r="D107" s="166"/>
    </row>
    <row r="108" spans="4:4" ht="15.75" customHeight="1" x14ac:dyDescent="0.25">
      <c r="D108" s="166"/>
    </row>
    <row r="109" spans="4:4" ht="15.75" customHeight="1" x14ac:dyDescent="0.25">
      <c r="D109" s="166"/>
    </row>
    <row r="110" spans="4:4" ht="15.75" customHeight="1" x14ac:dyDescent="0.25">
      <c r="D110" s="166"/>
    </row>
    <row r="111" spans="4:4" ht="15.75" customHeight="1" x14ac:dyDescent="0.25">
      <c r="D111" s="166"/>
    </row>
    <row r="112" spans="4:4" ht="15.75" customHeight="1" x14ac:dyDescent="0.25">
      <c r="D112" s="166"/>
    </row>
    <row r="113" spans="4:4" ht="15.75" customHeight="1" x14ac:dyDescent="0.25">
      <c r="D113" s="166"/>
    </row>
    <row r="114" spans="4:4" ht="15.75" customHeight="1" x14ac:dyDescent="0.25">
      <c r="D114" s="166"/>
    </row>
    <row r="115" spans="4:4" ht="15.75" customHeight="1" x14ac:dyDescent="0.25">
      <c r="D115" s="166"/>
    </row>
    <row r="116" spans="4:4" ht="15.75" customHeight="1" x14ac:dyDescent="0.25">
      <c r="D116" s="166"/>
    </row>
    <row r="117" spans="4:4" ht="15.75" customHeight="1" x14ac:dyDescent="0.25">
      <c r="D117" s="166"/>
    </row>
    <row r="118" spans="4:4" ht="15.75" customHeight="1" x14ac:dyDescent="0.25">
      <c r="D118" s="166"/>
    </row>
    <row r="119" spans="4:4" ht="15.75" customHeight="1" x14ac:dyDescent="0.25">
      <c r="D119" s="166"/>
    </row>
    <row r="120" spans="4:4" ht="15.75" customHeight="1" x14ac:dyDescent="0.25">
      <c r="D120" s="166"/>
    </row>
    <row r="121" spans="4:4" ht="15.75" customHeight="1" x14ac:dyDescent="0.25">
      <c r="D121" s="166"/>
    </row>
    <row r="122" spans="4:4" ht="15.75" customHeight="1" x14ac:dyDescent="0.25">
      <c r="D122" s="166"/>
    </row>
    <row r="123" spans="4:4" ht="15.75" customHeight="1" x14ac:dyDescent="0.25">
      <c r="D123" s="166"/>
    </row>
    <row r="124" spans="4:4" ht="15.75" customHeight="1" x14ac:dyDescent="0.25">
      <c r="D124" s="166"/>
    </row>
    <row r="125" spans="4:4" ht="15.75" customHeight="1" x14ac:dyDescent="0.25">
      <c r="D125" s="166"/>
    </row>
    <row r="126" spans="4:4" ht="15.75" customHeight="1" x14ac:dyDescent="0.25">
      <c r="D126" s="166"/>
    </row>
    <row r="127" spans="4:4" ht="15.75" customHeight="1" x14ac:dyDescent="0.25">
      <c r="D127" s="166"/>
    </row>
    <row r="128" spans="4:4" ht="15.75" customHeight="1" x14ac:dyDescent="0.25">
      <c r="D128" s="166"/>
    </row>
    <row r="129" spans="4:4" ht="15.75" customHeight="1" x14ac:dyDescent="0.25">
      <c r="D129" s="166"/>
    </row>
    <row r="130" spans="4:4" ht="15.75" customHeight="1" x14ac:dyDescent="0.25">
      <c r="D130" s="166"/>
    </row>
    <row r="131" spans="4:4" ht="15.75" customHeight="1" x14ac:dyDescent="0.25">
      <c r="D131" s="166"/>
    </row>
    <row r="132" spans="4:4" ht="15.75" customHeight="1" x14ac:dyDescent="0.25">
      <c r="D132" s="166"/>
    </row>
    <row r="133" spans="4:4" ht="15.75" customHeight="1" x14ac:dyDescent="0.25">
      <c r="D133" s="166"/>
    </row>
    <row r="134" spans="4:4" ht="15.75" customHeight="1" x14ac:dyDescent="0.25">
      <c r="D134" s="166"/>
    </row>
    <row r="135" spans="4:4" ht="15.75" customHeight="1" x14ac:dyDescent="0.25">
      <c r="D135" s="166"/>
    </row>
    <row r="136" spans="4:4" ht="15.75" customHeight="1" x14ac:dyDescent="0.25">
      <c r="D136" s="166"/>
    </row>
    <row r="137" spans="4:4" ht="15.75" customHeight="1" x14ac:dyDescent="0.25">
      <c r="D137" s="166"/>
    </row>
    <row r="138" spans="4:4" ht="15.75" customHeight="1" x14ac:dyDescent="0.25">
      <c r="D138" s="166"/>
    </row>
    <row r="139" spans="4:4" ht="15.75" customHeight="1" x14ac:dyDescent="0.25">
      <c r="D139" s="166"/>
    </row>
    <row r="140" spans="4:4" ht="15.75" customHeight="1" x14ac:dyDescent="0.25">
      <c r="D140" s="166"/>
    </row>
    <row r="141" spans="4:4" ht="15.75" customHeight="1" x14ac:dyDescent="0.25">
      <c r="D141" s="166"/>
    </row>
    <row r="142" spans="4:4" ht="15.75" customHeight="1" x14ac:dyDescent="0.25">
      <c r="D142" s="166"/>
    </row>
    <row r="143" spans="4:4" ht="15.75" customHeight="1" x14ac:dyDescent="0.25">
      <c r="D143" s="166"/>
    </row>
    <row r="144" spans="4:4" ht="15.75" customHeight="1" x14ac:dyDescent="0.25">
      <c r="D144" s="166"/>
    </row>
    <row r="145" spans="4:4" ht="15.75" customHeight="1" x14ac:dyDescent="0.25">
      <c r="D145" s="166"/>
    </row>
    <row r="146" spans="4:4" ht="15.75" customHeight="1" x14ac:dyDescent="0.25">
      <c r="D146" s="166"/>
    </row>
    <row r="147" spans="4:4" ht="15.75" customHeight="1" x14ac:dyDescent="0.25">
      <c r="D147" s="166"/>
    </row>
    <row r="148" spans="4:4" ht="15.75" customHeight="1" x14ac:dyDescent="0.25">
      <c r="D148" s="166"/>
    </row>
    <row r="149" spans="4:4" ht="15.75" customHeight="1" x14ac:dyDescent="0.25">
      <c r="D149" s="166"/>
    </row>
    <row r="150" spans="4:4" ht="15.75" customHeight="1" x14ac:dyDescent="0.25">
      <c r="D150" s="166"/>
    </row>
    <row r="151" spans="4:4" ht="15.75" customHeight="1" x14ac:dyDescent="0.25">
      <c r="D151" s="166"/>
    </row>
    <row r="152" spans="4:4" ht="15.75" customHeight="1" x14ac:dyDescent="0.25">
      <c r="D152" s="166"/>
    </row>
    <row r="153" spans="4:4" ht="15.75" customHeight="1" x14ac:dyDescent="0.25">
      <c r="D153" s="166"/>
    </row>
    <row r="154" spans="4:4" ht="15.75" customHeight="1" x14ac:dyDescent="0.25">
      <c r="D154" s="166"/>
    </row>
    <row r="155" spans="4:4" ht="15.75" customHeight="1" x14ac:dyDescent="0.25">
      <c r="D155" s="166"/>
    </row>
    <row r="156" spans="4:4" ht="15.75" customHeight="1" x14ac:dyDescent="0.25">
      <c r="D156" s="166"/>
    </row>
    <row r="157" spans="4:4" ht="15.75" customHeight="1" x14ac:dyDescent="0.25">
      <c r="D157" s="166"/>
    </row>
    <row r="158" spans="4:4" ht="15.75" customHeight="1" x14ac:dyDescent="0.25">
      <c r="D158" s="166"/>
    </row>
    <row r="159" spans="4:4" ht="15.75" customHeight="1" x14ac:dyDescent="0.25">
      <c r="D159" s="166"/>
    </row>
    <row r="160" spans="4:4" ht="15.75" customHeight="1" x14ac:dyDescent="0.25">
      <c r="D160" s="166"/>
    </row>
    <row r="161" spans="4:4" ht="15.75" customHeight="1" x14ac:dyDescent="0.25">
      <c r="D161" s="166"/>
    </row>
    <row r="162" spans="4:4" ht="15.75" customHeight="1" x14ac:dyDescent="0.25">
      <c r="D162" s="166"/>
    </row>
    <row r="163" spans="4:4" ht="15.75" customHeight="1" x14ac:dyDescent="0.25">
      <c r="D163" s="166"/>
    </row>
    <row r="164" spans="4:4" ht="15.75" customHeight="1" x14ac:dyDescent="0.25">
      <c r="D164" s="166"/>
    </row>
    <row r="165" spans="4:4" ht="15.75" customHeight="1" x14ac:dyDescent="0.25">
      <c r="D165" s="166"/>
    </row>
    <row r="166" spans="4:4" ht="15.75" customHeight="1" x14ac:dyDescent="0.25">
      <c r="D166" s="166"/>
    </row>
    <row r="167" spans="4:4" ht="15.75" customHeight="1" x14ac:dyDescent="0.25">
      <c r="D167" s="166"/>
    </row>
    <row r="168" spans="4:4" ht="15.75" customHeight="1" x14ac:dyDescent="0.25">
      <c r="D168" s="166"/>
    </row>
    <row r="169" spans="4:4" ht="15.75" customHeight="1" x14ac:dyDescent="0.25">
      <c r="D169" s="166"/>
    </row>
    <row r="170" spans="4:4" ht="15.75" customHeight="1" x14ac:dyDescent="0.25">
      <c r="D170" s="166"/>
    </row>
    <row r="171" spans="4:4" ht="15.75" customHeight="1" x14ac:dyDescent="0.25">
      <c r="D171" s="166"/>
    </row>
    <row r="172" spans="4:4" ht="15.75" customHeight="1" x14ac:dyDescent="0.25">
      <c r="D172" s="166"/>
    </row>
    <row r="173" spans="4:4" ht="15.75" customHeight="1" x14ac:dyDescent="0.25">
      <c r="D173" s="166"/>
    </row>
    <row r="174" spans="4:4" ht="15.75" customHeight="1" x14ac:dyDescent="0.25">
      <c r="D174" s="166"/>
    </row>
    <row r="175" spans="4:4" ht="15.75" customHeight="1" x14ac:dyDescent="0.25">
      <c r="D175" s="166"/>
    </row>
    <row r="176" spans="4:4" ht="15.75" customHeight="1" x14ac:dyDescent="0.25">
      <c r="D176" s="166"/>
    </row>
    <row r="177" spans="4:4" ht="15.75" customHeight="1" x14ac:dyDescent="0.25">
      <c r="D177" s="166"/>
    </row>
    <row r="178" spans="4:4" ht="15.75" customHeight="1" x14ac:dyDescent="0.25">
      <c r="D178" s="166"/>
    </row>
    <row r="179" spans="4:4" ht="15.75" customHeight="1" x14ac:dyDescent="0.25">
      <c r="D179" s="166"/>
    </row>
    <row r="180" spans="4:4" ht="15.75" customHeight="1" x14ac:dyDescent="0.25">
      <c r="D180" s="166"/>
    </row>
    <row r="181" spans="4:4" ht="15.75" customHeight="1" x14ac:dyDescent="0.25">
      <c r="D181" s="166"/>
    </row>
    <row r="182" spans="4:4" ht="15.75" customHeight="1" x14ac:dyDescent="0.25">
      <c r="D182" s="166"/>
    </row>
    <row r="183" spans="4:4" ht="15.75" customHeight="1" x14ac:dyDescent="0.25">
      <c r="D183" s="166"/>
    </row>
    <row r="184" spans="4:4" ht="15.75" customHeight="1" x14ac:dyDescent="0.25">
      <c r="D184" s="166"/>
    </row>
    <row r="185" spans="4:4" ht="15.75" customHeight="1" x14ac:dyDescent="0.25">
      <c r="D185" s="166"/>
    </row>
    <row r="186" spans="4:4" ht="15.75" customHeight="1" x14ac:dyDescent="0.25">
      <c r="D186" s="166"/>
    </row>
    <row r="187" spans="4:4" ht="15.75" customHeight="1" x14ac:dyDescent="0.25">
      <c r="D187" s="166"/>
    </row>
    <row r="188" spans="4:4" ht="15.75" customHeight="1" x14ac:dyDescent="0.25">
      <c r="D188" s="166"/>
    </row>
    <row r="189" spans="4:4" ht="15.75" customHeight="1" x14ac:dyDescent="0.25">
      <c r="D189" s="166"/>
    </row>
    <row r="190" spans="4:4" ht="15.75" customHeight="1" x14ac:dyDescent="0.25">
      <c r="D190" s="166"/>
    </row>
    <row r="191" spans="4:4" ht="15.75" customHeight="1" x14ac:dyDescent="0.25">
      <c r="D191" s="166"/>
    </row>
    <row r="192" spans="4:4" ht="15.75" customHeight="1" x14ac:dyDescent="0.25">
      <c r="D192" s="166"/>
    </row>
    <row r="193" spans="4:4" ht="15.75" customHeight="1" x14ac:dyDescent="0.25">
      <c r="D193" s="166"/>
    </row>
    <row r="194" spans="4:4" ht="15.75" customHeight="1" x14ac:dyDescent="0.25">
      <c r="D194" s="166"/>
    </row>
    <row r="195" spans="4:4" ht="15.75" customHeight="1" x14ac:dyDescent="0.25">
      <c r="D195" s="166"/>
    </row>
    <row r="196" spans="4:4" ht="15.75" customHeight="1" x14ac:dyDescent="0.25">
      <c r="D196" s="166"/>
    </row>
    <row r="197" spans="4:4" ht="15.75" customHeight="1" x14ac:dyDescent="0.25">
      <c r="D197" s="166"/>
    </row>
    <row r="198" spans="4:4" ht="15.75" customHeight="1" x14ac:dyDescent="0.25">
      <c r="D198" s="166"/>
    </row>
    <row r="199" spans="4:4" ht="15.75" customHeight="1" x14ac:dyDescent="0.25">
      <c r="D199" s="166"/>
    </row>
    <row r="200" spans="4:4" ht="15.75" customHeight="1" x14ac:dyDescent="0.25">
      <c r="D200" s="166"/>
    </row>
    <row r="201" spans="4:4" ht="15.75" customHeight="1" x14ac:dyDescent="0.25">
      <c r="D201" s="166"/>
    </row>
    <row r="202" spans="4:4" ht="15.75" customHeight="1" x14ac:dyDescent="0.25">
      <c r="D202" s="166"/>
    </row>
    <row r="203" spans="4:4" ht="15.75" customHeight="1" x14ac:dyDescent="0.25">
      <c r="D203" s="166"/>
    </row>
    <row r="204" spans="4:4" ht="15.75" customHeight="1" x14ac:dyDescent="0.25">
      <c r="D204" s="166"/>
    </row>
    <row r="205" spans="4:4" ht="15.75" customHeight="1" x14ac:dyDescent="0.25">
      <c r="D205" s="166"/>
    </row>
    <row r="206" spans="4:4" ht="15.75" customHeight="1" x14ac:dyDescent="0.25">
      <c r="D206" s="166"/>
    </row>
    <row r="207" spans="4:4" ht="15.75" customHeight="1" x14ac:dyDescent="0.25">
      <c r="D207" s="166"/>
    </row>
    <row r="208" spans="4:4" ht="15.75" customHeight="1" x14ac:dyDescent="0.25">
      <c r="D208" s="166"/>
    </row>
    <row r="209" spans="4:4" ht="15.75" customHeight="1" x14ac:dyDescent="0.25">
      <c r="D209" s="166"/>
    </row>
    <row r="210" spans="4:4" ht="15.75" customHeight="1" x14ac:dyDescent="0.25">
      <c r="D210" s="166"/>
    </row>
    <row r="211" spans="4:4" ht="15.75" customHeight="1" x14ac:dyDescent="0.25">
      <c r="D211" s="166"/>
    </row>
    <row r="212" spans="4:4" ht="15.75" customHeight="1" x14ac:dyDescent="0.25">
      <c r="D212" s="166"/>
    </row>
    <row r="213" spans="4:4" ht="15.75" customHeight="1" x14ac:dyDescent="0.25">
      <c r="D213" s="166"/>
    </row>
    <row r="214" spans="4:4" ht="15.75" customHeight="1" x14ac:dyDescent="0.25">
      <c r="D214" s="166"/>
    </row>
    <row r="215" spans="4:4" ht="15.75" customHeight="1" x14ac:dyDescent="0.25">
      <c r="D215" s="166"/>
    </row>
    <row r="216" spans="4:4" ht="15.75" customHeight="1" x14ac:dyDescent="0.25">
      <c r="D216" s="166"/>
    </row>
    <row r="217" spans="4:4" ht="15.75" customHeight="1" x14ac:dyDescent="0.25">
      <c r="D217" s="166"/>
    </row>
    <row r="218" spans="4:4" ht="15.75" customHeight="1" x14ac:dyDescent="0.25">
      <c r="D218" s="166"/>
    </row>
    <row r="219" spans="4:4" ht="15.75" customHeight="1" x14ac:dyDescent="0.25">
      <c r="D219" s="166"/>
    </row>
    <row r="220" spans="4:4" ht="15.75" customHeight="1" x14ac:dyDescent="0.25">
      <c r="D220" s="166"/>
    </row>
    <row r="221" spans="4:4" ht="15.75" customHeight="1" x14ac:dyDescent="0.25">
      <c r="D221" s="166"/>
    </row>
    <row r="222" spans="4:4" ht="15.75" customHeight="1" x14ac:dyDescent="0.25">
      <c r="D222" s="166"/>
    </row>
    <row r="223" spans="4:4" ht="15.75" customHeight="1" x14ac:dyDescent="0.25">
      <c r="D223" s="166"/>
    </row>
    <row r="224" spans="4:4" ht="15.75" customHeight="1" x14ac:dyDescent="0.25">
      <c r="D224" s="166"/>
    </row>
    <row r="225" spans="4:9" ht="15.75" customHeight="1" x14ac:dyDescent="0.25">
      <c r="D225" s="166"/>
    </row>
    <row r="226" spans="4:9" ht="15.75" customHeight="1" x14ac:dyDescent="0.25">
      <c r="D226" s="166"/>
    </row>
    <row r="227" spans="4:9" ht="15.75" customHeight="1" x14ac:dyDescent="0.25">
      <c r="D227" s="166"/>
    </row>
    <row r="228" spans="4:9" ht="15.75" customHeight="1" x14ac:dyDescent="0.25">
      <c r="D228" s="166"/>
    </row>
    <row r="229" spans="4:9" ht="15.75" customHeight="1" x14ac:dyDescent="0.25">
      <c r="D229" s="166"/>
    </row>
    <row r="230" spans="4:9" ht="15.75" customHeight="1" x14ac:dyDescent="0.25">
      <c r="D230" s="166"/>
    </row>
    <row r="231" spans="4:9" ht="15.75" customHeight="1" x14ac:dyDescent="0.25">
      <c r="D231" s="166"/>
    </row>
    <row r="232" spans="4:9" ht="15.75" customHeight="1" x14ac:dyDescent="0.25">
      <c r="D232" s="166"/>
    </row>
    <row r="233" spans="4:9" ht="15.75" customHeight="1" x14ac:dyDescent="0.25">
      <c r="D233" s="166"/>
    </row>
    <row r="234" spans="4:9" ht="15.75" customHeight="1" x14ac:dyDescent="0.25">
      <c r="D234" s="166"/>
    </row>
    <row r="235" spans="4:9" ht="15.75" customHeight="1" x14ac:dyDescent="0.25">
      <c r="D235" s="166"/>
    </row>
    <row r="236" spans="4:9" ht="15.75" customHeight="1" x14ac:dyDescent="0.25">
      <c r="D236" s="166"/>
      <c r="I236" s="171"/>
    </row>
    <row r="237" spans="4:9" ht="15.75" customHeight="1" x14ac:dyDescent="0.25">
      <c r="D237" s="166"/>
      <c r="I237" s="171"/>
    </row>
    <row r="238" spans="4:9" ht="15.75" customHeight="1" x14ac:dyDescent="0.25">
      <c r="D238" s="166"/>
      <c r="I238" s="171"/>
    </row>
    <row r="239" spans="4:9" ht="15.75" customHeight="1" x14ac:dyDescent="0.25">
      <c r="D239" s="166"/>
      <c r="I239" s="171"/>
    </row>
    <row r="240" spans="4:9" ht="15.75" customHeight="1" x14ac:dyDescent="0.25">
      <c r="D240" s="166"/>
      <c r="I240" s="171"/>
    </row>
    <row r="241" spans="4:9" ht="15.75" customHeight="1" x14ac:dyDescent="0.25">
      <c r="D241" s="166"/>
      <c r="I241" s="171"/>
    </row>
    <row r="242" spans="4:9" ht="15.75" customHeight="1" x14ac:dyDescent="0.25">
      <c r="D242" s="166"/>
      <c r="I242" s="171"/>
    </row>
    <row r="243" spans="4:9" ht="15.75" customHeight="1" x14ac:dyDescent="0.25">
      <c r="D243" s="166"/>
      <c r="I243" s="171"/>
    </row>
    <row r="244" spans="4:9" ht="15.75" customHeight="1" x14ac:dyDescent="0.25">
      <c r="D244" s="166"/>
      <c r="I244" s="171"/>
    </row>
    <row r="245" spans="4:9" ht="15.75" customHeight="1" x14ac:dyDescent="0.25">
      <c r="D245" s="166"/>
      <c r="I245" s="171"/>
    </row>
    <row r="246" spans="4:9" ht="15.75" customHeight="1" x14ac:dyDescent="0.25">
      <c r="D246" s="166"/>
      <c r="I246" s="171"/>
    </row>
    <row r="247" spans="4:9" ht="15.75" customHeight="1" x14ac:dyDescent="0.25">
      <c r="D247" s="166"/>
      <c r="I247" s="171"/>
    </row>
    <row r="248" spans="4:9" ht="15.75" customHeight="1" x14ac:dyDescent="0.25">
      <c r="D248" s="166"/>
      <c r="I248" s="171"/>
    </row>
    <row r="249" spans="4:9" ht="15.75" customHeight="1" x14ac:dyDescent="0.25">
      <c r="D249" s="166"/>
      <c r="I249" s="171"/>
    </row>
    <row r="250" spans="4:9" ht="15.75" customHeight="1" x14ac:dyDescent="0.25">
      <c r="D250" s="166"/>
      <c r="I250" s="171"/>
    </row>
    <row r="251" spans="4:9" ht="15.75" customHeight="1" x14ac:dyDescent="0.25">
      <c r="D251" s="166"/>
      <c r="I251" s="171"/>
    </row>
    <row r="252" spans="4:9" ht="15.75" customHeight="1" x14ac:dyDescent="0.25">
      <c r="D252" s="166"/>
      <c r="I252" s="171"/>
    </row>
    <row r="253" spans="4:9" ht="15.75" customHeight="1" x14ac:dyDescent="0.25">
      <c r="D253" s="166"/>
      <c r="I253" s="171"/>
    </row>
    <row r="254" spans="4:9" ht="15.75" customHeight="1" x14ac:dyDescent="0.25">
      <c r="D254" s="166"/>
      <c r="I254" s="171"/>
    </row>
    <row r="255" spans="4:9" ht="15.75" customHeight="1" x14ac:dyDescent="0.25">
      <c r="D255" s="166"/>
      <c r="I255" s="171"/>
    </row>
    <row r="256" spans="4:9" ht="15.75" customHeight="1" x14ac:dyDescent="0.25">
      <c r="D256" s="166"/>
      <c r="I256" s="171"/>
    </row>
    <row r="257" spans="4:9" ht="15.75" customHeight="1" x14ac:dyDescent="0.25">
      <c r="D257" s="166"/>
      <c r="I257" s="171"/>
    </row>
    <row r="258" spans="4:9" ht="15.75" customHeight="1" x14ac:dyDescent="0.25">
      <c r="D258" s="166"/>
      <c r="I258" s="171"/>
    </row>
    <row r="259" spans="4:9" ht="15.75" customHeight="1" x14ac:dyDescent="0.25">
      <c r="D259" s="166"/>
      <c r="I259" s="171"/>
    </row>
    <row r="260" spans="4:9" ht="15.75" customHeight="1" x14ac:dyDescent="0.25">
      <c r="D260" s="166"/>
      <c r="I260" s="171"/>
    </row>
    <row r="261" spans="4:9" ht="15.75" customHeight="1" x14ac:dyDescent="0.25">
      <c r="D261" s="166"/>
      <c r="I261" s="171"/>
    </row>
    <row r="262" spans="4:9" ht="15.75" customHeight="1" x14ac:dyDescent="0.25">
      <c r="D262" s="166"/>
      <c r="I262" s="171"/>
    </row>
    <row r="263" spans="4:9" ht="15.75" customHeight="1" x14ac:dyDescent="0.25">
      <c r="D263" s="166"/>
      <c r="I263" s="171"/>
    </row>
    <row r="264" spans="4:9" ht="15.75" customHeight="1" x14ac:dyDescent="0.25">
      <c r="D264" s="166"/>
      <c r="I264" s="171"/>
    </row>
    <row r="265" spans="4:9" ht="15.75" customHeight="1" x14ac:dyDescent="0.25">
      <c r="D265" s="166"/>
      <c r="I265" s="171"/>
    </row>
    <row r="266" spans="4:9" ht="15.75" customHeight="1" x14ac:dyDescent="0.25">
      <c r="D266" s="166"/>
      <c r="I266" s="171"/>
    </row>
    <row r="267" spans="4:9" ht="15.75" customHeight="1" x14ac:dyDescent="0.25">
      <c r="D267" s="166"/>
      <c r="I267" s="171"/>
    </row>
    <row r="268" spans="4:9" ht="15.75" customHeight="1" x14ac:dyDescent="0.25">
      <c r="D268" s="166"/>
      <c r="I268" s="171"/>
    </row>
    <row r="269" spans="4:9" ht="15.75" customHeight="1" x14ac:dyDescent="0.25">
      <c r="D269" s="166"/>
      <c r="I269" s="171"/>
    </row>
    <row r="270" spans="4:9" ht="15.75" customHeight="1" x14ac:dyDescent="0.25">
      <c r="D270" s="166"/>
      <c r="I270" s="171"/>
    </row>
    <row r="271" spans="4:9" ht="15.75" customHeight="1" x14ac:dyDescent="0.25">
      <c r="D271" s="166"/>
      <c r="I271" s="171"/>
    </row>
    <row r="272" spans="4:9" ht="15.75" customHeight="1" x14ac:dyDescent="0.25">
      <c r="D272" s="166"/>
      <c r="I272" s="171"/>
    </row>
    <row r="273" spans="4:9" ht="15.75" customHeight="1" x14ac:dyDescent="0.25">
      <c r="D273" s="166"/>
      <c r="I273" s="171"/>
    </row>
    <row r="274" spans="4:9" ht="15.75" customHeight="1" x14ac:dyDescent="0.25">
      <c r="D274" s="166"/>
      <c r="I274" s="171"/>
    </row>
    <row r="275" spans="4:9" ht="15.75" customHeight="1" x14ac:dyDescent="0.25">
      <c r="D275" s="166"/>
      <c r="I275" s="171"/>
    </row>
    <row r="276" spans="4:9" ht="15.75" customHeight="1" x14ac:dyDescent="0.25">
      <c r="D276" s="166"/>
      <c r="I276" s="171"/>
    </row>
    <row r="277" spans="4:9" ht="15.75" customHeight="1" x14ac:dyDescent="0.25">
      <c r="D277" s="166"/>
      <c r="I277" s="171"/>
    </row>
    <row r="278" spans="4:9" ht="15.75" customHeight="1" x14ac:dyDescent="0.25">
      <c r="D278" s="166"/>
      <c r="I278" s="171"/>
    </row>
    <row r="279" spans="4:9" ht="15.75" customHeight="1" x14ac:dyDescent="0.25">
      <c r="D279" s="166"/>
      <c r="I279" s="171"/>
    </row>
    <row r="280" spans="4:9" ht="15.75" customHeight="1" x14ac:dyDescent="0.25">
      <c r="D280" s="166"/>
      <c r="I280" s="171"/>
    </row>
    <row r="281" spans="4:9" ht="15.75" customHeight="1" x14ac:dyDescent="0.25">
      <c r="D281" s="166"/>
      <c r="I281" s="171"/>
    </row>
    <row r="282" spans="4:9" ht="15.75" customHeight="1" x14ac:dyDescent="0.25">
      <c r="D282" s="166"/>
      <c r="I282" s="171"/>
    </row>
    <row r="283" spans="4:9" ht="15.75" customHeight="1" x14ac:dyDescent="0.25">
      <c r="D283" s="166"/>
      <c r="I283" s="171"/>
    </row>
    <row r="284" spans="4:9" ht="15.75" customHeight="1" x14ac:dyDescent="0.25">
      <c r="D284" s="166"/>
      <c r="I284" s="171"/>
    </row>
    <row r="285" spans="4:9" ht="15.75" customHeight="1" x14ac:dyDescent="0.25">
      <c r="D285" s="166"/>
      <c r="I285" s="171"/>
    </row>
    <row r="286" spans="4:9" ht="15.75" customHeight="1" x14ac:dyDescent="0.25">
      <c r="D286" s="166"/>
      <c r="I286" s="171"/>
    </row>
    <row r="287" spans="4:9" ht="15.75" customHeight="1" x14ac:dyDescent="0.25">
      <c r="D287" s="166"/>
      <c r="I287" s="171"/>
    </row>
    <row r="288" spans="4:9" ht="15.75" customHeight="1" x14ac:dyDescent="0.25">
      <c r="D288" s="166"/>
      <c r="I288" s="171"/>
    </row>
    <row r="289" spans="4:9" ht="15.75" customHeight="1" x14ac:dyDescent="0.25">
      <c r="D289" s="166"/>
      <c r="I289" s="171"/>
    </row>
    <row r="290" spans="4:9" ht="15.75" customHeight="1" x14ac:dyDescent="0.25">
      <c r="D290" s="166"/>
      <c r="I290" s="171"/>
    </row>
    <row r="291" spans="4:9" ht="15.75" customHeight="1" x14ac:dyDescent="0.25">
      <c r="D291" s="166"/>
      <c r="I291" s="171"/>
    </row>
    <row r="292" spans="4:9" ht="15.75" customHeight="1" x14ac:dyDescent="0.25">
      <c r="D292" s="166"/>
      <c r="I292" s="171"/>
    </row>
    <row r="293" spans="4:9" ht="15.75" customHeight="1" x14ac:dyDescent="0.25">
      <c r="D293" s="166"/>
      <c r="I293" s="171"/>
    </row>
    <row r="294" spans="4:9" ht="15.75" customHeight="1" x14ac:dyDescent="0.25">
      <c r="D294" s="166"/>
      <c r="I294" s="171"/>
    </row>
    <row r="295" spans="4:9" ht="15.75" customHeight="1" x14ac:dyDescent="0.25">
      <c r="D295" s="166"/>
      <c r="I295" s="171"/>
    </row>
    <row r="296" spans="4:9" ht="15.75" customHeight="1" x14ac:dyDescent="0.25">
      <c r="D296" s="166"/>
      <c r="I296" s="171"/>
    </row>
    <row r="297" spans="4:9" ht="15.75" customHeight="1" x14ac:dyDescent="0.25">
      <c r="D297" s="166"/>
      <c r="I297" s="171"/>
    </row>
    <row r="298" spans="4:9" ht="15.75" customHeight="1" x14ac:dyDescent="0.25">
      <c r="D298" s="166"/>
      <c r="I298" s="171"/>
    </row>
    <row r="299" spans="4:9" ht="15.75" customHeight="1" x14ac:dyDescent="0.25">
      <c r="D299" s="166"/>
      <c r="I299" s="171"/>
    </row>
    <row r="300" spans="4:9" ht="15.75" customHeight="1" x14ac:dyDescent="0.25">
      <c r="D300" s="166"/>
      <c r="I300" s="171"/>
    </row>
    <row r="301" spans="4:9" ht="15.75" customHeight="1" x14ac:dyDescent="0.25">
      <c r="D301" s="166"/>
      <c r="I301" s="171"/>
    </row>
    <row r="302" spans="4:9" ht="15.75" customHeight="1" x14ac:dyDescent="0.25">
      <c r="D302" s="166"/>
      <c r="I302" s="171"/>
    </row>
    <row r="303" spans="4:9" ht="15.75" customHeight="1" x14ac:dyDescent="0.25">
      <c r="D303" s="166"/>
      <c r="I303" s="171"/>
    </row>
    <row r="304" spans="4:9" ht="15.75" customHeight="1" x14ac:dyDescent="0.25">
      <c r="D304" s="166"/>
      <c r="I304" s="171"/>
    </row>
    <row r="305" spans="4:9" ht="15.75" customHeight="1" x14ac:dyDescent="0.25">
      <c r="D305" s="166"/>
      <c r="I305" s="171"/>
    </row>
    <row r="306" spans="4:9" ht="15.75" customHeight="1" x14ac:dyDescent="0.25">
      <c r="D306" s="166"/>
      <c r="I306" s="171"/>
    </row>
    <row r="307" spans="4:9" ht="15.75" customHeight="1" x14ac:dyDescent="0.25">
      <c r="D307" s="166"/>
      <c r="I307" s="171"/>
    </row>
    <row r="308" spans="4:9" ht="15.75" customHeight="1" x14ac:dyDescent="0.25">
      <c r="D308" s="166"/>
      <c r="I308" s="171"/>
    </row>
    <row r="309" spans="4:9" ht="15.75" customHeight="1" x14ac:dyDescent="0.25">
      <c r="D309" s="166"/>
      <c r="I309" s="171"/>
    </row>
    <row r="310" spans="4:9" ht="15.75" customHeight="1" x14ac:dyDescent="0.25">
      <c r="D310" s="166"/>
      <c r="I310" s="171"/>
    </row>
    <row r="311" spans="4:9" ht="15.75" customHeight="1" x14ac:dyDescent="0.25">
      <c r="D311" s="166"/>
      <c r="I311" s="171"/>
    </row>
    <row r="312" spans="4:9" ht="15.75" customHeight="1" x14ac:dyDescent="0.25">
      <c r="D312" s="166"/>
      <c r="I312" s="171"/>
    </row>
    <row r="313" spans="4:9" ht="15.75" customHeight="1" x14ac:dyDescent="0.25">
      <c r="D313" s="166"/>
      <c r="I313" s="171"/>
    </row>
    <row r="314" spans="4:9" ht="15.75" customHeight="1" x14ac:dyDescent="0.25">
      <c r="D314" s="166"/>
      <c r="I314" s="171"/>
    </row>
    <row r="315" spans="4:9" ht="15.75" customHeight="1" x14ac:dyDescent="0.25">
      <c r="D315" s="166"/>
      <c r="I315" s="171"/>
    </row>
    <row r="316" spans="4:9" ht="15.75" customHeight="1" x14ac:dyDescent="0.25">
      <c r="D316" s="166"/>
      <c r="I316" s="171"/>
    </row>
    <row r="317" spans="4:9" ht="15.75" customHeight="1" x14ac:dyDescent="0.25">
      <c r="D317" s="166"/>
      <c r="I317" s="171"/>
    </row>
    <row r="318" spans="4:9" ht="15.75" customHeight="1" x14ac:dyDescent="0.25">
      <c r="D318" s="166"/>
      <c r="I318" s="171"/>
    </row>
    <row r="319" spans="4:9" ht="15.75" customHeight="1" x14ac:dyDescent="0.25">
      <c r="D319" s="166"/>
      <c r="I319" s="171"/>
    </row>
    <row r="320" spans="4:9" ht="15.75" customHeight="1" x14ac:dyDescent="0.25">
      <c r="D320" s="166"/>
      <c r="I320" s="171"/>
    </row>
    <row r="321" spans="4:9" ht="15.75" customHeight="1" x14ac:dyDescent="0.25">
      <c r="D321" s="166"/>
      <c r="I321" s="171"/>
    </row>
    <row r="322" spans="4:9" ht="15.75" customHeight="1" x14ac:dyDescent="0.25">
      <c r="D322" s="166"/>
      <c r="I322" s="171"/>
    </row>
    <row r="323" spans="4:9" ht="15.75" customHeight="1" x14ac:dyDescent="0.25">
      <c r="D323" s="166"/>
      <c r="I323" s="171"/>
    </row>
    <row r="324" spans="4:9" ht="15.75" customHeight="1" x14ac:dyDescent="0.25">
      <c r="D324" s="166"/>
      <c r="I324" s="171"/>
    </row>
    <row r="325" spans="4:9" ht="15.75" customHeight="1" x14ac:dyDescent="0.25">
      <c r="D325" s="166"/>
      <c r="I325" s="171"/>
    </row>
    <row r="326" spans="4:9" ht="15.75" customHeight="1" x14ac:dyDescent="0.25">
      <c r="D326" s="166"/>
      <c r="I326" s="171"/>
    </row>
    <row r="327" spans="4:9" ht="15.75" customHeight="1" x14ac:dyDescent="0.25">
      <c r="D327" s="166"/>
      <c r="I327" s="171"/>
    </row>
    <row r="328" spans="4:9" ht="15.75" customHeight="1" x14ac:dyDescent="0.25">
      <c r="D328" s="166"/>
      <c r="I328" s="171"/>
    </row>
    <row r="329" spans="4:9" ht="15.75" customHeight="1" x14ac:dyDescent="0.25">
      <c r="D329" s="166"/>
      <c r="I329" s="171"/>
    </row>
    <row r="330" spans="4:9" ht="15.75" customHeight="1" x14ac:dyDescent="0.25">
      <c r="D330" s="166"/>
      <c r="I330" s="171"/>
    </row>
    <row r="331" spans="4:9" ht="15.75" customHeight="1" x14ac:dyDescent="0.25">
      <c r="D331" s="166"/>
      <c r="I331" s="171"/>
    </row>
    <row r="332" spans="4:9" ht="15.75" customHeight="1" x14ac:dyDescent="0.25">
      <c r="D332" s="166"/>
      <c r="I332" s="171"/>
    </row>
    <row r="333" spans="4:9" ht="15.75" customHeight="1" x14ac:dyDescent="0.25">
      <c r="D333" s="166"/>
      <c r="I333" s="171"/>
    </row>
    <row r="334" spans="4:9" ht="15.75" customHeight="1" x14ac:dyDescent="0.25">
      <c r="D334" s="166"/>
      <c r="I334" s="171"/>
    </row>
    <row r="335" spans="4:9" ht="15.75" customHeight="1" x14ac:dyDescent="0.25">
      <c r="D335" s="166"/>
      <c r="I335" s="171"/>
    </row>
    <row r="336" spans="4:9" ht="15.75" customHeight="1" x14ac:dyDescent="0.25">
      <c r="D336" s="166"/>
      <c r="I336" s="171"/>
    </row>
    <row r="337" spans="4:9" ht="15.75" customHeight="1" x14ac:dyDescent="0.25">
      <c r="D337" s="166"/>
      <c r="I337" s="171"/>
    </row>
    <row r="338" spans="4:9" ht="15.75" customHeight="1" x14ac:dyDescent="0.25">
      <c r="D338" s="166"/>
      <c r="I338" s="171"/>
    </row>
    <row r="339" spans="4:9" ht="15.75" customHeight="1" x14ac:dyDescent="0.25">
      <c r="D339" s="166"/>
      <c r="I339" s="171"/>
    </row>
    <row r="340" spans="4:9" ht="15.75" customHeight="1" x14ac:dyDescent="0.25">
      <c r="D340" s="166"/>
      <c r="I340" s="171"/>
    </row>
    <row r="341" spans="4:9" ht="15.75" customHeight="1" x14ac:dyDescent="0.25">
      <c r="D341" s="166"/>
      <c r="I341" s="171"/>
    </row>
    <row r="342" spans="4:9" ht="15.75" customHeight="1" x14ac:dyDescent="0.25">
      <c r="D342" s="166"/>
      <c r="I342" s="171"/>
    </row>
    <row r="343" spans="4:9" ht="15.75" customHeight="1" x14ac:dyDescent="0.25">
      <c r="D343" s="166"/>
      <c r="I343" s="171"/>
    </row>
    <row r="344" spans="4:9" ht="15.75" customHeight="1" x14ac:dyDescent="0.25">
      <c r="D344" s="166"/>
      <c r="I344" s="171"/>
    </row>
    <row r="345" spans="4:9" ht="15.75" customHeight="1" x14ac:dyDescent="0.25">
      <c r="D345" s="166"/>
      <c r="I345" s="171"/>
    </row>
    <row r="346" spans="4:9" ht="15.75" customHeight="1" x14ac:dyDescent="0.25">
      <c r="D346" s="166"/>
      <c r="I346" s="171"/>
    </row>
    <row r="347" spans="4:9" ht="15.75" customHeight="1" x14ac:dyDescent="0.25">
      <c r="D347" s="166"/>
      <c r="I347" s="171"/>
    </row>
    <row r="348" spans="4:9" ht="15.75" customHeight="1" x14ac:dyDescent="0.25">
      <c r="D348" s="166"/>
      <c r="I348" s="171"/>
    </row>
    <row r="349" spans="4:9" ht="15.75" customHeight="1" x14ac:dyDescent="0.25">
      <c r="D349" s="166"/>
      <c r="I349" s="171"/>
    </row>
    <row r="350" spans="4:9" ht="15.75" customHeight="1" x14ac:dyDescent="0.25">
      <c r="D350" s="166"/>
      <c r="I350" s="171"/>
    </row>
    <row r="351" spans="4:9" ht="15.75" customHeight="1" x14ac:dyDescent="0.25">
      <c r="D351" s="166"/>
      <c r="I351" s="171"/>
    </row>
    <row r="352" spans="4:9" ht="15.75" customHeight="1" x14ac:dyDescent="0.25">
      <c r="D352" s="166"/>
      <c r="I352" s="171"/>
    </row>
    <row r="353" spans="4:9" ht="15.75" customHeight="1" x14ac:dyDescent="0.25">
      <c r="D353" s="166"/>
      <c r="I353" s="171"/>
    </row>
    <row r="354" spans="4:9" ht="15.75" customHeight="1" x14ac:dyDescent="0.25">
      <c r="D354" s="166"/>
      <c r="I354" s="171"/>
    </row>
    <row r="355" spans="4:9" ht="15.75" customHeight="1" x14ac:dyDescent="0.25">
      <c r="D355" s="166"/>
      <c r="I355" s="171"/>
    </row>
    <row r="356" spans="4:9" ht="15.75" customHeight="1" x14ac:dyDescent="0.25">
      <c r="D356" s="166"/>
      <c r="I356" s="171"/>
    </row>
    <row r="357" spans="4:9" ht="15.75" customHeight="1" x14ac:dyDescent="0.25">
      <c r="D357" s="166"/>
      <c r="I357" s="171"/>
    </row>
    <row r="358" spans="4:9" ht="15.75" customHeight="1" x14ac:dyDescent="0.25">
      <c r="D358" s="166"/>
      <c r="I358" s="171"/>
    </row>
    <row r="359" spans="4:9" ht="15.75" customHeight="1" x14ac:dyDescent="0.25">
      <c r="D359" s="166"/>
      <c r="I359" s="171"/>
    </row>
    <row r="360" spans="4:9" ht="15.75" customHeight="1" x14ac:dyDescent="0.25">
      <c r="D360" s="166"/>
      <c r="I360" s="171"/>
    </row>
    <row r="361" spans="4:9" ht="15.75" customHeight="1" x14ac:dyDescent="0.25">
      <c r="D361" s="166"/>
      <c r="I361" s="171"/>
    </row>
    <row r="362" spans="4:9" ht="15.75" customHeight="1" x14ac:dyDescent="0.25">
      <c r="D362" s="166"/>
      <c r="I362" s="171"/>
    </row>
    <row r="363" spans="4:9" ht="15.75" customHeight="1" x14ac:dyDescent="0.25">
      <c r="D363" s="166"/>
      <c r="I363" s="171"/>
    </row>
    <row r="364" spans="4:9" ht="15.75" customHeight="1" x14ac:dyDescent="0.25">
      <c r="D364" s="166"/>
      <c r="I364" s="171"/>
    </row>
    <row r="365" spans="4:9" ht="15.75" customHeight="1" x14ac:dyDescent="0.25">
      <c r="D365" s="166"/>
      <c r="I365" s="171"/>
    </row>
    <row r="366" spans="4:9" ht="15.75" customHeight="1" x14ac:dyDescent="0.25">
      <c r="D366" s="166"/>
      <c r="I366" s="171"/>
    </row>
    <row r="367" spans="4:9" ht="15.75" customHeight="1" x14ac:dyDescent="0.25">
      <c r="D367" s="166"/>
      <c r="I367" s="171"/>
    </row>
    <row r="368" spans="4:9" ht="15.75" customHeight="1" x14ac:dyDescent="0.25">
      <c r="D368" s="166"/>
      <c r="I368" s="171"/>
    </row>
    <row r="369" spans="4:9" ht="15.75" customHeight="1" x14ac:dyDescent="0.25">
      <c r="D369" s="166"/>
      <c r="I369" s="171"/>
    </row>
    <row r="370" spans="4:9" ht="15.75" customHeight="1" x14ac:dyDescent="0.25">
      <c r="D370" s="166"/>
      <c r="I370" s="171"/>
    </row>
    <row r="371" spans="4:9" ht="15.75" customHeight="1" x14ac:dyDescent="0.25">
      <c r="D371" s="166"/>
      <c r="I371" s="171"/>
    </row>
    <row r="372" spans="4:9" ht="15.75" customHeight="1" x14ac:dyDescent="0.25">
      <c r="D372" s="166"/>
      <c r="I372" s="171"/>
    </row>
    <row r="373" spans="4:9" ht="15.75" customHeight="1" x14ac:dyDescent="0.25">
      <c r="D373" s="166"/>
      <c r="I373" s="171"/>
    </row>
    <row r="374" spans="4:9" ht="15.75" customHeight="1" x14ac:dyDescent="0.25">
      <c r="D374" s="166"/>
      <c r="I374" s="171"/>
    </row>
    <row r="375" spans="4:9" ht="15.75" customHeight="1" x14ac:dyDescent="0.25">
      <c r="D375" s="166"/>
      <c r="I375" s="171"/>
    </row>
    <row r="376" spans="4:9" ht="15.75" customHeight="1" x14ac:dyDescent="0.25">
      <c r="D376" s="166"/>
      <c r="I376" s="171"/>
    </row>
    <row r="377" spans="4:9" ht="15.75" customHeight="1" x14ac:dyDescent="0.25">
      <c r="D377" s="166"/>
      <c r="I377" s="171"/>
    </row>
    <row r="378" spans="4:9" ht="15.75" customHeight="1" x14ac:dyDescent="0.25">
      <c r="D378" s="166"/>
      <c r="I378" s="171"/>
    </row>
    <row r="379" spans="4:9" ht="15.75" customHeight="1" x14ac:dyDescent="0.25">
      <c r="D379" s="166"/>
      <c r="I379" s="171"/>
    </row>
    <row r="380" spans="4:9" ht="15.75" customHeight="1" x14ac:dyDescent="0.25">
      <c r="D380" s="166"/>
      <c r="I380" s="171"/>
    </row>
    <row r="381" spans="4:9" ht="15.75" customHeight="1" x14ac:dyDescent="0.25">
      <c r="D381" s="166"/>
      <c r="I381" s="171"/>
    </row>
    <row r="382" spans="4:9" ht="15.75" customHeight="1" x14ac:dyDescent="0.25">
      <c r="D382" s="166"/>
      <c r="I382" s="171"/>
    </row>
    <row r="383" spans="4:9" ht="15.75" customHeight="1" x14ac:dyDescent="0.25">
      <c r="D383" s="166"/>
      <c r="I383" s="171"/>
    </row>
    <row r="384" spans="4:9" ht="15.75" customHeight="1" x14ac:dyDescent="0.25">
      <c r="D384" s="166"/>
      <c r="I384" s="171"/>
    </row>
    <row r="385" spans="4:9" ht="15.75" customHeight="1" x14ac:dyDescent="0.25">
      <c r="D385" s="166"/>
      <c r="I385" s="171"/>
    </row>
    <row r="386" spans="4:9" ht="15.75" customHeight="1" x14ac:dyDescent="0.25">
      <c r="D386" s="166"/>
      <c r="I386" s="171"/>
    </row>
    <row r="387" spans="4:9" ht="15.75" customHeight="1" x14ac:dyDescent="0.25">
      <c r="D387" s="166"/>
      <c r="I387" s="171"/>
    </row>
    <row r="388" spans="4:9" ht="15.75" customHeight="1" x14ac:dyDescent="0.25">
      <c r="D388" s="166"/>
      <c r="I388" s="171"/>
    </row>
    <row r="389" spans="4:9" ht="15.75" customHeight="1" x14ac:dyDescent="0.25">
      <c r="D389" s="166"/>
      <c r="I389" s="171"/>
    </row>
    <row r="390" spans="4:9" ht="15.75" customHeight="1" x14ac:dyDescent="0.25">
      <c r="D390" s="166"/>
      <c r="I390" s="171"/>
    </row>
    <row r="391" spans="4:9" ht="15.75" customHeight="1" x14ac:dyDescent="0.25">
      <c r="D391" s="166"/>
      <c r="I391" s="171"/>
    </row>
    <row r="392" spans="4:9" ht="15.75" customHeight="1" x14ac:dyDescent="0.25">
      <c r="D392" s="166"/>
      <c r="I392" s="171"/>
    </row>
    <row r="393" spans="4:9" ht="15.75" customHeight="1" x14ac:dyDescent="0.25">
      <c r="D393" s="166"/>
      <c r="I393" s="171"/>
    </row>
    <row r="394" spans="4:9" ht="15.75" customHeight="1" x14ac:dyDescent="0.25">
      <c r="D394" s="166"/>
      <c r="I394" s="171"/>
    </row>
    <row r="395" spans="4:9" ht="15.75" customHeight="1" x14ac:dyDescent="0.25">
      <c r="D395" s="166"/>
      <c r="I395" s="171"/>
    </row>
    <row r="396" spans="4:9" ht="15.75" customHeight="1" x14ac:dyDescent="0.25">
      <c r="D396" s="166"/>
      <c r="I396" s="171"/>
    </row>
    <row r="397" spans="4:9" ht="15.75" customHeight="1" x14ac:dyDescent="0.25">
      <c r="D397" s="166"/>
      <c r="I397" s="171"/>
    </row>
    <row r="398" spans="4:9" ht="15.75" customHeight="1" x14ac:dyDescent="0.25">
      <c r="D398" s="166"/>
      <c r="I398" s="171"/>
    </row>
    <row r="399" spans="4:9" ht="15.75" customHeight="1" x14ac:dyDescent="0.25">
      <c r="D399" s="166"/>
      <c r="I399" s="171"/>
    </row>
    <row r="400" spans="4:9" ht="15.75" customHeight="1" x14ac:dyDescent="0.25">
      <c r="D400" s="166"/>
      <c r="I400" s="171"/>
    </row>
    <row r="401" spans="4:9" ht="15.75" customHeight="1" x14ac:dyDescent="0.25">
      <c r="D401" s="166"/>
      <c r="I401" s="171"/>
    </row>
    <row r="402" spans="4:9" ht="15.75" customHeight="1" x14ac:dyDescent="0.25">
      <c r="D402" s="166"/>
      <c r="I402" s="171"/>
    </row>
    <row r="403" spans="4:9" ht="15.75" customHeight="1" x14ac:dyDescent="0.25">
      <c r="D403" s="166"/>
      <c r="I403" s="171"/>
    </row>
    <row r="404" spans="4:9" ht="15.75" customHeight="1" x14ac:dyDescent="0.25">
      <c r="D404" s="166"/>
      <c r="I404" s="171"/>
    </row>
    <row r="405" spans="4:9" ht="15.75" customHeight="1" x14ac:dyDescent="0.25">
      <c r="D405" s="166"/>
      <c r="I405" s="171"/>
    </row>
    <row r="406" spans="4:9" ht="15.75" customHeight="1" x14ac:dyDescent="0.25">
      <c r="D406" s="166"/>
      <c r="I406" s="171"/>
    </row>
    <row r="407" spans="4:9" ht="15.75" customHeight="1" x14ac:dyDescent="0.25">
      <c r="D407" s="166"/>
      <c r="I407" s="171"/>
    </row>
    <row r="408" spans="4:9" ht="15.75" customHeight="1" x14ac:dyDescent="0.25">
      <c r="D408" s="166"/>
      <c r="I408" s="171"/>
    </row>
    <row r="409" spans="4:9" ht="15.75" customHeight="1" x14ac:dyDescent="0.25">
      <c r="D409" s="166"/>
      <c r="I409" s="171"/>
    </row>
    <row r="410" spans="4:9" ht="15.75" customHeight="1" x14ac:dyDescent="0.25">
      <c r="D410" s="166"/>
      <c r="I410" s="171"/>
    </row>
    <row r="411" spans="4:9" ht="15.75" customHeight="1" x14ac:dyDescent="0.25">
      <c r="D411" s="166"/>
      <c r="I411" s="171"/>
    </row>
    <row r="412" spans="4:9" ht="15.75" customHeight="1" x14ac:dyDescent="0.25">
      <c r="D412" s="166"/>
      <c r="I412" s="171"/>
    </row>
    <row r="413" spans="4:9" ht="15.75" customHeight="1" x14ac:dyDescent="0.25">
      <c r="D413" s="166"/>
      <c r="I413" s="171"/>
    </row>
    <row r="414" spans="4:9" ht="15.75" customHeight="1" x14ac:dyDescent="0.25">
      <c r="D414" s="166"/>
      <c r="I414" s="171"/>
    </row>
    <row r="415" spans="4:9" ht="15.75" customHeight="1" x14ac:dyDescent="0.25">
      <c r="D415" s="166"/>
      <c r="I415" s="171"/>
    </row>
    <row r="416" spans="4:9" ht="15.75" customHeight="1" x14ac:dyDescent="0.25">
      <c r="D416" s="166"/>
      <c r="I416" s="171"/>
    </row>
    <row r="417" spans="4:9" ht="15.75" customHeight="1" x14ac:dyDescent="0.25">
      <c r="D417" s="166"/>
      <c r="I417" s="171"/>
    </row>
    <row r="418" spans="4:9" ht="15.75" customHeight="1" x14ac:dyDescent="0.25">
      <c r="D418" s="166"/>
      <c r="I418" s="171"/>
    </row>
    <row r="419" spans="4:9" ht="15.75" customHeight="1" x14ac:dyDescent="0.25">
      <c r="D419" s="166"/>
      <c r="I419" s="171"/>
    </row>
    <row r="420" spans="4:9" ht="15.75" customHeight="1" x14ac:dyDescent="0.25">
      <c r="D420" s="166"/>
      <c r="I420" s="171"/>
    </row>
    <row r="421" spans="4:9" ht="15.75" customHeight="1" x14ac:dyDescent="0.25">
      <c r="D421" s="166"/>
      <c r="I421" s="171"/>
    </row>
    <row r="422" spans="4:9" ht="15.75" customHeight="1" x14ac:dyDescent="0.25">
      <c r="D422" s="166"/>
      <c r="I422" s="171"/>
    </row>
    <row r="423" spans="4:9" ht="15.75" customHeight="1" x14ac:dyDescent="0.25">
      <c r="D423" s="166"/>
      <c r="I423" s="171"/>
    </row>
    <row r="424" spans="4:9" ht="15.75" customHeight="1" x14ac:dyDescent="0.25">
      <c r="D424" s="166"/>
      <c r="I424" s="171"/>
    </row>
    <row r="425" spans="4:9" ht="15.75" customHeight="1" x14ac:dyDescent="0.25">
      <c r="D425" s="166"/>
      <c r="I425" s="171"/>
    </row>
    <row r="426" spans="4:9" ht="15.75" customHeight="1" x14ac:dyDescent="0.25">
      <c r="D426" s="166"/>
      <c r="I426" s="171"/>
    </row>
    <row r="427" spans="4:9" ht="15.75" customHeight="1" x14ac:dyDescent="0.25">
      <c r="D427" s="166"/>
      <c r="I427" s="171"/>
    </row>
    <row r="428" spans="4:9" ht="15.75" customHeight="1" x14ac:dyDescent="0.25">
      <c r="D428" s="166"/>
      <c r="I428" s="171"/>
    </row>
    <row r="429" spans="4:9" ht="15.75" customHeight="1" x14ac:dyDescent="0.25">
      <c r="D429" s="166"/>
      <c r="I429" s="171"/>
    </row>
    <row r="430" spans="4:9" ht="15.75" customHeight="1" x14ac:dyDescent="0.25">
      <c r="D430" s="166"/>
      <c r="I430" s="171"/>
    </row>
    <row r="431" spans="4:9" ht="15.75" customHeight="1" x14ac:dyDescent="0.25">
      <c r="D431" s="166"/>
      <c r="I431" s="171"/>
    </row>
    <row r="432" spans="4:9" ht="15.75" customHeight="1" x14ac:dyDescent="0.25">
      <c r="D432" s="166"/>
      <c r="I432" s="171"/>
    </row>
    <row r="433" spans="4:9" ht="15.75" customHeight="1" x14ac:dyDescent="0.25">
      <c r="D433" s="166"/>
      <c r="I433" s="171"/>
    </row>
    <row r="434" spans="4:9" ht="15.75" customHeight="1" x14ac:dyDescent="0.25">
      <c r="D434" s="166"/>
      <c r="I434" s="171"/>
    </row>
    <row r="435" spans="4:9" ht="15.75" customHeight="1" x14ac:dyDescent="0.25">
      <c r="D435" s="166"/>
      <c r="I435" s="171"/>
    </row>
    <row r="436" spans="4:9" ht="15.75" customHeight="1" x14ac:dyDescent="0.25">
      <c r="D436" s="166"/>
      <c r="I436" s="171"/>
    </row>
    <row r="437" spans="4:9" ht="15.75" customHeight="1" x14ac:dyDescent="0.25">
      <c r="D437" s="166"/>
      <c r="I437" s="171"/>
    </row>
    <row r="438" spans="4:9" ht="15.75" customHeight="1" x14ac:dyDescent="0.25">
      <c r="D438" s="166"/>
      <c r="I438" s="171"/>
    </row>
    <row r="439" spans="4:9" ht="15.75" customHeight="1" x14ac:dyDescent="0.25">
      <c r="D439" s="166"/>
      <c r="I439" s="171"/>
    </row>
    <row r="440" spans="4:9" ht="15.75" customHeight="1" x14ac:dyDescent="0.25">
      <c r="D440" s="166"/>
      <c r="I440" s="171"/>
    </row>
    <row r="441" spans="4:9" ht="15.75" customHeight="1" x14ac:dyDescent="0.25">
      <c r="D441" s="166"/>
      <c r="I441" s="171"/>
    </row>
    <row r="442" spans="4:9" ht="15.75" customHeight="1" x14ac:dyDescent="0.25">
      <c r="D442" s="166"/>
      <c r="I442" s="171"/>
    </row>
    <row r="443" spans="4:9" ht="15.75" customHeight="1" x14ac:dyDescent="0.25">
      <c r="D443" s="166"/>
      <c r="I443" s="171"/>
    </row>
    <row r="444" spans="4:9" ht="15.75" customHeight="1" x14ac:dyDescent="0.25">
      <c r="D444" s="166"/>
      <c r="I444" s="171"/>
    </row>
    <row r="445" spans="4:9" ht="15.75" customHeight="1" x14ac:dyDescent="0.25">
      <c r="D445" s="166"/>
      <c r="I445" s="171"/>
    </row>
    <row r="446" spans="4:9" ht="15.75" customHeight="1" x14ac:dyDescent="0.25">
      <c r="D446" s="166"/>
      <c r="I446" s="171"/>
    </row>
    <row r="447" spans="4:9" ht="15.75" customHeight="1" x14ac:dyDescent="0.25">
      <c r="D447" s="166"/>
      <c r="I447" s="171"/>
    </row>
    <row r="448" spans="4:9" ht="15.75" customHeight="1" x14ac:dyDescent="0.25">
      <c r="D448" s="166"/>
      <c r="I448" s="171"/>
    </row>
    <row r="449" spans="4:9" ht="15.75" customHeight="1" x14ac:dyDescent="0.25">
      <c r="D449" s="166"/>
      <c r="I449" s="171"/>
    </row>
    <row r="450" spans="4:9" ht="15.75" customHeight="1" x14ac:dyDescent="0.25">
      <c r="D450" s="166"/>
      <c r="I450" s="171"/>
    </row>
    <row r="451" spans="4:9" ht="15.75" customHeight="1" x14ac:dyDescent="0.25">
      <c r="D451" s="166"/>
      <c r="I451" s="171"/>
    </row>
    <row r="452" spans="4:9" ht="15.75" customHeight="1" x14ac:dyDescent="0.25">
      <c r="D452" s="166"/>
      <c r="I452" s="171"/>
    </row>
    <row r="453" spans="4:9" ht="15.75" customHeight="1" x14ac:dyDescent="0.25">
      <c r="D453" s="166"/>
      <c r="I453" s="171"/>
    </row>
    <row r="454" spans="4:9" ht="15.75" customHeight="1" x14ac:dyDescent="0.25">
      <c r="D454" s="166"/>
      <c r="I454" s="171"/>
    </row>
    <row r="455" spans="4:9" ht="15.75" customHeight="1" x14ac:dyDescent="0.25">
      <c r="D455" s="166"/>
      <c r="I455" s="171"/>
    </row>
    <row r="456" spans="4:9" ht="15.75" customHeight="1" x14ac:dyDescent="0.25">
      <c r="D456" s="166"/>
      <c r="I456" s="171"/>
    </row>
    <row r="457" spans="4:9" ht="15.75" customHeight="1" x14ac:dyDescent="0.25">
      <c r="D457" s="166"/>
      <c r="I457" s="171"/>
    </row>
    <row r="458" spans="4:9" ht="15.75" customHeight="1" x14ac:dyDescent="0.25">
      <c r="D458" s="166"/>
      <c r="I458" s="171"/>
    </row>
    <row r="459" spans="4:9" ht="15.75" customHeight="1" x14ac:dyDescent="0.25">
      <c r="D459" s="166"/>
      <c r="I459" s="171"/>
    </row>
    <row r="460" spans="4:9" ht="15.75" customHeight="1" x14ac:dyDescent="0.25">
      <c r="D460" s="166"/>
      <c r="I460" s="171"/>
    </row>
    <row r="461" spans="4:9" ht="15.75" customHeight="1" x14ac:dyDescent="0.25">
      <c r="D461" s="166"/>
      <c r="I461" s="171"/>
    </row>
    <row r="462" spans="4:9" ht="15.75" customHeight="1" x14ac:dyDescent="0.25">
      <c r="D462" s="166"/>
      <c r="I462" s="171"/>
    </row>
    <row r="463" spans="4:9" ht="15.75" customHeight="1" x14ac:dyDescent="0.25">
      <c r="D463" s="166"/>
      <c r="I463" s="171"/>
    </row>
    <row r="464" spans="4:9" ht="15.75" customHeight="1" x14ac:dyDescent="0.25">
      <c r="D464" s="166"/>
      <c r="I464" s="171"/>
    </row>
    <row r="465" spans="4:9" ht="15.75" customHeight="1" x14ac:dyDescent="0.25">
      <c r="D465" s="166"/>
      <c r="I465" s="171"/>
    </row>
    <row r="466" spans="4:9" ht="15.75" customHeight="1" x14ac:dyDescent="0.25">
      <c r="D466" s="166"/>
      <c r="I466" s="171"/>
    </row>
    <row r="467" spans="4:9" ht="15.75" customHeight="1" x14ac:dyDescent="0.25">
      <c r="D467" s="166"/>
      <c r="I467" s="171"/>
    </row>
    <row r="468" spans="4:9" ht="15.75" customHeight="1" x14ac:dyDescent="0.25">
      <c r="D468" s="166"/>
      <c r="I468" s="171"/>
    </row>
    <row r="469" spans="4:9" ht="15.75" customHeight="1" x14ac:dyDescent="0.25">
      <c r="D469" s="166"/>
      <c r="I469" s="171"/>
    </row>
    <row r="470" spans="4:9" ht="15.75" customHeight="1" x14ac:dyDescent="0.25">
      <c r="D470" s="166"/>
      <c r="I470" s="171"/>
    </row>
    <row r="471" spans="4:9" ht="15.75" customHeight="1" x14ac:dyDescent="0.25">
      <c r="D471" s="166"/>
      <c r="I471" s="171"/>
    </row>
    <row r="472" spans="4:9" ht="15.75" customHeight="1" x14ac:dyDescent="0.25">
      <c r="D472" s="166"/>
      <c r="I472" s="171"/>
    </row>
    <row r="473" spans="4:9" ht="15.75" customHeight="1" x14ac:dyDescent="0.25">
      <c r="D473" s="166"/>
      <c r="I473" s="171"/>
    </row>
    <row r="474" spans="4:9" ht="15.75" customHeight="1" x14ac:dyDescent="0.25">
      <c r="D474" s="166"/>
      <c r="I474" s="171"/>
    </row>
    <row r="475" spans="4:9" ht="15.75" customHeight="1" x14ac:dyDescent="0.25">
      <c r="D475" s="166"/>
      <c r="I475" s="171"/>
    </row>
    <row r="476" spans="4:9" ht="15.75" customHeight="1" x14ac:dyDescent="0.25">
      <c r="D476" s="166"/>
      <c r="I476" s="171"/>
    </row>
    <row r="477" spans="4:9" ht="15.75" customHeight="1" x14ac:dyDescent="0.25">
      <c r="D477" s="166"/>
      <c r="I477" s="171"/>
    </row>
    <row r="478" spans="4:9" ht="15.75" customHeight="1" x14ac:dyDescent="0.25">
      <c r="D478" s="166"/>
      <c r="I478" s="171"/>
    </row>
    <row r="479" spans="4:9" ht="15.75" customHeight="1" x14ac:dyDescent="0.25">
      <c r="D479" s="166"/>
      <c r="I479" s="171"/>
    </row>
    <row r="480" spans="4:9" ht="15.75" customHeight="1" x14ac:dyDescent="0.25">
      <c r="D480" s="166"/>
      <c r="I480" s="171"/>
    </row>
    <row r="481" spans="4:9" ht="15.75" customHeight="1" x14ac:dyDescent="0.25">
      <c r="D481" s="166"/>
      <c r="I481" s="171"/>
    </row>
    <row r="482" spans="4:9" ht="15.75" customHeight="1" x14ac:dyDescent="0.25">
      <c r="D482" s="166"/>
      <c r="I482" s="171"/>
    </row>
    <row r="483" spans="4:9" ht="15.75" customHeight="1" x14ac:dyDescent="0.25">
      <c r="D483" s="166"/>
      <c r="I483" s="171"/>
    </row>
    <row r="484" spans="4:9" ht="15.75" customHeight="1" x14ac:dyDescent="0.25">
      <c r="D484" s="166"/>
      <c r="I484" s="171"/>
    </row>
    <row r="485" spans="4:9" ht="15.75" customHeight="1" x14ac:dyDescent="0.25">
      <c r="D485" s="166"/>
      <c r="I485" s="171"/>
    </row>
    <row r="486" spans="4:9" ht="15.75" customHeight="1" x14ac:dyDescent="0.25">
      <c r="D486" s="166"/>
      <c r="I486" s="171"/>
    </row>
    <row r="487" spans="4:9" ht="15.75" customHeight="1" x14ac:dyDescent="0.25">
      <c r="D487" s="166"/>
      <c r="I487" s="171"/>
    </row>
    <row r="488" spans="4:9" ht="15.75" customHeight="1" x14ac:dyDescent="0.25">
      <c r="D488" s="166"/>
      <c r="I488" s="171"/>
    </row>
    <row r="489" spans="4:9" ht="15.75" customHeight="1" x14ac:dyDescent="0.25">
      <c r="D489" s="166"/>
      <c r="I489" s="171"/>
    </row>
    <row r="490" spans="4:9" ht="15.75" customHeight="1" x14ac:dyDescent="0.25">
      <c r="D490" s="166"/>
      <c r="I490" s="171"/>
    </row>
    <row r="491" spans="4:9" ht="15.75" customHeight="1" x14ac:dyDescent="0.25">
      <c r="D491" s="166"/>
      <c r="I491" s="171"/>
    </row>
    <row r="492" spans="4:9" ht="15.75" customHeight="1" x14ac:dyDescent="0.25">
      <c r="D492" s="166"/>
      <c r="I492" s="171"/>
    </row>
    <row r="493" spans="4:9" ht="15.75" customHeight="1" x14ac:dyDescent="0.25">
      <c r="D493" s="166"/>
      <c r="I493" s="171"/>
    </row>
    <row r="494" spans="4:9" ht="15.75" customHeight="1" x14ac:dyDescent="0.25">
      <c r="D494" s="166"/>
      <c r="I494" s="171"/>
    </row>
    <row r="495" spans="4:9" ht="15.75" customHeight="1" x14ac:dyDescent="0.25">
      <c r="D495" s="166"/>
      <c r="I495" s="171"/>
    </row>
    <row r="496" spans="4:9" ht="15.75" customHeight="1" x14ac:dyDescent="0.25">
      <c r="D496" s="166"/>
      <c r="I496" s="171"/>
    </row>
    <row r="497" spans="4:9" ht="15.75" customHeight="1" x14ac:dyDescent="0.25">
      <c r="D497" s="166"/>
      <c r="I497" s="171"/>
    </row>
    <row r="498" spans="4:9" ht="15.75" customHeight="1" x14ac:dyDescent="0.25">
      <c r="D498" s="166"/>
      <c r="I498" s="171"/>
    </row>
    <row r="499" spans="4:9" ht="15.75" customHeight="1" x14ac:dyDescent="0.25">
      <c r="D499" s="166"/>
      <c r="I499" s="171"/>
    </row>
    <row r="500" spans="4:9" ht="15.75" customHeight="1" x14ac:dyDescent="0.25">
      <c r="D500" s="166"/>
      <c r="I500" s="171"/>
    </row>
    <row r="501" spans="4:9" ht="15.75" customHeight="1" x14ac:dyDescent="0.25">
      <c r="D501" s="166"/>
      <c r="I501" s="171"/>
    </row>
    <row r="502" spans="4:9" ht="15.75" customHeight="1" x14ac:dyDescent="0.25">
      <c r="D502" s="166"/>
      <c r="I502" s="171"/>
    </row>
    <row r="503" spans="4:9" ht="15.75" customHeight="1" x14ac:dyDescent="0.25">
      <c r="D503" s="166"/>
      <c r="I503" s="171"/>
    </row>
    <row r="504" spans="4:9" ht="15.75" customHeight="1" x14ac:dyDescent="0.25">
      <c r="D504" s="166"/>
      <c r="I504" s="171"/>
    </row>
    <row r="505" spans="4:9" ht="15.75" customHeight="1" x14ac:dyDescent="0.25">
      <c r="D505" s="166"/>
      <c r="I505" s="171"/>
    </row>
    <row r="506" spans="4:9" ht="15.75" customHeight="1" x14ac:dyDescent="0.25">
      <c r="D506" s="166"/>
      <c r="I506" s="171"/>
    </row>
    <row r="507" spans="4:9" ht="15.75" customHeight="1" x14ac:dyDescent="0.25">
      <c r="D507" s="166"/>
      <c r="I507" s="171"/>
    </row>
    <row r="508" spans="4:9" ht="15.75" customHeight="1" x14ac:dyDescent="0.25">
      <c r="D508" s="166"/>
      <c r="I508" s="171"/>
    </row>
    <row r="509" spans="4:9" ht="15.75" customHeight="1" x14ac:dyDescent="0.25">
      <c r="D509" s="166"/>
      <c r="I509" s="171"/>
    </row>
    <row r="510" spans="4:9" ht="15.75" customHeight="1" x14ac:dyDescent="0.25">
      <c r="D510" s="166"/>
      <c r="I510" s="171"/>
    </row>
    <row r="511" spans="4:9" ht="15.75" customHeight="1" x14ac:dyDescent="0.25">
      <c r="D511" s="166"/>
      <c r="I511" s="171"/>
    </row>
    <row r="512" spans="4:9" ht="15.75" customHeight="1" x14ac:dyDescent="0.25">
      <c r="D512" s="166"/>
      <c r="I512" s="171"/>
    </row>
    <row r="513" spans="4:9" ht="15.75" customHeight="1" x14ac:dyDescent="0.25">
      <c r="D513" s="166"/>
      <c r="I513" s="171"/>
    </row>
    <row r="514" spans="4:9" ht="15.75" customHeight="1" x14ac:dyDescent="0.25">
      <c r="D514" s="166"/>
      <c r="I514" s="171"/>
    </row>
    <row r="515" spans="4:9" ht="15.75" customHeight="1" x14ac:dyDescent="0.25">
      <c r="D515" s="166"/>
      <c r="I515" s="171"/>
    </row>
    <row r="516" spans="4:9" ht="15.75" customHeight="1" x14ac:dyDescent="0.25">
      <c r="D516" s="166"/>
      <c r="I516" s="171"/>
    </row>
    <row r="517" spans="4:9" ht="15.75" customHeight="1" x14ac:dyDescent="0.25">
      <c r="D517" s="166"/>
      <c r="I517" s="171"/>
    </row>
    <row r="518" spans="4:9" ht="15.75" customHeight="1" x14ac:dyDescent="0.25">
      <c r="D518" s="166"/>
      <c r="I518" s="171"/>
    </row>
    <row r="519" spans="4:9" ht="15.75" customHeight="1" x14ac:dyDescent="0.25">
      <c r="D519" s="166"/>
      <c r="I519" s="171"/>
    </row>
    <row r="520" spans="4:9" ht="15.75" customHeight="1" x14ac:dyDescent="0.25">
      <c r="D520" s="166"/>
      <c r="I520" s="171"/>
    </row>
    <row r="521" spans="4:9" ht="15.75" customHeight="1" x14ac:dyDescent="0.25">
      <c r="D521" s="166"/>
      <c r="I521" s="171"/>
    </row>
    <row r="522" spans="4:9" ht="15.75" customHeight="1" x14ac:dyDescent="0.25">
      <c r="D522" s="166"/>
      <c r="I522" s="171"/>
    </row>
    <row r="523" spans="4:9" ht="15.75" customHeight="1" x14ac:dyDescent="0.25">
      <c r="D523" s="166"/>
      <c r="I523" s="171"/>
    </row>
    <row r="524" spans="4:9" ht="15.75" customHeight="1" x14ac:dyDescent="0.25">
      <c r="D524" s="166"/>
      <c r="I524" s="171"/>
    </row>
    <row r="525" spans="4:9" ht="15.75" customHeight="1" x14ac:dyDescent="0.25">
      <c r="D525" s="166"/>
      <c r="I525" s="171"/>
    </row>
    <row r="526" spans="4:9" ht="15.75" customHeight="1" x14ac:dyDescent="0.25">
      <c r="D526" s="166"/>
      <c r="I526" s="171"/>
    </row>
    <row r="527" spans="4:9" ht="15.75" customHeight="1" x14ac:dyDescent="0.25">
      <c r="D527" s="166"/>
      <c r="I527" s="171"/>
    </row>
    <row r="528" spans="4:9" ht="15.75" customHeight="1" x14ac:dyDescent="0.25">
      <c r="D528" s="166"/>
      <c r="I528" s="171"/>
    </row>
    <row r="529" spans="4:9" ht="15.75" customHeight="1" x14ac:dyDescent="0.25">
      <c r="D529" s="166"/>
      <c r="I529" s="171"/>
    </row>
    <row r="530" spans="4:9" ht="15.75" customHeight="1" x14ac:dyDescent="0.25">
      <c r="D530" s="166"/>
      <c r="I530" s="171"/>
    </row>
    <row r="531" spans="4:9" ht="15.75" customHeight="1" x14ac:dyDescent="0.25">
      <c r="D531" s="166"/>
      <c r="I531" s="171"/>
    </row>
    <row r="532" spans="4:9" ht="15.75" customHeight="1" x14ac:dyDescent="0.25">
      <c r="D532" s="166"/>
      <c r="I532" s="171"/>
    </row>
    <row r="533" spans="4:9" ht="15.75" customHeight="1" x14ac:dyDescent="0.25">
      <c r="D533" s="166"/>
      <c r="I533" s="171"/>
    </row>
    <row r="534" spans="4:9" ht="15.75" customHeight="1" x14ac:dyDescent="0.25">
      <c r="D534" s="166"/>
      <c r="I534" s="171"/>
    </row>
    <row r="535" spans="4:9" ht="15.75" customHeight="1" x14ac:dyDescent="0.25">
      <c r="D535" s="166"/>
      <c r="I535" s="171"/>
    </row>
    <row r="536" spans="4:9" ht="15.75" customHeight="1" x14ac:dyDescent="0.25">
      <c r="D536" s="166"/>
      <c r="I536" s="171"/>
    </row>
    <row r="537" spans="4:9" ht="15.75" customHeight="1" x14ac:dyDescent="0.25">
      <c r="D537" s="166"/>
      <c r="I537" s="171"/>
    </row>
    <row r="538" spans="4:9" ht="15.75" customHeight="1" x14ac:dyDescent="0.25">
      <c r="D538" s="166"/>
      <c r="I538" s="171"/>
    </row>
    <row r="539" spans="4:9" ht="15.75" customHeight="1" x14ac:dyDescent="0.25">
      <c r="D539" s="166"/>
      <c r="I539" s="171"/>
    </row>
    <row r="540" spans="4:9" ht="15.75" customHeight="1" x14ac:dyDescent="0.25">
      <c r="D540" s="166"/>
      <c r="I540" s="171"/>
    </row>
    <row r="541" spans="4:9" ht="15.75" customHeight="1" x14ac:dyDescent="0.25">
      <c r="D541" s="166"/>
      <c r="I541" s="171"/>
    </row>
    <row r="542" spans="4:9" ht="15.75" customHeight="1" x14ac:dyDescent="0.25">
      <c r="D542" s="166"/>
      <c r="I542" s="171"/>
    </row>
    <row r="543" spans="4:9" ht="15.75" customHeight="1" x14ac:dyDescent="0.25">
      <c r="D543" s="166"/>
      <c r="I543" s="171"/>
    </row>
    <row r="544" spans="4:9" ht="15.75" customHeight="1" x14ac:dyDescent="0.25">
      <c r="D544" s="166"/>
      <c r="I544" s="171"/>
    </row>
    <row r="545" spans="4:9" ht="15.75" customHeight="1" x14ac:dyDescent="0.25">
      <c r="D545" s="166"/>
      <c r="I545" s="171"/>
    </row>
    <row r="546" spans="4:9" ht="15.75" customHeight="1" x14ac:dyDescent="0.25">
      <c r="D546" s="166"/>
      <c r="I546" s="171"/>
    </row>
    <row r="547" spans="4:9" ht="15.75" customHeight="1" x14ac:dyDescent="0.25">
      <c r="D547" s="166"/>
      <c r="I547" s="171"/>
    </row>
    <row r="548" spans="4:9" ht="15.75" customHeight="1" x14ac:dyDescent="0.25">
      <c r="D548" s="166"/>
      <c r="I548" s="171"/>
    </row>
    <row r="549" spans="4:9" ht="15.75" customHeight="1" x14ac:dyDescent="0.25">
      <c r="D549" s="166"/>
      <c r="I549" s="171"/>
    </row>
    <row r="550" spans="4:9" ht="15.75" customHeight="1" x14ac:dyDescent="0.25">
      <c r="D550" s="166"/>
      <c r="I550" s="171"/>
    </row>
    <row r="551" spans="4:9" ht="15.75" customHeight="1" x14ac:dyDescent="0.25">
      <c r="D551" s="166"/>
      <c r="I551" s="171"/>
    </row>
    <row r="552" spans="4:9" ht="15.75" customHeight="1" x14ac:dyDescent="0.25">
      <c r="D552" s="166"/>
      <c r="I552" s="171"/>
    </row>
    <row r="553" spans="4:9" ht="15.75" customHeight="1" x14ac:dyDescent="0.25">
      <c r="D553" s="166"/>
      <c r="I553" s="171"/>
    </row>
    <row r="554" spans="4:9" ht="15.75" customHeight="1" x14ac:dyDescent="0.25">
      <c r="D554" s="166"/>
      <c r="I554" s="171"/>
    </row>
    <row r="555" spans="4:9" ht="15.75" customHeight="1" x14ac:dyDescent="0.25">
      <c r="D555" s="166"/>
      <c r="I555" s="171"/>
    </row>
    <row r="556" spans="4:9" ht="15.75" customHeight="1" x14ac:dyDescent="0.25">
      <c r="D556" s="166"/>
      <c r="I556" s="171"/>
    </row>
    <row r="557" spans="4:9" ht="15.75" customHeight="1" x14ac:dyDescent="0.25">
      <c r="D557" s="166"/>
      <c r="I557" s="171"/>
    </row>
    <row r="558" spans="4:9" ht="15.75" customHeight="1" x14ac:dyDescent="0.25">
      <c r="D558" s="166"/>
      <c r="I558" s="171"/>
    </row>
    <row r="559" spans="4:9" ht="15.75" customHeight="1" x14ac:dyDescent="0.25">
      <c r="D559" s="166"/>
      <c r="I559" s="171"/>
    </row>
    <row r="560" spans="4:9" ht="15.75" customHeight="1" x14ac:dyDescent="0.25">
      <c r="D560" s="166"/>
      <c r="I560" s="171"/>
    </row>
    <row r="561" spans="4:9" ht="15.75" customHeight="1" x14ac:dyDescent="0.25">
      <c r="D561" s="166"/>
      <c r="I561" s="171"/>
    </row>
    <row r="562" spans="4:9" ht="15.75" customHeight="1" x14ac:dyDescent="0.25">
      <c r="D562" s="166"/>
      <c r="I562" s="171"/>
    </row>
    <row r="563" spans="4:9" ht="15.75" customHeight="1" x14ac:dyDescent="0.25">
      <c r="D563" s="166"/>
      <c r="I563" s="171"/>
    </row>
    <row r="564" spans="4:9" ht="15.75" customHeight="1" x14ac:dyDescent="0.25">
      <c r="D564" s="166"/>
      <c r="I564" s="171"/>
    </row>
    <row r="565" spans="4:9" ht="15.75" customHeight="1" x14ac:dyDescent="0.25">
      <c r="D565" s="166"/>
      <c r="I565" s="171"/>
    </row>
    <row r="566" spans="4:9" ht="15.75" customHeight="1" x14ac:dyDescent="0.25">
      <c r="D566" s="166"/>
      <c r="I566" s="171"/>
    </row>
    <row r="567" spans="4:9" ht="15.75" customHeight="1" x14ac:dyDescent="0.25">
      <c r="D567" s="166"/>
      <c r="I567" s="171"/>
    </row>
    <row r="568" spans="4:9" ht="15.75" customHeight="1" x14ac:dyDescent="0.25">
      <c r="D568" s="166"/>
      <c r="I568" s="171"/>
    </row>
    <row r="569" spans="4:9" ht="15.75" customHeight="1" x14ac:dyDescent="0.25">
      <c r="D569" s="166"/>
      <c r="I569" s="171"/>
    </row>
    <row r="570" spans="4:9" ht="15.75" customHeight="1" x14ac:dyDescent="0.25">
      <c r="D570" s="166"/>
      <c r="I570" s="171"/>
    </row>
    <row r="571" spans="4:9" ht="15.75" customHeight="1" x14ac:dyDescent="0.25">
      <c r="D571" s="166"/>
      <c r="I571" s="171"/>
    </row>
    <row r="572" spans="4:9" ht="15.75" customHeight="1" x14ac:dyDescent="0.25">
      <c r="D572" s="166"/>
      <c r="I572" s="171"/>
    </row>
    <row r="573" spans="4:9" ht="15.75" customHeight="1" x14ac:dyDescent="0.25">
      <c r="D573" s="166"/>
      <c r="I573" s="171"/>
    </row>
    <row r="574" spans="4:9" ht="15.75" customHeight="1" x14ac:dyDescent="0.25">
      <c r="D574" s="166"/>
      <c r="I574" s="171"/>
    </row>
    <row r="575" spans="4:9" ht="15.75" customHeight="1" x14ac:dyDescent="0.25">
      <c r="D575" s="166"/>
      <c r="I575" s="171"/>
    </row>
    <row r="576" spans="4:9" ht="15.75" customHeight="1" x14ac:dyDescent="0.25">
      <c r="D576" s="166"/>
      <c r="I576" s="171"/>
    </row>
    <row r="577" spans="4:9" ht="15.75" customHeight="1" x14ac:dyDescent="0.25">
      <c r="D577" s="166"/>
      <c r="I577" s="171"/>
    </row>
    <row r="578" spans="4:9" ht="15.75" customHeight="1" x14ac:dyDescent="0.25">
      <c r="D578" s="166"/>
      <c r="I578" s="171"/>
    </row>
    <row r="579" spans="4:9" ht="15.75" customHeight="1" x14ac:dyDescent="0.25">
      <c r="D579" s="166"/>
      <c r="I579" s="171"/>
    </row>
    <row r="580" spans="4:9" ht="15.75" customHeight="1" x14ac:dyDescent="0.25">
      <c r="D580" s="166"/>
      <c r="I580" s="171"/>
    </row>
    <row r="581" spans="4:9" ht="15.75" customHeight="1" x14ac:dyDescent="0.25">
      <c r="D581" s="166"/>
      <c r="I581" s="171"/>
    </row>
    <row r="582" spans="4:9" ht="15.75" customHeight="1" x14ac:dyDescent="0.25">
      <c r="D582" s="166"/>
      <c r="I582" s="171"/>
    </row>
    <row r="583" spans="4:9" ht="15.75" customHeight="1" x14ac:dyDescent="0.25">
      <c r="D583" s="166"/>
      <c r="I583" s="171"/>
    </row>
    <row r="584" spans="4:9" ht="15.75" customHeight="1" x14ac:dyDescent="0.25">
      <c r="D584" s="166"/>
      <c r="I584" s="171"/>
    </row>
    <row r="585" spans="4:9" ht="15.75" customHeight="1" x14ac:dyDescent="0.25">
      <c r="D585" s="166"/>
      <c r="I585" s="171"/>
    </row>
    <row r="586" spans="4:9" ht="15.75" customHeight="1" x14ac:dyDescent="0.25">
      <c r="D586" s="166"/>
      <c r="I586" s="171"/>
    </row>
    <row r="587" spans="4:9" ht="15.75" customHeight="1" x14ac:dyDescent="0.25">
      <c r="D587" s="166"/>
      <c r="I587" s="171"/>
    </row>
    <row r="588" spans="4:9" ht="15.75" customHeight="1" x14ac:dyDescent="0.25">
      <c r="D588" s="166"/>
      <c r="I588" s="171"/>
    </row>
    <row r="589" spans="4:9" ht="15.75" customHeight="1" x14ac:dyDescent="0.25">
      <c r="D589" s="166"/>
      <c r="I589" s="171"/>
    </row>
    <row r="590" spans="4:9" ht="15.75" customHeight="1" x14ac:dyDescent="0.25">
      <c r="D590" s="166"/>
      <c r="I590" s="171"/>
    </row>
    <row r="591" spans="4:9" ht="15.75" customHeight="1" x14ac:dyDescent="0.25">
      <c r="D591" s="166"/>
      <c r="I591" s="171"/>
    </row>
    <row r="592" spans="4:9" ht="15.75" customHeight="1" x14ac:dyDescent="0.25">
      <c r="D592" s="166"/>
      <c r="I592" s="171"/>
    </row>
    <row r="593" spans="4:9" ht="15.75" customHeight="1" x14ac:dyDescent="0.25">
      <c r="D593" s="166"/>
      <c r="I593" s="171"/>
    </row>
    <row r="594" spans="4:9" ht="15.75" customHeight="1" x14ac:dyDescent="0.25">
      <c r="D594" s="166"/>
      <c r="I594" s="171"/>
    </row>
    <row r="595" spans="4:9" ht="15.75" customHeight="1" x14ac:dyDescent="0.25">
      <c r="D595" s="166"/>
      <c r="I595" s="171"/>
    </row>
    <row r="596" spans="4:9" ht="15.75" customHeight="1" x14ac:dyDescent="0.25">
      <c r="D596" s="166"/>
      <c r="I596" s="171"/>
    </row>
    <row r="597" spans="4:9" ht="15.75" customHeight="1" x14ac:dyDescent="0.25">
      <c r="D597" s="166"/>
      <c r="I597" s="171"/>
    </row>
    <row r="598" spans="4:9" ht="15.75" customHeight="1" x14ac:dyDescent="0.25">
      <c r="D598" s="166"/>
      <c r="I598" s="171"/>
    </row>
    <row r="599" spans="4:9" ht="15.75" customHeight="1" x14ac:dyDescent="0.25">
      <c r="D599" s="166"/>
      <c r="I599" s="171"/>
    </row>
    <row r="600" spans="4:9" ht="15.75" customHeight="1" x14ac:dyDescent="0.25">
      <c r="D600" s="166"/>
      <c r="I600" s="171"/>
    </row>
    <row r="601" spans="4:9" ht="15.75" customHeight="1" x14ac:dyDescent="0.25">
      <c r="D601" s="166"/>
      <c r="I601" s="171"/>
    </row>
    <row r="602" spans="4:9" ht="15.75" customHeight="1" x14ac:dyDescent="0.25">
      <c r="D602" s="166"/>
      <c r="I602" s="171"/>
    </row>
    <row r="603" spans="4:9" ht="15.75" customHeight="1" x14ac:dyDescent="0.25">
      <c r="D603" s="166"/>
      <c r="I603" s="171"/>
    </row>
    <row r="604" spans="4:9" ht="15.75" customHeight="1" x14ac:dyDescent="0.25">
      <c r="D604" s="166"/>
      <c r="I604" s="171"/>
    </row>
    <row r="605" spans="4:9" ht="15.75" customHeight="1" x14ac:dyDescent="0.25">
      <c r="D605" s="166"/>
      <c r="I605" s="171"/>
    </row>
    <row r="606" spans="4:9" ht="15.75" customHeight="1" x14ac:dyDescent="0.25">
      <c r="D606" s="166"/>
      <c r="I606" s="171"/>
    </row>
    <row r="607" spans="4:9" ht="15.75" customHeight="1" x14ac:dyDescent="0.25">
      <c r="D607" s="166"/>
      <c r="I607" s="171"/>
    </row>
    <row r="608" spans="4:9" ht="15.75" customHeight="1" x14ac:dyDescent="0.25">
      <c r="D608" s="166"/>
      <c r="I608" s="171"/>
    </row>
    <row r="609" spans="4:9" ht="15.75" customHeight="1" x14ac:dyDescent="0.25">
      <c r="D609" s="166"/>
      <c r="I609" s="171"/>
    </row>
    <row r="610" spans="4:9" ht="15.75" customHeight="1" x14ac:dyDescent="0.25">
      <c r="D610" s="166"/>
      <c r="I610" s="171"/>
    </row>
    <row r="611" spans="4:9" ht="15.75" customHeight="1" x14ac:dyDescent="0.25">
      <c r="D611" s="166"/>
      <c r="I611" s="171"/>
    </row>
    <row r="612" spans="4:9" ht="15.75" customHeight="1" x14ac:dyDescent="0.25">
      <c r="D612" s="166"/>
      <c r="I612" s="171"/>
    </row>
    <row r="613" spans="4:9" ht="15.75" customHeight="1" x14ac:dyDescent="0.25">
      <c r="D613" s="166"/>
      <c r="I613" s="171"/>
    </row>
    <row r="614" spans="4:9" ht="15.75" customHeight="1" x14ac:dyDescent="0.25">
      <c r="D614" s="166"/>
      <c r="I614" s="171"/>
    </row>
    <row r="615" spans="4:9" ht="15.75" customHeight="1" x14ac:dyDescent="0.25">
      <c r="D615" s="166"/>
      <c r="I615" s="171"/>
    </row>
    <row r="616" spans="4:9" ht="15.75" customHeight="1" x14ac:dyDescent="0.25">
      <c r="D616" s="166"/>
      <c r="I616" s="171"/>
    </row>
    <row r="617" spans="4:9" ht="15.75" customHeight="1" x14ac:dyDescent="0.25">
      <c r="D617" s="166"/>
      <c r="I617" s="171"/>
    </row>
    <row r="618" spans="4:9" ht="15.75" customHeight="1" x14ac:dyDescent="0.25">
      <c r="D618" s="166"/>
      <c r="I618" s="171"/>
    </row>
    <row r="619" spans="4:9" ht="15.75" customHeight="1" x14ac:dyDescent="0.25">
      <c r="D619" s="166"/>
      <c r="I619" s="171"/>
    </row>
    <row r="620" spans="4:9" ht="15.75" customHeight="1" x14ac:dyDescent="0.25">
      <c r="D620" s="166"/>
      <c r="I620" s="171"/>
    </row>
    <row r="621" spans="4:9" ht="15.75" customHeight="1" x14ac:dyDescent="0.25">
      <c r="D621" s="166"/>
      <c r="I621" s="171"/>
    </row>
    <row r="622" spans="4:9" ht="15.75" customHeight="1" x14ac:dyDescent="0.25">
      <c r="D622" s="166"/>
      <c r="I622" s="171"/>
    </row>
    <row r="623" spans="4:9" ht="15.75" customHeight="1" x14ac:dyDescent="0.25">
      <c r="D623" s="166"/>
      <c r="I623" s="171"/>
    </row>
    <row r="624" spans="4:9" ht="15.75" customHeight="1" x14ac:dyDescent="0.25">
      <c r="D624" s="166"/>
      <c r="I624" s="171"/>
    </row>
    <row r="625" spans="4:9" ht="15.75" customHeight="1" x14ac:dyDescent="0.25">
      <c r="D625" s="166"/>
      <c r="I625" s="171"/>
    </row>
    <row r="626" spans="4:9" ht="15.75" customHeight="1" x14ac:dyDescent="0.25">
      <c r="D626" s="166"/>
      <c r="I626" s="171"/>
    </row>
    <row r="627" spans="4:9" ht="15.75" customHeight="1" x14ac:dyDescent="0.25">
      <c r="D627" s="166"/>
      <c r="I627" s="171"/>
    </row>
    <row r="628" spans="4:9" ht="15.75" customHeight="1" x14ac:dyDescent="0.25">
      <c r="D628" s="166"/>
      <c r="I628" s="171"/>
    </row>
    <row r="629" spans="4:9" ht="15.75" customHeight="1" x14ac:dyDescent="0.25">
      <c r="D629" s="166"/>
      <c r="I629" s="171"/>
    </row>
    <row r="630" spans="4:9" ht="15.75" customHeight="1" x14ac:dyDescent="0.25">
      <c r="D630" s="166"/>
      <c r="I630" s="171"/>
    </row>
    <row r="631" spans="4:9" ht="15.75" customHeight="1" x14ac:dyDescent="0.25">
      <c r="D631" s="166"/>
      <c r="I631" s="171"/>
    </row>
    <row r="632" spans="4:9" ht="15.75" customHeight="1" x14ac:dyDescent="0.25">
      <c r="D632" s="166"/>
      <c r="I632" s="171"/>
    </row>
    <row r="633" spans="4:9" ht="15.75" customHeight="1" x14ac:dyDescent="0.25">
      <c r="D633" s="166"/>
      <c r="I633" s="171"/>
    </row>
    <row r="634" spans="4:9" ht="15.75" customHeight="1" x14ac:dyDescent="0.25">
      <c r="D634" s="166"/>
      <c r="I634" s="171"/>
    </row>
    <row r="635" spans="4:9" ht="15.75" customHeight="1" x14ac:dyDescent="0.25">
      <c r="D635" s="166"/>
      <c r="I635" s="171"/>
    </row>
    <row r="636" spans="4:9" ht="15.75" customHeight="1" x14ac:dyDescent="0.25">
      <c r="D636" s="166"/>
      <c r="I636" s="171"/>
    </row>
    <row r="637" spans="4:9" ht="15.75" customHeight="1" x14ac:dyDescent="0.25">
      <c r="D637" s="166"/>
      <c r="I637" s="171"/>
    </row>
    <row r="638" spans="4:9" ht="15.75" customHeight="1" x14ac:dyDescent="0.25">
      <c r="D638" s="166"/>
      <c r="I638" s="171"/>
    </row>
    <row r="639" spans="4:9" ht="15.75" customHeight="1" x14ac:dyDescent="0.25">
      <c r="D639" s="166"/>
      <c r="I639" s="171"/>
    </row>
    <row r="640" spans="4:9" ht="15.75" customHeight="1" x14ac:dyDescent="0.25">
      <c r="D640" s="166"/>
      <c r="I640" s="171"/>
    </row>
    <row r="641" spans="4:9" ht="15.75" customHeight="1" x14ac:dyDescent="0.25">
      <c r="D641" s="166"/>
      <c r="I641" s="171"/>
    </row>
    <row r="642" spans="4:9" ht="15.75" customHeight="1" x14ac:dyDescent="0.25">
      <c r="D642" s="166"/>
      <c r="I642" s="171"/>
    </row>
    <row r="643" spans="4:9" ht="15.75" customHeight="1" x14ac:dyDescent="0.25">
      <c r="D643" s="166"/>
      <c r="I643" s="171"/>
    </row>
    <row r="644" spans="4:9" ht="15.75" customHeight="1" x14ac:dyDescent="0.25">
      <c r="D644" s="166"/>
      <c r="I644" s="171"/>
    </row>
    <row r="645" spans="4:9" ht="15.75" customHeight="1" x14ac:dyDescent="0.25">
      <c r="D645" s="166"/>
      <c r="I645" s="171"/>
    </row>
    <row r="646" spans="4:9" ht="15.75" customHeight="1" x14ac:dyDescent="0.25">
      <c r="D646" s="166"/>
      <c r="I646" s="171"/>
    </row>
    <row r="647" spans="4:9" ht="15.75" customHeight="1" x14ac:dyDescent="0.25">
      <c r="D647" s="166"/>
      <c r="I647" s="171"/>
    </row>
    <row r="648" spans="4:9" ht="15.75" customHeight="1" x14ac:dyDescent="0.25">
      <c r="D648" s="166"/>
      <c r="I648" s="171"/>
    </row>
    <row r="649" spans="4:9" ht="15.75" customHeight="1" x14ac:dyDescent="0.25">
      <c r="D649" s="166"/>
      <c r="I649" s="171"/>
    </row>
    <row r="650" spans="4:9" ht="15.75" customHeight="1" x14ac:dyDescent="0.25">
      <c r="D650" s="166"/>
      <c r="I650" s="171"/>
    </row>
    <row r="651" spans="4:9" ht="15.75" customHeight="1" x14ac:dyDescent="0.25">
      <c r="D651" s="166"/>
      <c r="I651" s="171"/>
    </row>
    <row r="652" spans="4:9" ht="15.75" customHeight="1" x14ac:dyDescent="0.25">
      <c r="D652" s="166"/>
      <c r="I652" s="171"/>
    </row>
    <row r="653" spans="4:9" ht="15.75" customHeight="1" x14ac:dyDescent="0.25">
      <c r="D653" s="166"/>
      <c r="I653" s="171"/>
    </row>
    <row r="654" spans="4:9" ht="15.75" customHeight="1" x14ac:dyDescent="0.25">
      <c r="D654" s="166"/>
      <c r="I654" s="171"/>
    </row>
    <row r="655" spans="4:9" ht="15.75" customHeight="1" x14ac:dyDescent="0.25">
      <c r="D655" s="166"/>
      <c r="I655" s="171"/>
    </row>
    <row r="656" spans="4:9" ht="15.75" customHeight="1" x14ac:dyDescent="0.25">
      <c r="D656" s="166"/>
      <c r="I656" s="171"/>
    </row>
    <row r="657" spans="4:9" ht="15.75" customHeight="1" x14ac:dyDescent="0.25">
      <c r="D657" s="166"/>
      <c r="I657" s="171"/>
    </row>
    <row r="658" spans="4:9" ht="15.75" customHeight="1" x14ac:dyDescent="0.25">
      <c r="D658" s="166"/>
      <c r="I658" s="171"/>
    </row>
    <row r="659" spans="4:9" ht="15.75" customHeight="1" x14ac:dyDescent="0.25">
      <c r="D659" s="166"/>
      <c r="I659" s="171"/>
    </row>
    <row r="660" spans="4:9" ht="15.75" customHeight="1" x14ac:dyDescent="0.25">
      <c r="D660" s="166"/>
      <c r="I660" s="171"/>
    </row>
    <row r="661" spans="4:9" ht="15.75" customHeight="1" x14ac:dyDescent="0.25">
      <c r="D661" s="166"/>
      <c r="I661" s="171"/>
    </row>
    <row r="662" spans="4:9" ht="15.75" customHeight="1" x14ac:dyDescent="0.25">
      <c r="D662" s="166"/>
      <c r="I662" s="171"/>
    </row>
    <row r="663" spans="4:9" ht="15.75" customHeight="1" x14ac:dyDescent="0.25">
      <c r="D663" s="166"/>
      <c r="I663" s="171"/>
    </row>
    <row r="664" spans="4:9" ht="15.75" customHeight="1" x14ac:dyDescent="0.25">
      <c r="D664" s="166"/>
      <c r="I664" s="171"/>
    </row>
    <row r="665" spans="4:9" ht="15.75" customHeight="1" x14ac:dyDescent="0.25">
      <c r="D665" s="166"/>
      <c r="I665" s="171"/>
    </row>
    <row r="666" spans="4:9" ht="15.75" customHeight="1" x14ac:dyDescent="0.25">
      <c r="D666" s="166"/>
      <c r="I666" s="171"/>
    </row>
    <row r="667" spans="4:9" ht="15.75" customHeight="1" x14ac:dyDescent="0.25">
      <c r="D667" s="166"/>
      <c r="I667" s="171"/>
    </row>
    <row r="668" spans="4:9" ht="15.75" customHeight="1" x14ac:dyDescent="0.25">
      <c r="D668" s="166"/>
      <c r="I668" s="171"/>
    </row>
    <row r="669" spans="4:9" ht="15.75" customHeight="1" x14ac:dyDescent="0.25">
      <c r="D669" s="166"/>
      <c r="I669" s="171"/>
    </row>
    <row r="670" spans="4:9" ht="15.75" customHeight="1" x14ac:dyDescent="0.25">
      <c r="D670" s="166"/>
      <c r="I670" s="171"/>
    </row>
    <row r="671" spans="4:9" ht="15.75" customHeight="1" x14ac:dyDescent="0.25">
      <c r="D671" s="166"/>
      <c r="I671" s="171"/>
    </row>
    <row r="672" spans="4:9" ht="15.75" customHeight="1" x14ac:dyDescent="0.25">
      <c r="D672" s="166"/>
      <c r="I672" s="171"/>
    </row>
    <row r="673" spans="4:9" ht="15.75" customHeight="1" x14ac:dyDescent="0.25">
      <c r="D673" s="166"/>
      <c r="I673" s="171"/>
    </row>
    <row r="674" spans="4:9" ht="15.75" customHeight="1" x14ac:dyDescent="0.25">
      <c r="D674" s="166"/>
      <c r="I674" s="171"/>
    </row>
    <row r="675" spans="4:9" ht="15.75" customHeight="1" x14ac:dyDescent="0.25">
      <c r="D675" s="166"/>
      <c r="I675" s="171"/>
    </row>
    <row r="676" spans="4:9" ht="15.75" customHeight="1" x14ac:dyDescent="0.25">
      <c r="D676" s="166"/>
      <c r="I676" s="171"/>
    </row>
    <row r="677" spans="4:9" ht="15.75" customHeight="1" x14ac:dyDescent="0.25">
      <c r="D677" s="166"/>
      <c r="I677" s="171"/>
    </row>
    <row r="678" spans="4:9" ht="15.75" customHeight="1" x14ac:dyDescent="0.25">
      <c r="D678" s="166"/>
      <c r="I678" s="171"/>
    </row>
    <row r="679" spans="4:9" ht="15.75" customHeight="1" x14ac:dyDescent="0.25">
      <c r="D679" s="166"/>
      <c r="I679" s="171"/>
    </row>
    <row r="680" spans="4:9" ht="15.75" customHeight="1" x14ac:dyDescent="0.25">
      <c r="D680" s="166"/>
      <c r="I680" s="171"/>
    </row>
    <row r="681" spans="4:9" ht="15.75" customHeight="1" x14ac:dyDescent="0.25">
      <c r="D681" s="166"/>
      <c r="I681" s="171"/>
    </row>
    <row r="682" spans="4:9" ht="15.75" customHeight="1" x14ac:dyDescent="0.25">
      <c r="D682" s="166"/>
      <c r="I682" s="171"/>
    </row>
    <row r="683" spans="4:9" ht="15.75" customHeight="1" x14ac:dyDescent="0.25">
      <c r="D683" s="166"/>
      <c r="I683" s="171"/>
    </row>
    <row r="684" spans="4:9" ht="15.75" customHeight="1" x14ac:dyDescent="0.25">
      <c r="D684" s="166"/>
      <c r="I684" s="171"/>
    </row>
    <row r="685" spans="4:9" ht="15.75" customHeight="1" x14ac:dyDescent="0.25">
      <c r="D685" s="166"/>
      <c r="I685" s="171"/>
    </row>
    <row r="686" spans="4:9" ht="15.75" customHeight="1" x14ac:dyDescent="0.25">
      <c r="D686" s="166"/>
      <c r="I686" s="171"/>
    </row>
    <row r="687" spans="4:9" ht="15.75" customHeight="1" x14ac:dyDescent="0.25">
      <c r="D687" s="166"/>
      <c r="I687" s="171"/>
    </row>
    <row r="688" spans="4:9" ht="15.75" customHeight="1" x14ac:dyDescent="0.25">
      <c r="D688" s="166"/>
      <c r="I688" s="171"/>
    </row>
    <row r="689" spans="4:9" ht="15.75" customHeight="1" x14ac:dyDescent="0.25">
      <c r="D689" s="166"/>
      <c r="I689" s="171"/>
    </row>
    <row r="690" spans="4:9" ht="15.75" customHeight="1" x14ac:dyDescent="0.25">
      <c r="D690" s="166"/>
      <c r="I690" s="171"/>
    </row>
    <row r="691" spans="4:9" ht="15.75" customHeight="1" x14ac:dyDescent="0.25">
      <c r="D691" s="166"/>
      <c r="I691" s="171"/>
    </row>
    <row r="692" spans="4:9" ht="15.75" customHeight="1" x14ac:dyDescent="0.25">
      <c r="D692" s="166"/>
      <c r="I692" s="171"/>
    </row>
    <row r="693" spans="4:9" ht="15.75" customHeight="1" x14ac:dyDescent="0.25">
      <c r="D693" s="166"/>
      <c r="I693" s="171"/>
    </row>
    <row r="694" spans="4:9" ht="15.75" customHeight="1" x14ac:dyDescent="0.25">
      <c r="D694" s="166"/>
      <c r="I694" s="171"/>
    </row>
    <row r="695" spans="4:9" ht="15.75" customHeight="1" x14ac:dyDescent="0.25">
      <c r="D695" s="166"/>
      <c r="I695" s="171"/>
    </row>
    <row r="696" spans="4:9" ht="15.75" customHeight="1" x14ac:dyDescent="0.25">
      <c r="D696" s="166"/>
      <c r="I696" s="171"/>
    </row>
    <row r="697" spans="4:9" ht="15.75" customHeight="1" x14ac:dyDescent="0.25">
      <c r="D697" s="166"/>
      <c r="I697" s="171"/>
    </row>
    <row r="698" spans="4:9" ht="15.75" customHeight="1" x14ac:dyDescent="0.25">
      <c r="D698" s="166"/>
      <c r="I698" s="171"/>
    </row>
    <row r="699" spans="4:9" ht="15.75" customHeight="1" x14ac:dyDescent="0.25">
      <c r="D699" s="166"/>
      <c r="I699" s="171"/>
    </row>
    <row r="700" spans="4:9" ht="15.75" customHeight="1" x14ac:dyDescent="0.25">
      <c r="D700" s="166"/>
      <c r="I700" s="171"/>
    </row>
    <row r="701" spans="4:9" ht="15.75" customHeight="1" x14ac:dyDescent="0.25">
      <c r="D701" s="166"/>
      <c r="I701" s="171"/>
    </row>
    <row r="702" spans="4:9" ht="15.75" customHeight="1" x14ac:dyDescent="0.25">
      <c r="D702" s="166"/>
      <c r="I702" s="171"/>
    </row>
    <row r="703" spans="4:9" ht="15.75" customHeight="1" x14ac:dyDescent="0.25">
      <c r="D703" s="166"/>
      <c r="I703" s="171"/>
    </row>
    <row r="704" spans="4:9" ht="15.75" customHeight="1" x14ac:dyDescent="0.25">
      <c r="D704" s="166"/>
      <c r="I704" s="171"/>
    </row>
    <row r="705" spans="4:9" ht="15.75" customHeight="1" x14ac:dyDescent="0.25">
      <c r="D705" s="166"/>
      <c r="I705" s="171"/>
    </row>
    <row r="706" spans="4:9" ht="15.75" customHeight="1" x14ac:dyDescent="0.25">
      <c r="D706" s="166"/>
      <c r="I706" s="171"/>
    </row>
    <row r="707" spans="4:9" ht="15.75" customHeight="1" x14ac:dyDescent="0.25">
      <c r="D707" s="166"/>
      <c r="I707" s="171"/>
    </row>
    <row r="708" spans="4:9" ht="15.75" customHeight="1" x14ac:dyDescent="0.25">
      <c r="D708" s="166"/>
      <c r="I708" s="171"/>
    </row>
    <row r="709" spans="4:9" ht="15.75" customHeight="1" x14ac:dyDescent="0.25">
      <c r="D709" s="166"/>
      <c r="I709" s="171"/>
    </row>
    <row r="710" spans="4:9" ht="15.75" customHeight="1" x14ac:dyDescent="0.25">
      <c r="D710" s="166"/>
      <c r="I710" s="171"/>
    </row>
    <row r="711" spans="4:9" ht="15.75" customHeight="1" x14ac:dyDescent="0.25">
      <c r="D711" s="166"/>
      <c r="I711" s="171"/>
    </row>
    <row r="712" spans="4:9" ht="15.75" customHeight="1" x14ac:dyDescent="0.25">
      <c r="D712" s="166"/>
      <c r="I712" s="171"/>
    </row>
    <row r="713" spans="4:9" ht="15.75" customHeight="1" x14ac:dyDescent="0.25">
      <c r="D713" s="166"/>
      <c r="I713" s="171"/>
    </row>
    <row r="714" spans="4:9" ht="15.75" customHeight="1" x14ac:dyDescent="0.25">
      <c r="D714" s="166"/>
      <c r="I714" s="171"/>
    </row>
    <row r="715" spans="4:9" ht="15.75" customHeight="1" x14ac:dyDescent="0.25">
      <c r="D715" s="166"/>
      <c r="I715" s="171"/>
    </row>
    <row r="716" spans="4:9" ht="15.75" customHeight="1" x14ac:dyDescent="0.25">
      <c r="D716" s="166"/>
      <c r="I716" s="171"/>
    </row>
    <row r="717" spans="4:9" ht="15.75" customHeight="1" x14ac:dyDescent="0.25">
      <c r="D717" s="166"/>
      <c r="I717" s="171"/>
    </row>
    <row r="718" spans="4:9" ht="15.75" customHeight="1" x14ac:dyDescent="0.25">
      <c r="D718" s="166"/>
      <c r="I718" s="171"/>
    </row>
    <row r="719" spans="4:9" ht="15.75" customHeight="1" x14ac:dyDescent="0.25">
      <c r="D719" s="166"/>
      <c r="I719" s="171"/>
    </row>
    <row r="720" spans="4:9" ht="15.75" customHeight="1" x14ac:dyDescent="0.25">
      <c r="D720" s="166"/>
      <c r="I720" s="171"/>
    </row>
    <row r="721" spans="4:9" ht="15.75" customHeight="1" x14ac:dyDescent="0.25">
      <c r="D721" s="166"/>
      <c r="I721" s="171"/>
    </row>
    <row r="722" spans="4:9" ht="15.75" customHeight="1" x14ac:dyDescent="0.25">
      <c r="D722" s="166"/>
      <c r="I722" s="171"/>
    </row>
    <row r="723" spans="4:9" ht="15.75" customHeight="1" x14ac:dyDescent="0.25">
      <c r="D723" s="166"/>
      <c r="I723" s="171"/>
    </row>
    <row r="724" spans="4:9" ht="15.75" customHeight="1" x14ac:dyDescent="0.25">
      <c r="D724" s="166"/>
      <c r="I724" s="171"/>
    </row>
    <row r="725" spans="4:9" ht="15.75" customHeight="1" x14ac:dyDescent="0.25">
      <c r="D725" s="166"/>
      <c r="I725" s="171"/>
    </row>
    <row r="726" spans="4:9" ht="15.75" customHeight="1" x14ac:dyDescent="0.25">
      <c r="D726" s="166"/>
      <c r="I726" s="171"/>
    </row>
    <row r="727" spans="4:9" ht="15.75" customHeight="1" x14ac:dyDescent="0.25">
      <c r="D727" s="166"/>
      <c r="I727" s="171"/>
    </row>
    <row r="728" spans="4:9" ht="15.75" customHeight="1" x14ac:dyDescent="0.25">
      <c r="D728" s="166"/>
      <c r="I728" s="171"/>
    </row>
    <row r="729" spans="4:9" ht="15.75" customHeight="1" x14ac:dyDescent="0.25">
      <c r="D729" s="166"/>
      <c r="I729" s="171"/>
    </row>
    <row r="730" spans="4:9" ht="15.75" customHeight="1" x14ac:dyDescent="0.25">
      <c r="D730" s="166"/>
      <c r="I730" s="171"/>
    </row>
    <row r="731" spans="4:9" ht="15.75" customHeight="1" x14ac:dyDescent="0.25">
      <c r="D731" s="166"/>
      <c r="I731" s="171"/>
    </row>
    <row r="732" spans="4:9" ht="15.75" customHeight="1" x14ac:dyDescent="0.25">
      <c r="D732" s="166"/>
      <c r="I732" s="171"/>
    </row>
    <row r="733" spans="4:9" ht="15.75" customHeight="1" x14ac:dyDescent="0.25">
      <c r="D733" s="166"/>
      <c r="I733" s="171"/>
    </row>
    <row r="734" spans="4:9" ht="15.75" customHeight="1" x14ac:dyDescent="0.25">
      <c r="D734" s="166"/>
      <c r="I734" s="171"/>
    </row>
    <row r="735" spans="4:9" ht="15.75" customHeight="1" x14ac:dyDescent="0.25">
      <c r="D735" s="166"/>
      <c r="I735" s="171"/>
    </row>
    <row r="736" spans="4:9" ht="15.75" customHeight="1" x14ac:dyDescent="0.25">
      <c r="D736" s="166"/>
      <c r="I736" s="171"/>
    </row>
    <row r="737" spans="4:9" ht="15.75" customHeight="1" x14ac:dyDescent="0.25">
      <c r="D737" s="166"/>
      <c r="I737" s="171"/>
    </row>
    <row r="738" spans="4:9" ht="15.75" customHeight="1" x14ac:dyDescent="0.25">
      <c r="D738" s="166"/>
      <c r="I738" s="171"/>
    </row>
    <row r="739" spans="4:9" ht="15.75" customHeight="1" x14ac:dyDescent="0.25">
      <c r="D739" s="166"/>
      <c r="I739" s="171"/>
    </row>
    <row r="740" spans="4:9" ht="15.75" customHeight="1" x14ac:dyDescent="0.25">
      <c r="D740" s="166"/>
      <c r="I740" s="171"/>
    </row>
    <row r="741" spans="4:9" ht="15.75" customHeight="1" x14ac:dyDescent="0.25">
      <c r="D741" s="166"/>
      <c r="I741" s="171"/>
    </row>
    <row r="742" spans="4:9" ht="15.75" customHeight="1" x14ac:dyDescent="0.25">
      <c r="D742" s="166"/>
      <c r="I742" s="171"/>
    </row>
    <row r="743" spans="4:9" ht="15.75" customHeight="1" x14ac:dyDescent="0.25">
      <c r="D743" s="166"/>
      <c r="I743" s="171"/>
    </row>
    <row r="744" spans="4:9" ht="15.75" customHeight="1" x14ac:dyDescent="0.25">
      <c r="D744" s="166"/>
      <c r="I744" s="171"/>
    </row>
    <row r="745" spans="4:9" ht="15.75" customHeight="1" x14ac:dyDescent="0.25">
      <c r="D745" s="166"/>
      <c r="I745" s="171"/>
    </row>
    <row r="746" spans="4:9" ht="15.75" customHeight="1" x14ac:dyDescent="0.25">
      <c r="D746" s="166"/>
      <c r="I746" s="171"/>
    </row>
    <row r="747" spans="4:9" ht="15.75" customHeight="1" x14ac:dyDescent="0.25">
      <c r="D747" s="166"/>
      <c r="I747" s="171"/>
    </row>
    <row r="748" spans="4:9" ht="15.75" customHeight="1" x14ac:dyDescent="0.25">
      <c r="D748" s="166"/>
      <c r="I748" s="171"/>
    </row>
    <row r="749" spans="4:9" ht="15.75" customHeight="1" x14ac:dyDescent="0.25">
      <c r="D749" s="166"/>
      <c r="I749" s="171"/>
    </row>
    <row r="750" spans="4:9" ht="15.75" customHeight="1" x14ac:dyDescent="0.25">
      <c r="D750" s="166"/>
      <c r="I750" s="171"/>
    </row>
    <row r="751" spans="4:9" ht="15.75" customHeight="1" x14ac:dyDescent="0.25">
      <c r="D751" s="166"/>
      <c r="I751" s="171"/>
    </row>
    <row r="752" spans="4:9" ht="15.75" customHeight="1" x14ac:dyDescent="0.25">
      <c r="D752" s="166"/>
      <c r="I752" s="171"/>
    </row>
    <row r="753" spans="4:9" ht="15.75" customHeight="1" x14ac:dyDescent="0.25">
      <c r="D753" s="166"/>
      <c r="I753" s="171"/>
    </row>
    <row r="754" spans="4:9" ht="15.75" customHeight="1" x14ac:dyDescent="0.25">
      <c r="D754" s="166"/>
      <c r="I754" s="171"/>
    </row>
    <row r="755" spans="4:9" ht="15.75" customHeight="1" x14ac:dyDescent="0.25">
      <c r="D755" s="166"/>
      <c r="I755" s="171"/>
    </row>
    <row r="756" spans="4:9" ht="15.75" customHeight="1" x14ac:dyDescent="0.25">
      <c r="D756" s="166"/>
      <c r="I756" s="171"/>
    </row>
    <row r="757" spans="4:9" ht="15.75" customHeight="1" x14ac:dyDescent="0.25">
      <c r="D757" s="166"/>
      <c r="I757" s="171"/>
    </row>
    <row r="758" spans="4:9" ht="15.75" customHeight="1" x14ac:dyDescent="0.25">
      <c r="D758" s="166"/>
      <c r="I758" s="171"/>
    </row>
    <row r="759" spans="4:9" ht="15.75" customHeight="1" x14ac:dyDescent="0.25">
      <c r="D759" s="166"/>
      <c r="I759" s="171"/>
    </row>
    <row r="760" spans="4:9" ht="15.75" customHeight="1" x14ac:dyDescent="0.25">
      <c r="D760" s="166"/>
      <c r="I760" s="171"/>
    </row>
    <row r="761" spans="4:9" ht="15.75" customHeight="1" x14ac:dyDescent="0.25">
      <c r="D761" s="166"/>
      <c r="I761" s="171"/>
    </row>
    <row r="762" spans="4:9" ht="15.75" customHeight="1" x14ac:dyDescent="0.25">
      <c r="D762" s="166"/>
      <c r="I762" s="171"/>
    </row>
    <row r="763" spans="4:9" ht="15.75" customHeight="1" x14ac:dyDescent="0.25">
      <c r="D763" s="166"/>
      <c r="I763" s="171"/>
    </row>
    <row r="764" spans="4:9" ht="15.75" customHeight="1" x14ac:dyDescent="0.25">
      <c r="D764" s="166"/>
      <c r="I764" s="171"/>
    </row>
    <row r="765" spans="4:9" ht="15.75" customHeight="1" x14ac:dyDescent="0.25">
      <c r="D765" s="166"/>
      <c r="I765" s="171"/>
    </row>
    <row r="766" spans="4:9" ht="15.75" customHeight="1" x14ac:dyDescent="0.25">
      <c r="D766" s="166"/>
      <c r="I766" s="171"/>
    </row>
    <row r="767" spans="4:9" ht="15.75" customHeight="1" x14ac:dyDescent="0.25">
      <c r="D767" s="166"/>
      <c r="I767" s="171"/>
    </row>
    <row r="768" spans="4:9" ht="15.75" customHeight="1" x14ac:dyDescent="0.25">
      <c r="D768" s="166"/>
      <c r="I768" s="171"/>
    </row>
    <row r="769" spans="4:9" ht="15.75" customHeight="1" x14ac:dyDescent="0.25">
      <c r="D769" s="166"/>
      <c r="I769" s="171"/>
    </row>
    <row r="770" spans="4:9" ht="15.75" customHeight="1" x14ac:dyDescent="0.25">
      <c r="D770" s="166"/>
      <c r="I770" s="171"/>
    </row>
    <row r="771" spans="4:9" ht="15.75" customHeight="1" x14ac:dyDescent="0.25">
      <c r="D771" s="166"/>
      <c r="I771" s="171"/>
    </row>
    <row r="772" spans="4:9" ht="15.75" customHeight="1" x14ac:dyDescent="0.25">
      <c r="D772" s="166"/>
      <c r="I772" s="171"/>
    </row>
    <row r="773" spans="4:9" ht="15.75" customHeight="1" x14ac:dyDescent="0.25">
      <c r="D773" s="166"/>
      <c r="I773" s="171"/>
    </row>
    <row r="774" spans="4:9" ht="15.75" customHeight="1" x14ac:dyDescent="0.25">
      <c r="D774" s="166"/>
      <c r="I774" s="171"/>
    </row>
    <row r="775" spans="4:9" ht="15.75" customHeight="1" x14ac:dyDescent="0.25">
      <c r="D775" s="166"/>
      <c r="I775" s="171"/>
    </row>
    <row r="776" spans="4:9" ht="15.75" customHeight="1" x14ac:dyDescent="0.25">
      <c r="D776" s="166"/>
      <c r="I776" s="171"/>
    </row>
    <row r="777" spans="4:9" ht="15.75" customHeight="1" x14ac:dyDescent="0.25">
      <c r="D777" s="166"/>
      <c r="I777" s="171"/>
    </row>
    <row r="778" spans="4:9" ht="15.75" customHeight="1" x14ac:dyDescent="0.25">
      <c r="D778" s="166"/>
      <c r="I778" s="171"/>
    </row>
    <row r="779" spans="4:9" ht="15.75" customHeight="1" x14ac:dyDescent="0.25">
      <c r="D779" s="166"/>
      <c r="I779" s="171"/>
    </row>
    <row r="780" spans="4:9" ht="15.75" customHeight="1" x14ac:dyDescent="0.25">
      <c r="D780" s="166"/>
      <c r="I780" s="171"/>
    </row>
    <row r="781" spans="4:9" ht="15.75" customHeight="1" x14ac:dyDescent="0.25">
      <c r="D781" s="166"/>
      <c r="I781" s="171"/>
    </row>
    <row r="782" spans="4:9" ht="15.75" customHeight="1" x14ac:dyDescent="0.25">
      <c r="D782" s="166"/>
      <c r="I782" s="171"/>
    </row>
    <row r="783" spans="4:9" ht="15.75" customHeight="1" x14ac:dyDescent="0.25">
      <c r="D783" s="166"/>
      <c r="I783" s="171"/>
    </row>
    <row r="784" spans="4:9" ht="15.75" customHeight="1" x14ac:dyDescent="0.25">
      <c r="D784" s="166"/>
      <c r="I784" s="171"/>
    </row>
    <row r="785" spans="4:9" ht="15.75" customHeight="1" x14ac:dyDescent="0.25">
      <c r="D785" s="166"/>
      <c r="I785" s="171"/>
    </row>
    <row r="786" spans="4:9" ht="15.75" customHeight="1" x14ac:dyDescent="0.25">
      <c r="D786" s="166"/>
      <c r="I786" s="171"/>
    </row>
    <row r="787" spans="4:9" ht="15.75" customHeight="1" x14ac:dyDescent="0.25">
      <c r="D787" s="166"/>
      <c r="I787" s="171"/>
    </row>
    <row r="788" spans="4:9" ht="15.75" customHeight="1" x14ac:dyDescent="0.25">
      <c r="D788" s="166"/>
      <c r="I788" s="171"/>
    </row>
    <row r="789" spans="4:9" ht="15.75" customHeight="1" x14ac:dyDescent="0.25">
      <c r="D789" s="166"/>
      <c r="I789" s="171"/>
    </row>
    <row r="790" spans="4:9" ht="15.75" customHeight="1" x14ac:dyDescent="0.25">
      <c r="D790" s="166"/>
      <c r="I790" s="171"/>
    </row>
    <row r="791" spans="4:9" ht="15.75" customHeight="1" x14ac:dyDescent="0.25">
      <c r="D791" s="166"/>
      <c r="I791" s="171"/>
    </row>
    <row r="792" spans="4:9" ht="15.75" customHeight="1" x14ac:dyDescent="0.25">
      <c r="D792" s="166"/>
      <c r="I792" s="171"/>
    </row>
    <row r="793" spans="4:9" ht="15.75" customHeight="1" x14ac:dyDescent="0.25">
      <c r="D793" s="166"/>
      <c r="I793" s="171"/>
    </row>
    <row r="794" spans="4:9" ht="15.75" customHeight="1" x14ac:dyDescent="0.25">
      <c r="D794" s="166"/>
      <c r="I794" s="171"/>
    </row>
    <row r="795" spans="4:9" ht="15.75" customHeight="1" x14ac:dyDescent="0.25">
      <c r="D795" s="166"/>
      <c r="I795" s="171"/>
    </row>
    <row r="796" spans="4:9" ht="15.75" customHeight="1" x14ac:dyDescent="0.25">
      <c r="D796" s="166"/>
      <c r="I796" s="171"/>
    </row>
    <row r="797" spans="4:9" ht="15.75" customHeight="1" x14ac:dyDescent="0.25">
      <c r="D797" s="166"/>
      <c r="I797" s="171"/>
    </row>
    <row r="798" spans="4:9" ht="15.75" customHeight="1" x14ac:dyDescent="0.25">
      <c r="D798" s="166"/>
      <c r="I798" s="171"/>
    </row>
    <row r="799" spans="4:9" ht="15.75" customHeight="1" x14ac:dyDescent="0.25">
      <c r="D799" s="166"/>
      <c r="I799" s="171"/>
    </row>
    <row r="800" spans="4:9" ht="15.75" customHeight="1" x14ac:dyDescent="0.25">
      <c r="D800" s="166"/>
      <c r="I800" s="171"/>
    </row>
    <row r="801" spans="4:9" ht="15.75" customHeight="1" x14ac:dyDescent="0.25">
      <c r="D801" s="166"/>
      <c r="I801" s="171"/>
    </row>
    <row r="802" spans="4:9" ht="15.75" customHeight="1" x14ac:dyDescent="0.25">
      <c r="D802" s="166"/>
      <c r="I802" s="171"/>
    </row>
    <row r="803" spans="4:9" ht="15.75" customHeight="1" x14ac:dyDescent="0.25">
      <c r="D803" s="166"/>
      <c r="I803" s="171"/>
    </row>
    <row r="804" spans="4:9" ht="15.75" customHeight="1" x14ac:dyDescent="0.25">
      <c r="D804" s="166"/>
      <c r="I804" s="171"/>
    </row>
    <row r="805" spans="4:9" ht="15.75" customHeight="1" x14ac:dyDescent="0.25">
      <c r="D805" s="166"/>
      <c r="I805" s="171"/>
    </row>
    <row r="806" spans="4:9" ht="15.75" customHeight="1" x14ac:dyDescent="0.25">
      <c r="D806" s="166"/>
      <c r="I806" s="171"/>
    </row>
    <row r="807" spans="4:9" ht="15.75" customHeight="1" x14ac:dyDescent="0.25">
      <c r="D807" s="166"/>
      <c r="I807" s="171"/>
    </row>
    <row r="808" spans="4:9" ht="15.75" customHeight="1" x14ac:dyDescent="0.25">
      <c r="D808" s="166"/>
      <c r="I808" s="171"/>
    </row>
    <row r="809" spans="4:9" ht="15.75" customHeight="1" x14ac:dyDescent="0.25">
      <c r="D809" s="166"/>
      <c r="I809" s="171"/>
    </row>
    <row r="810" spans="4:9" ht="15.75" customHeight="1" x14ac:dyDescent="0.25">
      <c r="D810" s="166"/>
      <c r="I810" s="171"/>
    </row>
    <row r="811" spans="4:9" ht="15.75" customHeight="1" x14ac:dyDescent="0.25">
      <c r="D811" s="166"/>
      <c r="I811" s="171"/>
    </row>
    <row r="812" spans="4:9" ht="15.75" customHeight="1" x14ac:dyDescent="0.25">
      <c r="D812" s="166"/>
      <c r="I812" s="171"/>
    </row>
    <row r="813" spans="4:9" ht="15.75" customHeight="1" x14ac:dyDescent="0.25">
      <c r="D813" s="166"/>
      <c r="I813" s="171"/>
    </row>
    <row r="814" spans="4:9" ht="15.75" customHeight="1" x14ac:dyDescent="0.25">
      <c r="D814" s="166"/>
      <c r="I814" s="171"/>
    </row>
    <row r="815" spans="4:9" ht="15.75" customHeight="1" x14ac:dyDescent="0.25">
      <c r="D815" s="166"/>
      <c r="I815" s="171"/>
    </row>
    <row r="816" spans="4:9" ht="15.75" customHeight="1" x14ac:dyDescent="0.25">
      <c r="D816" s="166"/>
      <c r="I816" s="171"/>
    </row>
    <row r="817" spans="4:9" ht="15.75" customHeight="1" x14ac:dyDescent="0.25">
      <c r="D817" s="166"/>
      <c r="I817" s="171"/>
    </row>
    <row r="818" spans="4:9" ht="15.75" customHeight="1" x14ac:dyDescent="0.25">
      <c r="D818" s="166"/>
      <c r="I818" s="171"/>
    </row>
    <row r="819" spans="4:9" ht="15.75" customHeight="1" x14ac:dyDescent="0.25">
      <c r="D819" s="166"/>
      <c r="I819" s="171"/>
    </row>
    <row r="820" spans="4:9" ht="15.75" customHeight="1" x14ac:dyDescent="0.25">
      <c r="D820" s="166"/>
      <c r="I820" s="171"/>
    </row>
    <row r="821" spans="4:9" ht="15.75" customHeight="1" x14ac:dyDescent="0.25">
      <c r="D821" s="166"/>
      <c r="I821" s="171"/>
    </row>
    <row r="822" spans="4:9" ht="15.75" customHeight="1" x14ac:dyDescent="0.25">
      <c r="D822" s="166"/>
      <c r="I822" s="171"/>
    </row>
    <row r="823" spans="4:9" ht="15.75" customHeight="1" x14ac:dyDescent="0.25">
      <c r="D823" s="166"/>
      <c r="I823" s="171"/>
    </row>
    <row r="824" spans="4:9" ht="15.75" customHeight="1" x14ac:dyDescent="0.25">
      <c r="D824" s="166"/>
      <c r="I824" s="171"/>
    </row>
    <row r="825" spans="4:9" ht="15.75" customHeight="1" x14ac:dyDescent="0.25">
      <c r="D825" s="166"/>
      <c r="I825" s="171"/>
    </row>
    <row r="826" spans="4:9" ht="15.75" customHeight="1" x14ac:dyDescent="0.25">
      <c r="D826" s="166"/>
      <c r="I826" s="171"/>
    </row>
    <row r="827" spans="4:9" ht="15.75" customHeight="1" x14ac:dyDescent="0.25">
      <c r="D827" s="166"/>
      <c r="I827" s="171"/>
    </row>
    <row r="828" spans="4:9" ht="15.75" customHeight="1" x14ac:dyDescent="0.25">
      <c r="D828" s="166"/>
      <c r="I828" s="171"/>
    </row>
    <row r="829" spans="4:9" ht="15.75" customHeight="1" x14ac:dyDescent="0.25">
      <c r="D829" s="166"/>
      <c r="I829" s="171"/>
    </row>
    <row r="830" spans="4:9" ht="15.75" customHeight="1" x14ac:dyDescent="0.25">
      <c r="D830" s="166"/>
      <c r="I830" s="171"/>
    </row>
    <row r="831" spans="4:9" ht="15.75" customHeight="1" x14ac:dyDescent="0.25">
      <c r="D831" s="166"/>
      <c r="I831" s="171"/>
    </row>
  </sheetData>
  <mergeCells count="47">
    <mergeCell ref="A10:A17"/>
    <mergeCell ref="B10:B17"/>
    <mergeCell ref="B18:B25"/>
    <mergeCell ref="B26:B30"/>
    <mergeCell ref="B31:B33"/>
    <mergeCell ref="AB2:AB3"/>
    <mergeCell ref="A4:A9"/>
    <mergeCell ref="I2:I3"/>
    <mergeCell ref="J2:J3"/>
    <mergeCell ref="B4:B9"/>
    <mergeCell ref="C4:C9"/>
    <mergeCell ref="AB4:AB34"/>
    <mergeCell ref="AA4:AA9"/>
    <mergeCell ref="AA10:AA17"/>
    <mergeCell ref="A18:A25"/>
    <mergeCell ref="A26:A30"/>
    <mergeCell ref="C10:C17"/>
    <mergeCell ref="C18:C20"/>
    <mergeCell ref="C21:C25"/>
    <mergeCell ref="C26:C30"/>
    <mergeCell ref="A31:A33"/>
    <mergeCell ref="AC2:AE2"/>
    <mergeCell ref="A1:AE1"/>
    <mergeCell ref="A2:A3"/>
    <mergeCell ref="B2:B3"/>
    <mergeCell ref="C2:C3"/>
    <mergeCell ref="D2:D3"/>
    <mergeCell ref="E2:E3"/>
    <mergeCell ref="F2:F3"/>
    <mergeCell ref="Z2:Z3"/>
    <mergeCell ref="AA2:AA3"/>
    <mergeCell ref="G2:G3"/>
    <mergeCell ref="H2:H3"/>
    <mergeCell ref="K2:T2"/>
    <mergeCell ref="U2:U3"/>
    <mergeCell ref="V2:V3"/>
    <mergeCell ref="W2:Y2"/>
    <mergeCell ref="AA26:AA30"/>
    <mergeCell ref="C31:C33"/>
    <mergeCell ref="Z26:Z30"/>
    <mergeCell ref="Z4:Z9"/>
    <mergeCell ref="Z18:Z20"/>
    <mergeCell ref="AA18:AA25"/>
    <mergeCell ref="Z10:Z17"/>
    <mergeCell ref="Z21:Z25"/>
    <mergeCell ref="Z31:Z33"/>
    <mergeCell ref="AA31:AA33"/>
  </mergeCells>
  <conditionalFormatting sqref="Z4:AB4 AA18:AA20 AA26:AA28 AA5:AB6 AA10:AA12 Z10 Z31:Z34 V4:V34 Y4:Y34">
    <cfRule type="cellIs" dxfId="22" priority="1" operator="greaterThanOrEqual">
      <formula>81%</formula>
    </cfRule>
  </conditionalFormatting>
  <conditionalFormatting sqref="AA18:AA20 AA26:AA28 AB4:AB6 AA10:AA12">
    <cfRule type="cellIs" dxfId="21" priority="2" operator="between">
      <formula>51%</formula>
      <formula>80%</formula>
    </cfRule>
  </conditionalFormatting>
  <conditionalFormatting sqref="AA18:AA20 AA26:AA28 AB4:AB6 AA10:AA12">
    <cfRule type="cellIs" dxfId="20" priority="3" operator="lessThanOrEqual">
      <formula>50%</formula>
    </cfRule>
  </conditionalFormatting>
  <conditionalFormatting sqref="AA31:AA33">
    <cfRule type="cellIs" dxfId="19" priority="4" operator="greaterThanOrEqual">
      <formula>81%</formula>
    </cfRule>
  </conditionalFormatting>
  <conditionalFormatting sqref="AA31:AA33">
    <cfRule type="cellIs" dxfId="18" priority="5" operator="between">
      <formula>51%</formula>
      <formula>80%</formula>
    </cfRule>
  </conditionalFormatting>
  <conditionalFormatting sqref="AA31:AA33">
    <cfRule type="cellIs" dxfId="17" priority="6" operator="lessThanOrEqual">
      <formula>50%</formula>
    </cfRule>
  </conditionalFormatting>
  <conditionalFormatting sqref="AA34">
    <cfRule type="cellIs" dxfId="16" priority="10" operator="greaterThanOrEqual">
      <formula>81%</formula>
    </cfRule>
  </conditionalFormatting>
  <conditionalFormatting sqref="AA34">
    <cfRule type="cellIs" dxfId="15" priority="11" operator="between">
      <formula>51%</formula>
      <formula>80%</formula>
    </cfRule>
  </conditionalFormatting>
  <conditionalFormatting sqref="AA34">
    <cfRule type="cellIs" dxfId="14" priority="12" operator="lessThanOrEqual">
      <formula>50%</formula>
    </cfRule>
  </conditionalFormatting>
  <conditionalFormatting sqref="K4:U34 U15:U35">
    <cfRule type="colorScale" priority="19">
      <colorScale>
        <cfvo type="formula" val="0"/>
        <cfvo type="formula" val="1"/>
        <color rgb="FFFFFF00"/>
        <color theme="9"/>
      </colorScale>
    </cfRule>
  </conditionalFormatting>
  <conditionalFormatting sqref="Z4:AA4 AA5:AA6 Z10 Z31:Z34 V4:V34 Y4:Y34">
    <cfRule type="cellIs" dxfId="13" priority="20" operator="between">
      <formula>51%</formula>
      <formula>80%</formula>
    </cfRule>
  </conditionalFormatting>
  <conditionalFormatting sqref="Z4:AA4 AA5:AA6 Z10 Z31:Z34 V4:V34 Y4:Y34">
    <cfRule type="cellIs" dxfId="12" priority="21" operator="lessThanOrEqual">
      <formula>50%</formula>
    </cfRule>
  </conditionalFormatting>
  <conditionalFormatting sqref="Z18:Z21 Z26">
    <cfRule type="cellIs" dxfId="11" priority="22" operator="greaterThanOrEqual">
      <formula>81%</formula>
    </cfRule>
  </conditionalFormatting>
  <conditionalFormatting sqref="Z18:Z21 Z26">
    <cfRule type="cellIs" dxfId="10" priority="23" operator="between">
      <formula>51%</formula>
      <formula>80%</formula>
    </cfRule>
  </conditionalFormatting>
  <conditionalFormatting sqref="Z18:Z21 Z26">
    <cfRule type="cellIs" dxfId="9" priority="24" operator="lessThanOrEqual">
      <formula>50%</formula>
    </cfRule>
  </conditionalFormatting>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5A11"/>
  </sheetPr>
  <dimension ref="A1:EB354"/>
  <sheetViews>
    <sheetView workbookViewId="0">
      <pane xSplit="3" ySplit="4" topLeftCell="D11" activePane="bottomRight" state="frozen"/>
      <selection pane="topRight" activeCell="D1" sqref="D1"/>
      <selection pane="bottomLeft" activeCell="A5" sqref="A5"/>
      <selection pane="bottomRight" activeCell="B6" sqref="B6"/>
    </sheetView>
  </sheetViews>
  <sheetFormatPr baseColWidth="10" defaultColWidth="14.42578125" defaultRowHeight="15" customHeight="1" x14ac:dyDescent="0.25"/>
  <cols>
    <col min="1" max="1" width="27.5703125" customWidth="1"/>
    <col min="2" max="2" width="28.42578125" customWidth="1"/>
    <col min="3" max="3" width="31.7109375" customWidth="1"/>
    <col min="4" max="4" width="47.85546875" customWidth="1"/>
    <col min="5" max="5" width="37.5703125" customWidth="1"/>
    <col min="6" max="6" width="43.140625" customWidth="1"/>
    <col min="7" max="7" width="105.140625" customWidth="1"/>
    <col min="8" max="8" width="50.28515625" customWidth="1"/>
    <col min="9" max="9" width="56.85546875" customWidth="1"/>
    <col min="10" max="10" width="51.7109375" customWidth="1"/>
    <col min="11" max="11" width="54" customWidth="1"/>
    <col min="12" max="12" width="70.28515625" customWidth="1"/>
    <col min="13" max="13" width="59.7109375" customWidth="1"/>
    <col min="14" max="14" width="84.5703125" customWidth="1"/>
    <col min="15" max="15" width="59.140625" customWidth="1"/>
    <col min="16" max="16" width="55.140625" customWidth="1"/>
    <col min="17" max="17" width="52.7109375" customWidth="1"/>
    <col min="18" max="18" width="70.85546875" customWidth="1"/>
    <col min="19" max="19" width="73.85546875" customWidth="1"/>
    <col min="20" max="20" width="60.140625" customWidth="1"/>
    <col min="21" max="21" width="63.140625" customWidth="1"/>
    <col min="22" max="22" width="74.28515625" customWidth="1"/>
    <col min="23" max="23" width="94.42578125" customWidth="1"/>
    <col min="24" max="24" width="83" customWidth="1"/>
    <col min="25" max="25" width="75.42578125" customWidth="1"/>
    <col min="26" max="26" width="83.28515625" customWidth="1"/>
    <col min="27" max="27" width="80.7109375" customWidth="1"/>
    <col min="28" max="28" width="103.42578125" customWidth="1"/>
    <col min="29" max="29" width="108.140625" customWidth="1"/>
    <col min="30" max="30" width="112.42578125" customWidth="1"/>
    <col min="31" max="31" width="93.42578125" customWidth="1"/>
    <col min="32" max="32" width="94.85546875" customWidth="1"/>
    <col min="33" max="33" width="82.85546875" customWidth="1"/>
    <col min="34" max="34" width="51" customWidth="1"/>
    <col min="35" max="35" width="63.42578125" customWidth="1"/>
    <col min="36" max="36" width="116.42578125" customWidth="1"/>
    <col min="37" max="37" width="136.7109375" customWidth="1"/>
    <col min="38" max="38" width="92.28515625" customWidth="1"/>
    <col min="39" max="39" width="62.85546875" customWidth="1"/>
    <col min="40" max="40" width="147.7109375" customWidth="1"/>
    <col min="41" max="41" width="134.28515625" customWidth="1"/>
    <col min="42" max="42" width="50.42578125" customWidth="1"/>
    <col min="43" max="43" width="96.85546875" customWidth="1"/>
    <col min="44" max="44" width="74.7109375" customWidth="1"/>
    <col min="45" max="45" width="62.28515625" customWidth="1"/>
    <col min="46" max="46" width="71.5703125" customWidth="1"/>
    <col min="47" max="47" width="58.28515625" customWidth="1"/>
    <col min="48" max="48" width="94.85546875" customWidth="1"/>
    <col min="49" max="49" width="54.140625" customWidth="1"/>
    <col min="50" max="50" width="92" customWidth="1"/>
    <col min="51" max="51" width="70.28515625" customWidth="1"/>
    <col min="52" max="52" width="81.85546875" customWidth="1"/>
    <col min="53" max="54" width="52.42578125" customWidth="1"/>
    <col min="55" max="55" width="61.42578125" customWidth="1"/>
    <col min="56" max="56" width="53.7109375" customWidth="1"/>
    <col min="57" max="57" width="56.7109375" customWidth="1"/>
    <col min="58" max="58" width="55.28515625" customWidth="1"/>
    <col min="59" max="59" width="50.85546875" customWidth="1"/>
    <col min="60" max="60" width="46.140625" customWidth="1"/>
    <col min="61" max="61" width="52" customWidth="1"/>
    <col min="62" max="62" width="63" customWidth="1"/>
    <col min="63" max="63" width="66.5703125" customWidth="1"/>
    <col min="64" max="64" width="66.140625" customWidth="1"/>
    <col min="65" max="65" width="50" customWidth="1"/>
    <col min="66" max="66" width="56.140625" customWidth="1"/>
    <col min="67" max="67" width="57" customWidth="1"/>
    <col min="68" max="68" width="59.5703125" customWidth="1"/>
    <col min="69" max="69" width="59.140625" customWidth="1"/>
    <col min="70" max="70" width="57.5703125" customWidth="1"/>
    <col min="71" max="71" width="50.28515625" customWidth="1"/>
    <col min="72" max="72" width="46.7109375" customWidth="1"/>
    <col min="73" max="73" width="41.140625" customWidth="1"/>
    <col min="74" max="74" width="42.85546875" customWidth="1"/>
    <col min="75" max="75" width="51.140625" customWidth="1"/>
    <col min="76" max="76" width="50.28515625" customWidth="1"/>
    <col min="77" max="77" width="51" customWidth="1"/>
    <col min="78" max="78" width="47.140625" customWidth="1"/>
    <col min="79" max="91" width="42.7109375" customWidth="1"/>
    <col min="92" max="92" width="49" customWidth="1"/>
    <col min="93" max="93" width="50.42578125" customWidth="1"/>
    <col min="94" max="94" width="60" customWidth="1"/>
    <col min="95" max="95" width="78.42578125" customWidth="1"/>
    <col min="96" max="96" width="60.7109375" customWidth="1"/>
    <col min="97" max="97" width="46.85546875" customWidth="1"/>
    <col min="98" max="98" width="39.42578125" customWidth="1"/>
    <col min="99" max="99" width="30.7109375" customWidth="1"/>
    <col min="100" max="100" width="36.5703125" customWidth="1"/>
    <col min="101" max="101" width="67" customWidth="1"/>
    <col min="102" max="102" width="57.28515625" customWidth="1"/>
    <col min="103" max="128" width="10.7109375" customWidth="1"/>
  </cols>
  <sheetData>
    <row r="1" spans="1:132" ht="28.5" customHeight="1" x14ac:dyDescent="0.25">
      <c r="A1" s="250" t="s">
        <v>70</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c r="BF1" s="251"/>
      <c r="BG1" s="251"/>
      <c r="BH1" s="251"/>
      <c r="BI1" s="251"/>
      <c r="BJ1" s="251"/>
      <c r="BK1" s="251"/>
      <c r="BL1" s="251"/>
      <c r="BM1" s="251"/>
      <c r="BN1" s="251"/>
      <c r="BO1" s="251"/>
      <c r="BP1" s="251"/>
      <c r="BQ1" s="251"/>
      <c r="BR1" s="251"/>
      <c r="BS1" s="251"/>
      <c r="BT1" s="251"/>
      <c r="BU1" s="251"/>
      <c r="BV1" s="251"/>
      <c r="BW1" s="251"/>
      <c r="BX1" s="251"/>
      <c r="BY1" s="251"/>
      <c r="BZ1" s="251"/>
      <c r="CA1" s="251"/>
      <c r="CB1" s="251"/>
      <c r="CC1" s="251"/>
      <c r="CD1" s="251"/>
      <c r="CE1" s="251"/>
      <c r="CF1" s="251"/>
      <c r="CG1" s="251"/>
      <c r="CH1" s="251"/>
      <c r="CI1" s="251"/>
      <c r="CJ1" s="251"/>
      <c r="CK1" s="251"/>
      <c r="CL1" s="251"/>
      <c r="CM1" s="251"/>
      <c r="CN1" s="251"/>
      <c r="CO1" s="251"/>
      <c r="CP1" s="251"/>
      <c r="CQ1" s="251"/>
      <c r="CR1" s="251"/>
      <c r="CS1" s="251"/>
      <c r="CT1" s="251"/>
      <c r="CU1" s="251"/>
      <c r="CV1" s="251"/>
      <c r="CW1" s="251"/>
      <c r="CX1" s="25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row>
    <row r="2" spans="1:132" ht="20.25" customHeight="1" x14ac:dyDescent="0.25">
      <c r="A2" s="253" t="s">
        <v>71</v>
      </c>
      <c r="B2" s="254"/>
      <c r="C2" s="254"/>
      <c r="D2" s="254"/>
      <c r="E2" s="254"/>
      <c r="F2" s="254"/>
      <c r="G2" s="254"/>
      <c r="H2" s="254"/>
      <c r="I2" s="254"/>
      <c r="J2" s="254"/>
      <c r="K2" s="254"/>
      <c r="L2" s="254"/>
      <c r="M2" s="254"/>
      <c r="N2" s="254"/>
      <c r="O2" s="254"/>
      <c r="P2" s="255"/>
      <c r="Q2" s="256" t="s">
        <v>72</v>
      </c>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244"/>
      <c r="BA2" s="257" t="s">
        <v>73</v>
      </c>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244"/>
      <c r="CB2" s="258" t="s">
        <v>74</v>
      </c>
      <c r="CC2" s="259"/>
      <c r="CD2" s="259"/>
      <c r="CE2" s="259"/>
      <c r="CF2" s="259"/>
      <c r="CG2" s="259"/>
      <c r="CH2" s="259"/>
      <c r="CI2" s="259"/>
      <c r="CJ2" s="259"/>
      <c r="CK2" s="259"/>
      <c r="CL2" s="259"/>
      <c r="CM2" s="260"/>
      <c r="CN2" s="261" t="s">
        <v>75</v>
      </c>
      <c r="CO2" s="242"/>
      <c r="CP2" s="242"/>
      <c r="CQ2" s="242"/>
      <c r="CR2" s="242"/>
      <c r="CS2" s="242"/>
      <c r="CT2" s="243"/>
      <c r="CU2" s="261" t="s">
        <v>76</v>
      </c>
      <c r="CV2" s="242"/>
      <c r="CW2" s="242"/>
      <c r="CX2" s="243"/>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row>
    <row r="3" spans="1:132" ht="48" customHeight="1" x14ac:dyDescent="0.25">
      <c r="A3" s="245" t="s">
        <v>77</v>
      </c>
      <c r="B3" s="245" t="s">
        <v>78</v>
      </c>
      <c r="C3" s="247" t="s">
        <v>79</v>
      </c>
      <c r="D3" s="245" t="s">
        <v>80</v>
      </c>
      <c r="E3" s="245" t="s">
        <v>81</v>
      </c>
      <c r="F3" s="245" t="s">
        <v>82</v>
      </c>
      <c r="G3" s="245" t="s">
        <v>83</v>
      </c>
      <c r="H3" s="245" t="s">
        <v>84</v>
      </c>
      <c r="I3" s="245" t="s">
        <v>85</v>
      </c>
      <c r="J3" s="245" t="s">
        <v>86</v>
      </c>
      <c r="K3" s="245" t="s">
        <v>87</v>
      </c>
      <c r="L3" s="245" t="s">
        <v>88</v>
      </c>
      <c r="M3" s="245" t="s">
        <v>89</v>
      </c>
      <c r="N3" s="245" t="s">
        <v>90</v>
      </c>
      <c r="O3" s="245" t="s">
        <v>91</v>
      </c>
      <c r="P3" s="245" t="s">
        <v>92</v>
      </c>
      <c r="Q3" s="256" t="s">
        <v>93</v>
      </c>
      <c r="R3" s="189"/>
      <c r="S3" s="190"/>
      <c r="T3" s="232" t="s">
        <v>94</v>
      </c>
      <c r="U3" s="189"/>
      <c r="V3" s="190"/>
      <c r="W3" s="232" t="s">
        <v>95</v>
      </c>
      <c r="X3" s="189"/>
      <c r="Y3" s="189"/>
      <c r="Z3" s="190"/>
      <c r="AA3" s="232" t="s">
        <v>96</v>
      </c>
      <c r="AB3" s="189"/>
      <c r="AC3" s="189"/>
      <c r="AD3" s="190"/>
      <c r="AE3" s="232" t="s">
        <v>97</v>
      </c>
      <c r="AF3" s="189"/>
      <c r="AG3" s="189"/>
      <c r="AH3" s="189"/>
      <c r="AI3" s="190"/>
      <c r="AJ3" s="232" t="s">
        <v>98</v>
      </c>
      <c r="AK3" s="189"/>
      <c r="AL3" s="190"/>
      <c r="AM3" s="232" t="s">
        <v>99</v>
      </c>
      <c r="AN3" s="189"/>
      <c r="AO3" s="190"/>
      <c r="AP3" s="232" t="s">
        <v>100</v>
      </c>
      <c r="AQ3" s="189"/>
      <c r="AR3" s="189"/>
      <c r="AS3" s="190"/>
      <c r="AT3" s="232" t="s">
        <v>101</v>
      </c>
      <c r="AU3" s="189"/>
      <c r="AV3" s="189"/>
      <c r="AW3" s="190"/>
      <c r="AX3" s="232" t="s">
        <v>102</v>
      </c>
      <c r="AY3" s="189"/>
      <c r="AZ3" s="244"/>
      <c r="BA3" s="13" t="s">
        <v>103</v>
      </c>
      <c r="BB3" s="249" t="s">
        <v>104</v>
      </c>
      <c r="BC3" s="190"/>
      <c r="BD3" s="249" t="s">
        <v>105</v>
      </c>
      <c r="BE3" s="189"/>
      <c r="BF3" s="189"/>
      <c r="BG3" s="189"/>
      <c r="BH3" s="189"/>
      <c r="BI3" s="189"/>
      <c r="BJ3" s="189"/>
      <c r="BK3" s="189"/>
      <c r="BL3" s="189"/>
      <c r="BM3" s="189"/>
      <c r="BN3" s="189"/>
      <c r="BO3" s="189"/>
      <c r="BP3" s="189"/>
      <c r="BQ3" s="189"/>
      <c r="BR3" s="190"/>
      <c r="BS3" s="262" t="s">
        <v>106</v>
      </c>
      <c r="BT3" s="189"/>
      <c r="BU3" s="189"/>
      <c r="BV3" s="189"/>
      <c r="BW3" s="189"/>
      <c r="BX3" s="189"/>
      <c r="BY3" s="189"/>
      <c r="BZ3" s="189"/>
      <c r="CA3" s="244"/>
      <c r="CB3" s="238"/>
      <c r="CC3" s="239"/>
      <c r="CD3" s="239"/>
      <c r="CE3" s="239"/>
      <c r="CF3" s="239"/>
      <c r="CG3" s="239"/>
      <c r="CH3" s="239"/>
      <c r="CI3" s="239"/>
      <c r="CJ3" s="239"/>
      <c r="CK3" s="239"/>
      <c r="CL3" s="239"/>
      <c r="CM3" s="240"/>
      <c r="CN3" s="238"/>
      <c r="CO3" s="239"/>
      <c r="CP3" s="239"/>
      <c r="CQ3" s="239"/>
      <c r="CR3" s="239"/>
      <c r="CS3" s="239"/>
      <c r="CT3" s="240"/>
      <c r="CU3" s="238"/>
      <c r="CV3" s="239"/>
      <c r="CW3" s="239"/>
      <c r="CX3" s="240"/>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row>
    <row r="4" spans="1:132" ht="60.75" customHeight="1" x14ac:dyDescent="0.25">
      <c r="A4" s="246"/>
      <c r="B4" s="246"/>
      <c r="C4" s="246"/>
      <c r="D4" s="246"/>
      <c r="E4" s="246"/>
      <c r="F4" s="246"/>
      <c r="G4" s="246"/>
      <c r="H4" s="246"/>
      <c r="I4" s="246"/>
      <c r="J4" s="246"/>
      <c r="K4" s="246"/>
      <c r="L4" s="246"/>
      <c r="M4" s="246"/>
      <c r="N4" s="246"/>
      <c r="O4" s="246"/>
      <c r="P4" s="246"/>
      <c r="Q4" s="14" t="s">
        <v>107</v>
      </c>
      <c r="R4" s="14" t="s">
        <v>108</v>
      </c>
      <c r="S4" s="14" t="s">
        <v>109</v>
      </c>
      <c r="T4" s="14" t="s">
        <v>110</v>
      </c>
      <c r="U4" s="14" t="s">
        <v>111</v>
      </c>
      <c r="V4" s="14" t="s">
        <v>112</v>
      </c>
      <c r="W4" s="14" t="s">
        <v>113</v>
      </c>
      <c r="X4" s="14" t="s">
        <v>114</v>
      </c>
      <c r="Y4" s="14" t="s">
        <v>115</v>
      </c>
      <c r="Z4" s="14" t="s">
        <v>116</v>
      </c>
      <c r="AA4" s="14" t="s">
        <v>117</v>
      </c>
      <c r="AB4" s="14" t="s">
        <v>118</v>
      </c>
      <c r="AC4" s="14" t="s">
        <v>119</v>
      </c>
      <c r="AD4" s="14" t="s">
        <v>120</v>
      </c>
      <c r="AE4" s="14" t="s">
        <v>121</v>
      </c>
      <c r="AF4" s="14" t="s">
        <v>122</v>
      </c>
      <c r="AG4" s="14" t="s">
        <v>123</v>
      </c>
      <c r="AH4" s="14" t="s">
        <v>124</v>
      </c>
      <c r="AI4" s="14" t="s">
        <v>125</v>
      </c>
      <c r="AJ4" s="14" t="s">
        <v>126</v>
      </c>
      <c r="AK4" s="14" t="s">
        <v>127</v>
      </c>
      <c r="AL4" s="14" t="s">
        <v>128</v>
      </c>
      <c r="AM4" s="14" t="s">
        <v>129</v>
      </c>
      <c r="AN4" s="14" t="s">
        <v>130</v>
      </c>
      <c r="AO4" s="14" t="s">
        <v>131</v>
      </c>
      <c r="AP4" s="14" t="s">
        <v>132</v>
      </c>
      <c r="AQ4" s="14" t="s">
        <v>133</v>
      </c>
      <c r="AR4" s="14" t="s">
        <v>134</v>
      </c>
      <c r="AS4" s="14" t="s">
        <v>135</v>
      </c>
      <c r="AT4" s="14" t="s">
        <v>136</v>
      </c>
      <c r="AU4" s="14" t="s">
        <v>137</v>
      </c>
      <c r="AV4" s="14" t="s">
        <v>138</v>
      </c>
      <c r="AW4" s="14" t="s">
        <v>139</v>
      </c>
      <c r="AX4" s="14" t="s">
        <v>140</v>
      </c>
      <c r="AY4" s="14" t="s">
        <v>141</v>
      </c>
      <c r="AZ4" s="15" t="s">
        <v>142</v>
      </c>
      <c r="BA4" s="16" t="s">
        <v>143</v>
      </c>
      <c r="BB4" s="16" t="s">
        <v>144</v>
      </c>
      <c r="BC4" s="16" t="s">
        <v>145</v>
      </c>
      <c r="BD4" s="16" t="s">
        <v>146</v>
      </c>
      <c r="BE4" s="16" t="s">
        <v>147</v>
      </c>
      <c r="BF4" s="16" t="s">
        <v>148</v>
      </c>
      <c r="BG4" s="17" t="s">
        <v>149</v>
      </c>
      <c r="BH4" s="17" t="s">
        <v>150</v>
      </c>
      <c r="BI4" s="16" t="s">
        <v>151</v>
      </c>
      <c r="BJ4" s="17" t="s">
        <v>152</v>
      </c>
      <c r="BK4" s="17" t="s">
        <v>153</v>
      </c>
      <c r="BL4" s="17" t="s">
        <v>154</v>
      </c>
      <c r="BM4" s="16" t="s">
        <v>155</v>
      </c>
      <c r="BN4" s="17" t="s">
        <v>156</v>
      </c>
      <c r="BO4" s="16" t="s">
        <v>157</v>
      </c>
      <c r="BP4" s="17" t="s">
        <v>158</v>
      </c>
      <c r="BQ4" s="17" t="s">
        <v>159</v>
      </c>
      <c r="BR4" s="17" t="s">
        <v>160</v>
      </c>
      <c r="BS4" s="16" t="s">
        <v>161</v>
      </c>
      <c r="BT4" s="16" t="s">
        <v>162</v>
      </c>
      <c r="BU4" s="16" t="s">
        <v>163</v>
      </c>
      <c r="BV4" s="16" t="s">
        <v>164</v>
      </c>
      <c r="BW4" s="16" t="s">
        <v>165</v>
      </c>
      <c r="BX4" s="16" t="s">
        <v>166</v>
      </c>
      <c r="BY4" s="16" t="s">
        <v>167</v>
      </c>
      <c r="BZ4" s="16" t="s">
        <v>168</v>
      </c>
      <c r="CA4" s="18" t="s">
        <v>169</v>
      </c>
      <c r="CB4" s="14" t="s">
        <v>170</v>
      </c>
      <c r="CC4" s="14" t="s">
        <v>171</v>
      </c>
      <c r="CD4" s="14" t="s">
        <v>172</v>
      </c>
      <c r="CE4" s="14" t="s">
        <v>173</v>
      </c>
      <c r="CF4" s="14" t="s">
        <v>174</v>
      </c>
      <c r="CG4" s="14" t="s">
        <v>175</v>
      </c>
      <c r="CH4" s="14" t="s">
        <v>176</v>
      </c>
      <c r="CI4" s="14" t="s">
        <v>177</v>
      </c>
      <c r="CJ4" s="14" t="s">
        <v>178</v>
      </c>
      <c r="CK4" s="14" t="s">
        <v>179</v>
      </c>
      <c r="CL4" s="19" t="s">
        <v>180</v>
      </c>
      <c r="CM4" s="20" t="s">
        <v>181</v>
      </c>
      <c r="CN4" s="21" t="s">
        <v>182</v>
      </c>
      <c r="CO4" s="17" t="s">
        <v>183</v>
      </c>
      <c r="CP4" s="17" t="s">
        <v>184</v>
      </c>
      <c r="CQ4" s="17" t="s">
        <v>185</v>
      </c>
      <c r="CR4" s="17" t="s">
        <v>186</v>
      </c>
      <c r="CS4" s="16" t="s">
        <v>187</v>
      </c>
      <c r="CT4" s="18" t="s">
        <v>188</v>
      </c>
      <c r="CU4" s="22" t="s">
        <v>189</v>
      </c>
      <c r="CV4" s="23" t="s">
        <v>190</v>
      </c>
      <c r="CW4" s="24" t="s">
        <v>191</v>
      </c>
      <c r="CX4" s="25" t="s">
        <v>192</v>
      </c>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row>
    <row r="5" spans="1:132" x14ac:dyDescent="0.25">
      <c r="A5" s="26" t="s">
        <v>193</v>
      </c>
      <c r="B5" s="26" t="s">
        <v>194</v>
      </c>
      <c r="C5" s="26" t="s">
        <v>195</v>
      </c>
      <c r="D5" s="27" t="s">
        <v>196</v>
      </c>
      <c r="E5" s="27">
        <v>3223066509</v>
      </c>
      <c r="F5" s="28" t="s">
        <v>197</v>
      </c>
      <c r="G5" s="27" t="s">
        <v>198</v>
      </c>
      <c r="H5" s="27" t="s">
        <v>199</v>
      </c>
      <c r="I5" s="27" t="s">
        <v>200</v>
      </c>
      <c r="J5" s="27" t="s">
        <v>201</v>
      </c>
      <c r="K5" s="27" t="s">
        <v>202</v>
      </c>
      <c r="L5" s="27" t="s">
        <v>203</v>
      </c>
      <c r="M5" s="27">
        <v>3108561245</v>
      </c>
      <c r="N5" s="29" t="s">
        <v>204</v>
      </c>
      <c r="O5" s="27" t="s">
        <v>205</v>
      </c>
      <c r="P5" s="30">
        <v>44323</v>
      </c>
      <c r="Q5" s="31" t="s">
        <v>206</v>
      </c>
      <c r="R5" s="31" t="s">
        <v>206</v>
      </c>
      <c r="S5" s="31" t="s">
        <v>206</v>
      </c>
      <c r="T5" s="31" t="s">
        <v>206</v>
      </c>
      <c r="U5" s="31" t="s">
        <v>207</v>
      </c>
      <c r="V5" s="31" t="s">
        <v>206</v>
      </c>
      <c r="W5" s="31" t="s">
        <v>208</v>
      </c>
      <c r="X5" s="31" t="s">
        <v>206</v>
      </c>
      <c r="Y5" s="31" t="s">
        <v>206</v>
      </c>
      <c r="Z5" s="31" t="s">
        <v>206</v>
      </c>
      <c r="AA5" s="31" t="s">
        <v>206</v>
      </c>
      <c r="AB5" s="31" t="s">
        <v>206</v>
      </c>
      <c r="AC5" s="31" t="s">
        <v>208</v>
      </c>
      <c r="AD5" s="31" t="s">
        <v>206</v>
      </c>
      <c r="AE5" s="31" t="s">
        <v>206</v>
      </c>
      <c r="AF5" s="31" t="s">
        <v>206</v>
      </c>
      <c r="AG5" s="31" t="s">
        <v>206</v>
      </c>
      <c r="AH5" s="31" t="s">
        <v>206</v>
      </c>
      <c r="AI5" s="31" t="s">
        <v>206</v>
      </c>
      <c r="AJ5" s="31" t="s">
        <v>206</v>
      </c>
      <c r="AK5" s="31" t="s">
        <v>206</v>
      </c>
      <c r="AL5" s="31" t="s">
        <v>206</v>
      </c>
      <c r="AM5" s="32" t="s">
        <v>207</v>
      </c>
      <c r="AN5" s="32" t="s">
        <v>207</v>
      </c>
      <c r="AO5" s="32" t="s">
        <v>207</v>
      </c>
      <c r="AP5" s="31" t="s">
        <v>206</v>
      </c>
      <c r="AQ5" s="31" t="s">
        <v>206</v>
      </c>
      <c r="AR5" s="31" t="s">
        <v>206</v>
      </c>
      <c r="AS5" s="31" t="s">
        <v>206</v>
      </c>
      <c r="AT5" s="31" t="s">
        <v>206</v>
      </c>
      <c r="AU5" s="31" t="s">
        <v>206</v>
      </c>
      <c r="AV5" s="31" t="s">
        <v>206</v>
      </c>
      <c r="AW5" s="31" t="s">
        <v>206</v>
      </c>
      <c r="AX5" s="31" t="s">
        <v>206</v>
      </c>
      <c r="AY5" s="31" t="s">
        <v>206</v>
      </c>
      <c r="AZ5" s="31" t="s">
        <v>206</v>
      </c>
      <c r="BA5" s="32" t="s">
        <v>206</v>
      </c>
      <c r="BB5" s="32" t="s">
        <v>206</v>
      </c>
      <c r="BC5" s="32" t="s">
        <v>206</v>
      </c>
      <c r="BD5" s="32" t="s">
        <v>206</v>
      </c>
      <c r="BE5" s="32" t="s">
        <v>206</v>
      </c>
      <c r="BF5" s="32" t="s">
        <v>206</v>
      </c>
      <c r="BG5" s="32" t="s">
        <v>207</v>
      </c>
      <c r="BH5" s="32" t="s">
        <v>207</v>
      </c>
      <c r="BI5" s="32" t="s">
        <v>206</v>
      </c>
      <c r="BJ5" s="32" t="s">
        <v>207</v>
      </c>
      <c r="BK5" s="32" t="s">
        <v>207</v>
      </c>
      <c r="BL5" s="32" t="s">
        <v>207</v>
      </c>
      <c r="BM5" s="32" t="s">
        <v>206</v>
      </c>
      <c r="BN5" s="32" t="s">
        <v>207</v>
      </c>
      <c r="BO5" s="32" t="s">
        <v>207</v>
      </c>
      <c r="BP5" s="32" t="s">
        <v>206</v>
      </c>
      <c r="BQ5" s="32" t="s">
        <v>207</v>
      </c>
      <c r="BR5" s="32" t="s">
        <v>207</v>
      </c>
      <c r="BS5" s="32" t="s">
        <v>206</v>
      </c>
      <c r="BT5" s="32" t="s">
        <v>207</v>
      </c>
      <c r="BU5" s="32" t="s">
        <v>207</v>
      </c>
      <c r="BV5" s="32" t="s">
        <v>206</v>
      </c>
      <c r="BW5" s="32" t="s">
        <v>206</v>
      </c>
      <c r="BX5" s="32" t="s">
        <v>206</v>
      </c>
      <c r="BY5" s="32" t="s">
        <v>206</v>
      </c>
      <c r="BZ5" s="32" t="s">
        <v>206</v>
      </c>
      <c r="CA5" s="31" t="s">
        <v>206</v>
      </c>
      <c r="CB5" s="33">
        <f t="shared" ref="CB5:CB60" si="0">COUNTIF(Q5:S5,"SI")</f>
        <v>3</v>
      </c>
      <c r="CC5" s="33">
        <f t="shared" ref="CC5:CC26" si="1">COUNTIF(T5:V5,"SI")</f>
        <v>2</v>
      </c>
      <c r="CD5" s="33">
        <f t="shared" ref="CD5:CD109" si="2">COUNTIF(W5:Z5,"SI")</f>
        <v>3</v>
      </c>
      <c r="CE5" s="33">
        <f t="shared" ref="CE5:CE109" si="3">COUNTIF(AA5:AD5,"SI")</f>
        <v>3</v>
      </c>
      <c r="CF5" s="33">
        <f t="shared" ref="CF5:CF60" si="4">COUNTIF(AE5:AI5,"SI")</f>
        <v>5</v>
      </c>
      <c r="CG5" s="33">
        <f t="shared" ref="CG5:CG109" si="5">COUNTIF(AJ5:AL5,"SI")</f>
        <v>3</v>
      </c>
      <c r="CH5" s="33">
        <f t="shared" ref="CH5:CH60" si="6">COUNTIF(AM5:AO5,"SI")</f>
        <v>0</v>
      </c>
      <c r="CI5" s="33">
        <f t="shared" ref="CI5:CI109" si="7">COUNTIF(AP5:AS5,"SI")</f>
        <v>4</v>
      </c>
      <c r="CJ5" s="33">
        <f t="shared" ref="CJ5:CJ109" si="8">COUNTIF(AT5:AW5,"SI")</f>
        <v>4</v>
      </c>
      <c r="CK5" s="33">
        <f t="shared" ref="CK5:CK109" si="9">COUNTIF(AX5:AZ5,"SI")</f>
        <v>3</v>
      </c>
      <c r="CL5" s="33">
        <f t="shared" ref="CL5:CL109" si="10">SUM(CB5:CK5)</f>
        <v>30</v>
      </c>
      <c r="CM5" s="34">
        <f t="shared" ref="CM5:CM65" si="11">CL5/36</f>
        <v>0.83333333333333337</v>
      </c>
      <c r="CN5" s="33">
        <f t="shared" ref="CN5:CP5" si="12">COUNTIF(BA5,"SI")</f>
        <v>1</v>
      </c>
      <c r="CO5" s="35">
        <f t="shared" si="12"/>
        <v>1</v>
      </c>
      <c r="CP5" s="35">
        <f t="shared" si="12"/>
        <v>1</v>
      </c>
      <c r="CQ5" s="35">
        <f t="shared" ref="CQ5:CQ109" si="13">COUNTIFS(BD5:BR5,"SI")</f>
        <v>6</v>
      </c>
      <c r="CR5" s="35">
        <f t="shared" ref="CR5:CR109" si="14">COUNTIFS(BS5:CA5,"SI")</f>
        <v>7</v>
      </c>
      <c r="CS5" s="36">
        <f t="shared" ref="CS5:CS109" si="15">SUM(CN5:CR5)</f>
        <v>16</v>
      </c>
      <c r="CT5" s="37">
        <f>(CS5/16)</f>
        <v>1</v>
      </c>
      <c r="CU5" s="241">
        <f>AVERAGE(CT5:CT12)</f>
        <v>0.88392857142857151</v>
      </c>
      <c r="CV5" s="242"/>
      <c r="CW5" s="243"/>
      <c r="CX5" s="233">
        <f>AVERAGE(CT5:CT23,CT25:CT109)</f>
        <v>0.85302197802197866</v>
      </c>
      <c r="CY5" s="38"/>
      <c r="CZ5" s="38"/>
      <c r="DA5" s="38"/>
      <c r="DB5" s="38"/>
      <c r="DC5" s="38"/>
      <c r="DD5" s="38"/>
      <c r="DE5" s="38"/>
      <c r="DF5" s="38"/>
      <c r="DG5" s="38"/>
      <c r="DH5" s="38"/>
      <c r="DI5" s="38"/>
      <c r="DJ5" s="38"/>
      <c r="DK5" s="38"/>
      <c r="DL5" s="38"/>
      <c r="DM5" s="38"/>
      <c r="DN5" s="38"/>
      <c r="DO5" s="38"/>
      <c r="DP5" s="38"/>
      <c r="DQ5" s="38"/>
      <c r="DR5" s="38"/>
      <c r="DS5" s="39"/>
      <c r="DT5" s="39"/>
      <c r="DU5" s="39"/>
      <c r="DV5" s="39"/>
      <c r="DW5" s="39"/>
      <c r="DX5" s="39"/>
      <c r="DY5" s="39"/>
      <c r="DZ5" s="39"/>
      <c r="EA5" s="39"/>
      <c r="EB5" s="39"/>
    </row>
    <row r="6" spans="1:132" x14ac:dyDescent="0.25">
      <c r="A6" s="26" t="s">
        <v>193</v>
      </c>
      <c r="B6" s="26" t="s">
        <v>194</v>
      </c>
      <c r="C6" s="26" t="s">
        <v>209</v>
      </c>
      <c r="D6" s="27" t="s">
        <v>210</v>
      </c>
      <c r="E6" s="27">
        <v>3125703211</v>
      </c>
      <c r="F6" s="27" t="s">
        <v>211</v>
      </c>
      <c r="G6" s="27" t="s">
        <v>198</v>
      </c>
      <c r="H6" s="27" t="s">
        <v>199</v>
      </c>
      <c r="I6" s="27" t="s">
        <v>200</v>
      </c>
      <c r="J6" s="40" t="s">
        <v>212</v>
      </c>
      <c r="K6" s="41" t="s">
        <v>213</v>
      </c>
      <c r="L6" s="40" t="s">
        <v>214</v>
      </c>
      <c r="M6" s="27">
        <v>3112157110</v>
      </c>
      <c r="N6" s="29" t="s">
        <v>215</v>
      </c>
      <c r="O6" s="42" t="s">
        <v>216</v>
      </c>
      <c r="P6" s="43">
        <v>44300</v>
      </c>
      <c r="Q6" s="32" t="s">
        <v>206</v>
      </c>
      <c r="R6" s="32" t="s">
        <v>206</v>
      </c>
      <c r="S6" s="32" t="s">
        <v>206</v>
      </c>
      <c r="T6" s="32" t="s">
        <v>206</v>
      </c>
      <c r="U6" s="32" t="s">
        <v>207</v>
      </c>
      <c r="V6" s="32" t="s">
        <v>206</v>
      </c>
      <c r="W6" s="32" t="s">
        <v>206</v>
      </c>
      <c r="X6" s="32" t="s">
        <v>208</v>
      </c>
      <c r="Y6" s="32" t="s">
        <v>206</v>
      </c>
      <c r="Z6" s="32" t="s">
        <v>206</v>
      </c>
      <c r="AA6" s="32" t="s">
        <v>206</v>
      </c>
      <c r="AB6" s="32" t="s">
        <v>206</v>
      </c>
      <c r="AC6" s="32" t="s">
        <v>206</v>
      </c>
      <c r="AD6" s="32" t="s">
        <v>206</v>
      </c>
      <c r="AE6" s="32" t="s">
        <v>206</v>
      </c>
      <c r="AF6" s="32" t="s">
        <v>206</v>
      </c>
      <c r="AG6" s="32" t="s">
        <v>206</v>
      </c>
      <c r="AH6" s="32" t="s">
        <v>206</v>
      </c>
      <c r="AI6" s="32" t="s">
        <v>206</v>
      </c>
      <c r="AJ6" s="32" t="s">
        <v>206</v>
      </c>
      <c r="AK6" s="32" t="s">
        <v>208</v>
      </c>
      <c r="AL6" s="32" t="s">
        <v>206</v>
      </c>
      <c r="AM6" s="32" t="s">
        <v>207</v>
      </c>
      <c r="AN6" s="32" t="s">
        <v>207</v>
      </c>
      <c r="AO6" s="32" t="s">
        <v>207</v>
      </c>
      <c r="AP6" s="32" t="s">
        <v>206</v>
      </c>
      <c r="AQ6" s="32" t="s">
        <v>206</v>
      </c>
      <c r="AR6" s="32" t="s">
        <v>206</v>
      </c>
      <c r="AS6" s="32" t="s">
        <v>206</v>
      </c>
      <c r="AT6" s="32" t="s">
        <v>208</v>
      </c>
      <c r="AU6" s="32" t="s">
        <v>206</v>
      </c>
      <c r="AV6" s="32" t="s">
        <v>206</v>
      </c>
      <c r="AW6" s="32" t="s">
        <v>206</v>
      </c>
      <c r="AX6" s="32" t="s">
        <v>208</v>
      </c>
      <c r="AY6" s="32" t="s">
        <v>206</v>
      </c>
      <c r="AZ6" s="32" t="s">
        <v>206</v>
      </c>
      <c r="BA6" s="32" t="s">
        <v>206</v>
      </c>
      <c r="BB6" s="32" t="s">
        <v>206</v>
      </c>
      <c r="BC6" s="32" t="s">
        <v>206</v>
      </c>
      <c r="BD6" s="32" t="s">
        <v>206</v>
      </c>
      <c r="BE6" s="32" t="s">
        <v>206</v>
      </c>
      <c r="BF6" s="32" t="s">
        <v>206</v>
      </c>
      <c r="BG6" s="32" t="s">
        <v>207</v>
      </c>
      <c r="BH6" s="32" t="s">
        <v>207</v>
      </c>
      <c r="BI6" s="32" t="s">
        <v>206</v>
      </c>
      <c r="BJ6" s="32" t="s">
        <v>207</v>
      </c>
      <c r="BK6" s="32" t="s">
        <v>207</v>
      </c>
      <c r="BL6" s="32" t="s">
        <v>207</v>
      </c>
      <c r="BM6" s="32" t="s">
        <v>208</v>
      </c>
      <c r="BN6" s="32" t="s">
        <v>207</v>
      </c>
      <c r="BO6" s="32" t="s">
        <v>207</v>
      </c>
      <c r="BP6" s="32" t="s">
        <v>207</v>
      </c>
      <c r="BQ6" s="32" t="s">
        <v>207</v>
      </c>
      <c r="BR6" s="32" t="s">
        <v>207</v>
      </c>
      <c r="BS6" s="32" t="s">
        <v>206</v>
      </c>
      <c r="BT6" s="32" t="s">
        <v>207</v>
      </c>
      <c r="BU6" s="32" t="s">
        <v>208</v>
      </c>
      <c r="BV6" s="32" t="s">
        <v>206</v>
      </c>
      <c r="BW6" s="32" t="s">
        <v>208</v>
      </c>
      <c r="BX6" s="32" t="s">
        <v>208</v>
      </c>
      <c r="BY6" s="32" t="s">
        <v>206</v>
      </c>
      <c r="BZ6" s="32" t="s">
        <v>208</v>
      </c>
      <c r="CA6" s="32" t="s">
        <v>208</v>
      </c>
      <c r="CB6" s="33">
        <f t="shared" si="0"/>
        <v>3</v>
      </c>
      <c r="CC6" s="33">
        <f t="shared" si="1"/>
        <v>2</v>
      </c>
      <c r="CD6" s="33">
        <f t="shared" si="2"/>
        <v>3</v>
      </c>
      <c r="CE6" s="33">
        <f t="shared" si="3"/>
        <v>4</v>
      </c>
      <c r="CF6" s="33">
        <f t="shared" si="4"/>
        <v>5</v>
      </c>
      <c r="CG6" s="33">
        <f t="shared" si="5"/>
        <v>2</v>
      </c>
      <c r="CH6" s="33">
        <f t="shared" si="6"/>
        <v>0</v>
      </c>
      <c r="CI6" s="33">
        <f t="shared" si="7"/>
        <v>4</v>
      </c>
      <c r="CJ6" s="33">
        <f t="shared" si="8"/>
        <v>3</v>
      </c>
      <c r="CK6" s="33">
        <f t="shared" si="9"/>
        <v>2</v>
      </c>
      <c r="CL6" s="33">
        <f t="shared" si="10"/>
        <v>28</v>
      </c>
      <c r="CM6" s="34">
        <f t="shared" si="11"/>
        <v>0.77777777777777779</v>
      </c>
      <c r="CN6" s="33">
        <f t="shared" ref="CN6:CP6" si="16">COUNTIF(BA6,"SI")</f>
        <v>1</v>
      </c>
      <c r="CO6" s="35">
        <f t="shared" si="16"/>
        <v>1</v>
      </c>
      <c r="CP6" s="44">
        <f t="shared" si="16"/>
        <v>1</v>
      </c>
      <c r="CQ6" s="44">
        <f t="shared" si="13"/>
        <v>4</v>
      </c>
      <c r="CR6" s="44">
        <f t="shared" si="14"/>
        <v>3</v>
      </c>
      <c r="CS6" s="26">
        <f t="shared" si="15"/>
        <v>10</v>
      </c>
      <c r="CT6" s="45">
        <f t="shared" ref="CT6:CT8" si="17">(CS6/14)</f>
        <v>0.7142857142857143</v>
      </c>
      <c r="CU6" s="234"/>
      <c r="CV6" s="236"/>
      <c r="CW6" s="237"/>
      <c r="CX6" s="234"/>
      <c r="CY6" s="38"/>
      <c r="CZ6" s="38"/>
      <c r="DA6" s="38"/>
      <c r="DB6" s="38"/>
      <c r="DC6" s="38"/>
      <c r="DD6" s="38"/>
      <c r="DE6" s="38"/>
      <c r="DF6" s="38"/>
      <c r="DG6" s="38"/>
      <c r="DH6" s="38"/>
      <c r="DI6" s="38"/>
      <c r="DJ6" s="38"/>
      <c r="DK6" s="38"/>
      <c r="DL6" s="38"/>
      <c r="DM6" s="38"/>
      <c r="DN6" s="38"/>
      <c r="DO6" s="38"/>
      <c r="DP6" s="38"/>
      <c r="DQ6" s="38"/>
      <c r="DR6" s="38"/>
      <c r="DS6" s="39"/>
      <c r="DT6" s="39"/>
      <c r="DU6" s="39"/>
      <c r="DV6" s="39"/>
      <c r="DW6" s="39"/>
      <c r="DX6" s="39"/>
      <c r="DY6" s="39"/>
      <c r="DZ6" s="39"/>
      <c r="EA6" s="39"/>
      <c r="EB6" s="39"/>
    </row>
    <row r="7" spans="1:132" x14ac:dyDescent="0.25">
      <c r="A7" s="26" t="s">
        <v>193</v>
      </c>
      <c r="B7" s="26" t="s">
        <v>194</v>
      </c>
      <c r="C7" s="26" t="s">
        <v>217</v>
      </c>
      <c r="D7" s="27" t="s">
        <v>196</v>
      </c>
      <c r="E7" s="27">
        <v>3223066509</v>
      </c>
      <c r="F7" s="28" t="s">
        <v>197</v>
      </c>
      <c r="G7" s="27" t="s">
        <v>198</v>
      </c>
      <c r="H7" s="27" t="s">
        <v>199</v>
      </c>
      <c r="I7" s="27" t="s">
        <v>200</v>
      </c>
      <c r="J7" s="40" t="s">
        <v>218</v>
      </c>
      <c r="K7" s="27" t="s">
        <v>219</v>
      </c>
      <c r="L7" s="40" t="s">
        <v>220</v>
      </c>
      <c r="M7" s="27">
        <v>3194368423</v>
      </c>
      <c r="N7" s="29" t="s">
        <v>221</v>
      </c>
      <c r="O7" s="42" t="s">
        <v>222</v>
      </c>
      <c r="P7" s="30">
        <v>44313</v>
      </c>
      <c r="Q7" s="32" t="s">
        <v>206</v>
      </c>
      <c r="R7" s="32" t="s">
        <v>206</v>
      </c>
      <c r="S7" s="32" t="s">
        <v>206</v>
      </c>
      <c r="T7" s="32" t="s">
        <v>206</v>
      </c>
      <c r="U7" s="32" t="s">
        <v>207</v>
      </c>
      <c r="V7" s="32" t="s">
        <v>206</v>
      </c>
      <c r="W7" s="32" t="s">
        <v>206</v>
      </c>
      <c r="X7" s="32" t="s">
        <v>206</v>
      </c>
      <c r="Y7" s="32" t="s">
        <v>206</v>
      </c>
      <c r="Z7" s="32" t="s">
        <v>206</v>
      </c>
      <c r="AA7" s="32" t="s">
        <v>206</v>
      </c>
      <c r="AB7" s="32" t="s">
        <v>206</v>
      </c>
      <c r="AC7" s="32" t="s">
        <v>206</v>
      </c>
      <c r="AD7" s="32" t="s">
        <v>206</v>
      </c>
      <c r="AE7" s="32" t="s">
        <v>206</v>
      </c>
      <c r="AF7" s="32" t="s">
        <v>206</v>
      </c>
      <c r="AG7" s="32" t="s">
        <v>206</v>
      </c>
      <c r="AH7" s="32" t="s">
        <v>206</v>
      </c>
      <c r="AI7" s="32" t="s">
        <v>206</v>
      </c>
      <c r="AJ7" s="32" t="s">
        <v>206</v>
      </c>
      <c r="AK7" s="32" t="s">
        <v>206</v>
      </c>
      <c r="AL7" s="32" t="s">
        <v>206</v>
      </c>
      <c r="AM7" s="32" t="s">
        <v>207</v>
      </c>
      <c r="AN7" s="32" t="s">
        <v>207</v>
      </c>
      <c r="AO7" s="32" t="s">
        <v>207</v>
      </c>
      <c r="AP7" s="32" t="s">
        <v>206</v>
      </c>
      <c r="AQ7" s="32" t="s">
        <v>206</v>
      </c>
      <c r="AR7" s="32" t="s">
        <v>206</v>
      </c>
      <c r="AS7" s="32" t="s">
        <v>206</v>
      </c>
      <c r="AT7" s="32" t="s">
        <v>206</v>
      </c>
      <c r="AU7" s="32" t="s">
        <v>206</v>
      </c>
      <c r="AV7" s="32" t="s">
        <v>206</v>
      </c>
      <c r="AW7" s="32" t="s">
        <v>206</v>
      </c>
      <c r="AX7" s="32" t="s">
        <v>206</v>
      </c>
      <c r="AY7" s="32" t="s">
        <v>206</v>
      </c>
      <c r="AZ7" s="32" t="s">
        <v>206</v>
      </c>
      <c r="BA7" s="32" t="s">
        <v>206</v>
      </c>
      <c r="BB7" s="32" t="s">
        <v>206</v>
      </c>
      <c r="BC7" s="32" t="s">
        <v>206</v>
      </c>
      <c r="BD7" s="32" t="s">
        <v>206</v>
      </c>
      <c r="BE7" s="32" t="s">
        <v>206</v>
      </c>
      <c r="BF7" s="32" t="s">
        <v>206</v>
      </c>
      <c r="BG7" s="32" t="s">
        <v>207</v>
      </c>
      <c r="BH7" s="32" t="s">
        <v>207</v>
      </c>
      <c r="BI7" s="32" t="s">
        <v>207</v>
      </c>
      <c r="BJ7" s="32" t="s">
        <v>207</v>
      </c>
      <c r="BK7" s="32" t="s">
        <v>207</v>
      </c>
      <c r="BL7" s="32" t="s">
        <v>207</v>
      </c>
      <c r="BM7" s="32" t="s">
        <v>208</v>
      </c>
      <c r="BN7" s="32" t="s">
        <v>207</v>
      </c>
      <c r="BO7" s="32" t="s">
        <v>207</v>
      </c>
      <c r="BP7" s="32" t="s">
        <v>206</v>
      </c>
      <c r="BQ7" s="32" t="s">
        <v>207</v>
      </c>
      <c r="BR7" s="32" t="s">
        <v>207</v>
      </c>
      <c r="BS7" s="32" t="s">
        <v>206</v>
      </c>
      <c r="BT7" s="32" t="s">
        <v>207</v>
      </c>
      <c r="BU7" s="32" t="s">
        <v>207</v>
      </c>
      <c r="BV7" s="32" t="s">
        <v>206</v>
      </c>
      <c r="BW7" s="32" t="s">
        <v>206</v>
      </c>
      <c r="BX7" s="32" t="s">
        <v>206</v>
      </c>
      <c r="BY7" s="32" t="s">
        <v>208</v>
      </c>
      <c r="BZ7" s="32" t="s">
        <v>206</v>
      </c>
      <c r="CA7" s="32" t="s">
        <v>206</v>
      </c>
      <c r="CB7" s="33">
        <f t="shared" si="0"/>
        <v>3</v>
      </c>
      <c r="CC7" s="33">
        <f t="shared" si="1"/>
        <v>2</v>
      </c>
      <c r="CD7" s="33">
        <f t="shared" si="2"/>
        <v>4</v>
      </c>
      <c r="CE7" s="33">
        <f t="shared" si="3"/>
        <v>4</v>
      </c>
      <c r="CF7" s="33">
        <f t="shared" si="4"/>
        <v>5</v>
      </c>
      <c r="CG7" s="33">
        <f t="shared" si="5"/>
        <v>3</v>
      </c>
      <c r="CH7" s="33">
        <f t="shared" si="6"/>
        <v>0</v>
      </c>
      <c r="CI7" s="33">
        <f t="shared" si="7"/>
        <v>4</v>
      </c>
      <c r="CJ7" s="33">
        <f t="shared" si="8"/>
        <v>4</v>
      </c>
      <c r="CK7" s="33">
        <f t="shared" si="9"/>
        <v>3</v>
      </c>
      <c r="CL7" s="33">
        <f t="shared" si="10"/>
        <v>32</v>
      </c>
      <c r="CM7" s="34">
        <f t="shared" si="11"/>
        <v>0.88888888888888884</v>
      </c>
      <c r="CN7" s="33">
        <f t="shared" ref="CN7:CP7" si="18">COUNTIF(BA7,"SI")</f>
        <v>1</v>
      </c>
      <c r="CO7" s="35">
        <f t="shared" si="18"/>
        <v>1</v>
      </c>
      <c r="CP7" s="44">
        <f t="shared" si="18"/>
        <v>1</v>
      </c>
      <c r="CQ7" s="44">
        <f t="shared" si="13"/>
        <v>4</v>
      </c>
      <c r="CR7" s="44">
        <f t="shared" si="14"/>
        <v>6</v>
      </c>
      <c r="CS7" s="26">
        <f t="shared" si="15"/>
        <v>13</v>
      </c>
      <c r="CT7" s="45">
        <f t="shared" si="17"/>
        <v>0.9285714285714286</v>
      </c>
      <c r="CU7" s="234"/>
      <c r="CV7" s="236"/>
      <c r="CW7" s="237"/>
      <c r="CX7" s="234"/>
      <c r="CY7" s="38"/>
      <c r="CZ7" s="38"/>
      <c r="DA7" s="38"/>
      <c r="DB7" s="38"/>
      <c r="DC7" s="38"/>
      <c r="DD7" s="38"/>
      <c r="DE7" s="38"/>
      <c r="DF7" s="38"/>
      <c r="DG7" s="38"/>
      <c r="DH7" s="38"/>
      <c r="DI7" s="38"/>
      <c r="DJ7" s="38"/>
      <c r="DK7" s="38"/>
      <c r="DL7" s="38"/>
      <c r="DM7" s="38"/>
      <c r="DN7" s="38"/>
      <c r="DO7" s="38"/>
      <c r="DP7" s="38"/>
      <c r="DQ7" s="38"/>
      <c r="DR7" s="38"/>
      <c r="DS7" s="39"/>
      <c r="DT7" s="39"/>
      <c r="DU7" s="39"/>
      <c r="DV7" s="39"/>
      <c r="DW7" s="39"/>
      <c r="DX7" s="39"/>
      <c r="DY7" s="39"/>
      <c r="DZ7" s="39"/>
      <c r="EA7" s="39"/>
      <c r="EB7" s="39"/>
    </row>
    <row r="8" spans="1:132" ht="18" customHeight="1" x14ac:dyDescent="0.25">
      <c r="A8" s="26" t="s">
        <v>193</v>
      </c>
      <c r="B8" s="26" t="s">
        <v>194</v>
      </c>
      <c r="C8" s="26" t="s">
        <v>223</v>
      </c>
      <c r="D8" s="27" t="s">
        <v>196</v>
      </c>
      <c r="E8" s="27">
        <v>3223066509</v>
      </c>
      <c r="F8" s="28" t="s">
        <v>197</v>
      </c>
      <c r="G8" s="27" t="s">
        <v>198</v>
      </c>
      <c r="H8" s="27" t="s">
        <v>199</v>
      </c>
      <c r="I8" s="27" t="s">
        <v>200</v>
      </c>
      <c r="J8" s="40" t="s">
        <v>224</v>
      </c>
      <c r="K8" s="27" t="s">
        <v>225</v>
      </c>
      <c r="L8" s="40" t="s">
        <v>226</v>
      </c>
      <c r="M8" s="27">
        <v>3212078345</v>
      </c>
      <c r="N8" s="29" t="s">
        <v>227</v>
      </c>
      <c r="O8" s="27" t="s">
        <v>228</v>
      </c>
      <c r="P8" s="46">
        <v>44371</v>
      </c>
      <c r="Q8" s="32" t="s">
        <v>206</v>
      </c>
      <c r="R8" s="32" t="s">
        <v>206</v>
      </c>
      <c r="S8" s="32" t="s">
        <v>206</v>
      </c>
      <c r="T8" s="32" t="s">
        <v>206</v>
      </c>
      <c r="U8" s="32" t="s">
        <v>207</v>
      </c>
      <c r="V8" s="32" t="s">
        <v>208</v>
      </c>
      <c r="W8" s="32" t="s">
        <v>208</v>
      </c>
      <c r="X8" s="32" t="s">
        <v>206</v>
      </c>
      <c r="Y8" s="32" t="s">
        <v>206</v>
      </c>
      <c r="Z8" s="32" t="s">
        <v>208</v>
      </c>
      <c r="AA8" s="32" t="s">
        <v>206</v>
      </c>
      <c r="AB8" s="32" t="s">
        <v>208</v>
      </c>
      <c r="AC8" s="32" t="s">
        <v>208</v>
      </c>
      <c r="AD8" s="32" t="s">
        <v>208</v>
      </c>
      <c r="AE8" s="32" t="s">
        <v>208</v>
      </c>
      <c r="AF8" s="32" t="s">
        <v>208</v>
      </c>
      <c r="AG8" s="32" t="s">
        <v>206</v>
      </c>
      <c r="AH8" s="32" t="s">
        <v>206</v>
      </c>
      <c r="AI8" s="32" t="s">
        <v>206</v>
      </c>
      <c r="AJ8" s="32" t="s">
        <v>206</v>
      </c>
      <c r="AK8" s="32" t="s">
        <v>208</v>
      </c>
      <c r="AL8" s="32" t="s">
        <v>206</v>
      </c>
      <c r="AM8" s="32" t="s">
        <v>207</v>
      </c>
      <c r="AN8" s="32" t="s">
        <v>207</v>
      </c>
      <c r="AO8" s="32" t="s">
        <v>207</v>
      </c>
      <c r="AP8" s="32" t="s">
        <v>206</v>
      </c>
      <c r="AQ8" s="32" t="s">
        <v>206</v>
      </c>
      <c r="AR8" s="32" t="s">
        <v>206</v>
      </c>
      <c r="AS8" s="32" t="s">
        <v>208</v>
      </c>
      <c r="AT8" s="32" t="s">
        <v>206</v>
      </c>
      <c r="AU8" s="32" t="s">
        <v>206</v>
      </c>
      <c r="AV8" s="32" t="s">
        <v>206</v>
      </c>
      <c r="AW8" s="32" t="s">
        <v>206</v>
      </c>
      <c r="AX8" s="32" t="s">
        <v>206</v>
      </c>
      <c r="AY8" s="32" t="s">
        <v>206</v>
      </c>
      <c r="AZ8" s="32" t="s">
        <v>206</v>
      </c>
      <c r="BA8" s="32" t="s">
        <v>206</v>
      </c>
      <c r="BB8" s="32" t="s">
        <v>206</v>
      </c>
      <c r="BC8" s="32" t="s">
        <v>206</v>
      </c>
      <c r="BD8" s="32" t="s">
        <v>206</v>
      </c>
      <c r="BE8" s="32" t="s">
        <v>206</v>
      </c>
      <c r="BF8" s="32" t="s">
        <v>206</v>
      </c>
      <c r="BG8" s="32" t="s">
        <v>207</v>
      </c>
      <c r="BH8" s="32" t="s">
        <v>207</v>
      </c>
      <c r="BI8" s="32" t="s">
        <v>207</v>
      </c>
      <c r="BJ8" s="32" t="s">
        <v>207</v>
      </c>
      <c r="BK8" s="32" t="s">
        <v>207</v>
      </c>
      <c r="BL8" s="32" t="s">
        <v>207</v>
      </c>
      <c r="BM8" s="32" t="s">
        <v>208</v>
      </c>
      <c r="BN8" s="32" t="s">
        <v>207</v>
      </c>
      <c r="BO8" s="32" t="s">
        <v>207</v>
      </c>
      <c r="BP8" s="32" t="s">
        <v>206</v>
      </c>
      <c r="BQ8" s="32" t="s">
        <v>207</v>
      </c>
      <c r="BR8" s="32" t="s">
        <v>207</v>
      </c>
      <c r="BS8" s="32" t="s">
        <v>206</v>
      </c>
      <c r="BT8" s="32" t="s">
        <v>207</v>
      </c>
      <c r="BU8" s="32" t="s">
        <v>207</v>
      </c>
      <c r="BV8" s="32" t="s">
        <v>206</v>
      </c>
      <c r="BW8" s="32" t="s">
        <v>206</v>
      </c>
      <c r="BX8" s="32" t="s">
        <v>206</v>
      </c>
      <c r="BY8" s="32" t="s">
        <v>206</v>
      </c>
      <c r="BZ8" s="32" t="s">
        <v>206</v>
      </c>
      <c r="CA8" s="32" t="s">
        <v>208</v>
      </c>
      <c r="CB8" s="33">
        <f t="shared" si="0"/>
        <v>3</v>
      </c>
      <c r="CC8" s="33">
        <f t="shared" si="1"/>
        <v>1</v>
      </c>
      <c r="CD8" s="33">
        <f t="shared" si="2"/>
        <v>2</v>
      </c>
      <c r="CE8" s="33">
        <f t="shared" si="3"/>
        <v>1</v>
      </c>
      <c r="CF8" s="33">
        <f t="shared" si="4"/>
        <v>3</v>
      </c>
      <c r="CG8" s="33">
        <f t="shared" si="5"/>
        <v>2</v>
      </c>
      <c r="CH8" s="33">
        <f t="shared" si="6"/>
        <v>0</v>
      </c>
      <c r="CI8" s="33">
        <f t="shared" si="7"/>
        <v>3</v>
      </c>
      <c r="CJ8" s="33">
        <f t="shared" si="8"/>
        <v>4</v>
      </c>
      <c r="CK8" s="33">
        <f t="shared" si="9"/>
        <v>3</v>
      </c>
      <c r="CL8" s="33">
        <f t="shared" si="10"/>
        <v>22</v>
      </c>
      <c r="CM8" s="34">
        <f t="shared" si="11"/>
        <v>0.61111111111111116</v>
      </c>
      <c r="CN8" s="33">
        <f t="shared" ref="CN8:CP8" si="19">COUNTIF(BA8,"SI")</f>
        <v>1</v>
      </c>
      <c r="CO8" s="35">
        <f t="shared" si="19"/>
        <v>1</v>
      </c>
      <c r="CP8" s="44">
        <f t="shared" si="19"/>
        <v>1</v>
      </c>
      <c r="CQ8" s="44">
        <f t="shared" si="13"/>
        <v>4</v>
      </c>
      <c r="CR8" s="44">
        <f t="shared" si="14"/>
        <v>6</v>
      </c>
      <c r="CS8" s="26">
        <f t="shared" si="15"/>
        <v>13</v>
      </c>
      <c r="CT8" s="45">
        <f t="shared" si="17"/>
        <v>0.9285714285714286</v>
      </c>
      <c r="CU8" s="234"/>
      <c r="CV8" s="236"/>
      <c r="CW8" s="237"/>
      <c r="CX8" s="234"/>
      <c r="CY8" s="38"/>
      <c r="CZ8" s="38"/>
      <c r="DA8" s="38"/>
      <c r="DB8" s="38"/>
      <c r="DC8" s="38"/>
      <c r="DD8" s="38"/>
      <c r="DE8" s="38"/>
      <c r="DF8" s="38"/>
      <c r="DG8" s="38"/>
      <c r="DH8" s="38"/>
      <c r="DI8" s="38"/>
      <c r="DJ8" s="38"/>
      <c r="DK8" s="38"/>
      <c r="DL8" s="38"/>
      <c r="DM8" s="38"/>
      <c r="DN8" s="38"/>
      <c r="DO8" s="38"/>
      <c r="DP8" s="38"/>
      <c r="DQ8" s="38"/>
      <c r="DR8" s="38"/>
      <c r="DS8" s="39"/>
      <c r="DT8" s="39"/>
      <c r="DU8" s="39"/>
      <c r="DV8" s="39"/>
      <c r="DW8" s="39"/>
      <c r="DX8" s="39"/>
      <c r="DY8" s="39"/>
      <c r="DZ8" s="39"/>
      <c r="EA8" s="39"/>
      <c r="EB8" s="39"/>
    </row>
    <row r="9" spans="1:132" x14ac:dyDescent="0.25">
      <c r="A9" s="26" t="s">
        <v>193</v>
      </c>
      <c r="B9" s="26" t="s">
        <v>194</v>
      </c>
      <c r="C9" s="26" t="s">
        <v>229</v>
      </c>
      <c r="D9" s="27" t="s">
        <v>210</v>
      </c>
      <c r="E9" s="27">
        <v>3125703211</v>
      </c>
      <c r="F9" s="47" t="s">
        <v>211</v>
      </c>
      <c r="G9" s="27" t="s">
        <v>198</v>
      </c>
      <c r="H9" s="27" t="s">
        <v>199</v>
      </c>
      <c r="I9" s="27" t="s">
        <v>200</v>
      </c>
      <c r="J9" s="40" t="s">
        <v>230</v>
      </c>
      <c r="K9" s="27" t="s">
        <v>231</v>
      </c>
      <c r="L9" s="40" t="s">
        <v>232</v>
      </c>
      <c r="M9" s="27">
        <v>3112341796</v>
      </c>
      <c r="N9" s="29" t="s">
        <v>233</v>
      </c>
      <c r="O9" s="41" t="s">
        <v>234</v>
      </c>
      <c r="P9" s="48"/>
      <c r="Q9" s="32" t="s">
        <v>206</v>
      </c>
      <c r="R9" s="32" t="s">
        <v>206</v>
      </c>
      <c r="S9" s="32" t="s">
        <v>206</v>
      </c>
      <c r="T9" s="32" t="s">
        <v>206</v>
      </c>
      <c r="U9" s="32" t="s">
        <v>207</v>
      </c>
      <c r="V9" s="32" t="s">
        <v>206</v>
      </c>
      <c r="W9" s="32" t="s">
        <v>206</v>
      </c>
      <c r="X9" s="32" t="s">
        <v>208</v>
      </c>
      <c r="Y9" s="32" t="s">
        <v>206</v>
      </c>
      <c r="Z9" s="32" t="s">
        <v>206</v>
      </c>
      <c r="AA9" s="32" t="s">
        <v>206</v>
      </c>
      <c r="AB9" s="32" t="s">
        <v>206</v>
      </c>
      <c r="AC9" s="32" t="s">
        <v>206</v>
      </c>
      <c r="AD9" s="32" t="s">
        <v>206</v>
      </c>
      <c r="AE9" s="32" t="s">
        <v>206</v>
      </c>
      <c r="AF9" s="32" t="s">
        <v>206</v>
      </c>
      <c r="AG9" s="32" t="s">
        <v>206</v>
      </c>
      <c r="AH9" s="32" t="s">
        <v>206</v>
      </c>
      <c r="AI9" s="32" t="s">
        <v>206</v>
      </c>
      <c r="AJ9" s="32" t="s">
        <v>206</v>
      </c>
      <c r="AK9" s="32" t="s">
        <v>206</v>
      </c>
      <c r="AL9" s="32" t="s">
        <v>206</v>
      </c>
      <c r="AM9" s="32" t="s">
        <v>206</v>
      </c>
      <c r="AN9" s="32" t="s">
        <v>206</v>
      </c>
      <c r="AO9" s="32" t="s">
        <v>206</v>
      </c>
      <c r="AP9" s="32" t="s">
        <v>206</v>
      </c>
      <c r="AQ9" s="32" t="s">
        <v>206</v>
      </c>
      <c r="AR9" s="32" t="s">
        <v>206</v>
      </c>
      <c r="AS9" s="32" t="s">
        <v>206</v>
      </c>
      <c r="AT9" s="32" t="s">
        <v>206</v>
      </c>
      <c r="AU9" s="32" t="s">
        <v>206</v>
      </c>
      <c r="AV9" s="32" t="s">
        <v>206</v>
      </c>
      <c r="AW9" s="32" t="s">
        <v>206</v>
      </c>
      <c r="AX9" s="32" t="s">
        <v>208</v>
      </c>
      <c r="AY9" s="32" t="s">
        <v>206</v>
      </c>
      <c r="AZ9" s="32" t="s">
        <v>206</v>
      </c>
      <c r="BA9" s="32" t="s">
        <v>206</v>
      </c>
      <c r="BB9" s="32" t="s">
        <v>206</v>
      </c>
      <c r="BC9" s="32" t="s">
        <v>206</v>
      </c>
      <c r="BD9" s="32" t="s">
        <v>206</v>
      </c>
      <c r="BE9" s="32" t="s">
        <v>206</v>
      </c>
      <c r="BF9" s="32" t="s">
        <v>206</v>
      </c>
      <c r="BG9" s="32" t="s">
        <v>207</v>
      </c>
      <c r="BH9" s="32" t="s">
        <v>207</v>
      </c>
      <c r="BI9" s="32" t="s">
        <v>206</v>
      </c>
      <c r="BJ9" s="32" t="s">
        <v>207</v>
      </c>
      <c r="BK9" s="32" t="s">
        <v>207</v>
      </c>
      <c r="BL9" s="32" t="s">
        <v>207</v>
      </c>
      <c r="BM9" s="32" t="s">
        <v>208</v>
      </c>
      <c r="BN9" s="32" t="s">
        <v>207</v>
      </c>
      <c r="BO9" s="32" t="s">
        <v>207</v>
      </c>
      <c r="BP9" s="32" t="s">
        <v>207</v>
      </c>
      <c r="BQ9" s="32" t="s">
        <v>207</v>
      </c>
      <c r="BR9" s="32" t="s">
        <v>207</v>
      </c>
      <c r="BS9" s="32" t="s">
        <v>206</v>
      </c>
      <c r="BT9" s="32" t="s">
        <v>207</v>
      </c>
      <c r="BU9" s="32" t="s">
        <v>207</v>
      </c>
      <c r="BV9" s="32" t="s">
        <v>206</v>
      </c>
      <c r="BW9" s="32" t="s">
        <v>206</v>
      </c>
      <c r="BX9" s="32" t="s">
        <v>208</v>
      </c>
      <c r="BY9" s="32" t="s">
        <v>208</v>
      </c>
      <c r="BZ9" s="32" t="s">
        <v>208</v>
      </c>
      <c r="CA9" s="32" t="s">
        <v>206</v>
      </c>
      <c r="CB9" s="33">
        <f t="shared" si="0"/>
        <v>3</v>
      </c>
      <c r="CC9" s="33">
        <f t="shared" si="1"/>
        <v>2</v>
      </c>
      <c r="CD9" s="33">
        <f t="shared" si="2"/>
        <v>3</v>
      </c>
      <c r="CE9" s="33">
        <f t="shared" si="3"/>
        <v>4</v>
      </c>
      <c r="CF9" s="33">
        <f t="shared" si="4"/>
        <v>5</v>
      </c>
      <c r="CG9" s="33">
        <f t="shared" si="5"/>
        <v>3</v>
      </c>
      <c r="CH9" s="33">
        <f t="shared" si="6"/>
        <v>3</v>
      </c>
      <c r="CI9" s="33">
        <f t="shared" si="7"/>
        <v>4</v>
      </c>
      <c r="CJ9" s="33">
        <f t="shared" si="8"/>
        <v>4</v>
      </c>
      <c r="CK9" s="33">
        <f t="shared" si="9"/>
        <v>2</v>
      </c>
      <c r="CL9" s="33">
        <f t="shared" si="10"/>
        <v>33</v>
      </c>
      <c r="CM9" s="34">
        <f t="shared" si="11"/>
        <v>0.91666666666666663</v>
      </c>
      <c r="CN9" s="33">
        <f t="shared" ref="CN9:CP9" si="20">COUNTIF(BA9,"SI")</f>
        <v>1</v>
      </c>
      <c r="CO9" s="35">
        <f t="shared" si="20"/>
        <v>1</v>
      </c>
      <c r="CP9" s="44">
        <f t="shared" si="20"/>
        <v>1</v>
      </c>
      <c r="CQ9" s="44">
        <f t="shared" si="13"/>
        <v>4</v>
      </c>
      <c r="CR9" s="44">
        <f t="shared" si="14"/>
        <v>4</v>
      </c>
      <c r="CS9" s="26">
        <f t="shared" si="15"/>
        <v>11</v>
      </c>
      <c r="CT9" s="45">
        <f>(CS9/14)</f>
        <v>0.7857142857142857</v>
      </c>
      <c r="CU9" s="234"/>
      <c r="CV9" s="236"/>
      <c r="CW9" s="237"/>
      <c r="CX9" s="234"/>
      <c r="CY9" s="38"/>
      <c r="CZ9" s="38"/>
      <c r="DA9" s="38"/>
      <c r="DB9" s="38"/>
      <c r="DC9" s="38"/>
      <c r="DD9" s="38"/>
      <c r="DE9" s="38"/>
      <c r="DF9" s="38"/>
      <c r="DG9" s="38"/>
      <c r="DH9" s="38"/>
      <c r="DI9" s="38"/>
      <c r="DJ9" s="38"/>
      <c r="DK9" s="38"/>
      <c r="DL9" s="38"/>
      <c r="DM9" s="38"/>
      <c r="DN9" s="38"/>
      <c r="DO9" s="38"/>
      <c r="DP9" s="38"/>
      <c r="DQ9" s="38"/>
      <c r="DR9" s="38"/>
      <c r="DS9" s="39"/>
      <c r="DT9" s="39"/>
      <c r="DU9" s="39"/>
      <c r="DV9" s="39"/>
      <c r="DW9" s="39"/>
      <c r="DX9" s="39"/>
      <c r="DY9" s="39"/>
      <c r="DZ9" s="39"/>
      <c r="EA9" s="39"/>
      <c r="EB9" s="39"/>
    </row>
    <row r="10" spans="1:132" x14ac:dyDescent="0.25">
      <c r="A10" s="26" t="s">
        <v>193</v>
      </c>
      <c r="B10" s="26" t="s">
        <v>194</v>
      </c>
      <c r="C10" s="26" t="s">
        <v>235</v>
      </c>
      <c r="D10" s="27" t="s">
        <v>210</v>
      </c>
      <c r="E10" s="27">
        <v>3125703211</v>
      </c>
      <c r="F10" s="47" t="s">
        <v>211</v>
      </c>
      <c r="G10" s="27" t="s">
        <v>198</v>
      </c>
      <c r="H10" s="27" t="s">
        <v>199</v>
      </c>
      <c r="I10" s="27" t="s">
        <v>200</v>
      </c>
      <c r="J10" s="40" t="s">
        <v>236</v>
      </c>
      <c r="K10" s="27" t="s">
        <v>237</v>
      </c>
      <c r="L10" s="49" t="s">
        <v>238</v>
      </c>
      <c r="M10" s="27" t="s">
        <v>239</v>
      </c>
      <c r="N10" s="50" t="s">
        <v>240</v>
      </c>
      <c r="O10" s="51" t="s">
        <v>241</v>
      </c>
      <c r="P10" s="52">
        <v>44161</v>
      </c>
      <c r="Q10" s="32" t="s">
        <v>206</v>
      </c>
      <c r="R10" s="32" t="s">
        <v>206</v>
      </c>
      <c r="S10" s="32" t="s">
        <v>206</v>
      </c>
      <c r="T10" s="32" t="s">
        <v>206</v>
      </c>
      <c r="U10" s="32" t="s">
        <v>207</v>
      </c>
      <c r="V10" s="32" t="s">
        <v>206</v>
      </c>
      <c r="W10" s="32" t="s">
        <v>206</v>
      </c>
      <c r="X10" s="32" t="s">
        <v>208</v>
      </c>
      <c r="Y10" s="32" t="s">
        <v>206</v>
      </c>
      <c r="Z10" s="32" t="s">
        <v>206</v>
      </c>
      <c r="AA10" s="32" t="s">
        <v>206</v>
      </c>
      <c r="AB10" s="32" t="s">
        <v>206</v>
      </c>
      <c r="AC10" s="32" t="s">
        <v>206</v>
      </c>
      <c r="AD10" s="32" t="s">
        <v>206</v>
      </c>
      <c r="AE10" s="32" t="s">
        <v>206</v>
      </c>
      <c r="AF10" s="32" t="s">
        <v>206</v>
      </c>
      <c r="AG10" s="32" t="s">
        <v>208</v>
      </c>
      <c r="AH10" s="32" t="s">
        <v>206</v>
      </c>
      <c r="AI10" s="32" t="s">
        <v>206</v>
      </c>
      <c r="AJ10" s="32" t="s">
        <v>206</v>
      </c>
      <c r="AK10" s="32" t="s">
        <v>208</v>
      </c>
      <c r="AL10" s="32" t="s">
        <v>206</v>
      </c>
      <c r="AM10" s="32" t="s">
        <v>207</v>
      </c>
      <c r="AN10" s="32" t="s">
        <v>207</v>
      </c>
      <c r="AO10" s="32" t="s">
        <v>207</v>
      </c>
      <c r="AP10" s="32" t="s">
        <v>206</v>
      </c>
      <c r="AQ10" s="32" t="s">
        <v>206</v>
      </c>
      <c r="AR10" s="32" t="s">
        <v>206</v>
      </c>
      <c r="AS10" s="32" t="s">
        <v>208</v>
      </c>
      <c r="AT10" s="32" t="s">
        <v>208</v>
      </c>
      <c r="AU10" s="32" t="s">
        <v>206</v>
      </c>
      <c r="AV10" s="32" t="s">
        <v>206</v>
      </c>
      <c r="AW10" s="32" t="s">
        <v>206</v>
      </c>
      <c r="AX10" s="32" t="s">
        <v>206</v>
      </c>
      <c r="AY10" s="32" t="s">
        <v>206</v>
      </c>
      <c r="AZ10" s="32" t="s">
        <v>206</v>
      </c>
      <c r="BA10" s="32" t="s">
        <v>206</v>
      </c>
      <c r="BB10" s="32" t="s">
        <v>206</v>
      </c>
      <c r="BC10" s="32" t="s">
        <v>206</v>
      </c>
      <c r="BD10" s="32" t="s">
        <v>206</v>
      </c>
      <c r="BE10" s="32" t="s">
        <v>206</v>
      </c>
      <c r="BF10" s="32" t="s">
        <v>206</v>
      </c>
      <c r="BG10" s="32" t="s">
        <v>207</v>
      </c>
      <c r="BH10" s="32" t="s">
        <v>207</v>
      </c>
      <c r="BI10" s="32" t="s">
        <v>206</v>
      </c>
      <c r="BJ10" s="32" t="s">
        <v>207</v>
      </c>
      <c r="BK10" s="32" t="s">
        <v>207</v>
      </c>
      <c r="BL10" s="32" t="s">
        <v>207</v>
      </c>
      <c r="BM10" s="32" t="s">
        <v>206</v>
      </c>
      <c r="BN10" s="32" t="s">
        <v>207</v>
      </c>
      <c r="BO10" s="32" t="s">
        <v>207</v>
      </c>
      <c r="BP10" s="32" t="s">
        <v>207</v>
      </c>
      <c r="BQ10" s="32" t="s">
        <v>207</v>
      </c>
      <c r="BR10" s="32" t="s">
        <v>207</v>
      </c>
      <c r="BS10" s="32" t="s">
        <v>206</v>
      </c>
      <c r="BT10" s="32" t="s">
        <v>207</v>
      </c>
      <c r="BU10" s="32" t="s">
        <v>207</v>
      </c>
      <c r="BV10" s="32" t="s">
        <v>206</v>
      </c>
      <c r="BW10" s="32" t="s">
        <v>208</v>
      </c>
      <c r="BX10" s="32" t="s">
        <v>208</v>
      </c>
      <c r="BY10" s="32" t="s">
        <v>208</v>
      </c>
      <c r="BZ10" s="32" t="s">
        <v>208</v>
      </c>
      <c r="CA10" s="32" t="s">
        <v>208</v>
      </c>
      <c r="CB10" s="33">
        <f t="shared" si="0"/>
        <v>3</v>
      </c>
      <c r="CC10" s="33">
        <f t="shared" si="1"/>
        <v>2</v>
      </c>
      <c r="CD10" s="33">
        <f t="shared" si="2"/>
        <v>3</v>
      </c>
      <c r="CE10" s="33">
        <f t="shared" si="3"/>
        <v>4</v>
      </c>
      <c r="CF10" s="33">
        <f t="shared" si="4"/>
        <v>4</v>
      </c>
      <c r="CG10" s="33">
        <f t="shared" si="5"/>
        <v>2</v>
      </c>
      <c r="CH10" s="33">
        <f t="shared" si="6"/>
        <v>0</v>
      </c>
      <c r="CI10" s="33">
        <f t="shared" si="7"/>
        <v>3</v>
      </c>
      <c r="CJ10" s="33">
        <f t="shared" si="8"/>
        <v>3</v>
      </c>
      <c r="CK10" s="33">
        <f t="shared" si="9"/>
        <v>3</v>
      </c>
      <c r="CL10" s="33">
        <f t="shared" si="10"/>
        <v>27</v>
      </c>
      <c r="CM10" s="34">
        <f t="shared" si="11"/>
        <v>0.75</v>
      </c>
      <c r="CN10" s="33">
        <f t="shared" ref="CN10:CP10" si="21">COUNTIF(BA10,"SI")</f>
        <v>1</v>
      </c>
      <c r="CO10" s="35">
        <f t="shared" si="21"/>
        <v>1</v>
      </c>
      <c r="CP10" s="44">
        <f t="shared" si="21"/>
        <v>1</v>
      </c>
      <c r="CQ10" s="44">
        <f t="shared" si="13"/>
        <v>5</v>
      </c>
      <c r="CR10" s="44">
        <f t="shared" si="14"/>
        <v>2</v>
      </c>
      <c r="CS10" s="26">
        <f t="shared" si="15"/>
        <v>10</v>
      </c>
      <c r="CT10" s="45">
        <f t="shared" ref="CT10:CT11" si="22">(CS10/14)</f>
        <v>0.7142857142857143</v>
      </c>
      <c r="CU10" s="234"/>
      <c r="CV10" s="236"/>
      <c r="CW10" s="237"/>
      <c r="CX10" s="234"/>
      <c r="CY10" s="38"/>
      <c r="CZ10" s="38"/>
      <c r="DA10" s="38"/>
      <c r="DB10" s="38"/>
      <c r="DC10" s="38"/>
      <c r="DD10" s="38"/>
      <c r="DE10" s="38"/>
      <c r="DF10" s="38"/>
      <c r="DG10" s="38"/>
      <c r="DH10" s="38"/>
      <c r="DI10" s="38"/>
      <c r="DJ10" s="38"/>
      <c r="DK10" s="38"/>
      <c r="DL10" s="38"/>
      <c r="DM10" s="38"/>
      <c r="DN10" s="38"/>
      <c r="DO10" s="38"/>
      <c r="DP10" s="38"/>
      <c r="DQ10" s="38"/>
      <c r="DR10" s="38"/>
      <c r="DS10" s="39"/>
      <c r="DT10" s="39"/>
      <c r="DU10" s="39"/>
      <c r="DV10" s="39"/>
      <c r="DW10" s="39"/>
      <c r="DX10" s="39"/>
      <c r="DY10" s="39"/>
      <c r="DZ10" s="39"/>
      <c r="EA10" s="39"/>
      <c r="EB10" s="39"/>
    </row>
    <row r="11" spans="1:132" x14ac:dyDescent="0.25">
      <c r="A11" s="26" t="s">
        <v>193</v>
      </c>
      <c r="B11" s="26" t="s">
        <v>194</v>
      </c>
      <c r="C11" s="26" t="s">
        <v>242</v>
      </c>
      <c r="D11" s="27" t="s">
        <v>196</v>
      </c>
      <c r="E11" s="27">
        <v>3223066509</v>
      </c>
      <c r="F11" s="28" t="s">
        <v>197</v>
      </c>
      <c r="G11" s="27" t="s">
        <v>198</v>
      </c>
      <c r="H11" s="27" t="s">
        <v>199</v>
      </c>
      <c r="I11" s="27" t="s">
        <v>200</v>
      </c>
      <c r="J11" s="40" t="s">
        <v>243</v>
      </c>
      <c r="K11" s="27" t="s">
        <v>244</v>
      </c>
      <c r="L11" s="40" t="s">
        <v>245</v>
      </c>
      <c r="M11" s="27">
        <v>3134154576</v>
      </c>
      <c r="N11" s="29" t="s">
        <v>246</v>
      </c>
      <c r="O11" s="27" t="s">
        <v>247</v>
      </c>
      <c r="P11" s="30">
        <v>44343</v>
      </c>
      <c r="Q11" s="32" t="s">
        <v>206</v>
      </c>
      <c r="R11" s="32" t="s">
        <v>206</v>
      </c>
      <c r="S11" s="32" t="s">
        <v>206</v>
      </c>
      <c r="T11" s="32" t="s">
        <v>206</v>
      </c>
      <c r="U11" s="32" t="s">
        <v>207</v>
      </c>
      <c r="V11" s="32" t="s">
        <v>206</v>
      </c>
      <c r="W11" s="32" t="s">
        <v>206</v>
      </c>
      <c r="X11" s="32" t="s">
        <v>206</v>
      </c>
      <c r="Y11" s="32" t="s">
        <v>206</v>
      </c>
      <c r="Z11" s="32" t="s">
        <v>206</v>
      </c>
      <c r="AA11" s="32" t="s">
        <v>206</v>
      </c>
      <c r="AB11" s="32" t="s">
        <v>206</v>
      </c>
      <c r="AC11" s="32" t="s">
        <v>206</v>
      </c>
      <c r="AD11" s="32" t="s">
        <v>206</v>
      </c>
      <c r="AE11" s="32" t="s">
        <v>206</v>
      </c>
      <c r="AF11" s="32" t="s">
        <v>208</v>
      </c>
      <c r="AG11" s="32" t="s">
        <v>206</v>
      </c>
      <c r="AH11" s="32" t="s">
        <v>206</v>
      </c>
      <c r="AI11" s="32" t="s">
        <v>206</v>
      </c>
      <c r="AJ11" s="32" t="s">
        <v>206</v>
      </c>
      <c r="AK11" s="32" t="s">
        <v>206</v>
      </c>
      <c r="AL11" s="32" t="s">
        <v>206</v>
      </c>
      <c r="AM11" s="32" t="s">
        <v>207</v>
      </c>
      <c r="AN11" s="32" t="s">
        <v>207</v>
      </c>
      <c r="AO11" s="32" t="s">
        <v>207</v>
      </c>
      <c r="AP11" s="32" t="s">
        <v>206</v>
      </c>
      <c r="AQ11" s="32" t="s">
        <v>206</v>
      </c>
      <c r="AR11" s="32" t="s">
        <v>206</v>
      </c>
      <c r="AS11" s="32" t="s">
        <v>206</v>
      </c>
      <c r="AT11" s="32" t="s">
        <v>206</v>
      </c>
      <c r="AU11" s="32" t="s">
        <v>206</v>
      </c>
      <c r="AV11" s="32" t="s">
        <v>206</v>
      </c>
      <c r="AW11" s="32" t="s">
        <v>206</v>
      </c>
      <c r="AX11" s="32" t="s">
        <v>206</v>
      </c>
      <c r="AY11" s="32" t="s">
        <v>206</v>
      </c>
      <c r="AZ11" s="32" t="s">
        <v>206</v>
      </c>
      <c r="BA11" s="32" t="s">
        <v>206</v>
      </c>
      <c r="BB11" s="32" t="s">
        <v>206</v>
      </c>
      <c r="BC11" s="32" t="s">
        <v>206</v>
      </c>
      <c r="BD11" s="32" t="s">
        <v>206</v>
      </c>
      <c r="BE11" s="32" t="s">
        <v>206</v>
      </c>
      <c r="BF11" s="32" t="s">
        <v>206</v>
      </c>
      <c r="BG11" s="32" t="s">
        <v>207</v>
      </c>
      <c r="BH11" s="32" t="s">
        <v>207</v>
      </c>
      <c r="BI11" s="32" t="s">
        <v>207</v>
      </c>
      <c r="BJ11" s="32" t="s">
        <v>207</v>
      </c>
      <c r="BK11" s="32" t="s">
        <v>207</v>
      </c>
      <c r="BL11" s="32" t="s">
        <v>207</v>
      </c>
      <c r="BM11" s="32" t="s">
        <v>208</v>
      </c>
      <c r="BN11" s="32" t="s">
        <v>207</v>
      </c>
      <c r="BO11" s="32" t="s">
        <v>207</v>
      </c>
      <c r="BP11" s="32" t="s">
        <v>206</v>
      </c>
      <c r="BQ11" s="32" t="s">
        <v>207</v>
      </c>
      <c r="BR11" s="32" t="s">
        <v>207</v>
      </c>
      <c r="BS11" s="32" t="s">
        <v>206</v>
      </c>
      <c r="BT11" s="32" t="s">
        <v>207</v>
      </c>
      <c r="BU11" s="32" t="s">
        <v>207</v>
      </c>
      <c r="BV11" s="32" t="s">
        <v>206</v>
      </c>
      <c r="BW11" s="32" t="s">
        <v>206</v>
      </c>
      <c r="BX11" s="32" t="s">
        <v>206</v>
      </c>
      <c r="BY11" s="32" t="s">
        <v>206</v>
      </c>
      <c r="BZ11" s="32" t="s">
        <v>206</v>
      </c>
      <c r="CA11" s="32" t="s">
        <v>206</v>
      </c>
      <c r="CB11" s="33">
        <f t="shared" si="0"/>
        <v>3</v>
      </c>
      <c r="CC11" s="33">
        <f t="shared" si="1"/>
        <v>2</v>
      </c>
      <c r="CD11" s="33">
        <f t="shared" si="2"/>
        <v>4</v>
      </c>
      <c r="CE11" s="33">
        <f t="shared" si="3"/>
        <v>4</v>
      </c>
      <c r="CF11" s="33">
        <f t="shared" si="4"/>
        <v>4</v>
      </c>
      <c r="CG11" s="33">
        <f t="shared" si="5"/>
        <v>3</v>
      </c>
      <c r="CH11" s="33">
        <f t="shared" si="6"/>
        <v>0</v>
      </c>
      <c r="CI11" s="33">
        <f t="shared" si="7"/>
        <v>4</v>
      </c>
      <c r="CJ11" s="33">
        <f t="shared" si="8"/>
        <v>4</v>
      </c>
      <c r="CK11" s="33">
        <f t="shared" si="9"/>
        <v>3</v>
      </c>
      <c r="CL11" s="33">
        <f t="shared" si="10"/>
        <v>31</v>
      </c>
      <c r="CM11" s="34">
        <f t="shared" si="11"/>
        <v>0.86111111111111116</v>
      </c>
      <c r="CN11" s="33">
        <f t="shared" ref="CN11:CP11" si="23">COUNTIF(BA11,"SI")</f>
        <v>1</v>
      </c>
      <c r="CO11" s="35">
        <f t="shared" si="23"/>
        <v>1</v>
      </c>
      <c r="CP11" s="44">
        <f t="shared" si="23"/>
        <v>1</v>
      </c>
      <c r="CQ11" s="44">
        <f t="shared" si="13"/>
        <v>4</v>
      </c>
      <c r="CR11" s="44">
        <f t="shared" si="14"/>
        <v>7</v>
      </c>
      <c r="CS11" s="26">
        <f t="shared" si="15"/>
        <v>14</v>
      </c>
      <c r="CT11" s="45">
        <f t="shared" si="22"/>
        <v>1</v>
      </c>
      <c r="CU11" s="234"/>
      <c r="CV11" s="236"/>
      <c r="CW11" s="237"/>
      <c r="CX11" s="234"/>
      <c r="CY11" s="38"/>
      <c r="CZ11" s="38"/>
      <c r="DA11" s="38"/>
      <c r="DB11" s="38"/>
      <c r="DC11" s="38"/>
      <c r="DD11" s="38"/>
      <c r="DE11" s="38"/>
      <c r="DF11" s="38"/>
      <c r="DG11" s="38"/>
      <c r="DH11" s="38"/>
      <c r="DI11" s="38"/>
      <c r="DJ11" s="38"/>
      <c r="DK11" s="38"/>
      <c r="DL11" s="38"/>
      <c r="DM11" s="38"/>
      <c r="DN11" s="38"/>
      <c r="DO11" s="38"/>
      <c r="DP11" s="38"/>
      <c r="DQ11" s="38"/>
      <c r="DR11" s="38"/>
      <c r="DS11" s="39"/>
      <c r="DT11" s="39"/>
      <c r="DU11" s="39"/>
      <c r="DV11" s="39"/>
      <c r="DW11" s="39"/>
      <c r="DX11" s="39"/>
      <c r="DY11" s="39"/>
      <c r="DZ11" s="39"/>
      <c r="EA11" s="39"/>
      <c r="EB11" s="39"/>
    </row>
    <row r="12" spans="1:132" x14ac:dyDescent="0.25">
      <c r="A12" s="26" t="s">
        <v>193</v>
      </c>
      <c r="B12" s="26" t="s">
        <v>194</v>
      </c>
      <c r="C12" s="26" t="s">
        <v>248</v>
      </c>
      <c r="D12" s="27" t="s">
        <v>196</v>
      </c>
      <c r="E12" s="27">
        <v>3223066509</v>
      </c>
      <c r="F12" s="28" t="s">
        <v>197</v>
      </c>
      <c r="G12" s="27" t="s">
        <v>198</v>
      </c>
      <c r="H12" s="27" t="s">
        <v>199</v>
      </c>
      <c r="I12" s="27" t="s">
        <v>200</v>
      </c>
      <c r="J12" s="40" t="s">
        <v>249</v>
      </c>
      <c r="K12" s="27" t="s">
        <v>250</v>
      </c>
      <c r="L12" s="40" t="s">
        <v>251</v>
      </c>
      <c r="M12" s="27">
        <v>3164908652</v>
      </c>
      <c r="N12" s="53" t="s">
        <v>252</v>
      </c>
      <c r="O12" s="27" t="s">
        <v>253</v>
      </c>
      <c r="P12" s="30">
        <v>44312</v>
      </c>
      <c r="Q12" s="32" t="s">
        <v>206</v>
      </c>
      <c r="R12" s="32" t="s">
        <v>206</v>
      </c>
      <c r="S12" s="32" t="s">
        <v>206</v>
      </c>
      <c r="T12" s="32" t="s">
        <v>206</v>
      </c>
      <c r="U12" s="32" t="s">
        <v>207</v>
      </c>
      <c r="V12" s="32" t="s">
        <v>206</v>
      </c>
      <c r="W12" s="32" t="s">
        <v>206</v>
      </c>
      <c r="X12" s="32" t="s">
        <v>206</v>
      </c>
      <c r="Y12" s="32" t="s">
        <v>206</v>
      </c>
      <c r="Z12" s="32" t="s">
        <v>206</v>
      </c>
      <c r="AA12" s="32" t="s">
        <v>206</v>
      </c>
      <c r="AB12" s="32" t="s">
        <v>206</v>
      </c>
      <c r="AC12" s="32" t="s">
        <v>206</v>
      </c>
      <c r="AD12" s="32" t="s">
        <v>206</v>
      </c>
      <c r="AE12" s="32" t="s">
        <v>208</v>
      </c>
      <c r="AF12" s="32" t="s">
        <v>206</v>
      </c>
      <c r="AG12" s="32" t="s">
        <v>206</v>
      </c>
      <c r="AH12" s="32" t="s">
        <v>206</v>
      </c>
      <c r="AI12" s="32" t="s">
        <v>206</v>
      </c>
      <c r="AJ12" s="32" t="s">
        <v>206</v>
      </c>
      <c r="AK12" s="32" t="s">
        <v>206</v>
      </c>
      <c r="AL12" s="32" t="s">
        <v>206</v>
      </c>
      <c r="AM12" s="32" t="s">
        <v>207</v>
      </c>
      <c r="AN12" s="32" t="s">
        <v>207</v>
      </c>
      <c r="AO12" s="32" t="s">
        <v>207</v>
      </c>
      <c r="AP12" s="32" t="s">
        <v>206</v>
      </c>
      <c r="AQ12" s="32" t="s">
        <v>206</v>
      </c>
      <c r="AR12" s="32" t="s">
        <v>206</v>
      </c>
      <c r="AS12" s="32" t="s">
        <v>206</v>
      </c>
      <c r="AT12" s="32" t="s">
        <v>206</v>
      </c>
      <c r="AU12" s="32" t="s">
        <v>206</v>
      </c>
      <c r="AV12" s="32" t="s">
        <v>206</v>
      </c>
      <c r="AW12" s="32" t="s">
        <v>206</v>
      </c>
      <c r="AX12" s="32" t="s">
        <v>206</v>
      </c>
      <c r="AY12" s="32" t="s">
        <v>206</v>
      </c>
      <c r="AZ12" s="32" t="s">
        <v>206</v>
      </c>
      <c r="BA12" s="32" t="s">
        <v>206</v>
      </c>
      <c r="BB12" s="32" t="s">
        <v>206</v>
      </c>
      <c r="BC12" s="32" t="s">
        <v>206</v>
      </c>
      <c r="BD12" s="32" t="s">
        <v>206</v>
      </c>
      <c r="BE12" s="32" t="s">
        <v>206</v>
      </c>
      <c r="BF12" s="32" t="s">
        <v>206</v>
      </c>
      <c r="BG12" s="32" t="s">
        <v>207</v>
      </c>
      <c r="BH12" s="32" t="s">
        <v>207</v>
      </c>
      <c r="BI12" s="32" t="s">
        <v>206</v>
      </c>
      <c r="BJ12" s="32" t="s">
        <v>207</v>
      </c>
      <c r="BK12" s="32" t="s">
        <v>207</v>
      </c>
      <c r="BL12" s="32" t="s">
        <v>207</v>
      </c>
      <c r="BM12" s="32" t="s">
        <v>206</v>
      </c>
      <c r="BN12" s="32" t="s">
        <v>207</v>
      </c>
      <c r="BO12" s="32" t="s">
        <v>207</v>
      </c>
      <c r="BP12" s="32" t="s">
        <v>206</v>
      </c>
      <c r="BQ12" s="32" t="s">
        <v>207</v>
      </c>
      <c r="BR12" s="32" t="s">
        <v>207</v>
      </c>
      <c r="BS12" s="32" t="s">
        <v>206</v>
      </c>
      <c r="BT12" s="32" t="s">
        <v>207</v>
      </c>
      <c r="BU12" s="32" t="s">
        <v>207</v>
      </c>
      <c r="BV12" s="32" t="s">
        <v>206</v>
      </c>
      <c r="BW12" s="32" t="s">
        <v>206</v>
      </c>
      <c r="BX12" s="32" t="s">
        <v>206</v>
      </c>
      <c r="BY12" s="32" t="s">
        <v>206</v>
      </c>
      <c r="BZ12" s="32" t="s">
        <v>206</v>
      </c>
      <c r="CA12" s="32" t="s">
        <v>206</v>
      </c>
      <c r="CB12" s="33">
        <f t="shared" si="0"/>
        <v>3</v>
      </c>
      <c r="CC12" s="33">
        <f t="shared" si="1"/>
        <v>2</v>
      </c>
      <c r="CD12" s="33">
        <f t="shared" si="2"/>
        <v>4</v>
      </c>
      <c r="CE12" s="33">
        <f t="shared" si="3"/>
        <v>4</v>
      </c>
      <c r="CF12" s="33">
        <f t="shared" si="4"/>
        <v>4</v>
      </c>
      <c r="CG12" s="33">
        <f t="shared" si="5"/>
        <v>3</v>
      </c>
      <c r="CH12" s="33">
        <f t="shared" si="6"/>
        <v>0</v>
      </c>
      <c r="CI12" s="33">
        <f t="shared" si="7"/>
        <v>4</v>
      </c>
      <c r="CJ12" s="33">
        <f t="shared" si="8"/>
        <v>4</v>
      </c>
      <c r="CK12" s="33">
        <f t="shared" si="9"/>
        <v>3</v>
      </c>
      <c r="CL12" s="33">
        <f t="shared" si="10"/>
        <v>31</v>
      </c>
      <c r="CM12" s="34">
        <f t="shared" si="11"/>
        <v>0.86111111111111116</v>
      </c>
      <c r="CN12" s="33">
        <f t="shared" ref="CN12:CP12" si="24">COUNTIF(BA12,"SI")</f>
        <v>1</v>
      </c>
      <c r="CO12" s="35">
        <f t="shared" si="24"/>
        <v>1</v>
      </c>
      <c r="CP12" s="44">
        <f t="shared" si="24"/>
        <v>1</v>
      </c>
      <c r="CQ12" s="44">
        <f t="shared" si="13"/>
        <v>6</v>
      </c>
      <c r="CR12" s="44">
        <f t="shared" si="14"/>
        <v>7</v>
      </c>
      <c r="CS12" s="26">
        <f t="shared" si="15"/>
        <v>16</v>
      </c>
      <c r="CT12" s="45">
        <f>(CS12/16)</f>
        <v>1</v>
      </c>
      <c r="CU12" s="238"/>
      <c r="CV12" s="239"/>
      <c r="CW12" s="240"/>
      <c r="CX12" s="234"/>
      <c r="CY12" s="54"/>
      <c r="CZ12" s="38"/>
      <c r="DA12" s="38"/>
      <c r="DB12" s="38"/>
      <c r="DC12" s="38"/>
      <c r="DD12" s="38"/>
      <c r="DE12" s="38"/>
      <c r="DF12" s="38"/>
      <c r="DG12" s="38"/>
      <c r="DH12" s="38"/>
      <c r="DI12" s="38"/>
      <c r="DJ12" s="38"/>
      <c r="DK12" s="38"/>
      <c r="DL12" s="38"/>
      <c r="DM12" s="38"/>
      <c r="DN12" s="38"/>
      <c r="DO12" s="38"/>
      <c r="DP12" s="38"/>
      <c r="DQ12" s="38"/>
      <c r="DR12" s="38"/>
      <c r="DS12" s="39"/>
      <c r="DT12" s="39"/>
      <c r="DU12" s="39"/>
      <c r="DV12" s="39"/>
      <c r="DW12" s="39"/>
      <c r="DX12" s="39"/>
      <c r="DY12" s="39"/>
      <c r="DZ12" s="39"/>
      <c r="EA12" s="39"/>
      <c r="EB12" s="39"/>
    </row>
    <row r="13" spans="1:132" x14ac:dyDescent="0.25">
      <c r="A13" s="26" t="s">
        <v>193</v>
      </c>
      <c r="B13" s="26" t="s">
        <v>254</v>
      </c>
      <c r="C13" s="26" t="s">
        <v>255</v>
      </c>
      <c r="D13" s="27" t="s">
        <v>256</v>
      </c>
      <c r="E13" s="55">
        <v>3138020629</v>
      </c>
      <c r="F13" s="56" t="s">
        <v>257</v>
      </c>
      <c r="G13" s="27" t="s">
        <v>258</v>
      </c>
      <c r="H13" s="55" t="s">
        <v>259</v>
      </c>
      <c r="I13" s="56" t="s">
        <v>260</v>
      </c>
      <c r="J13" s="55" t="s">
        <v>261</v>
      </c>
      <c r="K13" s="56" t="s">
        <v>262</v>
      </c>
      <c r="L13" s="55" t="s">
        <v>263</v>
      </c>
      <c r="M13" s="55">
        <v>3158296766</v>
      </c>
      <c r="N13" s="57" t="s">
        <v>264</v>
      </c>
      <c r="O13" s="42" t="s">
        <v>265</v>
      </c>
      <c r="P13" s="58">
        <v>44305</v>
      </c>
      <c r="Q13" s="59" t="s">
        <v>206</v>
      </c>
      <c r="R13" s="60" t="s">
        <v>206</v>
      </c>
      <c r="S13" s="60" t="s">
        <v>206</v>
      </c>
      <c r="T13" s="60" t="s">
        <v>206</v>
      </c>
      <c r="U13" s="60" t="s">
        <v>207</v>
      </c>
      <c r="V13" s="60" t="s">
        <v>206</v>
      </c>
      <c r="W13" s="60" t="s">
        <v>206</v>
      </c>
      <c r="X13" s="60" t="s">
        <v>206</v>
      </c>
      <c r="Y13" s="60" t="s">
        <v>206</v>
      </c>
      <c r="Z13" s="60" t="s">
        <v>206</v>
      </c>
      <c r="AA13" s="60" t="s">
        <v>206</v>
      </c>
      <c r="AB13" s="60" t="s">
        <v>206</v>
      </c>
      <c r="AC13" s="60" t="s">
        <v>206</v>
      </c>
      <c r="AD13" s="60" t="s">
        <v>206</v>
      </c>
      <c r="AE13" s="60" t="s">
        <v>206</v>
      </c>
      <c r="AF13" s="60" t="s">
        <v>206</v>
      </c>
      <c r="AG13" s="60" t="s">
        <v>206</v>
      </c>
      <c r="AH13" s="60" t="s">
        <v>206</v>
      </c>
      <c r="AI13" s="60" t="s">
        <v>206</v>
      </c>
      <c r="AJ13" s="60" t="s">
        <v>206</v>
      </c>
      <c r="AK13" s="61" t="s">
        <v>206</v>
      </c>
      <c r="AL13" s="61" t="s">
        <v>206</v>
      </c>
      <c r="AM13" s="61" t="s">
        <v>207</v>
      </c>
      <c r="AN13" s="61" t="s">
        <v>207</v>
      </c>
      <c r="AO13" s="61" t="s">
        <v>207</v>
      </c>
      <c r="AP13" s="61" t="s">
        <v>206</v>
      </c>
      <c r="AQ13" s="61" t="s">
        <v>206</v>
      </c>
      <c r="AR13" s="61" t="s">
        <v>206</v>
      </c>
      <c r="AS13" s="61" t="s">
        <v>206</v>
      </c>
      <c r="AT13" s="61" t="s">
        <v>206</v>
      </c>
      <c r="AU13" s="61" t="s">
        <v>206</v>
      </c>
      <c r="AV13" s="61" t="s">
        <v>206</v>
      </c>
      <c r="AW13" s="61" t="s">
        <v>206</v>
      </c>
      <c r="AX13" s="61" t="s">
        <v>206</v>
      </c>
      <c r="AY13" s="61" t="s">
        <v>206</v>
      </c>
      <c r="AZ13" s="61" t="s">
        <v>206</v>
      </c>
      <c r="BA13" s="62" t="s">
        <v>206</v>
      </c>
      <c r="BB13" s="63" t="s">
        <v>206</v>
      </c>
      <c r="BC13" s="61" t="s">
        <v>206</v>
      </c>
      <c r="BD13" s="61" t="s">
        <v>206</v>
      </c>
      <c r="BE13" s="61" t="s">
        <v>206</v>
      </c>
      <c r="BF13" s="61" t="s">
        <v>206</v>
      </c>
      <c r="BG13" s="63" t="s">
        <v>207</v>
      </c>
      <c r="BH13" s="63" t="s">
        <v>207</v>
      </c>
      <c r="BI13" s="61" t="s">
        <v>206</v>
      </c>
      <c r="BJ13" s="61" t="s">
        <v>207</v>
      </c>
      <c r="BK13" s="61" t="s">
        <v>207</v>
      </c>
      <c r="BL13" s="61" t="s">
        <v>207</v>
      </c>
      <c r="BM13" s="63" t="s">
        <v>207</v>
      </c>
      <c r="BN13" s="63" t="s">
        <v>207</v>
      </c>
      <c r="BO13" s="63" t="s">
        <v>207</v>
      </c>
      <c r="BP13" s="63" t="s">
        <v>207</v>
      </c>
      <c r="BQ13" s="63" t="s">
        <v>207</v>
      </c>
      <c r="BR13" s="63" t="s">
        <v>207</v>
      </c>
      <c r="BS13" s="63" t="s">
        <v>206</v>
      </c>
      <c r="BT13" s="61" t="s">
        <v>207</v>
      </c>
      <c r="BU13" s="61" t="s">
        <v>207</v>
      </c>
      <c r="BV13" s="63" t="s">
        <v>206</v>
      </c>
      <c r="BW13" s="63" t="s">
        <v>206</v>
      </c>
      <c r="BX13" s="63" t="s">
        <v>206</v>
      </c>
      <c r="BY13" s="63" t="s">
        <v>206</v>
      </c>
      <c r="BZ13" s="63" t="s">
        <v>206</v>
      </c>
      <c r="CA13" s="63" t="s">
        <v>208</v>
      </c>
      <c r="CB13" s="33">
        <f t="shared" si="0"/>
        <v>3</v>
      </c>
      <c r="CC13" s="33">
        <f t="shared" si="1"/>
        <v>2</v>
      </c>
      <c r="CD13" s="33">
        <f t="shared" si="2"/>
        <v>4</v>
      </c>
      <c r="CE13" s="33">
        <f t="shared" si="3"/>
        <v>4</v>
      </c>
      <c r="CF13" s="33">
        <f t="shared" si="4"/>
        <v>5</v>
      </c>
      <c r="CG13" s="33">
        <f t="shared" si="5"/>
        <v>3</v>
      </c>
      <c r="CH13" s="33">
        <f t="shared" si="6"/>
        <v>0</v>
      </c>
      <c r="CI13" s="33">
        <f t="shared" si="7"/>
        <v>4</v>
      </c>
      <c r="CJ13" s="33">
        <f t="shared" si="8"/>
        <v>4</v>
      </c>
      <c r="CK13" s="33">
        <f t="shared" si="9"/>
        <v>3</v>
      </c>
      <c r="CL13" s="33">
        <f t="shared" si="10"/>
        <v>32</v>
      </c>
      <c r="CM13" s="34">
        <f t="shared" si="11"/>
        <v>0.88888888888888884</v>
      </c>
      <c r="CN13" s="33">
        <f t="shared" ref="CN13:CP13" si="25">COUNTIF(BA13,"SI")</f>
        <v>1</v>
      </c>
      <c r="CO13" s="35">
        <f t="shared" si="25"/>
        <v>1</v>
      </c>
      <c r="CP13" s="44">
        <f t="shared" si="25"/>
        <v>1</v>
      </c>
      <c r="CQ13" s="44">
        <f t="shared" si="13"/>
        <v>4</v>
      </c>
      <c r="CR13" s="44">
        <f t="shared" si="14"/>
        <v>6</v>
      </c>
      <c r="CS13" s="26">
        <f t="shared" si="15"/>
        <v>13</v>
      </c>
      <c r="CT13" s="45">
        <f>(CS13/14)</f>
        <v>0.9285714285714286</v>
      </c>
      <c r="CU13" s="235">
        <f>AVERAGE(CT13:CT20)</f>
        <v>0.9553571428571429</v>
      </c>
      <c r="CV13" s="236"/>
      <c r="CW13" s="237"/>
      <c r="CX13" s="234"/>
      <c r="CY13" s="38"/>
      <c r="CZ13" s="38"/>
      <c r="DA13" s="38"/>
      <c r="DB13" s="38"/>
      <c r="DC13" s="38"/>
      <c r="DD13" s="38"/>
      <c r="DE13" s="38"/>
      <c r="DF13" s="38"/>
      <c r="DG13" s="38"/>
      <c r="DH13" s="38"/>
      <c r="DI13" s="38"/>
      <c r="DJ13" s="38"/>
      <c r="DK13" s="38"/>
      <c r="DL13" s="38"/>
      <c r="DM13" s="38"/>
      <c r="DN13" s="38"/>
      <c r="DO13" s="38"/>
      <c r="DP13" s="38"/>
      <c r="DQ13" s="38"/>
      <c r="DR13" s="38"/>
      <c r="DS13" s="39"/>
      <c r="DT13" s="39"/>
      <c r="DU13" s="39"/>
      <c r="DV13" s="39"/>
      <c r="DW13" s="39"/>
      <c r="DX13" s="39"/>
      <c r="DY13" s="39"/>
      <c r="DZ13" s="39"/>
      <c r="EA13" s="39"/>
      <c r="EB13" s="39"/>
    </row>
    <row r="14" spans="1:132" ht="15" customHeight="1" x14ac:dyDescent="0.25">
      <c r="A14" s="26" t="s">
        <v>193</v>
      </c>
      <c r="B14" s="26" t="s">
        <v>254</v>
      </c>
      <c r="C14" s="26" t="s">
        <v>266</v>
      </c>
      <c r="D14" s="27" t="s">
        <v>256</v>
      </c>
      <c r="E14" s="55">
        <v>3138020629</v>
      </c>
      <c r="F14" s="56" t="s">
        <v>257</v>
      </c>
      <c r="G14" s="40" t="s">
        <v>258</v>
      </c>
      <c r="H14" s="64" t="s">
        <v>267</v>
      </c>
      <c r="I14" s="65" t="s">
        <v>260</v>
      </c>
      <c r="J14" s="64" t="s">
        <v>268</v>
      </c>
      <c r="K14" s="65" t="s">
        <v>269</v>
      </c>
      <c r="L14" s="64" t="s">
        <v>270</v>
      </c>
      <c r="M14" s="64">
        <v>3143464297</v>
      </c>
      <c r="N14" s="66" t="s">
        <v>271</v>
      </c>
      <c r="O14" s="32" t="s">
        <v>272</v>
      </c>
      <c r="P14" s="67">
        <v>44308</v>
      </c>
      <c r="Q14" s="59" t="s">
        <v>206</v>
      </c>
      <c r="R14" s="60" t="s">
        <v>206</v>
      </c>
      <c r="S14" s="60" t="s">
        <v>206</v>
      </c>
      <c r="T14" s="60" t="s">
        <v>206</v>
      </c>
      <c r="U14" s="60" t="s">
        <v>206</v>
      </c>
      <c r="V14" s="60" t="s">
        <v>206</v>
      </c>
      <c r="W14" s="60" t="s">
        <v>206</v>
      </c>
      <c r="X14" s="60" t="s">
        <v>206</v>
      </c>
      <c r="Y14" s="60" t="s">
        <v>206</v>
      </c>
      <c r="Z14" s="60" t="s">
        <v>206</v>
      </c>
      <c r="AA14" s="60" t="s">
        <v>206</v>
      </c>
      <c r="AB14" s="60" t="s">
        <v>206</v>
      </c>
      <c r="AC14" s="60" t="s">
        <v>206</v>
      </c>
      <c r="AD14" s="60" t="s">
        <v>206</v>
      </c>
      <c r="AE14" s="60" t="s">
        <v>206</v>
      </c>
      <c r="AF14" s="60" t="s">
        <v>206</v>
      </c>
      <c r="AG14" s="60" t="s">
        <v>206</v>
      </c>
      <c r="AH14" s="60" t="s">
        <v>206</v>
      </c>
      <c r="AI14" s="60" t="s">
        <v>206</v>
      </c>
      <c r="AJ14" s="60" t="s">
        <v>206</v>
      </c>
      <c r="AK14" s="61" t="s">
        <v>206</v>
      </c>
      <c r="AL14" s="61" t="s">
        <v>206</v>
      </c>
      <c r="AM14" s="61" t="s">
        <v>207</v>
      </c>
      <c r="AN14" s="61" t="s">
        <v>207</v>
      </c>
      <c r="AO14" s="61" t="s">
        <v>207</v>
      </c>
      <c r="AP14" s="61" t="s">
        <v>206</v>
      </c>
      <c r="AQ14" s="61" t="s">
        <v>206</v>
      </c>
      <c r="AR14" s="61" t="s">
        <v>206</v>
      </c>
      <c r="AS14" s="61" t="s">
        <v>206</v>
      </c>
      <c r="AT14" s="61" t="s">
        <v>206</v>
      </c>
      <c r="AU14" s="61" t="s">
        <v>206</v>
      </c>
      <c r="AV14" s="61" t="s">
        <v>206</v>
      </c>
      <c r="AW14" s="61" t="s">
        <v>206</v>
      </c>
      <c r="AX14" s="61" t="s">
        <v>206</v>
      </c>
      <c r="AY14" s="61" t="s">
        <v>206</v>
      </c>
      <c r="AZ14" s="61" t="s">
        <v>206</v>
      </c>
      <c r="BA14" s="62" t="s">
        <v>206</v>
      </c>
      <c r="BB14" s="63" t="s">
        <v>206</v>
      </c>
      <c r="BC14" s="61" t="s">
        <v>206</v>
      </c>
      <c r="BD14" s="61" t="s">
        <v>206</v>
      </c>
      <c r="BE14" s="61" t="s">
        <v>206</v>
      </c>
      <c r="BF14" s="61" t="s">
        <v>206</v>
      </c>
      <c r="BG14" s="63" t="s">
        <v>207</v>
      </c>
      <c r="BH14" s="63" t="s">
        <v>207</v>
      </c>
      <c r="BI14" s="61" t="s">
        <v>206</v>
      </c>
      <c r="BJ14" s="61" t="s">
        <v>207</v>
      </c>
      <c r="BK14" s="61" t="s">
        <v>207</v>
      </c>
      <c r="BL14" s="61" t="s">
        <v>206</v>
      </c>
      <c r="BM14" s="63" t="s">
        <v>207</v>
      </c>
      <c r="BN14" s="63" t="s">
        <v>207</v>
      </c>
      <c r="BO14" s="63" t="s">
        <v>207</v>
      </c>
      <c r="BP14" s="63" t="s">
        <v>207</v>
      </c>
      <c r="BQ14" s="63" t="s">
        <v>207</v>
      </c>
      <c r="BR14" s="63" t="s">
        <v>207</v>
      </c>
      <c r="BS14" s="63" t="s">
        <v>206</v>
      </c>
      <c r="BT14" s="63" t="s">
        <v>206</v>
      </c>
      <c r="BU14" s="61" t="s">
        <v>207</v>
      </c>
      <c r="BV14" s="61" t="s">
        <v>207</v>
      </c>
      <c r="BW14" s="63" t="s">
        <v>206</v>
      </c>
      <c r="BX14" s="63" t="s">
        <v>206</v>
      </c>
      <c r="BY14" s="63" t="s">
        <v>206</v>
      </c>
      <c r="BZ14" s="63" t="s">
        <v>206</v>
      </c>
      <c r="CA14" s="63" t="s">
        <v>206</v>
      </c>
      <c r="CB14" s="33">
        <f t="shared" si="0"/>
        <v>3</v>
      </c>
      <c r="CC14" s="33">
        <f t="shared" si="1"/>
        <v>3</v>
      </c>
      <c r="CD14" s="33">
        <f t="shared" si="2"/>
        <v>4</v>
      </c>
      <c r="CE14" s="33">
        <f t="shared" si="3"/>
        <v>4</v>
      </c>
      <c r="CF14" s="33">
        <f t="shared" si="4"/>
        <v>5</v>
      </c>
      <c r="CG14" s="33">
        <f t="shared" si="5"/>
        <v>3</v>
      </c>
      <c r="CH14" s="33">
        <f t="shared" si="6"/>
        <v>0</v>
      </c>
      <c r="CI14" s="33">
        <f t="shared" si="7"/>
        <v>4</v>
      </c>
      <c r="CJ14" s="33">
        <f t="shared" si="8"/>
        <v>4</v>
      </c>
      <c r="CK14" s="33">
        <f t="shared" si="9"/>
        <v>3</v>
      </c>
      <c r="CL14" s="33">
        <f t="shared" si="10"/>
        <v>33</v>
      </c>
      <c r="CM14" s="34">
        <f t="shared" si="11"/>
        <v>0.91666666666666663</v>
      </c>
      <c r="CN14" s="33">
        <f t="shared" ref="CN14:CP14" si="26">COUNTIF(BA14,"SI")</f>
        <v>1</v>
      </c>
      <c r="CO14" s="35">
        <f t="shared" si="26"/>
        <v>1</v>
      </c>
      <c r="CP14" s="44">
        <f t="shared" si="26"/>
        <v>1</v>
      </c>
      <c r="CQ14" s="44">
        <f t="shared" si="13"/>
        <v>5</v>
      </c>
      <c r="CR14" s="44">
        <f t="shared" si="14"/>
        <v>7</v>
      </c>
      <c r="CS14" s="26">
        <f t="shared" si="15"/>
        <v>15</v>
      </c>
      <c r="CT14" s="45">
        <f>(CS14/15)</f>
        <v>1</v>
      </c>
      <c r="CU14" s="234"/>
      <c r="CV14" s="236"/>
      <c r="CW14" s="237"/>
      <c r="CX14" s="234"/>
      <c r="CY14" s="38"/>
      <c r="CZ14" s="38"/>
      <c r="DA14" s="38"/>
      <c r="DB14" s="38"/>
      <c r="DC14" s="38"/>
      <c r="DD14" s="38"/>
      <c r="DE14" s="38"/>
      <c r="DF14" s="38"/>
      <c r="DG14" s="38"/>
      <c r="DH14" s="38"/>
      <c r="DI14" s="38"/>
      <c r="DJ14" s="38"/>
      <c r="DK14" s="38"/>
      <c r="DL14" s="38"/>
      <c r="DM14" s="38"/>
      <c r="DN14" s="38"/>
      <c r="DO14" s="38"/>
      <c r="DP14" s="38"/>
      <c r="DQ14" s="38"/>
      <c r="DR14" s="38"/>
      <c r="DS14" s="39"/>
      <c r="DT14" s="39"/>
      <c r="DU14" s="39"/>
      <c r="DV14" s="39"/>
      <c r="DW14" s="39"/>
      <c r="DX14" s="39"/>
      <c r="DY14" s="39"/>
      <c r="DZ14" s="39"/>
      <c r="EA14" s="39"/>
      <c r="EB14" s="39"/>
    </row>
    <row r="15" spans="1:132" x14ac:dyDescent="0.25">
      <c r="A15" s="26" t="s">
        <v>193</v>
      </c>
      <c r="B15" s="26" t="s">
        <v>254</v>
      </c>
      <c r="C15" s="26" t="s">
        <v>273</v>
      </c>
      <c r="D15" s="27" t="s">
        <v>256</v>
      </c>
      <c r="E15" s="55">
        <v>3138020629</v>
      </c>
      <c r="F15" s="56" t="s">
        <v>257</v>
      </c>
      <c r="G15" s="40" t="s">
        <v>258</v>
      </c>
      <c r="H15" s="64" t="s">
        <v>274</v>
      </c>
      <c r="I15" s="65" t="s">
        <v>260</v>
      </c>
      <c r="J15" s="68" t="s">
        <v>275</v>
      </c>
      <c r="K15" s="69" t="s">
        <v>276</v>
      </c>
      <c r="L15" s="64" t="s">
        <v>277</v>
      </c>
      <c r="M15" s="64" t="s">
        <v>278</v>
      </c>
      <c r="N15" s="66" t="s">
        <v>279</v>
      </c>
      <c r="O15" s="42" t="s">
        <v>280</v>
      </c>
      <c r="P15" s="67">
        <v>44300</v>
      </c>
      <c r="Q15" s="59" t="s">
        <v>206</v>
      </c>
      <c r="R15" s="60" t="s">
        <v>206</v>
      </c>
      <c r="S15" s="60" t="s">
        <v>206</v>
      </c>
      <c r="T15" s="60" t="s">
        <v>206</v>
      </c>
      <c r="U15" s="60" t="s">
        <v>207</v>
      </c>
      <c r="V15" s="60" t="s">
        <v>206</v>
      </c>
      <c r="W15" s="60" t="s">
        <v>206</v>
      </c>
      <c r="X15" s="60" t="s">
        <v>206</v>
      </c>
      <c r="Y15" s="60" t="s">
        <v>206</v>
      </c>
      <c r="Z15" s="60" t="s">
        <v>206</v>
      </c>
      <c r="AA15" s="60" t="s">
        <v>206</v>
      </c>
      <c r="AB15" s="60" t="s">
        <v>206</v>
      </c>
      <c r="AC15" s="60" t="s">
        <v>206</v>
      </c>
      <c r="AD15" s="60" t="s">
        <v>206</v>
      </c>
      <c r="AE15" s="60" t="s">
        <v>206</v>
      </c>
      <c r="AF15" s="60" t="s">
        <v>206</v>
      </c>
      <c r="AG15" s="60" t="s">
        <v>206</v>
      </c>
      <c r="AH15" s="60" t="s">
        <v>206</v>
      </c>
      <c r="AI15" s="60" t="s">
        <v>206</v>
      </c>
      <c r="AJ15" s="60" t="s">
        <v>206</v>
      </c>
      <c r="AK15" s="61" t="s">
        <v>206</v>
      </c>
      <c r="AL15" s="61" t="s">
        <v>206</v>
      </c>
      <c r="AM15" s="61" t="s">
        <v>207</v>
      </c>
      <c r="AN15" s="61" t="s">
        <v>207</v>
      </c>
      <c r="AO15" s="61" t="s">
        <v>207</v>
      </c>
      <c r="AP15" s="61" t="s">
        <v>206</v>
      </c>
      <c r="AQ15" s="61" t="s">
        <v>206</v>
      </c>
      <c r="AR15" s="61" t="s">
        <v>206</v>
      </c>
      <c r="AS15" s="61" t="s">
        <v>206</v>
      </c>
      <c r="AT15" s="61" t="s">
        <v>206</v>
      </c>
      <c r="AU15" s="61" t="s">
        <v>206</v>
      </c>
      <c r="AV15" s="61" t="s">
        <v>206</v>
      </c>
      <c r="AW15" s="61" t="s">
        <v>206</v>
      </c>
      <c r="AX15" s="61" t="s">
        <v>206</v>
      </c>
      <c r="AY15" s="61" t="s">
        <v>206</v>
      </c>
      <c r="AZ15" s="61" t="s">
        <v>206</v>
      </c>
      <c r="BA15" s="62" t="s">
        <v>206</v>
      </c>
      <c r="BB15" s="63" t="s">
        <v>206</v>
      </c>
      <c r="BC15" s="61" t="s">
        <v>206</v>
      </c>
      <c r="BD15" s="61" t="s">
        <v>206</v>
      </c>
      <c r="BE15" s="61" t="s">
        <v>206</v>
      </c>
      <c r="BF15" s="61" t="s">
        <v>206</v>
      </c>
      <c r="BG15" s="63" t="s">
        <v>207</v>
      </c>
      <c r="BH15" s="63" t="s">
        <v>207</v>
      </c>
      <c r="BI15" s="63" t="s">
        <v>207</v>
      </c>
      <c r="BJ15" s="61" t="s">
        <v>207</v>
      </c>
      <c r="BK15" s="61" t="s">
        <v>207</v>
      </c>
      <c r="BL15" s="61" t="s">
        <v>206</v>
      </c>
      <c r="BM15" s="63" t="s">
        <v>207</v>
      </c>
      <c r="BN15" s="63" t="s">
        <v>207</v>
      </c>
      <c r="BO15" s="63" t="s">
        <v>207</v>
      </c>
      <c r="BP15" s="63" t="s">
        <v>207</v>
      </c>
      <c r="BQ15" s="63" t="s">
        <v>207</v>
      </c>
      <c r="BR15" s="63" t="s">
        <v>207</v>
      </c>
      <c r="BS15" s="63" t="s">
        <v>206</v>
      </c>
      <c r="BT15" s="61" t="s">
        <v>207</v>
      </c>
      <c r="BU15" s="61" t="s">
        <v>207</v>
      </c>
      <c r="BV15" s="63" t="s">
        <v>206</v>
      </c>
      <c r="BW15" s="63" t="s">
        <v>206</v>
      </c>
      <c r="BX15" s="63" t="s">
        <v>206</v>
      </c>
      <c r="BY15" s="63" t="s">
        <v>206</v>
      </c>
      <c r="BZ15" s="63" t="s">
        <v>206</v>
      </c>
      <c r="CA15" s="63" t="s">
        <v>208</v>
      </c>
      <c r="CB15" s="33">
        <f t="shared" si="0"/>
        <v>3</v>
      </c>
      <c r="CC15" s="33">
        <f t="shared" si="1"/>
        <v>2</v>
      </c>
      <c r="CD15" s="33">
        <f t="shared" si="2"/>
        <v>4</v>
      </c>
      <c r="CE15" s="33">
        <f t="shared" si="3"/>
        <v>4</v>
      </c>
      <c r="CF15" s="33">
        <f t="shared" si="4"/>
        <v>5</v>
      </c>
      <c r="CG15" s="33">
        <f t="shared" si="5"/>
        <v>3</v>
      </c>
      <c r="CH15" s="33">
        <f t="shared" si="6"/>
        <v>0</v>
      </c>
      <c r="CI15" s="33">
        <f t="shared" si="7"/>
        <v>4</v>
      </c>
      <c r="CJ15" s="33">
        <f t="shared" si="8"/>
        <v>4</v>
      </c>
      <c r="CK15" s="33">
        <f t="shared" si="9"/>
        <v>3</v>
      </c>
      <c r="CL15" s="33">
        <f t="shared" si="10"/>
        <v>32</v>
      </c>
      <c r="CM15" s="34">
        <f t="shared" si="11"/>
        <v>0.88888888888888884</v>
      </c>
      <c r="CN15" s="33">
        <f t="shared" ref="CN15:CP15" si="27">COUNTIF(BA15,"SI")</f>
        <v>1</v>
      </c>
      <c r="CO15" s="35">
        <f t="shared" si="27"/>
        <v>1</v>
      </c>
      <c r="CP15" s="44">
        <f t="shared" si="27"/>
        <v>1</v>
      </c>
      <c r="CQ15" s="44">
        <f t="shared" si="13"/>
        <v>4</v>
      </c>
      <c r="CR15" s="44">
        <f t="shared" si="14"/>
        <v>6</v>
      </c>
      <c r="CS15" s="26">
        <f t="shared" si="15"/>
        <v>13</v>
      </c>
      <c r="CT15" s="45">
        <f t="shared" ref="CT15:CT24" si="28">(CS15/14)</f>
        <v>0.9285714285714286</v>
      </c>
      <c r="CU15" s="234"/>
      <c r="CV15" s="236"/>
      <c r="CW15" s="237"/>
      <c r="CX15" s="234"/>
      <c r="CY15" s="38"/>
      <c r="CZ15" s="38"/>
      <c r="DA15" s="38"/>
      <c r="DB15" s="38"/>
      <c r="DC15" s="38"/>
      <c r="DD15" s="38"/>
      <c r="DE15" s="38"/>
      <c r="DF15" s="38"/>
      <c r="DG15" s="38"/>
      <c r="DH15" s="38"/>
      <c r="DI15" s="38"/>
      <c r="DJ15" s="38"/>
      <c r="DK15" s="38"/>
      <c r="DL15" s="38"/>
      <c r="DM15" s="38"/>
      <c r="DN15" s="38"/>
      <c r="DO15" s="38"/>
      <c r="DP15" s="38"/>
      <c r="DQ15" s="38"/>
      <c r="DR15" s="38"/>
      <c r="DS15" s="39"/>
      <c r="DT15" s="39"/>
      <c r="DU15" s="39"/>
      <c r="DV15" s="39"/>
      <c r="DW15" s="39"/>
      <c r="DX15" s="39"/>
      <c r="DY15" s="39"/>
      <c r="DZ15" s="39"/>
      <c r="EA15" s="39"/>
      <c r="EB15" s="39"/>
    </row>
    <row r="16" spans="1:132" x14ac:dyDescent="0.25">
      <c r="A16" s="26" t="s">
        <v>193</v>
      </c>
      <c r="B16" s="26" t="s">
        <v>254</v>
      </c>
      <c r="C16" s="26" t="s">
        <v>281</v>
      </c>
      <c r="D16" s="27" t="s">
        <v>256</v>
      </c>
      <c r="E16" s="55">
        <v>3138020629</v>
      </c>
      <c r="F16" s="56" t="s">
        <v>257</v>
      </c>
      <c r="G16" s="40" t="s">
        <v>258</v>
      </c>
      <c r="H16" s="64" t="s">
        <v>282</v>
      </c>
      <c r="I16" s="65" t="s">
        <v>260</v>
      </c>
      <c r="J16" s="55" t="s">
        <v>283</v>
      </c>
      <c r="K16" s="65" t="s">
        <v>284</v>
      </c>
      <c r="L16" s="64" t="s">
        <v>285</v>
      </c>
      <c r="M16" s="64" t="s">
        <v>286</v>
      </c>
      <c r="N16" s="66" t="s">
        <v>287</v>
      </c>
      <c r="O16" s="32" t="s">
        <v>288</v>
      </c>
      <c r="P16" s="67">
        <v>44315</v>
      </c>
      <c r="Q16" s="59" t="s">
        <v>206</v>
      </c>
      <c r="R16" s="60" t="s">
        <v>206</v>
      </c>
      <c r="S16" s="60" t="s">
        <v>206</v>
      </c>
      <c r="T16" s="60" t="s">
        <v>206</v>
      </c>
      <c r="U16" s="60" t="s">
        <v>207</v>
      </c>
      <c r="V16" s="60" t="s">
        <v>206</v>
      </c>
      <c r="W16" s="60" t="s">
        <v>206</v>
      </c>
      <c r="X16" s="60" t="s">
        <v>206</v>
      </c>
      <c r="Y16" s="60" t="s">
        <v>206</v>
      </c>
      <c r="Z16" s="60" t="s">
        <v>206</v>
      </c>
      <c r="AA16" s="60" t="s">
        <v>206</v>
      </c>
      <c r="AB16" s="60" t="s">
        <v>206</v>
      </c>
      <c r="AC16" s="60" t="s">
        <v>206</v>
      </c>
      <c r="AD16" s="60" t="s">
        <v>206</v>
      </c>
      <c r="AE16" s="60" t="s">
        <v>206</v>
      </c>
      <c r="AF16" s="60" t="s">
        <v>206</v>
      </c>
      <c r="AG16" s="60" t="s">
        <v>206</v>
      </c>
      <c r="AH16" s="60" t="s">
        <v>206</v>
      </c>
      <c r="AI16" s="60" t="s">
        <v>206</v>
      </c>
      <c r="AJ16" s="60" t="s">
        <v>206</v>
      </c>
      <c r="AK16" s="61" t="s">
        <v>206</v>
      </c>
      <c r="AL16" s="61" t="s">
        <v>206</v>
      </c>
      <c r="AM16" s="61" t="s">
        <v>207</v>
      </c>
      <c r="AN16" s="61" t="s">
        <v>207</v>
      </c>
      <c r="AO16" s="61" t="s">
        <v>207</v>
      </c>
      <c r="AP16" s="61" t="s">
        <v>206</v>
      </c>
      <c r="AQ16" s="61" t="s">
        <v>206</v>
      </c>
      <c r="AR16" s="61" t="s">
        <v>206</v>
      </c>
      <c r="AS16" s="61" t="s">
        <v>206</v>
      </c>
      <c r="AT16" s="61" t="s">
        <v>206</v>
      </c>
      <c r="AU16" s="61" t="s">
        <v>206</v>
      </c>
      <c r="AV16" s="61" t="s">
        <v>206</v>
      </c>
      <c r="AW16" s="61" t="s">
        <v>206</v>
      </c>
      <c r="AX16" s="61" t="s">
        <v>206</v>
      </c>
      <c r="AY16" s="61" t="s">
        <v>206</v>
      </c>
      <c r="AZ16" s="61" t="s">
        <v>206</v>
      </c>
      <c r="BA16" s="62" t="s">
        <v>206</v>
      </c>
      <c r="BB16" s="63" t="s">
        <v>206</v>
      </c>
      <c r="BC16" s="61" t="s">
        <v>206</v>
      </c>
      <c r="BD16" s="61" t="s">
        <v>206</v>
      </c>
      <c r="BE16" s="61" t="s">
        <v>206</v>
      </c>
      <c r="BF16" s="61" t="s">
        <v>206</v>
      </c>
      <c r="BG16" s="63" t="s">
        <v>207</v>
      </c>
      <c r="BH16" s="63" t="s">
        <v>207</v>
      </c>
      <c r="BI16" s="63" t="s">
        <v>206</v>
      </c>
      <c r="BJ16" s="61" t="s">
        <v>207</v>
      </c>
      <c r="BK16" s="61" t="s">
        <v>207</v>
      </c>
      <c r="BL16" s="63" t="s">
        <v>207</v>
      </c>
      <c r="BM16" s="63" t="s">
        <v>207</v>
      </c>
      <c r="BN16" s="63" t="s">
        <v>207</v>
      </c>
      <c r="BO16" s="63" t="s">
        <v>207</v>
      </c>
      <c r="BP16" s="63" t="s">
        <v>207</v>
      </c>
      <c r="BQ16" s="63" t="s">
        <v>207</v>
      </c>
      <c r="BR16" s="63" t="s">
        <v>207</v>
      </c>
      <c r="BS16" s="63" t="s">
        <v>206</v>
      </c>
      <c r="BT16" s="61" t="s">
        <v>207</v>
      </c>
      <c r="BU16" s="61" t="s">
        <v>206</v>
      </c>
      <c r="BV16" s="63" t="s">
        <v>207</v>
      </c>
      <c r="BW16" s="63" t="s">
        <v>206</v>
      </c>
      <c r="BX16" s="63" t="s">
        <v>206</v>
      </c>
      <c r="BY16" s="63" t="s">
        <v>206</v>
      </c>
      <c r="BZ16" s="63" t="s">
        <v>206</v>
      </c>
      <c r="CA16" s="63" t="s">
        <v>206</v>
      </c>
      <c r="CB16" s="33">
        <f t="shared" si="0"/>
        <v>3</v>
      </c>
      <c r="CC16" s="33">
        <f t="shared" si="1"/>
        <v>2</v>
      </c>
      <c r="CD16" s="33">
        <f t="shared" si="2"/>
        <v>4</v>
      </c>
      <c r="CE16" s="33">
        <f t="shared" si="3"/>
        <v>4</v>
      </c>
      <c r="CF16" s="33">
        <f t="shared" si="4"/>
        <v>5</v>
      </c>
      <c r="CG16" s="33">
        <f t="shared" si="5"/>
        <v>3</v>
      </c>
      <c r="CH16" s="33">
        <f t="shared" si="6"/>
        <v>0</v>
      </c>
      <c r="CI16" s="33">
        <f t="shared" si="7"/>
        <v>4</v>
      </c>
      <c r="CJ16" s="33">
        <f t="shared" si="8"/>
        <v>4</v>
      </c>
      <c r="CK16" s="33">
        <f t="shared" si="9"/>
        <v>3</v>
      </c>
      <c r="CL16" s="33">
        <f t="shared" si="10"/>
        <v>32</v>
      </c>
      <c r="CM16" s="34">
        <f t="shared" si="11"/>
        <v>0.88888888888888884</v>
      </c>
      <c r="CN16" s="33">
        <f t="shared" ref="CN16:CP16" si="29">COUNTIF(BA16,"SI")</f>
        <v>1</v>
      </c>
      <c r="CO16" s="35">
        <f t="shared" si="29"/>
        <v>1</v>
      </c>
      <c r="CP16" s="44">
        <f t="shared" si="29"/>
        <v>1</v>
      </c>
      <c r="CQ16" s="44">
        <f t="shared" si="13"/>
        <v>4</v>
      </c>
      <c r="CR16" s="44">
        <f t="shared" si="14"/>
        <v>7</v>
      </c>
      <c r="CS16" s="26">
        <f t="shared" si="15"/>
        <v>14</v>
      </c>
      <c r="CT16" s="45">
        <f t="shared" si="28"/>
        <v>1</v>
      </c>
      <c r="CU16" s="234"/>
      <c r="CV16" s="236"/>
      <c r="CW16" s="237"/>
      <c r="CX16" s="234"/>
      <c r="CY16" s="38"/>
      <c r="CZ16" s="38"/>
      <c r="DA16" s="38"/>
      <c r="DB16" s="38"/>
      <c r="DC16" s="38"/>
      <c r="DD16" s="38"/>
      <c r="DE16" s="38"/>
      <c r="DF16" s="38"/>
      <c r="DG16" s="38"/>
      <c r="DH16" s="38"/>
      <c r="DI16" s="38"/>
      <c r="DJ16" s="38"/>
      <c r="DK16" s="38"/>
      <c r="DL16" s="38"/>
      <c r="DM16" s="38"/>
      <c r="DN16" s="38"/>
      <c r="DO16" s="38"/>
      <c r="DP16" s="38"/>
      <c r="DQ16" s="38"/>
      <c r="DR16" s="38"/>
      <c r="DS16" s="39"/>
      <c r="DT16" s="39"/>
      <c r="DU16" s="39"/>
      <c r="DV16" s="39"/>
      <c r="DW16" s="39"/>
      <c r="DX16" s="39"/>
      <c r="DY16" s="39"/>
      <c r="DZ16" s="39"/>
      <c r="EA16" s="39"/>
      <c r="EB16" s="39"/>
    </row>
    <row r="17" spans="1:132" x14ac:dyDescent="0.25">
      <c r="A17" s="26" t="s">
        <v>193</v>
      </c>
      <c r="B17" s="26" t="s">
        <v>254</v>
      </c>
      <c r="C17" s="26" t="s">
        <v>289</v>
      </c>
      <c r="D17" s="27" t="s">
        <v>256</v>
      </c>
      <c r="E17" s="55">
        <v>3138020629</v>
      </c>
      <c r="F17" s="56" t="s">
        <v>257</v>
      </c>
      <c r="G17" s="40" t="s">
        <v>258</v>
      </c>
      <c r="H17" s="64" t="s">
        <v>290</v>
      </c>
      <c r="I17" s="65" t="s">
        <v>260</v>
      </c>
      <c r="J17" s="64" t="s">
        <v>291</v>
      </c>
      <c r="K17" s="65" t="s">
        <v>292</v>
      </c>
      <c r="L17" s="64" t="s">
        <v>293</v>
      </c>
      <c r="M17" s="64" t="s">
        <v>294</v>
      </c>
      <c r="N17" s="66" t="s">
        <v>295</v>
      </c>
      <c r="O17" s="32" t="s">
        <v>296</v>
      </c>
      <c r="P17" s="67">
        <v>44182</v>
      </c>
      <c r="Q17" s="59" t="s">
        <v>206</v>
      </c>
      <c r="R17" s="60" t="s">
        <v>206</v>
      </c>
      <c r="S17" s="60" t="s">
        <v>206</v>
      </c>
      <c r="T17" s="60" t="s">
        <v>206</v>
      </c>
      <c r="U17" s="60" t="s">
        <v>206</v>
      </c>
      <c r="V17" s="60" t="s">
        <v>206</v>
      </c>
      <c r="W17" s="60" t="s">
        <v>206</v>
      </c>
      <c r="X17" s="60" t="s">
        <v>206</v>
      </c>
      <c r="Y17" s="60" t="s">
        <v>206</v>
      </c>
      <c r="Z17" s="60" t="s">
        <v>206</v>
      </c>
      <c r="AA17" s="60" t="s">
        <v>206</v>
      </c>
      <c r="AB17" s="60" t="s">
        <v>206</v>
      </c>
      <c r="AC17" s="60" t="s">
        <v>206</v>
      </c>
      <c r="AD17" s="60" t="s">
        <v>206</v>
      </c>
      <c r="AE17" s="60" t="s">
        <v>206</v>
      </c>
      <c r="AF17" s="60" t="s">
        <v>206</v>
      </c>
      <c r="AG17" s="60" t="s">
        <v>206</v>
      </c>
      <c r="AH17" s="60" t="s">
        <v>206</v>
      </c>
      <c r="AI17" s="60" t="s">
        <v>206</v>
      </c>
      <c r="AJ17" s="60" t="s">
        <v>206</v>
      </c>
      <c r="AK17" s="61" t="s">
        <v>206</v>
      </c>
      <c r="AL17" s="61" t="s">
        <v>206</v>
      </c>
      <c r="AM17" s="61" t="s">
        <v>207</v>
      </c>
      <c r="AN17" s="61" t="s">
        <v>207</v>
      </c>
      <c r="AO17" s="61" t="s">
        <v>207</v>
      </c>
      <c r="AP17" s="61" t="s">
        <v>206</v>
      </c>
      <c r="AQ17" s="61" t="s">
        <v>206</v>
      </c>
      <c r="AR17" s="61" t="s">
        <v>206</v>
      </c>
      <c r="AS17" s="61" t="s">
        <v>206</v>
      </c>
      <c r="AT17" s="61" t="s">
        <v>206</v>
      </c>
      <c r="AU17" s="61" t="s">
        <v>206</v>
      </c>
      <c r="AV17" s="61" t="s">
        <v>206</v>
      </c>
      <c r="AW17" s="61" t="s">
        <v>206</v>
      </c>
      <c r="AX17" s="61" t="s">
        <v>206</v>
      </c>
      <c r="AY17" s="61" t="s">
        <v>206</v>
      </c>
      <c r="AZ17" s="61" t="s">
        <v>206</v>
      </c>
      <c r="BA17" s="62" t="s">
        <v>206</v>
      </c>
      <c r="BB17" s="63" t="s">
        <v>206</v>
      </c>
      <c r="BC17" s="61" t="s">
        <v>206</v>
      </c>
      <c r="BD17" s="61" t="s">
        <v>206</v>
      </c>
      <c r="BE17" s="61" t="s">
        <v>206</v>
      </c>
      <c r="BF17" s="61" t="s">
        <v>206</v>
      </c>
      <c r="BG17" s="63" t="s">
        <v>207</v>
      </c>
      <c r="BH17" s="63" t="s">
        <v>207</v>
      </c>
      <c r="BI17" s="61" t="s">
        <v>206</v>
      </c>
      <c r="BJ17" s="61" t="s">
        <v>207</v>
      </c>
      <c r="BK17" s="61" t="s">
        <v>207</v>
      </c>
      <c r="BL17" s="61" t="s">
        <v>206</v>
      </c>
      <c r="BM17" s="63" t="s">
        <v>207</v>
      </c>
      <c r="BN17" s="63" t="s">
        <v>207</v>
      </c>
      <c r="BO17" s="63" t="s">
        <v>207</v>
      </c>
      <c r="BP17" s="63" t="s">
        <v>207</v>
      </c>
      <c r="BQ17" s="63" t="s">
        <v>207</v>
      </c>
      <c r="BR17" s="63" t="s">
        <v>207</v>
      </c>
      <c r="BS17" s="63" t="s">
        <v>206</v>
      </c>
      <c r="BT17" s="63" t="s">
        <v>207</v>
      </c>
      <c r="BU17" s="61" t="s">
        <v>207</v>
      </c>
      <c r="BV17" s="61" t="s">
        <v>206</v>
      </c>
      <c r="BW17" s="63" t="s">
        <v>206</v>
      </c>
      <c r="BX17" s="63" t="s">
        <v>206</v>
      </c>
      <c r="BY17" s="63" t="s">
        <v>206</v>
      </c>
      <c r="BZ17" s="63" t="s">
        <v>206</v>
      </c>
      <c r="CA17" s="63" t="s">
        <v>208</v>
      </c>
      <c r="CB17" s="33">
        <f t="shared" si="0"/>
        <v>3</v>
      </c>
      <c r="CC17" s="33">
        <f t="shared" si="1"/>
        <v>3</v>
      </c>
      <c r="CD17" s="33">
        <f t="shared" si="2"/>
        <v>4</v>
      </c>
      <c r="CE17" s="33">
        <f t="shared" si="3"/>
        <v>4</v>
      </c>
      <c r="CF17" s="33">
        <f t="shared" si="4"/>
        <v>5</v>
      </c>
      <c r="CG17" s="33">
        <f t="shared" si="5"/>
        <v>3</v>
      </c>
      <c r="CH17" s="33">
        <f t="shared" si="6"/>
        <v>0</v>
      </c>
      <c r="CI17" s="33">
        <f t="shared" si="7"/>
        <v>4</v>
      </c>
      <c r="CJ17" s="33">
        <f t="shared" si="8"/>
        <v>4</v>
      </c>
      <c r="CK17" s="33">
        <f t="shared" si="9"/>
        <v>3</v>
      </c>
      <c r="CL17" s="33">
        <f t="shared" si="10"/>
        <v>33</v>
      </c>
      <c r="CM17" s="34">
        <f t="shared" si="11"/>
        <v>0.91666666666666663</v>
      </c>
      <c r="CN17" s="33">
        <f t="shared" ref="CN17:CP17" si="30">COUNTIF(BA17,"SI")</f>
        <v>1</v>
      </c>
      <c r="CO17" s="35">
        <f t="shared" si="30"/>
        <v>1</v>
      </c>
      <c r="CP17" s="44">
        <f t="shared" si="30"/>
        <v>1</v>
      </c>
      <c r="CQ17" s="44">
        <f t="shared" si="13"/>
        <v>5</v>
      </c>
      <c r="CR17" s="44">
        <f t="shared" si="14"/>
        <v>6</v>
      </c>
      <c r="CS17" s="26">
        <f t="shared" si="15"/>
        <v>14</v>
      </c>
      <c r="CT17" s="45">
        <f t="shared" si="28"/>
        <v>1</v>
      </c>
      <c r="CU17" s="234"/>
      <c r="CV17" s="236"/>
      <c r="CW17" s="237"/>
      <c r="CX17" s="234"/>
      <c r="CY17" s="38"/>
      <c r="CZ17" s="38"/>
      <c r="DA17" s="38"/>
      <c r="DB17" s="38"/>
      <c r="DC17" s="38"/>
      <c r="DD17" s="38"/>
      <c r="DE17" s="38"/>
      <c r="DF17" s="38"/>
      <c r="DG17" s="38"/>
      <c r="DH17" s="38"/>
      <c r="DI17" s="38"/>
      <c r="DJ17" s="38"/>
      <c r="DK17" s="38"/>
      <c r="DL17" s="38"/>
      <c r="DM17" s="38"/>
      <c r="DN17" s="38"/>
      <c r="DO17" s="38"/>
      <c r="DP17" s="38"/>
      <c r="DQ17" s="38"/>
      <c r="DR17" s="38"/>
      <c r="DS17" s="39"/>
      <c r="DT17" s="39"/>
      <c r="DU17" s="39"/>
      <c r="DV17" s="39"/>
      <c r="DW17" s="39"/>
      <c r="DX17" s="39"/>
      <c r="DY17" s="39"/>
      <c r="DZ17" s="39"/>
      <c r="EA17" s="39"/>
      <c r="EB17" s="39"/>
    </row>
    <row r="18" spans="1:132" ht="15" customHeight="1" x14ac:dyDescent="0.25">
      <c r="A18" s="26" t="s">
        <v>193</v>
      </c>
      <c r="B18" s="26" t="s">
        <v>254</v>
      </c>
      <c r="C18" s="26" t="s">
        <v>297</v>
      </c>
      <c r="D18" s="27" t="s">
        <v>256</v>
      </c>
      <c r="E18" s="55">
        <v>3138020629</v>
      </c>
      <c r="F18" s="56" t="s">
        <v>257</v>
      </c>
      <c r="G18" s="40" t="s">
        <v>258</v>
      </c>
      <c r="H18" s="64" t="s">
        <v>298</v>
      </c>
      <c r="I18" s="65" t="s">
        <v>260</v>
      </c>
      <c r="J18" s="64" t="s">
        <v>299</v>
      </c>
      <c r="K18" s="65" t="s">
        <v>300</v>
      </c>
      <c r="L18" s="64" t="s">
        <v>301</v>
      </c>
      <c r="M18" s="64" t="s">
        <v>302</v>
      </c>
      <c r="N18" s="66" t="s">
        <v>303</v>
      </c>
      <c r="O18" s="42" t="s">
        <v>304</v>
      </c>
      <c r="P18" s="67">
        <v>44298</v>
      </c>
      <c r="Q18" s="59" t="s">
        <v>206</v>
      </c>
      <c r="R18" s="60" t="s">
        <v>206</v>
      </c>
      <c r="S18" s="60" t="s">
        <v>206</v>
      </c>
      <c r="T18" s="60" t="s">
        <v>206</v>
      </c>
      <c r="U18" s="60" t="s">
        <v>207</v>
      </c>
      <c r="V18" s="60" t="s">
        <v>206</v>
      </c>
      <c r="W18" s="60" t="s">
        <v>206</v>
      </c>
      <c r="X18" s="60" t="s">
        <v>206</v>
      </c>
      <c r="Y18" s="60" t="s">
        <v>206</v>
      </c>
      <c r="Z18" s="60" t="s">
        <v>206</v>
      </c>
      <c r="AA18" s="60" t="s">
        <v>206</v>
      </c>
      <c r="AB18" s="60" t="s">
        <v>206</v>
      </c>
      <c r="AC18" s="60" t="s">
        <v>206</v>
      </c>
      <c r="AD18" s="60" t="s">
        <v>206</v>
      </c>
      <c r="AE18" s="60" t="s">
        <v>206</v>
      </c>
      <c r="AF18" s="60" t="s">
        <v>206</v>
      </c>
      <c r="AG18" s="60" t="s">
        <v>206</v>
      </c>
      <c r="AH18" s="60" t="s">
        <v>206</v>
      </c>
      <c r="AI18" s="60" t="s">
        <v>206</v>
      </c>
      <c r="AJ18" s="60" t="s">
        <v>206</v>
      </c>
      <c r="AK18" s="61" t="s">
        <v>206</v>
      </c>
      <c r="AL18" s="61" t="s">
        <v>206</v>
      </c>
      <c r="AM18" s="61" t="s">
        <v>207</v>
      </c>
      <c r="AN18" s="61" t="s">
        <v>207</v>
      </c>
      <c r="AO18" s="61" t="s">
        <v>207</v>
      </c>
      <c r="AP18" s="61" t="s">
        <v>206</v>
      </c>
      <c r="AQ18" s="61" t="s">
        <v>206</v>
      </c>
      <c r="AR18" s="61" t="s">
        <v>206</v>
      </c>
      <c r="AS18" s="61" t="s">
        <v>206</v>
      </c>
      <c r="AT18" s="61" t="s">
        <v>206</v>
      </c>
      <c r="AU18" s="61" t="s">
        <v>206</v>
      </c>
      <c r="AV18" s="61" t="s">
        <v>206</v>
      </c>
      <c r="AW18" s="61" t="s">
        <v>206</v>
      </c>
      <c r="AX18" s="61" t="s">
        <v>206</v>
      </c>
      <c r="AY18" s="61" t="s">
        <v>206</v>
      </c>
      <c r="AZ18" s="61" t="s">
        <v>206</v>
      </c>
      <c r="BA18" s="62" t="s">
        <v>206</v>
      </c>
      <c r="BB18" s="63" t="s">
        <v>206</v>
      </c>
      <c r="BC18" s="61" t="s">
        <v>206</v>
      </c>
      <c r="BD18" s="61" t="s">
        <v>206</v>
      </c>
      <c r="BE18" s="61" t="s">
        <v>206</v>
      </c>
      <c r="BF18" s="61" t="s">
        <v>206</v>
      </c>
      <c r="BG18" s="63" t="s">
        <v>207</v>
      </c>
      <c r="BH18" s="63" t="s">
        <v>207</v>
      </c>
      <c r="BI18" s="63" t="s">
        <v>207</v>
      </c>
      <c r="BJ18" s="61" t="s">
        <v>207</v>
      </c>
      <c r="BK18" s="61" t="s">
        <v>207</v>
      </c>
      <c r="BL18" s="61" t="s">
        <v>206</v>
      </c>
      <c r="BM18" s="63" t="s">
        <v>207</v>
      </c>
      <c r="BN18" s="63" t="s">
        <v>207</v>
      </c>
      <c r="BO18" s="63" t="s">
        <v>207</v>
      </c>
      <c r="BP18" s="63" t="s">
        <v>207</v>
      </c>
      <c r="BQ18" s="63" t="s">
        <v>207</v>
      </c>
      <c r="BR18" s="63" t="s">
        <v>207</v>
      </c>
      <c r="BS18" s="63" t="s">
        <v>206</v>
      </c>
      <c r="BT18" s="61" t="s">
        <v>207</v>
      </c>
      <c r="BU18" s="61" t="s">
        <v>207</v>
      </c>
      <c r="BV18" s="63" t="s">
        <v>206</v>
      </c>
      <c r="BW18" s="63" t="s">
        <v>206</v>
      </c>
      <c r="BX18" s="63" t="s">
        <v>206</v>
      </c>
      <c r="BY18" s="63" t="s">
        <v>206</v>
      </c>
      <c r="BZ18" s="63" t="s">
        <v>206</v>
      </c>
      <c r="CA18" s="63" t="s">
        <v>208</v>
      </c>
      <c r="CB18" s="33">
        <f t="shared" si="0"/>
        <v>3</v>
      </c>
      <c r="CC18" s="33">
        <f t="shared" si="1"/>
        <v>2</v>
      </c>
      <c r="CD18" s="33">
        <f t="shared" si="2"/>
        <v>4</v>
      </c>
      <c r="CE18" s="33">
        <f t="shared" si="3"/>
        <v>4</v>
      </c>
      <c r="CF18" s="33">
        <f t="shared" si="4"/>
        <v>5</v>
      </c>
      <c r="CG18" s="33">
        <f t="shared" si="5"/>
        <v>3</v>
      </c>
      <c r="CH18" s="33">
        <f t="shared" si="6"/>
        <v>0</v>
      </c>
      <c r="CI18" s="33">
        <f t="shared" si="7"/>
        <v>4</v>
      </c>
      <c r="CJ18" s="33">
        <f t="shared" si="8"/>
        <v>4</v>
      </c>
      <c r="CK18" s="33">
        <f t="shared" si="9"/>
        <v>3</v>
      </c>
      <c r="CL18" s="33">
        <f t="shared" si="10"/>
        <v>32</v>
      </c>
      <c r="CM18" s="34">
        <f t="shared" si="11"/>
        <v>0.88888888888888884</v>
      </c>
      <c r="CN18" s="33">
        <f t="shared" ref="CN18:CP18" si="31">COUNTIF(BA18,"SI")</f>
        <v>1</v>
      </c>
      <c r="CO18" s="35">
        <f t="shared" si="31"/>
        <v>1</v>
      </c>
      <c r="CP18" s="44">
        <f t="shared" si="31"/>
        <v>1</v>
      </c>
      <c r="CQ18" s="44">
        <f t="shared" si="13"/>
        <v>4</v>
      </c>
      <c r="CR18" s="44">
        <f t="shared" si="14"/>
        <v>6</v>
      </c>
      <c r="CS18" s="26">
        <f t="shared" si="15"/>
        <v>13</v>
      </c>
      <c r="CT18" s="45">
        <f t="shared" si="28"/>
        <v>0.9285714285714286</v>
      </c>
      <c r="CU18" s="234"/>
      <c r="CV18" s="236"/>
      <c r="CW18" s="237"/>
      <c r="CX18" s="234"/>
      <c r="CY18" s="38"/>
      <c r="CZ18" s="38"/>
      <c r="DA18" s="38"/>
      <c r="DB18" s="38"/>
      <c r="DC18" s="38"/>
      <c r="DD18" s="38"/>
      <c r="DE18" s="38"/>
      <c r="DF18" s="38"/>
      <c r="DG18" s="38"/>
      <c r="DH18" s="38"/>
      <c r="DI18" s="38"/>
      <c r="DJ18" s="38"/>
      <c r="DK18" s="38"/>
      <c r="DL18" s="38"/>
      <c r="DM18" s="38"/>
      <c r="DN18" s="38"/>
      <c r="DO18" s="38"/>
      <c r="DP18" s="38"/>
      <c r="DQ18" s="38"/>
      <c r="DR18" s="38"/>
      <c r="DS18" s="39"/>
      <c r="DT18" s="39"/>
      <c r="DU18" s="39"/>
      <c r="DV18" s="39"/>
      <c r="DW18" s="39"/>
      <c r="DX18" s="39"/>
      <c r="DY18" s="39"/>
      <c r="DZ18" s="39"/>
      <c r="EA18" s="39"/>
      <c r="EB18" s="39"/>
    </row>
    <row r="19" spans="1:132" ht="15" customHeight="1" x14ac:dyDescent="0.25">
      <c r="A19" s="26" t="s">
        <v>193</v>
      </c>
      <c r="B19" s="26" t="s">
        <v>254</v>
      </c>
      <c r="C19" s="26" t="s">
        <v>305</v>
      </c>
      <c r="D19" s="27" t="s">
        <v>256</v>
      </c>
      <c r="E19" s="55">
        <v>3138020629</v>
      </c>
      <c r="F19" s="56" t="s">
        <v>257</v>
      </c>
      <c r="G19" s="40" t="s">
        <v>258</v>
      </c>
      <c r="H19" s="64" t="s">
        <v>306</v>
      </c>
      <c r="I19" s="65" t="s">
        <v>260</v>
      </c>
      <c r="J19" s="64" t="s">
        <v>307</v>
      </c>
      <c r="K19" s="65" t="s">
        <v>308</v>
      </c>
      <c r="L19" s="64" t="s">
        <v>309</v>
      </c>
      <c r="M19" s="64" t="s">
        <v>310</v>
      </c>
      <c r="N19" s="66" t="s">
        <v>311</v>
      </c>
      <c r="O19" s="42" t="s">
        <v>312</v>
      </c>
      <c r="P19" s="67">
        <v>44309</v>
      </c>
      <c r="Q19" s="59" t="s">
        <v>206</v>
      </c>
      <c r="R19" s="60" t="s">
        <v>206</v>
      </c>
      <c r="S19" s="60" t="s">
        <v>206</v>
      </c>
      <c r="T19" s="60" t="s">
        <v>206</v>
      </c>
      <c r="U19" s="60" t="s">
        <v>206</v>
      </c>
      <c r="V19" s="60" t="s">
        <v>206</v>
      </c>
      <c r="W19" s="60" t="s">
        <v>206</v>
      </c>
      <c r="X19" s="60" t="s">
        <v>206</v>
      </c>
      <c r="Y19" s="60" t="s">
        <v>206</v>
      </c>
      <c r="Z19" s="60" t="s">
        <v>206</v>
      </c>
      <c r="AA19" s="60" t="s">
        <v>206</v>
      </c>
      <c r="AB19" s="60" t="s">
        <v>206</v>
      </c>
      <c r="AC19" s="60" t="s">
        <v>206</v>
      </c>
      <c r="AD19" s="60" t="s">
        <v>206</v>
      </c>
      <c r="AE19" s="60" t="s">
        <v>206</v>
      </c>
      <c r="AF19" s="60" t="s">
        <v>206</v>
      </c>
      <c r="AG19" s="60" t="s">
        <v>206</v>
      </c>
      <c r="AH19" s="60" t="s">
        <v>206</v>
      </c>
      <c r="AI19" s="60" t="s">
        <v>206</v>
      </c>
      <c r="AJ19" s="60" t="s">
        <v>206</v>
      </c>
      <c r="AK19" s="61" t="s">
        <v>206</v>
      </c>
      <c r="AL19" s="61" t="s">
        <v>206</v>
      </c>
      <c r="AM19" s="61" t="s">
        <v>207</v>
      </c>
      <c r="AN19" s="61" t="s">
        <v>207</v>
      </c>
      <c r="AO19" s="61" t="s">
        <v>207</v>
      </c>
      <c r="AP19" s="61" t="s">
        <v>206</v>
      </c>
      <c r="AQ19" s="61" t="s">
        <v>206</v>
      </c>
      <c r="AR19" s="61" t="s">
        <v>206</v>
      </c>
      <c r="AS19" s="61" t="s">
        <v>206</v>
      </c>
      <c r="AT19" s="61" t="s">
        <v>206</v>
      </c>
      <c r="AU19" s="61" t="s">
        <v>206</v>
      </c>
      <c r="AV19" s="61" t="s">
        <v>206</v>
      </c>
      <c r="AW19" s="61" t="s">
        <v>206</v>
      </c>
      <c r="AX19" s="61" t="s">
        <v>206</v>
      </c>
      <c r="AY19" s="61" t="s">
        <v>206</v>
      </c>
      <c r="AZ19" s="61" t="s">
        <v>206</v>
      </c>
      <c r="BA19" s="62" t="s">
        <v>206</v>
      </c>
      <c r="BB19" s="63" t="s">
        <v>206</v>
      </c>
      <c r="BC19" s="61" t="s">
        <v>206</v>
      </c>
      <c r="BD19" s="61" t="s">
        <v>206</v>
      </c>
      <c r="BE19" s="61" t="s">
        <v>206</v>
      </c>
      <c r="BF19" s="61" t="s">
        <v>206</v>
      </c>
      <c r="BG19" s="63" t="s">
        <v>207</v>
      </c>
      <c r="BH19" s="63" t="s">
        <v>207</v>
      </c>
      <c r="BI19" s="61" t="s">
        <v>206</v>
      </c>
      <c r="BJ19" s="61" t="s">
        <v>207</v>
      </c>
      <c r="BK19" s="61" t="s">
        <v>207</v>
      </c>
      <c r="BL19" s="61" t="s">
        <v>206</v>
      </c>
      <c r="BM19" s="63" t="s">
        <v>207</v>
      </c>
      <c r="BN19" s="63" t="s">
        <v>207</v>
      </c>
      <c r="BO19" s="63" t="s">
        <v>207</v>
      </c>
      <c r="BP19" s="63" t="s">
        <v>207</v>
      </c>
      <c r="BQ19" s="63" t="s">
        <v>207</v>
      </c>
      <c r="BR19" s="63" t="s">
        <v>207</v>
      </c>
      <c r="BS19" s="63" t="s">
        <v>206</v>
      </c>
      <c r="BT19" s="63" t="s">
        <v>207</v>
      </c>
      <c r="BU19" s="61" t="s">
        <v>207</v>
      </c>
      <c r="BV19" s="61" t="s">
        <v>206</v>
      </c>
      <c r="BW19" s="63" t="s">
        <v>206</v>
      </c>
      <c r="BX19" s="63" t="s">
        <v>206</v>
      </c>
      <c r="BY19" s="63" t="s">
        <v>206</v>
      </c>
      <c r="BZ19" s="63" t="s">
        <v>206</v>
      </c>
      <c r="CA19" s="63" t="s">
        <v>208</v>
      </c>
      <c r="CB19" s="33">
        <f t="shared" si="0"/>
        <v>3</v>
      </c>
      <c r="CC19" s="33">
        <f t="shared" si="1"/>
        <v>3</v>
      </c>
      <c r="CD19" s="33">
        <f t="shared" si="2"/>
        <v>4</v>
      </c>
      <c r="CE19" s="33">
        <f t="shared" si="3"/>
        <v>4</v>
      </c>
      <c r="CF19" s="33">
        <f t="shared" si="4"/>
        <v>5</v>
      </c>
      <c r="CG19" s="33">
        <f t="shared" si="5"/>
        <v>3</v>
      </c>
      <c r="CH19" s="33">
        <f t="shared" si="6"/>
        <v>0</v>
      </c>
      <c r="CI19" s="33">
        <f t="shared" si="7"/>
        <v>4</v>
      </c>
      <c r="CJ19" s="33">
        <f t="shared" si="8"/>
        <v>4</v>
      </c>
      <c r="CK19" s="33">
        <f t="shared" si="9"/>
        <v>3</v>
      </c>
      <c r="CL19" s="33">
        <f t="shared" si="10"/>
        <v>33</v>
      </c>
      <c r="CM19" s="34">
        <f t="shared" si="11"/>
        <v>0.91666666666666663</v>
      </c>
      <c r="CN19" s="33">
        <f t="shared" ref="CN19:CP19" si="32">COUNTIF(BA19,"SI")</f>
        <v>1</v>
      </c>
      <c r="CO19" s="35">
        <f t="shared" si="32"/>
        <v>1</v>
      </c>
      <c r="CP19" s="44">
        <f t="shared" si="32"/>
        <v>1</v>
      </c>
      <c r="CQ19" s="44">
        <f t="shared" si="13"/>
        <v>5</v>
      </c>
      <c r="CR19" s="44">
        <f t="shared" si="14"/>
        <v>6</v>
      </c>
      <c r="CS19" s="26">
        <f t="shared" si="15"/>
        <v>14</v>
      </c>
      <c r="CT19" s="45">
        <f t="shared" si="28"/>
        <v>1</v>
      </c>
      <c r="CU19" s="234"/>
      <c r="CV19" s="236"/>
      <c r="CW19" s="237"/>
      <c r="CX19" s="234"/>
      <c r="CY19" s="38"/>
      <c r="CZ19" s="38"/>
      <c r="DA19" s="38"/>
      <c r="DB19" s="38"/>
      <c r="DC19" s="38"/>
      <c r="DD19" s="38"/>
      <c r="DE19" s="38"/>
      <c r="DF19" s="38"/>
      <c r="DG19" s="38"/>
      <c r="DH19" s="38"/>
      <c r="DI19" s="38"/>
      <c r="DJ19" s="38"/>
      <c r="DK19" s="38"/>
      <c r="DL19" s="38"/>
      <c r="DM19" s="38"/>
      <c r="DN19" s="38"/>
      <c r="DO19" s="38"/>
      <c r="DP19" s="38"/>
      <c r="DQ19" s="38"/>
      <c r="DR19" s="38"/>
      <c r="DS19" s="39"/>
      <c r="DT19" s="39"/>
      <c r="DU19" s="39"/>
      <c r="DV19" s="39"/>
      <c r="DW19" s="39"/>
      <c r="DX19" s="39"/>
      <c r="DY19" s="39"/>
      <c r="DZ19" s="39"/>
      <c r="EA19" s="39"/>
      <c r="EB19" s="39"/>
    </row>
    <row r="20" spans="1:132" ht="17.25" customHeight="1" x14ac:dyDescent="0.25">
      <c r="A20" s="26" t="s">
        <v>193</v>
      </c>
      <c r="B20" s="26" t="s">
        <v>254</v>
      </c>
      <c r="C20" s="26" t="s">
        <v>313</v>
      </c>
      <c r="D20" s="27" t="s">
        <v>256</v>
      </c>
      <c r="E20" s="55">
        <v>3138020629</v>
      </c>
      <c r="F20" s="56" t="s">
        <v>257</v>
      </c>
      <c r="G20" s="40" t="s">
        <v>258</v>
      </c>
      <c r="H20" s="64" t="s">
        <v>314</v>
      </c>
      <c r="I20" s="65" t="s">
        <v>260</v>
      </c>
      <c r="J20" s="64" t="s">
        <v>315</v>
      </c>
      <c r="K20" s="65" t="s">
        <v>316</v>
      </c>
      <c r="L20" s="64" t="s">
        <v>317</v>
      </c>
      <c r="M20" s="64" t="s">
        <v>318</v>
      </c>
      <c r="N20" s="66" t="s">
        <v>319</v>
      </c>
      <c r="O20" s="32" t="s">
        <v>320</v>
      </c>
      <c r="P20" s="67">
        <v>44308</v>
      </c>
      <c r="Q20" s="59" t="s">
        <v>206</v>
      </c>
      <c r="R20" s="60" t="s">
        <v>206</v>
      </c>
      <c r="S20" s="60" t="s">
        <v>206</v>
      </c>
      <c r="T20" s="60" t="s">
        <v>206</v>
      </c>
      <c r="U20" s="60" t="s">
        <v>207</v>
      </c>
      <c r="V20" s="60" t="s">
        <v>206</v>
      </c>
      <c r="W20" s="60" t="s">
        <v>206</v>
      </c>
      <c r="X20" s="60" t="s">
        <v>206</v>
      </c>
      <c r="Y20" s="60" t="s">
        <v>206</v>
      </c>
      <c r="Z20" s="60" t="s">
        <v>206</v>
      </c>
      <c r="AA20" s="60" t="s">
        <v>206</v>
      </c>
      <c r="AB20" s="60" t="s">
        <v>206</v>
      </c>
      <c r="AC20" s="60" t="s">
        <v>206</v>
      </c>
      <c r="AD20" s="60" t="s">
        <v>206</v>
      </c>
      <c r="AE20" s="60" t="s">
        <v>206</v>
      </c>
      <c r="AF20" s="60" t="s">
        <v>206</v>
      </c>
      <c r="AG20" s="60" t="s">
        <v>206</v>
      </c>
      <c r="AH20" s="60" t="s">
        <v>206</v>
      </c>
      <c r="AI20" s="60" t="s">
        <v>206</v>
      </c>
      <c r="AJ20" s="60" t="s">
        <v>206</v>
      </c>
      <c r="AK20" s="61" t="s">
        <v>206</v>
      </c>
      <c r="AL20" s="61" t="s">
        <v>206</v>
      </c>
      <c r="AM20" s="61" t="s">
        <v>207</v>
      </c>
      <c r="AN20" s="61" t="s">
        <v>207</v>
      </c>
      <c r="AO20" s="61" t="s">
        <v>207</v>
      </c>
      <c r="AP20" s="61" t="s">
        <v>206</v>
      </c>
      <c r="AQ20" s="61" t="s">
        <v>206</v>
      </c>
      <c r="AR20" s="61" t="s">
        <v>206</v>
      </c>
      <c r="AS20" s="61" t="s">
        <v>206</v>
      </c>
      <c r="AT20" s="61" t="s">
        <v>206</v>
      </c>
      <c r="AU20" s="61" t="s">
        <v>206</v>
      </c>
      <c r="AV20" s="61" t="s">
        <v>206</v>
      </c>
      <c r="AW20" s="61" t="s">
        <v>206</v>
      </c>
      <c r="AX20" s="61" t="s">
        <v>206</v>
      </c>
      <c r="AY20" s="61" t="s">
        <v>206</v>
      </c>
      <c r="AZ20" s="61" t="s">
        <v>206</v>
      </c>
      <c r="BA20" s="62" t="s">
        <v>206</v>
      </c>
      <c r="BB20" s="63" t="s">
        <v>206</v>
      </c>
      <c r="BC20" s="61" t="s">
        <v>206</v>
      </c>
      <c r="BD20" s="61" t="s">
        <v>206</v>
      </c>
      <c r="BE20" s="61" t="s">
        <v>206</v>
      </c>
      <c r="BF20" s="61" t="s">
        <v>206</v>
      </c>
      <c r="BG20" s="63" t="s">
        <v>207</v>
      </c>
      <c r="BH20" s="63" t="s">
        <v>207</v>
      </c>
      <c r="BI20" s="63" t="s">
        <v>207</v>
      </c>
      <c r="BJ20" s="61" t="s">
        <v>207</v>
      </c>
      <c r="BK20" s="61" t="s">
        <v>207</v>
      </c>
      <c r="BL20" s="63" t="s">
        <v>207</v>
      </c>
      <c r="BM20" s="63" t="s">
        <v>207</v>
      </c>
      <c r="BN20" s="63" t="s">
        <v>207</v>
      </c>
      <c r="BO20" s="63" t="s">
        <v>207</v>
      </c>
      <c r="BP20" s="63" t="s">
        <v>207</v>
      </c>
      <c r="BQ20" s="63" t="s">
        <v>207</v>
      </c>
      <c r="BR20" s="63" t="s">
        <v>207</v>
      </c>
      <c r="BS20" s="63" t="s">
        <v>206</v>
      </c>
      <c r="BT20" s="61" t="s">
        <v>207</v>
      </c>
      <c r="BU20" s="61" t="s">
        <v>207</v>
      </c>
      <c r="BV20" s="63" t="s">
        <v>206</v>
      </c>
      <c r="BW20" s="63" t="s">
        <v>206</v>
      </c>
      <c r="BX20" s="63" t="s">
        <v>206</v>
      </c>
      <c r="BY20" s="63" t="s">
        <v>206</v>
      </c>
      <c r="BZ20" s="63" t="s">
        <v>206</v>
      </c>
      <c r="CA20" s="63" t="s">
        <v>208</v>
      </c>
      <c r="CB20" s="33">
        <f t="shared" si="0"/>
        <v>3</v>
      </c>
      <c r="CC20" s="33">
        <f t="shared" si="1"/>
        <v>2</v>
      </c>
      <c r="CD20" s="33">
        <f t="shared" si="2"/>
        <v>4</v>
      </c>
      <c r="CE20" s="33">
        <f t="shared" si="3"/>
        <v>4</v>
      </c>
      <c r="CF20" s="33">
        <f t="shared" si="4"/>
        <v>5</v>
      </c>
      <c r="CG20" s="33">
        <f t="shared" si="5"/>
        <v>3</v>
      </c>
      <c r="CH20" s="33">
        <f t="shared" si="6"/>
        <v>0</v>
      </c>
      <c r="CI20" s="33">
        <f t="shared" si="7"/>
        <v>4</v>
      </c>
      <c r="CJ20" s="33">
        <f t="shared" si="8"/>
        <v>4</v>
      </c>
      <c r="CK20" s="33">
        <f t="shared" si="9"/>
        <v>3</v>
      </c>
      <c r="CL20" s="33">
        <f t="shared" si="10"/>
        <v>32</v>
      </c>
      <c r="CM20" s="34">
        <f t="shared" si="11"/>
        <v>0.88888888888888884</v>
      </c>
      <c r="CN20" s="33">
        <f t="shared" ref="CN20:CP20" si="33">COUNTIF(BA20,"SI")</f>
        <v>1</v>
      </c>
      <c r="CO20" s="35">
        <f t="shared" si="33"/>
        <v>1</v>
      </c>
      <c r="CP20" s="44">
        <f t="shared" si="33"/>
        <v>1</v>
      </c>
      <c r="CQ20" s="44">
        <f t="shared" si="13"/>
        <v>3</v>
      </c>
      <c r="CR20" s="44">
        <f t="shared" si="14"/>
        <v>6</v>
      </c>
      <c r="CS20" s="26">
        <f t="shared" si="15"/>
        <v>12</v>
      </c>
      <c r="CT20" s="45">
        <f t="shared" si="28"/>
        <v>0.8571428571428571</v>
      </c>
      <c r="CU20" s="238"/>
      <c r="CV20" s="239"/>
      <c r="CW20" s="240"/>
      <c r="CX20" s="234"/>
      <c r="CY20" s="38"/>
      <c r="CZ20" s="38"/>
      <c r="DA20" s="38"/>
      <c r="DB20" s="38"/>
      <c r="DC20" s="38"/>
      <c r="DD20" s="38"/>
      <c r="DE20" s="38"/>
      <c r="DF20" s="38"/>
      <c r="DG20" s="38"/>
      <c r="DH20" s="38"/>
      <c r="DI20" s="38"/>
      <c r="DJ20" s="38"/>
      <c r="DK20" s="38"/>
      <c r="DL20" s="38"/>
      <c r="DM20" s="38"/>
      <c r="DN20" s="38"/>
      <c r="DO20" s="38"/>
      <c r="DP20" s="38"/>
      <c r="DQ20" s="38"/>
      <c r="DR20" s="38"/>
      <c r="DS20" s="39"/>
      <c r="DT20" s="39"/>
      <c r="DU20" s="39"/>
      <c r="DV20" s="39"/>
      <c r="DW20" s="39"/>
      <c r="DX20" s="39"/>
      <c r="DY20" s="39"/>
      <c r="DZ20" s="39"/>
      <c r="EA20" s="39"/>
      <c r="EB20" s="39"/>
    </row>
    <row r="21" spans="1:132" ht="15.75" customHeight="1" x14ac:dyDescent="0.25">
      <c r="A21" s="26" t="s">
        <v>193</v>
      </c>
      <c r="B21" s="26" t="s">
        <v>321</v>
      </c>
      <c r="C21" s="70" t="s">
        <v>322</v>
      </c>
      <c r="D21" s="27" t="s">
        <v>323</v>
      </c>
      <c r="E21" s="27">
        <v>3102858297</v>
      </c>
      <c r="F21" s="28" t="s">
        <v>324</v>
      </c>
      <c r="G21" s="27" t="s">
        <v>325</v>
      </c>
      <c r="H21" s="27">
        <v>3134233039</v>
      </c>
      <c r="I21" s="28" t="s">
        <v>326</v>
      </c>
      <c r="J21" s="27" t="s">
        <v>327</v>
      </c>
      <c r="K21" s="28" t="s">
        <v>328</v>
      </c>
      <c r="L21" s="27" t="s">
        <v>329</v>
      </c>
      <c r="M21" s="27">
        <v>3202724062</v>
      </c>
      <c r="N21" s="29" t="s">
        <v>330</v>
      </c>
      <c r="O21" s="27" t="s">
        <v>331</v>
      </c>
      <c r="P21" s="46">
        <v>44176</v>
      </c>
      <c r="Q21" s="31" t="s">
        <v>206</v>
      </c>
      <c r="R21" s="31" t="s">
        <v>206</v>
      </c>
      <c r="S21" s="31" t="s">
        <v>206</v>
      </c>
      <c r="T21" s="31" t="s">
        <v>206</v>
      </c>
      <c r="U21" s="31" t="s">
        <v>207</v>
      </c>
      <c r="V21" s="31" t="s">
        <v>206</v>
      </c>
      <c r="W21" s="31" t="s">
        <v>206</v>
      </c>
      <c r="X21" s="31" t="s">
        <v>206</v>
      </c>
      <c r="Y21" s="31" t="s">
        <v>206</v>
      </c>
      <c r="Z21" s="31" t="s">
        <v>206</v>
      </c>
      <c r="AA21" s="31" t="s">
        <v>206</v>
      </c>
      <c r="AB21" s="31" t="s">
        <v>206</v>
      </c>
      <c r="AC21" s="31" t="s">
        <v>206</v>
      </c>
      <c r="AD21" s="31" t="s">
        <v>206</v>
      </c>
      <c r="AE21" s="31" t="s">
        <v>206</v>
      </c>
      <c r="AF21" s="31" t="s">
        <v>206</v>
      </c>
      <c r="AG21" s="31" t="s">
        <v>206</v>
      </c>
      <c r="AH21" s="31" t="s">
        <v>206</v>
      </c>
      <c r="AI21" s="31" t="s">
        <v>206</v>
      </c>
      <c r="AJ21" s="31" t="s">
        <v>206</v>
      </c>
      <c r="AK21" s="31" t="s">
        <v>206</v>
      </c>
      <c r="AL21" s="31" t="s">
        <v>206</v>
      </c>
      <c r="AM21" s="31" t="s">
        <v>206</v>
      </c>
      <c r="AN21" s="31" t="s">
        <v>206</v>
      </c>
      <c r="AO21" s="31" t="s">
        <v>206</v>
      </c>
      <c r="AP21" s="31" t="s">
        <v>206</v>
      </c>
      <c r="AQ21" s="31" t="s">
        <v>206</v>
      </c>
      <c r="AR21" s="31" t="s">
        <v>206</v>
      </c>
      <c r="AS21" s="31" t="s">
        <v>206</v>
      </c>
      <c r="AT21" s="31" t="s">
        <v>206</v>
      </c>
      <c r="AU21" s="31" t="s">
        <v>206</v>
      </c>
      <c r="AV21" s="31" t="s">
        <v>206</v>
      </c>
      <c r="AW21" s="31" t="s">
        <v>206</v>
      </c>
      <c r="AX21" s="31" t="s">
        <v>206</v>
      </c>
      <c r="AY21" s="31" t="s">
        <v>206</v>
      </c>
      <c r="AZ21" s="31" t="s">
        <v>206</v>
      </c>
      <c r="BA21" s="31" t="s">
        <v>206</v>
      </c>
      <c r="BB21" s="32" t="s">
        <v>206</v>
      </c>
      <c r="BC21" s="31" t="s">
        <v>206</v>
      </c>
      <c r="BD21" s="31" t="s">
        <v>206</v>
      </c>
      <c r="BE21" s="31" t="s">
        <v>206</v>
      </c>
      <c r="BF21" s="31" t="s">
        <v>206</v>
      </c>
      <c r="BG21" s="31" t="s">
        <v>207</v>
      </c>
      <c r="BH21" s="31" t="s">
        <v>207</v>
      </c>
      <c r="BI21" s="31" t="s">
        <v>207</v>
      </c>
      <c r="BJ21" s="31" t="s">
        <v>206</v>
      </c>
      <c r="BK21" s="31" t="s">
        <v>207</v>
      </c>
      <c r="BL21" s="31" t="s">
        <v>207</v>
      </c>
      <c r="BM21" s="31" t="s">
        <v>207</v>
      </c>
      <c r="BN21" s="31" t="s">
        <v>207</v>
      </c>
      <c r="BO21" s="31" t="s">
        <v>207</v>
      </c>
      <c r="BP21" s="31" t="s">
        <v>207</v>
      </c>
      <c r="BQ21" s="31" t="s">
        <v>207</v>
      </c>
      <c r="BR21" s="31" t="s">
        <v>207</v>
      </c>
      <c r="BS21" s="31" t="s">
        <v>206</v>
      </c>
      <c r="BT21" s="31" t="s">
        <v>207</v>
      </c>
      <c r="BU21" s="31" t="s">
        <v>207</v>
      </c>
      <c r="BV21" s="31" t="s">
        <v>206</v>
      </c>
      <c r="BW21" s="31" t="s">
        <v>206</v>
      </c>
      <c r="BX21" s="31" t="s">
        <v>206</v>
      </c>
      <c r="BY21" s="31" t="s">
        <v>206</v>
      </c>
      <c r="BZ21" s="31" t="s">
        <v>206</v>
      </c>
      <c r="CA21" s="41" t="s">
        <v>208</v>
      </c>
      <c r="CB21" s="33">
        <f t="shared" si="0"/>
        <v>3</v>
      </c>
      <c r="CC21" s="33">
        <f t="shared" si="1"/>
        <v>2</v>
      </c>
      <c r="CD21" s="33">
        <f t="shared" si="2"/>
        <v>4</v>
      </c>
      <c r="CE21" s="33">
        <f t="shared" si="3"/>
        <v>4</v>
      </c>
      <c r="CF21" s="33">
        <f t="shared" si="4"/>
        <v>5</v>
      </c>
      <c r="CG21" s="33">
        <f t="shared" si="5"/>
        <v>3</v>
      </c>
      <c r="CH21" s="33">
        <f t="shared" si="6"/>
        <v>3</v>
      </c>
      <c r="CI21" s="33">
        <f t="shared" si="7"/>
        <v>4</v>
      </c>
      <c r="CJ21" s="33">
        <f t="shared" si="8"/>
        <v>4</v>
      </c>
      <c r="CK21" s="33">
        <f t="shared" si="9"/>
        <v>3</v>
      </c>
      <c r="CL21" s="33">
        <f t="shared" si="10"/>
        <v>35</v>
      </c>
      <c r="CM21" s="34">
        <f t="shared" si="11"/>
        <v>0.97222222222222221</v>
      </c>
      <c r="CN21" s="33">
        <f t="shared" ref="CN21:CP21" si="34">COUNTIF(BA21,"SI")</f>
        <v>1</v>
      </c>
      <c r="CO21" s="35">
        <f t="shared" si="34"/>
        <v>1</v>
      </c>
      <c r="CP21" s="44">
        <f t="shared" si="34"/>
        <v>1</v>
      </c>
      <c r="CQ21" s="44">
        <f t="shared" si="13"/>
        <v>4</v>
      </c>
      <c r="CR21" s="44">
        <f t="shared" si="14"/>
        <v>6</v>
      </c>
      <c r="CS21" s="26">
        <f t="shared" si="15"/>
        <v>13</v>
      </c>
      <c r="CT21" s="45">
        <f t="shared" si="28"/>
        <v>0.9285714285714286</v>
      </c>
      <c r="CU21" s="241">
        <f>AVERAGE(CT21:CT23)</f>
        <v>0.95238095238095244</v>
      </c>
      <c r="CV21" s="242"/>
      <c r="CW21" s="243"/>
      <c r="CX21" s="234"/>
      <c r="CY21" s="38"/>
      <c r="CZ21" s="38"/>
      <c r="DA21" s="38"/>
      <c r="DB21" s="38"/>
      <c r="DC21" s="38"/>
      <c r="DD21" s="38"/>
      <c r="DE21" s="38"/>
      <c r="DF21" s="38"/>
      <c r="DG21" s="38"/>
      <c r="DH21" s="38"/>
      <c r="DI21" s="38"/>
      <c r="DJ21" s="38"/>
      <c r="DK21" s="38"/>
      <c r="DL21" s="38"/>
      <c r="DM21" s="38"/>
      <c r="DN21" s="38"/>
      <c r="DO21" s="38"/>
      <c r="DP21" s="38"/>
      <c r="DQ21" s="38"/>
      <c r="DR21" s="38"/>
      <c r="DS21" s="39"/>
      <c r="DT21" s="39"/>
      <c r="DU21" s="39"/>
      <c r="DV21" s="39"/>
      <c r="DW21" s="39"/>
      <c r="DX21" s="39"/>
      <c r="DY21" s="39"/>
      <c r="DZ21" s="39"/>
      <c r="EA21" s="39"/>
      <c r="EB21" s="39"/>
    </row>
    <row r="22" spans="1:132" ht="15.75" customHeight="1" x14ac:dyDescent="0.25">
      <c r="A22" s="26" t="s">
        <v>193</v>
      </c>
      <c r="B22" s="26" t="s">
        <v>321</v>
      </c>
      <c r="C22" s="70" t="s">
        <v>332</v>
      </c>
      <c r="D22" s="40" t="s">
        <v>323</v>
      </c>
      <c r="E22" s="27">
        <v>3102858297</v>
      </c>
      <c r="F22" s="28" t="s">
        <v>324</v>
      </c>
      <c r="G22" s="40" t="s">
        <v>325</v>
      </c>
      <c r="H22" s="27">
        <v>3134233039</v>
      </c>
      <c r="I22" s="28" t="s">
        <v>326</v>
      </c>
      <c r="J22" s="71" t="s">
        <v>333</v>
      </c>
      <c r="K22" s="28" t="s">
        <v>334</v>
      </c>
      <c r="L22" s="71" t="s">
        <v>335</v>
      </c>
      <c r="M22" s="27" t="s">
        <v>336</v>
      </c>
      <c r="N22" s="72" t="s">
        <v>337</v>
      </c>
      <c r="O22" s="42" t="s">
        <v>338</v>
      </c>
      <c r="P22" s="52">
        <v>44180</v>
      </c>
      <c r="Q22" s="32" t="s">
        <v>206</v>
      </c>
      <c r="R22" s="32" t="s">
        <v>206</v>
      </c>
      <c r="S22" s="32" t="s">
        <v>206</v>
      </c>
      <c r="T22" s="32" t="s">
        <v>206</v>
      </c>
      <c r="U22" s="32" t="s">
        <v>207</v>
      </c>
      <c r="V22" s="32" t="s">
        <v>206</v>
      </c>
      <c r="W22" s="32" t="s">
        <v>206</v>
      </c>
      <c r="X22" s="32" t="s">
        <v>206</v>
      </c>
      <c r="Y22" s="32" t="s">
        <v>206</v>
      </c>
      <c r="Z22" s="32" t="s">
        <v>206</v>
      </c>
      <c r="AA22" s="32" t="s">
        <v>206</v>
      </c>
      <c r="AB22" s="32" t="s">
        <v>206</v>
      </c>
      <c r="AC22" s="32" t="s">
        <v>206</v>
      </c>
      <c r="AD22" s="32" t="s">
        <v>206</v>
      </c>
      <c r="AE22" s="32" t="s">
        <v>206</v>
      </c>
      <c r="AF22" s="32" t="s">
        <v>206</v>
      </c>
      <c r="AG22" s="32" t="s">
        <v>206</v>
      </c>
      <c r="AH22" s="32" t="s">
        <v>206</v>
      </c>
      <c r="AI22" s="32" t="s">
        <v>206</v>
      </c>
      <c r="AJ22" s="32" t="s">
        <v>206</v>
      </c>
      <c r="AK22" s="32" t="s">
        <v>206</v>
      </c>
      <c r="AL22" s="32" t="s">
        <v>206</v>
      </c>
      <c r="AM22" s="32" t="s">
        <v>206</v>
      </c>
      <c r="AN22" s="32" t="s">
        <v>206</v>
      </c>
      <c r="AO22" s="32" t="s">
        <v>206</v>
      </c>
      <c r="AP22" s="32" t="s">
        <v>206</v>
      </c>
      <c r="AQ22" s="32" t="s">
        <v>206</v>
      </c>
      <c r="AR22" s="32" t="s">
        <v>206</v>
      </c>
      <c r="AS22" s="32" t="s">
        <v>206</v>
      </c>
      <c r="AT22" s="32" t="s">
        <v>206</v>
      </c>
      <c r="AU22" s="32" t="s">
        <v>206</v>
      </c>
      <c r="AV22" s="32" t="s">
        <v>206</v>
      </c>
      <c r="AW22" s="32" t="s">
        <v>206</v>
      </c>
      <c r="AX22" s="32" t="s">
        <v>206</v>
      </c>
      <c r="AY22" s="32" t="s">
        <v>206</v>
      </c>
      <c r="AZ22" s="32" t="s">
        <v>206</v>
      </c>
      <c r="BA22" s="32" t="s">
        <v>206</v>
      </c>
      <c r="BB22" s="32" t="s">
        <v>206</v>
      </c>
      <c r="BC22" s="32" t="s">
        <v>206</v>
      </c>
      <c r="BD22" s="32" t="s">
        <v>206</v>
      </c>
      <c r="BE22" s="32" t="s">
        <v>206</v>
      </c>
      <c r="BF22" s="32" t="s">
        <v>206</v>
      </c>
      <c r="BG22" s="32" t="s">
        <v>207</v>
      </c>
      <c r="BH22" s="32" t="s">
        <v>207</v>
      </c>
      <c r="BI22" s="32" t="s">
        <v>207</v>
      </c>
      <c r="BJ22" s="32" t="s">
        <v>206</v>
      </c>
      <c r="BK22" s="32" t="s">
        <v>207</v>
      </c>
      <c r="BL22" s="32" t="s">
        <v>206</v>
      </c>
      <c r="BM22" s="32" t="s">
        <v>207</v>
      </c>
      <c r="BN22" s="32" t="s">
        <v>207</v>
      </c>
      <c r="BO22" s="32" t="s">
        <v>207</v>
      </c>
      <c r="BP22" s="32" t="s">
        <v>207</v>
      </c>
      <c r="BQ22" s="32" t="s">
        <v>207</v>
      </c>
      <c r="BR22" s="32" t="s">
        <v>207</v>
      </c>
      <c r="BS22" s="32" t="s">
        <v>206</v>
      </c>
      <c r="BT22" s="32" t="s">
        <v>207</v>
      </c>
      <c r="BU22" s="32" t="s">
        <v>207</v>
      </c>
      <c r="BV22" s="32" t="s">
        <v>206</v>
      </c>
      <c r="BW22" s="32" t="s">
        <v>206</v>
      </c>
      <c r="BX22" s="32" t="s">
        <v>206</v>
      </c>
      <c r="BY22" s="32" t="s">
        <v>206</v>
      </c>
      <c r="BZ22" s="32" t="s">
        <v>206</v>
      </c>
      <c r="CA22" s="41" t="s">
        <v>208</v>
      </c>
      <c r="CB22" s="33">
        <f t="shared" si="0"/>
        <v>3</v>
      </c>
      <c r="CC22" s="33">
        <f t="shared" si="1"/>
        <v>2</v>
      </c>
      <c r="CD22" s="33">
        <f t="shared" si="2"/>
        <v>4</v>
      </c>
      <c r="CE22" s="33">
        <f t="shared" si="3"/>
        <v>4</v>
      </c>
      <c r="CF22" s="33">
        <f t="shared" si="4"/>
        <v>5</v>
      </c>
      <c r="CG22" s="33">
        <f t="shared" si="5"/>
        <v>3</v>
      </c>
      <c r="CH22" s="33">
        <f t="shared" si="6"/>
        <v>3</v>
      </c>
      <c r="CI22" s="33">
        <f t="shared" si="7"/>
        <v>4</v>
      </c>
      <c r="CJ22" s="33">
        <f t="shared" si="8"/>
        <v>4</v>
      </c>
      <c r="CK22" s="33">
        <f t="shared" si="9"/>
        <v>3</v>
      </c>
      <c r="CL22" s="33">
        <f t="shared" si="10"/>
        <v>35</v>
      </c>
      <c r="CM22" s="34">
        <f t="shared" si="11"/>
        <v>0.97222222222222221</v>
      </c>
      <c r="CN22" s="33">
        <f t="shared" ref="CN22:CP22" si="35">COUNTIF(BA22,"SI")</f>
        <v>1</v>
      </c>
      <c r="CO22" s="35">
        <f t="shared" si="35"/>
        <v>1</v>
      </c>
      <c r="CP22" s="44">
        <f t="shared" si="35"/>
        <v>1</v>
      </c>
      <c r="CQ22" s="44">
        <f t="shared" si="13"/>
        <v>5</v>
      </c>
      <c r="CR22" s="44">
        <f t="shared" si="14"/>
        <v>6</v>
      </c>
      <c r="CS22" s="26">
        <f t="shared" si="15"/>
        <v>14</v>
      </c>
      <c r="CT22" s="45">
        <f t="shared" si="28"/>
        <v>1</v>
      </c>
      <c r="CU22" s="234"/>
      <c r="CV22" s="236"/>
      <c r="CW22" s="237"/>
      <c r="CX22" s="234"/>
      <c r="CY22" s="38"/>
      <c r="CZ22" s="38"/>
      <c r="DA22" s="38"/>
      <c r="DB22" s="38"/>
      <c r="DC22" s="38"/>
      <c r="DD22" s="38"/>
      <c r="DE22" s="38"/>
      <c r="DF22" s="38"/>
      <c r="DG22" s="38"/>
      <c r="DH22" s="38"/>
      <c r="DI22" s="38"/>
      <c r="DJ22" s="38"/>
      <c r="DK22" s="38"/>
      <c r="DL22" s="38"/>
      <c r="DM22" s="38"/>
      <c r="DN22" s="38"/>
      <c r="DO22" s="38"/>
      <c r="DP22" s="38"/>
      <c r="DQ22" s="38"/>
      <c r="DR22" s="38"/>
      <c r="DS22" s="39"/>
      <c r="DT22" s="39"/>
      <c r="DU22" s="39"/>
      <c r="DV22" s="39"/>
      <c r="DW22" s="39"/>
      <c r="DX22" s="39"/>
      <c r="DY22" s="39"/>
      <c r="DZ22" s="39"/>
      <c r="EA22" s="39"/>
      <c r="EB22" s="39"/>
    </row>
    <row r="23" spans="1:132" ht="15.75" customHeight="1" x14ac:dyDescent="0.25">
      <c r="A23" s="26" t="s">
        <v>193</v>
      </c>
      <c r="B23" s="26" t="s">
        <v>321</v>
      </c>
      <c r="C23" s="70" t="s">
        <v>339</v>
      </c>
      <c r="D23" s="40" t="s">
        <v>323</v>
      </c>
      <c r="E23" s="27">
        <v>3102858297</v>
      </c>
      <c r="F23" s="28" t="s">
        <v>324</v>
      </c>
      <c r="G23" s="40" t="s">
        <v>325</v>
      </c>
      <c r="H23" s="27">
        <v>3134233039</v>
      </c>
      <c r="I23" s="28" t="s">
        <v>326</v>
      </c>
      <c r="J23" s="27" t="s">
        <v>340</v>
      </c>
      <c r="K23" s="28" t="s">
        <v>341</v>
      </c>
      <c r="L23" s="27" t="s">
        <v>342</v>
      </c>
      <c r="M23" s="27" t="s">
        <v>343</v>
      </c>
      <c r="N23" s="72" t="s">
        <v>344</v>
      </c>
      <c r="O23" s="42" t="s">
        <v>345</v>
      </c>
      <c r="P23" s="46">
        <v>44183</v>
      </c>
      <c r="Q23" s="32" t="s">
        <v>206</v>
      </c>
      <c r="R23" s="32" t="s">
        <v>206</v>
      </c>
      <c r="S23" s="32" t="s">
        <v>206</v>
      </c>
      <c r="T23" s="32" t="s">
        <v>206</v>
      </c>
      <c r="U23" s="32" t="s">
        <v>207</v>
      </c>
      <c r="V23" s="32" t="s">
        <v>206</v>
      </c>
      <c r="W23" s="32" t="s">
        <v>206</v>
      </c>
      <c r="X23" s="32" t="s">
        <v>206</v>
      </c>
      <c r="Y23" s="32" t="s">
        <v>206</v>
      </c>
      <c r="Z23" s="32" t="s">
        <v>206</v>
      </c>
      <c r="AA23" s="32" t="s">
        <v>206</v>
      </c>
      <c r="AB23" s="32" t="s">
        <v>206</v>
      </c>
      <c r="AC23" s="32" t="s">
        <v>206</v>
      </c>
      <c r="AD23" s="32" t="s">
        <v>206</v>
      </c>
      <c r="AE23" s="32" t="s">
        <v>206</v>
      </c>
      <c r="AF23" s="32" t="s">
        <v>206</v>
      </c>
      <c r="AG23" s="32" t="s">
        <v>206</v>
      </c>
      <c r="AH23" s="32" t="s">
        <v>206</v>
      </c>
      <c r="AI23" s="32" t="s">
        <v>206</v>
      </c>
      <c r="AJ23" s="32" t="s">
        <v>206</v>
      </c>
      <c r="AK23" s="32" t="s">
        <v>206</v>
      </c>
      <c r="AL23" s="32" t="s">
        <v>206</v>
      </c>
      <c r="AM23" s="32" t="s">
        <v>206</v>
      </c>
      <c r="AN23" s="32" t="s">
        <v>206</v>
      </c>
      <c r="AO23" s="32" t="s">
        <v>206</v>
      </c>
      <c r="AP23" s="32" t="s">
        <v>206</v>
      </c>
      <c r="AQ23" s="32" t="s">
        <v>206</v>
      </c>
      <c r="AR23" s="32" t="s">
        <v>206</v>
      </c>
      <c r="AS23" s="32" t="s">
        <v>206</v>
      </c>
      <c r="AT23" s="32" t="s">
        <v>206</v>
      </c>
      <c r="AU23" s="32" t="s">
        <v>206</v>
      </c>
      <c r="AV23" s="32" t="s">
        <v>206</v>
      </c>
      <c r="AW23" s="32" t="s">
        <v>206</v>
      </c>
      <c r="AX23" s="32" t="s">
        <v>206</v>
      </c>
      <c r="AY23" s="32" t="s">
        <v>206</v>
      </c>
      <c r="AZ23" s="32" t="s">
        <v>206</v>
      </c>
      <c r="BA23" s="32" t="s">
        <v>206</v>
      </c>
      <c r="BB23" s="32" t="s">
        <v>206</v>
      </c>
      <c r="BC23" s="32" t="s">
        <v>206</v>
      </c>
      <c r="BD23" s="32" t="s">
        <v>206</v>
      </c>
      <c r="BE23" s="32" t="s">
        <v>206</v>
      </c>
      <c r="BF23" s="32" t="s">
        <v>206</v>
      </c>
      <c r="BG23" s="32" t="s">
        <v>207</v>
      </c>
      <c r="BH23" s="32" t="s">
        <v>207</v>
      </c>
      <c r="BI23" s="32" t="s">
        <v>207</v>
      </c>
      <c r="BJ23" s="32" t="s">
        <v>206</v>
      </c>
      <c r="BK23" s="32" t="s">
        <v>207</v>
      </c>
      <c r="BL23" s="32" t="s">
        <v>207</v>
      </c>
      <c r="BM23" s="32" t="s">
        <v>207</v>
      </c>
      <c r="BN23" s="32" t="s">
        <v>207</v>
      </c>
      <c r="BO23" s="32" t="s">
        <v>207</v>
      </c>
      <c r="BP23" s="32" t="s">
        <v>207</v>
      </c>
      <c r="BQ23" s="32" t="s">
        <v>207</v>
      </c>
      <c r="BR23" s="32" t="s">
        <v>207</v>
      </c>
      <c r="BS23" s="32" t="s">
        <v>206</v>
      </c>
      <c r="BT23" s="32" t="s">
        <v>207</v>
      </c>
      <c r="BU23" s="32" t="s">
        <v>207</v>
      </c>
      <c r="BV23" s="32" t="s">
        <v>206</v>
      </c>
      <c r="BW23" s="32" t="s">
        <v>206</v>
      </c>
      <c r="BX23" s="32" t="s">
        <v>206</v>
      </c>
      <c r="BY23" s="32" t="s">
        <v>206</v>
      </c>
      <c r="BZ23" s="32" t="s">
        <v>206</v>
      </c>
      <c r="CA23" s="41" t="s">
        <v>208</v>
      </c>
      <c r="CB23" s="33">
        <f t="shared" si="0"/>
        <v>3</v>
      </c>
      <c r="CC23" s="33">
        <f t="shared" si="1"/>
        <v>2</v>
      </c>
      <c r="CD23" s="33">
        <f t="shared" si="2"/>
        <v>4</v>
      </c>
      <c r="CE23" s="33">
        <f t="shared" si="3"/>
        <v>4</v>
      </c>
      <c r="CF23" s="33">
        <f t="shared" si="4"/>
        <v>5</v>
      </c>
      <c r="CG23" s="33">
        <f t="shared" si="5"/>
        <v>3</v>
      </c>
      <c r="CH23" s="33">
        <f t="shared" si="6"/>
        <v>3</v>
      </c>
      <c r="CI23" s="33">
        <f t="shared" si="7"/>
        <v>4</v>
      </c>
      <c r="CJ23" s="33">
        <f t="shared" si="8"/>
        <v>4</v>
      </c>
      <c r="CK23" s="33">
        <f t="shared" si="9"/>
        <v>3</v>
      </c>
      <c r="CL23" s="33">
        <f t="shared" si="10"/>
        <v>35</v>
      </c>
      <c r="CM23" s="34">
        <f t="shared" si="11"/>
        <v>0.97222222222222221</v>
      </c>
      <c r="CN23" s="33">
        <f t="shared" ref="CN23:CP23" si="36">COUNTIF(BA23,"SI")</f>
        <v>1</v>
      </c>
      <c r="CO23" s="35">
        <f t="shared" si="36"/>
        <v>1</v>
      </c>
      <c r="CP23" s="44">
        <f t="shared" si="36"/>
        <v>1</v>
      </c>
      <c r="CQ23" s="44">
        <f t="shared" si="13"/>
        <v>4</v>
      </c>
      <c r="CR23" s="44">
        <f t="shared" si="14"/>
        <v>6</v>
      </c>
      <c r="CS23" s="26">
        <f t="shared" si="15"/>
        <v>13</v>
      </c>
      <c r="CT23" s="45">
        <f t="shared" si="28"/>
        <v>0.9285714285714286</v>
      </c>
      <c r="CU23" s="238"/>
      <c r="CV23" s="239"/>
      <c r="CW23" s="240"/>
      <c r="CX23" s="234"/>
      <c r="CY23" s="38"/>
      <c r="CZ23" s="38"/>
      <c r="DA23" s="38"/>
      <c r="DB23" s="38"/>
      <c r="DC23" s="38"/>
      <c r="DD23" s="38"/>
      <c r="DE23" s="38"/>
      <c r="DF23" s="38"/>
      <c r="DG23" s="38"/>
      <c r="DH23" s="38"/>
      <c r="DI23" s="38"/>
      <c r="DJ23" s="38"/>
      <c r="DK23" s="38"/>
      <c r="DL23" s="38"/>
      <c r="DM23" s="38"/>
      <c r="DN23" s="38"/>
      <c r="DO23" s="38"/>
      <c r="DP23" s="38"/>
      <c r="DQ23" s="38"/>
      <c r="DR23" s="38"/>
      <c r="DS23" s="39"/>
      <c r="DT23" s="39"/>
      <c r="DU23" s="39"/>
      <c r="DV23" s="39"/>
      <c r="DW23" s="39"/>
      <c r="DX23" s="39"/>
      <c r="DY23" s="39"/>
      <c r="DZ23" s="39"/>
      <c r="EA23" s="39"/>
      <c r="EB23" s="39"/>
    </row>
    <row r="24" spans="1:132" ht="15.75" customHeight="1" x14ac:dyDescent="0.25">
      <c r="A24" s="26" t="s">
        <v>346</v>
      </c>
      <c r="B24" s="26" t="s">
        <v>347</v>
      </c>
      <c r="C24" s="26" t="s">
        <v>346</v>
      </c>
      <c r="D24" s="27" t="s">
        <v>348</v>
      </c>
      <c r="E24" s="55">
        <v>3123831900</v>
      </c>
      <c r="F24" s="56" t="s">
        <v>349</v>
      </c>
      <c r="G24" s="55" t="s">
        <v>350</v>
      </c>
      <c r="H24" s="55" t="s">
        <v>351</v>
      </c>
      <c r="I24" s="56" t="s">
        <v>352</v>
      </c>
      <c r="J24" s="27" t="s">
        <v>353</v>
      </c>
      <c r="K24" s="27" t="s">
        <v>354</v>
      </c>
      <c r="L24" s="27" t="s">
        <v>355</v>
      </c>
      <c r="M24" s="27">
        <v>3102477589</v>
      </c>
      <c r="N24" s="27" t="s">
        <v>356</v>
      </c>
      <c r="O24" s="73" t="s">
        <v>357</v>
      </c>
      <c r="P24" s="53" t="s">
        <v>358</v>
      </c>
      <c r="Q24" s="74"/>
      <c r="R24" s="74"/>
      <c r="S24" s="74"/>
      <c r="T24" s="74"/>
      <c r="U24" s="74"/>
      <c r="V24" s="74"/>
      <c r="W24" s="74"/>
      <c r="X24" s="74"/>
      <c r="Y24" s="74"/>
      <c r="Z24" s="74"/>
      <c r="AA24" s="74"/>
      <c r="AB24" s="74"/>
      <c r="AC24" s="74"/>
      <c r="AD24" s="74"/>
      <c r="AE24" s="74"/>
      <c r="AF24" s="74"/>
      <c r="AG24" s="74"/>
      <c r="AH24" s="74"/>
      <c r="AI24" s="74"/>
      <c r="AJ24" s="74"/>
      <c r="AK24" s="26"/>
      <c r="AL24" s="26"/>
      <c r="AM24" s="26"/>
      <c r="AN24" s="26"/>
      <c r="AO24" s="26"/>
      <c r="AP24" s="26"/>
      <c r="AQ24" s="26"/>
      <c r="AR24" s="26"/>
      <c r="AS24" s="26"/>
      <c r="AT24" s="26"/>
      <c r="AU24" s="26"/>
      <c r="AV24" s="26"/>
      <c r="AW24" s="26"/>
      <c r="AX24" s="26"/>
      <c r="AY24" s="26"/>
      <c r="AZ24" s="26"/>
      <c r="BA24" s="26"/>
      <c r="BB24" s="35"/>
      <c r="BC24" s="26"/>
      <c r="BD24" s="26"/>
      <c r="BE24" s="26"/>
      <c r="BF24" s="26"/>
      <c r="BG24" s="26"/>
      <c r="BH24" s="26"/>
      <c r="BI24" s="26"/>
      <c r="BJ24" s="41" t="s">
        <v>206</v>
      </c>
      <c r="BK24" s="26"/>
      <c r="BL24" s="26"/>
      <c r="BM24" s="26"/>
      <c r="BN24" s="26"/>
      <c r="BO24" s="26"/>
      <c r="BP24" s="26"/>
      <c r="BQ24" s="26"/>
      <c r="BR24" s="26"/>
      <c r="BS24" s="26"/>
      <c r="BT24" s="26"/>
      <c r="BU24" s="26"/>
      <c r="BV24" s="26"/>
      <c r="BW24" s="26"/>
      <c r="BX24" s="26"/>
      <c r="BY24" s="26"/>
      <c r="BZ24" s="26"/>
      <c r="CA24" s="26"/>
      <c r="CB24" s="33">
        <f t="shared" si="0"/>
        <v>0</v>
      </c>
      <c r="CC24" s="33">
        <f t="shared" si="1"/>
        <v>0</v>
      </c>
      <c r="CD24" s="33">
        <f t="shared" si="2"/>
        <v>0</v>
      </c>
      <c r="CE24" s="33">
        <f t="shared" si="3"/>
        <v>0</v>
      </c>
      <c r="CF24" s="33">
        <f t="shared" si="4"/>
        <v>0</v>
      </c>
      <c r="CG24" s="33">
        <f t="shared" si="5"/>
        <v>0</v>
      </c>
      <c r="CH24" s="33">
        <f t="shared" si="6"/>
        <v>0</v>
      </c>
      <c r="CI24" s="33">
        <f t="shared" si="7"/>
        <v>0</v>
      </c>
      <c r="CJ24" s="33">
        <f t="shared" si="8"/>
        <v>0</v>
      </c>
      <c r="CK24" s="33">
        <f t="shared" si="9"/>
        <v>0</v>
      </c>
      <c r="CL24" s="33">
        <f t="shared" si="10"/>
        <v>0</v>
      </c>
      <c r="CM24" s="34">
        <f t="shared" si="11"/>
        <v>0</v>
      </c>
      <c r="CN24" s="33">
        <f t="shared" ref="CN24:CP24" si="37">COUNTIF(BA24,"SI")</f>
        <v>0</v>
      </c>
      <c r="CO24" s="35">
        <f t="shared" si="37"/>
        <v>0</v>
      </c>
      <c r="CP24" s="44">
        <f t="shared" si="37"/>
        <v>0</v>
      </c>
      <c r="CQ24" s="44">
        <f t="shared" si="13"/>
        <v>1</v>
      </c>
      <c r="CR24" s="44">
        <f t="shared" si="14"/>
        <v>0</v>
      </c>
      <c r="CS24" s="26">
        <f t="shared" si="15"/>
        <v>1</v>
      </c>
      <c r="CT24" s="45">
        <f t="shared" si="28"/>
        <v>7.1428571428571425E-2</v>
      </c>
      <c r="CU24" s="241">
        <f>AVERAGE(CT24:CT25)</f>
        <v>0.5357142857142857</v>
      </c>
      <c r="CV24" s="242"/>
      <c r="CW24" s="243"/>
      <c r="CX24" s="234"/>
      <c r="CY24" s="38"/>
      <c r="CZ24" s="38"/>
      <c r="DA24" s="38"/>
      <c r="DB24" s="38"/>
      <c r="DC24" s="38"/>
      <c r="DD24" s="38"/>
      <c r="DE24" s="38"/>
      <c r="DF24" s="38"/>
      <c r="DG24" s="38"/>
      <c r="DH24" s="38"/>
      <c r="DI24" s="38"/>
      <c r="DJ24" s="38"/>
      <c r="DK24" s="38"/>
      <c r="DL24" s="38"/>
      <c r="DM24" s="38"/>
      <c r="DN24" s="38"/>
      <c r="DO24" s="38"/>
      <c r="DP24" s="38"/>
      <c r="DQ24" s="38"/>
      <c r="DR24" s="38"/>
      <c r="DS24" s="39"/>
      <c r="DT24" s="39"/>
      <c r="DU24" s="39"/>
      <c r="DV24" s="39"/>
      <c r="DW24" s="39"/>
      <c r="DX24" s="39"/>
      <c r="DY24" s="39"/>
      <c r="DZ24" s="39"/>
      <c r="EA24" s="39"/>
      <c r="EB24" s="39"/>
    </row>
    <row r="25" spans="1:132" ht="15.75" customHeight="1" x14ac:dyDescent="0.25">
      <c r="A25" s="26" t="s">
        <v>193</v>
      </c>
      <c r="B25" s="26" t="s">
        <v>359</v>
      </c>
      <c r="C25" s="26" t="s">
        <v>360</v>
      </c>
      <c r="D25" s="40" t="s">
        <v>361</v>
      </c>
      <c r="E25" s="64">
        <v>3124781204</v>
      </c>
      <c r="F25" s="65" t="s">
        <v>362</v>
      </c>
      <c r="G25" s="64" t="s">
        <v>350</v>
      </c>
      <c r="H25" s="64" t="s">
        <v>351</v>
      </c>
      <c r="I25" s="65" t="s">
        <v>352</v>
      </c>
      <c r="J25" s="27" t="s">
        <v>363</v>
      </c>
      <c r="K25" s="28" t="s">
        <v>364</v>
      </c>
      <c r="L25" s="27" t="s">
        <v>365</v>
      </c>
      <c r="M25" s="27">
        <v>3186843172</v>
      </c>
      <c r="N25" s="29" t="s">
        <v>366</v>
      </c>
      <c r="O25" s="73" t="s">
        <v>367</v>
      </c>
      <c r="P25" s="46">
        <v>44524</v>
      </c>
      <c r="Q25" s="59" t="s">
        <v>206</v>
      </c>
      <c r="R25" s="60" t="s">
        <v>206</v>
      </c>
      <c r="S25" s="60" t="s">
        <v>206</v>
      </c>
      <c r="T25" s="60" t="s">
        <v>206</v>
      </c>
      <c r="U25" s="60" t="s">
        <v>206</v>
      </c>
      <c r="V25" s="60" t="s">
        <v>206</v>
      </c>
      <c r="W25" s="60" t="s">
        <v>206</v>
      </c>
      <c r="X25" s="60" t="s">
        <v>206</v>
      </c>
      <c r="Y25" s="60" t="s">
        <v>206</v>
      </c>
      <c r="Z25" s="60" t="s">
        <v>206</v>
      </c>
      <c r="AA25" s="60" t="s">
        <v>206</v>
      </c>
      <c r="AB25" s="60" t="s">
        <v>206</v>
      </c>
      <c r="AC25" s="60" t="s">
        <v>208</v>
      </c>
      <c r="AD25" s="60" t="s">
        <v>206</v>
      </c>
      <c r="AE25" s="60" t="s">
        <v>206</v>
      </c>
      <c r="AF25" s="60" t="s">
        <v>208</v>
      </c>
      <c r="AG25" s="60" t="s">
        <v>206</v>
      </c>
      <c r="AH25" s="60" t="s">
        <v>206</v>
      </c>
      <c r="AI25" s="60" t="s">
        <v>206</v>
      </c>
      <c r="AJ25" s="75" t="s">
        <v>206</v>
      </c>
      <c r="AK25" s="61" t="s">
        <v>206</v>
      </c>
      <c r="AL25" s="61" t="s">
        <v>208</v>
      </c>
      <c r="AM25" s="61" t="s">
        <v>207</v>
      </c>
      <c r="AN25" s="61" t="s">
        <v>207</v>
      </c>
      <c r="AO25" s="61" t="s">
        <v>207</v>
      </c>
      <c r="AP25" s="61" t="s">
        <v>206</v>
      </c>
      <c r="AQ25" s="61" t="s">
        <v>206</v>
      </c>
      <c r="AR25" s="61" t="s">
        <v>206</v>
      </c>
      <c r="AS25" s="61" t="s">
        <v>206</v>
      </c>
      <c r="AT25" s="61" t="s">
        <v>208</v>
      </c>
      <c r="AU25" s="61" t="s">
        <v>206</v>
      </c>
      <c r="AV25" s="61" t="s">
        <v>206</v>
      </c>
      <c r="AW25" s="61" t="s">
        <v>206</v>
      </c>
      <c r="AX25" s="61" t="s">
        <v>206</v>
      </c>
      <c r="AY25" s="61" t="s">
        <v>206</v>
      </c>
      <c r="AZ25" s="61" t="s">
        <v>206</v>
      </c>
      <c r="BA25" s="61" t="s">
        <v>206</v>
      </c>
      <c r="BB25" s="63" t="s">
        <v>206</v>
      </c>
      <c r="BC25" s="61" t="s">
        <v>206</v>
      </c>
      <c r="BD25" s="61" t="s">
        <v>206</v>
      </c>
      <c r="BE25" s="61" t="s">
        <v>206</v>
      </c>
      <c r="BF25" s="61" t="s">
        <v>206</v>
      </c>
      <c r="BG25" s="61" t="s">
        <v>207</v>
      </c>
      <c r="BH25" s="61" t="s">
        <v>207</v>
      </c>
      <c r="BI25" s="61" t="s">
        <v>206</v>
      </c>
      <c r="BJ25" s="61" t="s">
        <v>208</v>
      </c>
      <c r="BK25" s="61" t="s">
        <v>208</v>
      </c>
      <c r="BL25" s="61" t="s">
        <v>208</v>
      </c>
      <c r="BM25" s="61" t="s">
        <v>208</v>
      </c>
      <c r="BN25" s="61" t="s">
        <v>208</v>
      </c>
      <c r="BO25" s="61" t="s">
        <v>207</v>
      </c>
      <c r="BP25" s="61" t="s">
        <v>208</v>
      </c>
      <c r="BQ25" s="61" t="s">
        <v>208</v>
      </c>
      <c r="BR25" s="61" t="s">
        <v>206</v>
      </c>
      <c r="BS25" s="61" t="s">
        <v>206</v>
      </c>
      <c r="BT25" s="61" t="s">
        <v>206</v>
      </c>
      <c r="BU25" s="61" t="s">
        <v>206</v>
      </c>
      <c r="BV25" s="61" t="s">
        <v>208</v>
      </c>
      <c r="BW25" s="61" t="s">
        <v>206</v>
      </c>
      <c r="BX25" s="61" t="s">
        <v>206</v>
      </c>
      <c r="BY25" s="61" t="s">
        <v>206</v>
      </c>
      <c r="BZ25" s="61" t="s">
        <v>206</v>
      </c>
      <c r="CA25" s="61" t="s">
        <v>208</v>
      </c>
      <c r="CB25" s="33">
        <f t="shared" si="0"/>
        <v>3</v>
      </c>
      <c r="CC25" s="33">
        <f t="shared" si="1"/>
        <v>3</v>
      </c>
      <c r="CD25" s="33">
        <f t="shared" si="2"/>
        <v>4</v>
      </c>
      <c r="CE25" s="33">
        <f t="shared" si="3"/>
        <v>3</v>
      </c>
      <c r="CF25" s="33">
        <f t="shared" si="4"/>
        <v>4</v>
      </c>
      <c r="CG25" s="33">
        <f t="shared" si="5"/>
        <v>2</v>
      </c>
      <c r="CH25" s="33">
        <f t="shared" si="6"/>
        <v>0</v>
      </c>
      <c r="CI25" s="33">
        <f t="shared" si="7"/>
        <v>4</v>
      </c>
      <c r="CJ25" s="33">
        <f t="shared" si="8"/>
        <v>3</v>
      </c>
      <c r="CK25" s="33">
        <f t="shared" si="9"/>
        <v>3</v>
      </c>
      <c r="CL25" s="33">
        <f t="shared" si="10"/>
        <v>29</v>
      </c>
      <c r="CM25" s="34">
        <f t="shared" si="11"/>
        <v>0.80555555555555558</v>
      </c>
      <c r="CN25" s="33">
        <f t="shared" ref="CN25:CP25" si="38">COUNTIF(BA25,"SI")</f>
        <v>1</v>
      </c>
      <c r="CO25" s="35">
        <f t="shared" si="38"/>
        <v>1</v>
      </c>
      <c r="CP25" s="44">
        <f t="shared" si="38"/>
        <v>1</v>
      </c>
      <c r="CQ25" s="44">
        <f t="shared" si="13"/>
        <v>5</v>
      </c>
      <c r="CR25" s="44">
        <f t="shared" si="14"/>
        <v>7</v>
      </c>
      <c r="CS25" s="26">
        <f t="shared" si="15"/>
        <v>15</v>
      </c>
      <c r="CT25" s="45">
        <f>(CS25/15)</f>
        <v>1</v>
      </c>
      <c r="CU25" s="238"/>
      <c r="CV25" s="239"/>
      <c r="CW25" s="240"/>
      <c r="CX25" s="234"/>
      <c r="CY25" s="38"/>
      <c r="CZ25" s="38"/>
      <c r="DA25" s="38"/>
      <c r="DB25" s="38"/>
      <c r="DC25" s="38"/>
      <c r="DD25" s="38"/>
      <c r="DE25" s="38"/>
      <c r="DF25" s="38"/>
      <c r="DG25" s="38"/>
      <c r="DH25" s="38"/>
      <c r="DI25" s="38"/>
      <c r="DJ25" s="38"/>
      <c r="DK25" s="38"/>
      <c r="DL25" s="38"/>
      <c r="DM25" s="38"/>
      <c r="DN25" s="38"/>
      <c r="DO25" s="38"/>
      <c r="DP25" s="38"/>
      <c r="DQ25" s="38"/>
      <c r="DR25" s="38"/>
      <c r="DS25" s="39"/>
      <c r="DT25" s="39"/>
      <c r="DU25" s="39"/>
      <c r="DV25" s="39"/>
      <c r="DW25" s="39"/>
      <c r="DX25" s="39"/>
      <c r="DY25" s="39"/>
      <c r="DZ25" s="39"/>
      <c r="EA25" s="39"/>
      <c r="EB25" s="39"/>
    </row>
    <row r="26" spans="1:132" ht="15" customHeight="1" x14ac:dyDescent="0.25">
      <c r="A26" s="26" t="s">
        <v>368</v>
      </c>
      <c r="B26" s="26" t="s">
        <v>369</v>
      </c>
      <c r="C26" s="26" t="s">
        <v>370</v>
      </c>
      <c r="D26" s="27" t="s">
        <v>371</v>
      </c>
      <c r="E26" s="27">
        <v>3102202364</v>
      </c>
      <c r="F26" s="27" t="s">
        <v>372</v>
      </c>
      <c r="G26" s="27" t="s">
        <v>373</v>
      </c>
      <c r="H26" s="27">
        <v>3134322799</v>
      </c>
      <c r="I26" s="27" t="s">
        <v>374</v>
      </c>
      <c r="J26" s="27" t="s">
        <v>375</v>
      </c>
      <c r="K26" s="27" t="s">
        <v>376</v>
      </c>
      <c r="L26" s="27" t="s">
        <v>377</v>
      </c>
      <c r="M26" s="27">
        <v>3208359592</v>
      </c>
      <c r="N26" s="53" t="s">
        <v>378</v>
      </c>
      <c r="O26" s="53" t="s">
        <v>379</v>
      </c>
      <c r="P26" s="76">
        <v>44162</v>
      </c>
      <c r="Q26" s="77" t="s">
        <v>206</v>
      </c>
      <c r="R26" s="77" t="s">
        <v>206</v>
      </c>
      <c r="S26" s="77" t="s">
        <v>206</v>
      </c>
      <c r="T26" s="77" t="s">
        <v>206</v>
      </c>
      <c r="U26" s="77" t="s">
        <v>207</v>
      </c>
      <c r="V26" s="77" t="s">
        <v>206</v>
      </c>
      <c r="W26" s="77" t="s">
        <v>206</v>
      </c>
      <c r="X26" s="77" t="s">
        <v>208</v>
      </c>
      <c r="Y26" s="77" t="s">
        <v>206</v>
      </c>
      <c r="Z26" s="77" t="s">
        <v>206</v>
      </c>
      <c r="AA26" s="77" t="s">
        <v>206</v>
      </c>
      <c r="AB26" s="77" t="s">
        <v>206</v>
      </c>
      <c r="AC26" s="77" t="s">
        <v>206</v>
      </c>
      <c r="AD26" s="77" t="s">
        <v>206</v>
      </c>
      <c r="AE26" s="77" t="s">
        <v>206</v>
      </c>
      <c r="AF26" s="77" t="s">
        <v>206</v>
      </c>
      <c r="AG26" s="77" t="s">
        <v>206</v>
      </c>
      <c r="AH26" s="77" t="s">
        <v>206</v>
      </c>
      <c r="AI26" s="77" t="s">
        <v>206</v>
      </c>
      <c r="AJ26" s="77" t="s">
        <v>206</v>
      </c>
      <c r="AK26" s="41" t="s">
        <v>206</v>
      </c>
      <c r="AL26" s="41" t="s">
        <v>206</v>
      </c>
      <c r="AM26" s="41" t="s">
        <v>207</v>
      </c>
      <c r="AN26" s="41" t="s">
        <v>207</v>
      </c>
      <c r="AO26" s="41" t="s">
        <v>207</v>
      </c>
      <c r="AP26" s="41" t="s">
        <v>208</v>
      </c>
      <c r="AQ26" s="41" t="s">
        <v>208</v>
      </c>
      <c r="AR26" s="41" t="s">
        <v>208</v>
      </c>
      <c r="AS26" s="41" t="s">
        <v>208</v>
      </c>
      <c r="AT26" s="41" t="s">
        <v>206</v>
      </c>
      <c r="AU26" s="41" t="s">
        <v>206</v>
      </c>
      <c r="AV26" s="41" t="s">
        <v>206</v>
      </c>
      <c r="AW26" s="41" t="s">
        <v>206</v>
      </c>
      <c r="AX26" s="41" t="s">
        <v>206</v>
      </c>
      <c r="AY26" s="41" t="s">
        <v>208</v>
      </c>
      <c r="AZ26" s="41" t="s">
        <v>206</v>
      </c>
      <c r="BA26" s="41" t="s">
        <v>206</v>
      </c>
      <c r="BB26" s="32" t="s">
        <v>206</v>
      </c>
      <c r="BC26" s="41" t="s">
        <v>206</v>
      </c>
      <c r="BD26" s="41" t="s">
        <v>206</v>
      </c>
      <c r="BE26" s="41" t="s">
        <v>206</v>
      </c>
      <c r="BF26" s="41" t="s">
        <v>207</v>
      </c>
      <c r="BG26" s="41" t="s">
        <v>206</v>
      </c>
      <c r="BH26" s="41" t="s">
        <v>207</v>
      </c>
      <c r="BI26" s="41" t="s">
        <v>207</v>
      </c>
      <c r="BJ26" s="41" t="s">
        <v>207</v>
      </c>
      <c r="BK26" s="41" t="s">
        <v>207</v>
      </c>
      <c r="BL26" s="41" t="s">
        <v>207</v>
      </c>
      <c r="BM26" s="41" t="s">
        <v>207</v>
      </c>
      <c r="BN26" s="41" t="s">
        <v>207</v>
      </c>
      <c r="BO26" s="41" t="s">
        <v>206</v>
      </c>
      <c r="BP26" s="41" t="s">
        <v>207</v>
      </c>
      <c r="BQ26" s="41" t="s">
        <v>207</v>
      </c>
      <c r="BR26" s="41" t="s">
        <v>207</v>
      </c>
      <c r="BS26" s="41" t="s">
        <v>206</v>
      </c>
      <c r="BT26" s="41" t="s">
        <v>206</v>
      </c>
      <c r="BU26" s="41" t="s">
        <v>207</v>
      </c>
      <c r="BV26" s="41" t="s">
        <v>207</v>
      </c>
      <c r="BW26" s="41" t="s">
        <v>208</v>
      </c>
      <c r="BX26" s="41" t="s">
        <v>208</v>
      </c>
      <c r="BY26" s="41" t="s">
        <v>206</v>
      </c>
      <c r="BZ26" s="41" t="s">
        <v>208</v>
      </c>
      <c r="CA26" s="41" t="s">
        <v>208</v>
      </c>
      <c r="CB26" s="33">
        <f t="shared" si="0"/>
        <v>3</v>
      </c>
      <c r="CC26" s="33">
        <f t="shared" si="1"/>
        <v>2</v>
      </c>
      <c r="CD26" s="33">
        <f t="shared" si="2"/>
        <v>3</v>
      </c>
      <c r="CE26" s="33">
        <f t="shared" si="3"/>
        <v>4</v>
      </c>
      <c r="CF26" s="33">
        <f t="shared" si="4"/>
        <v>5</v>
      </c>
      <c r="CG26" s="33">
        <f t="shared" si="5"/>
        <v>3</v>
      </c>
      <c r="CH26" s="33">
        <f t="shared" si="6"/>
        <v>0</v>
      </c>
      <c r="CI26" s="33">
        <f t="shared" si="7"/>
        <v>0</v>
      </c>
      <c r="CJ26" s="33">
        <f t="shared" si="8"/>
        <v>4</v>
      </c>
      <c r="CK26" s="33">
        <f t="shared" si="9"/>
        <v>2</v>
      </c>
      <c r="CL26" s="33">
        <f t="shared" si="10"/>
        <v>26</v>
      </c>
      <c r="CM26" s="34">
        <f t="shared" si="11"/>
        <v>0.72222222222222221</v>
      </c>
      <c r="CN26" s="33">
        <f t="shared" ref="CN26:CP26" si="39">COUNTIF(BA26,"SI")</f>
        <v>1</v>
      </c>
      <c r="CO26" s="35">
        <f t="shared" si="39"/>
        <v>1</v>
      </c>
      <c r="CP26" s="44">
        <f t="shared" si="39"/>
        <v>1</v>
      </c>
      <c r="CQ26" s="44">
        <f t="shared" si="13"/>
        <v>4</v>
      </c>
      <c r="CR26" s="44">
        <f t="shared" si="14"/>
        <v>3</v>
      </c>
      <c r="CS26" s="26">
        <f t="shared" si="15"/>
        <v>10</v>
      </c>
      <c r="CT26" s="45">
        <f t="shared" ref="CT26:CT57" si="40">(CS26/14)</f>
        <v>0.7142857142857143</v>
      </c>
      <c r="CU26" s="241">
        <f>AVERAGE(CT26:CT31)</f>
        <v>0.7142857142857143</v>
      </c>
      <c r="CV26" s="242"/>
      <c r="CW26" s="243"/>
      <c r="CX26" s="234"/>
      <c r="CY26" s="38"/>
      <c r="CZ26" s="38"/>
      <c r="DA26" s="38"/>
      <c r="DB26" s="38"/>
      <c r="DC26" s="38"/>
      <c r="DD26" s="38"/>
      <c r="DE26" s="38"/>
      <c r="DF26" s="38"/>
      <c r="DG26" s="38"/>
      <c r="DH26" s="38"/>
      <c r="DI26" s="38"/>
      <c r="DJ26" s="38"/>
      <c r="DK26" s="38"/>
      <c r="DL26" s="38"/>
      <c r="DM26" s="38"/>
      <c r="DN26" s="38"/>
      <c r="DO26" s="38"/>
      <c r="DP26" s="38"/>
      <c r="DQ26" s="38"/>
      <c r="DR26" s="38"/>
      <c r="DS26" s="39"/>
      <c r="DT26" s="39"/>
      <c r="DU26" s="39"/>
      <c r="DV26" s="39"/>
      <c r="DW26" s="39"/>
      <c r="DX26" s="39"/>
      <c r="DY26" s="39"/>
      <c r="DZ26" s="39"/>
      <c r="EA26" s="39"/>
      <c r="EB26" s="39"/>
    </row>
    <row r="27" spans="1:132" ht="15.75" customHeight="1" x14ac:dyDescent="0.25">
      <c r="A27" s="26" t="s">
        <v>368</v>
      </c>
      <c r="B27" s="26" t="s">
        <v>369</v>
      </c>
      <c r="C27" s="26" t="s">
        <v>380</v>
      </c>
      <c r="D27" s="40" t="s">
        <v>371</v>
      </c>
      <c r="E27" s="27">
        <v>3102202364</v>
      </c>
      <c r="F27" s="27" t="s">
        <v>372</v>
      </c>
      <c r="G27" s="27" t="s">
        <v>373</v>
      </c>
      <c r="H27" s="27">
        <v>3134322799</v>
      </c>
      <c r="I27" s="27" t="s">
        <v>374</v>
      </c>
      <c r="J27" s="27" t="s">
        <v>381</v>
      </c>
      <c r="K27" s="27" t="s">
        <v>382</v>
      </c>
      <c r="L27" s="27" t="s">
        <v>383</v>
      </c>
      <c r="M27" s="27">
        <v>3124810168</v>
      </c>
      <c r="N27" s="53" t="s">
        <v>384</v>
      </c>
      <c r="O27" s="73" t="s">
        <v>385</v>
      </c>
      <c r="P27" s="76">
        <v>44166</v>
      </c>
      <c r="Q27" s="77" t="s">
        <v>206</v>
      </c>
      <c r="R27" s="77" t="s">
        <v>206</v>
      </c>
      <c r="S27" s="77" t="s">
        <v>206</v>
      </c>
      <c r="T27" s="77" t="s">
        <v>206</v>
      </c>
      <c r="U27" s="77" t="s">
        <v>207</v>
      </c>
      <c r="V27" s="77" t="s">
        <v>206</v>
      </c>
      <c r="W27" s="77" t="s">
        <v>206</v>
      </c>
      <c r="X27" s="77" t="s">
        <v>208</v>
      </c>
      <c r="Y27" s="77" t="s">
        <v>206</v>
      </c>
      <c r="Z27" s="77" t="s">
        <v>206</v>
      </c>
      <c r="AA27" s="77" t="s">
        <v>206</v>
      </c>
      <c r="AB27" s="77" t="s">
        <v>206</v>
      </c>
      <c r="AC27" s="77" t="s">
        <v>206</v>
      </c>
      <c r="AD27" s="77" t="s">
        <v>206</v>
      </c>
      <c r="AE27" s="77" t="s">
        <v>206</v>
      </c>
      <c r="AF27" s="77" t="s">
        <v>206</v>
      </c>
      <c r="AG27" s="77" t="s">
        <v>206</v>
      </c>
      <c r="AH27" s="77" t="s">
        <v>206</v>
      </c>
      <c r="AI27" s="77" t="s">
        <v>206</v>
      </c>
      <c r="AJ27" s="77" t="s">
        <v>206</v>
      </c>
      <c r="AK27" s="41" t="s">
        <v>206</v>
      </c>
      <c r="AL27" s="41" t="s">
        <v>206</v>
      </c>
      <c r="AM27" s="41" t="s">
        <v>207</v>
      </c>
      <c r="AN27" s="41" t="s">
        <v>207</v>
      </c>
      <c r="AO27" s="41" t="s">
        <v>207</v>
      </c>
      <c r="AP27" s="41" t="s">
        <v>208</v>
      </c>
      <c r="AQ27" s="41" t="s">
        <v>208</v>
      </c>
      <c r="AR27" s="41" t="s">
        <v>206</v>
      </c>
      <c r="AS27" s="41" t="s">
        <v>208</v>
      </c>
      <c r="AT27" s="41" t="s">
        <v>206</v>
      </c>
      <c r="AU27" s="41" t="s">
        <v>206</v>
      </c>
      <c r="AV27" s="41" t="s">
        <v>206</v>
      </c>
      <c r="AW27" s="41" t="s">
        <v>206</v>
      </c>
      <c r="AX27" s="41" t="s">
        <v>206</v>
      </c>
      <c r="AY27" s="41" t="s">
        <v>206</v>
      </c>
      <c r="AZ27" s="41" t="s">
        <v>206</v>
      </c>
      <c r="BA27" s="41" t="s">
        <v>206</v>
      </c>
      <c r="BB27" s="32" t="s">
        <v>206</v>
      </c>
      <c r="BC27" s="41" t="s">
        <v>206</v>
      </c>
      <c r="BD27" s="41" t="s">
        <v>206</v>
      </c>
      <c r="BE27" s="41" t="s">
        <v>206</v>
      </c>
      <c r="BF27" s="41" t="s">
        <v>207</v>
      </c>
      <c r="BG27" s="41" t="s">
        <v>206</v>
      </c>
      <c r="BH27" s="41" t="s">
        <v>207</v>
      </c>
      <c r="BI27" s="41" t="s">
        <v>207</v>
      </c>
      <c r="BJ27" s="41" t="s">
        <v>207</v>
      </c>
      <c r="BK27" s="41" t="s">
        <v>207</v>
      </c>
      <c r="BL27" s="41" t="s">
        <v>207</v>
      </c>
      <c r="BM27" s="41" t="s">
        <v>206</v>
      </c>
      <c r="BN27" s="41" t="s">
        <v>207</v>
      </c>
      <c r="BO27" s="41" t="s">
        <v>207</v>
      </c>
      <c r="BP27" s="41" t="s">
        <v>207</v>
      </c>
      <c r="BQ27" s="41" t="s">
        <v>207</v>
      </c>
      <c r="BR27" s="41" t="s">
        <v>207</v>
      </c>
      <c r="BS27" s="41" t="s">
        <v>206</v>
      </c>
      <c r="BT27" s="41" t="s">
        <v>206</v>
      </c>
      <c r="BU27" s="41" t="s">
        <v>207</v>
      </c>
      <c r="BV27" s="41" t="s">
        <v>207</v>
      </c>
      <c r="BW27" s="41" t="s">
        <v>208</v>
      </c>
      <c r="BX27" s="41" t="s">
        <v>208</v>
      </c>
      <c r="BY27" s="41" t="s">
        <v>206</v>
      </c>
      <c r="BZ27" s="41" t="s">
        <v>206</v>
      </c>
      <c r="CA27" s="41" t="s">
        <v>206</v>
      </c>
      <c r="CB27" s="33">
        <f t="shared" si="0"/>
        <v>3</v>
      </c>
      <c r="CC27" s="78">
        <v>1</v>
      </c>
      <c r="CD27" s="33">
        <f t="shared" si="2"/>
        <v>3</v>
      </c>
      <c r="CE27" s="33">
        <f t="shared" si="3"/>
        <v>4</v>
      </c>
      <c r="CF27" s="33">
        <f t="shared" si="4"/>
        <v>5</v>
      </c>
      <c r="CG27" s="33">
        <f t="shared" si="5"/>
        <v>3</v>
      </c>
      <c r="CH27" s="33">
        <f t="shared" si="6"/>
        <v>0</v>
      </c>
      <c r="CI27" s="33">
        <f t="shared" si="7"/>
        <v>1</v>
      </c>
      <c r="CJ27" s="33">
        <f t="shared" si="8"/>
        <v>4</v>
      </c>
      <c r="CK27" s="33">
        <f t="shared" si="9"/>
        <v>3</v>
      </c>
      <c r="CL27" s="33">
        <f t="shared" si="10"/>
        <v>27</v>
      </c>
      <c r="CM27" s="34">
        <f t="shared" si="11"/>
        <v>0.75</v>
      </c>
      <c r="CN27" s="33">
        <f t="shared" ref="CN27:CP27" si="41">COUNTIF(BA27,"SI")</f>
        <v>1</v>
      </c>
      <c r="CO27" s="35">
        <f t="shared" si="41"/>
        <v>1</v>
      </c>
      <c r="CP27" s="44">
        <f t="shared" si="41"/>
        <v>1</v>
      </c>
      <c r="CQ27" s="44">
        <f t="shared" si="13"/>
        <v>4</v>
      </c>
      <c r="CR27" s="44">
        <f t="shared" si="14"/>
        <v>5</v>
      </c>
      <c r="CS27" s="26">
        <f t="shared" si="15"/>
        <v>12</v>
      </c>
      <c r="CT27" s="45">
        <f t="shared" si="40"/>
        <v>0.8571428571428571</v>
      </c>
      <c r="CU27" s="234"/>
      <c r="CV27" s="236"/>
      <c r="CW27" s="237"/>
      <c r="CX27" s="234"/>
      <c r="CY27" s="38"/>
      <c r="CZ27" s="38"/>
      <c r="DA27" s="38"/>
      <c r="DB27" s="38"/>
      <c r="DC27" s="38"/>
      <c r="DD27" s="38"/>
      <c r="DE27" s="38"/>
      <c r="DF27" s="38"/>
      <c r="DG27" s="38"/>
      <c r="DH27" s="38"/>
      <c r="DI27" s="38"/>
      <c r="DJ27" s="38"/>
      <c r="DK27" s="38"/>
      <c r="DL27" s="38"/>
      <c r="DM27" s="38"/>
      <c r="DN27" s="38"/>
      <c r="DO27" s="38"/>
      <c r="DP27" s="38"/>
      <c r="DQ27" s="38"/>
      <c r="DR27" s="38"/>
      <c r="DS27" s="39"/>
      <c r="DT27" s="39"/>
      <c r="DU27" s="39"/>
      <c r="DV27" s="39"/>
      <c r="DW27" s="39"/>
      <c r="DX27" s="39"/>
      <c r="DY27" s="39"/>
      <c r="DZ27" s="39"/>
      <c r="EA27" s="39"/>
      <c r="EB27" s="39"/>
    </row>
    <row r="28" spans="1:132" ht="15" customHeight="1" x14ac:dyDescent="0.25">
      <c r="A28" s="26" t="s">
        <v>368</v>
      </c>
      <c r="B28" s="26" t="s">
        <v>369</v>
      </c>
      <c r="C28" s="26" t="s">
        <v>369</v>
      </c>
      <c r="D28" s="40" t="s">
        <v>371</v>
      </c>
      <c r="E28" s="27">
        <v>3102202364</v>
      </c>
      <c r="F28" s="27" t="s">
        <v>372</v>
      </c>
      <c r="G28" s="27" t="s">
        <v>373</v>
      </c>
      <c r="H28" s="27">
        <v>3134322799</v>
      </c>
      <c r="I28" s="27" t="s">
        <v>374</v>
      </c>
      <c r="J28" s="27" t="s">
        <v>386</v>
      </c>
      <c r="K28" s="27" t="s">
        <v>387</v>
      </c>
      <c r="L28" s="27" t="s">
        <v>388</v>
      </c>
      <c r="M28" s="27">
        <v>3133737195</v>
      </c>
      <c r="N28" s="53" t="s">
        <v>389</v>
      </c>
      <c r="O28" s="53" t="s">
        <v>390</v>
      </c>
      <c r="P28" s="79"/>
      <c r="Q28" s="77" t="s">
        <v>206</v>
      </c>
      <c r="R28" s="77" t="s">
        <v>206</v>
      </c>
      <c r="S28" s="77" t="s">
        <v>206</v>
      </c>
      <c r="T28" s="77" t="s">
        <v>206</v>
      </c>
      <c r="U28" s="77" t="s">
        <v>207</v>
      </c>
      <c r="V28" s="77" t="s">
        <v>208</v>
      </c>
      <c r="W28" s="77" t="s">
        <v>206</v>
      </c>
      <c r="X28" s="77" t="s">
        <v>208</v>
      </c>
      <c r="Y28" s="77" t="s">
        <v>206</v>
      </c>
      <c r="Z28" s="77" t="s">
        <v>206</v>
      </c>
      <c r="AA28" s="77" t="s">
        <v>206</v>
      </c>
      <c r="AB28" s="77" t="s">
        <v>206</v>
      </c>
      <c r="AC28" s="77" t="s">
        <v>206</v>
      </c>
      <c r="AD28" s="77" t="s">
        <v>206</v>
      </c>
      <c r="AE28" s="77" t="s">
        <v>206</v>
      </c>
      <c r="AF28" s="77" t="s">
        <v>206</v>
      </c>
      <c r="AG28" s="77" t="s">
        <v>206</v>
      </c>
      <c r="AH28" s="77" t="s">
        <v>206</v>
      </c>
      <c r="AI28" s="77" t="s">
        <v>206</v>
      </c>
      <c r="AJ28" s="77" t="s">
        <v>206</v>
      </c>
      <c r="AK28" s="41" t="s">
        <v>206</v>
      </c>
      <c r="AL28" s="41" t="s">
        <v>206</v>
      </c>
      <c r="AM28" s="41" t="s">
        <v>207</v>
      </c>
      <c r="AN28" s="41" t="s">
        <v>207</v>
      </c>
      <c r="AO28" s="41" t="s">
        <v>207</v>
      </c>
      <c r="AP28" s="41" t="s">
        <v>206</v>
      </c>
      <c r="AQ28" s="41" t="s">
        <v>206</v>
      </c>
      <c r="AR28" s="41" t="s">
        <v>206</v>
      </c>
      <c r="AS28" s="41" t="s">
        <v>206</v>
      </c>
      <c r="AT28" s="41" t="s">
        <v>206</v>
      </c>
      <c r="AU28" s="41" t="s">
        <v>206</v>
      </c>
      <c r="AV28" s="41" t="s">
        <v>206</v>
      </c>
      <c r="AW28" s="41" t="s">
        <v>206</v>
      </c>
      <c r="AX28" s="41" t="s">
        <v>206</v>
      </c>
      <c r="AY28" s="41" t="s">
        <v>206</v>
      </c>
      <c r="AZ28" s="41" t="s">
        <v>206</v>
      </c>
      <c r="BA28" s="41" t="s">
        <v>206</v>
      </c>
      <c r="BB28" s="32" t="s">
        <v>206</v>
      </c>
      <c r="BC28" s="41" t="s">
        <v>206</v>
      </c>
      <c r="BD28" s="41" t="s">
        <v>206</v>
      </c>
      <c r="BE28" s="41" t="s">
        <v>206</v>
      </c>
      <c r="BF28" s="41" t="s">
        <v>207</v>
      </c>
      <c r="BG28" s="41" t="s">
        <v>206</v>
      </c>
      <c r="BH28" s="41" t="s">
        <v>207</v>
      </c>
      <c r="BI28" s="41" t="s">
        <v>207</v>
      </c>
      <c r="BJ28" s="41" t="s">
        <v>207</v>
      </c>
      <c r="BK28" s="41" t="s">
        <v>207</v>
      </c>
      <c r="BL28" s="41" t="s">
        <v>207</v>
      </c>
      <c r="BM28" s="41" t="s">
        <v>206</v>
      </c>
      <c r="BN28" s="41" t="s">
        <v>207</v>
      </c>
      <c r="BO28" s="41" t="s">
        <v>207</v>
      </c>
      <c r="BP28" s="41" t="s">
        <v>207</v>
      </c>
      <c r="BQ28" s="41" t="s">
        <v>207</v>
      </c>
      <c r="BR28" s="41" t="s">
        <v>207</v>
      </c>
      <c r="BS28" s="41" t="s">
        <v>206</v>
      </c>
      <c r="BT28" s="41" t="s">
        <v>208</v>
      </c>
      <c r="BU28" s="41" t="s">
        <v>207</v>
      </c>
      <c r="BV28" s="41" t="s">
        <v>207</v>
      </c>
      <c r="BW28" s="41" t="s">
        <v>206</v>
      </c>
      <c r="BX28" s="41" t="s">
        <v>208</v>
      </c>
      <c r="BY28" s="41" t="s">
        <v>206</v>
      </c>
      <c r="BZ28" s="41" t="s">
        <v>208</v>
      </c>
      <c r="CA28" s="41" t="s">
        <v>208</v>
      </c>
      <c r="CB28" s="33">
        <f t="shared" si="0"/>
        <v>3</v>
      </c>
      <c r="CC28" s="33">
        <f t="shared" ref="CC28:CC109" si="42">COUNTIF(T28:V28,"SI")</f>
        <v>1</v>
      </c>
      <c r="CD28" s="33">
        <f t="shared" si="2"/>
        <v>3</v>
      </c>
      <c r="CE28" s="33">
        <f t="shared" si="3"/>
        <v>4</v>
      </c>
      <c r="CF28" s="33">
        <f t="shared" si="4"/>
        <v>5</v>
      </c>
      <c r="CG28" s="33">
        <f t="shared" si="5"/>
        <v>3</v>
      </c>
      <c r="CH28" s="33">
        <f t="shared" si="6"/>
        <v>0</v>
      </c>
      <c r="CI28" s="33">
        <f t="shared" si="7"/>
        <v>4</v>
      </c>
      <c r="CJ28" s="33">
        <f t="shared" si="8"/>
        <v>4</v>
      </c>
      <c r="CK28" s="33">
        <f t="shared" si="9"/>
        <v>3</v>
      </c>
      <c r="CL28" s="33">
        <f t="shared" si="10"/>
        <v>30</v>
      </c>
      <c r="CM28" s="34">
        <f t="shared" si="11"/>
        <v>0.83333333333333337</v>
      </c>
      <c r="CN28" s="33">
        <f t="shared" ref="CN28:CP28" si="43">COUNTIF(BA28,"SI")</f>
        <v>1</v>
      </c>
      <c r="CO28" s="35">
        <f t="shared" si="43"/>
        <v>1</v>
      </c>
      <c r="CP28" s="44">
        <f t="shared" si="43"/>
        <v>1</v>
      </c>
      <c r="CQ28" s="44">
        <f t="shared" si="13"/>
        <v>4</v>
      </c>
      <c r="CR28" s="44">
        <f t="shared" si="14"/>
        <v>3</v>
      </c>
      <c r="CS28" s="26">
        <f t="shared" si="15"/>
        <v>10</v>
      </c>
      <c r="CT28" s="45">
        <f t="shared" si="40"/>
        <v>0.7142857142857143</v>
      </c>
      <c r="CU28" s="234"/>
      <c r="CV28" s="236"/>
      <c r="CW28" s="237"/>
      <c r="CX28" s="234"/>
      <c r="CY28" s="38"/>
      <c r="CZ28" s="38"/>
      <c r="DA28" s="38"/>
      <c r="DB28" s="38"/>
      <c r="DC28" s="38"/>
      <c r="DD28" s="38"/>
      <c r="DE28" s="38"/>
      <c r="DF28" s="38"/>
      <c r="DG28" s="38"/>
      <c r="DH28" s="38"/>
      <c r="DI28" s="38"/>
      <c r="DJ28" s="38"/>
      <c r="DK28" s="38"/>
      <c r="DL28" s="38"/>
      <c r="DM28" s="38"/>
      <c r="DN28" s="38"/>
      <c r="DO28" s="38"/>
      <c r="DP28" s="38"/>
      <c r="DQ28" s="38"/>
      <c r="DR28" s="38"/>
      <c r="DS28" s="39"/>
      <c r="DT28" s="39"/>
      <c r="DU28" s="39"/>
      <c r="DV28" s="39"/>
      <c r="DW28" s="39"/>
      <c r="DX28" s="39"/>
      <c r="DY28" s="39"/>
      <c r="DZ28" s="39"/>
      <c r="EA28" s="39"/>
      <c r="EB28" s="39"/>
    </row>
    <row r="29" spans="1:132" ht="15" customHeight="1" x14ac:dyDescent="0.25">
      <c r="A29" s="26" t="s">
        <v>368</v>
      </c>
      <c r="B29" s="26" t="s">
        <v>369</v>
      </c>
      <c r="C29" s="26" t="s">
        <v>391</v>
      </c>
      <c r="D29" s="40" t="s">
        <v>371</v>
      </c>
      <c r="E29" s="27">
        <v>3102202364</v>
      </c>
      <c r="F29" s="27" t="s">
        <v>372</v>
      </c>
      <c r="G29" s="27" t="s">
        <v>373</v>
      </c>
      <c r="H29" s="27">
        <v>3134322799</v>
      </c>
      <c r="I29" s="27" t="s">
        <v>374</v>
      </c>
      <c r="J29" s="27" t="s">
        <v>392</v>
      </c>
      <c r="K29" s="27" t="s">
        <v>393</v>
      </c>
      <c r="L29" s="27" t="s">
        <v>394</v>
      </c>
      <c r="M29" s="27">
        <v>3114427970</v>
      </c>
      <c r="N29" s="53" t="s">
        <v>389</v>
      </c>
      <c r="O29" s="73" t="s">
        <v>395</v>
      </c>
      <c r="P29" s="80">
        <v>44166</v>
      </c>
      <c r="Q29" s="77" t="s">
        <v>206</v>
      </c>
      <c r="R29" s="77" t="s">
        <v>206</v>
      </c>
      <c r="S29" s="77" t="s">
        <v>206</v>
      </c>
      <c r="T29" s="77" t="s">
        <v>206</v>
      </c>
      <c r="U29" s="77" t="s">
        <v>207</v>
      </c>
      <c r="V29" s="77" t="s">
        <v>208</v>
      </c>
      <c r="W29" s="77" t="s">
        <v>206</v>
      </c>
      <c r="X29" s="77" t="s">
        <v>208</v>
      </c>
      <c r="Y29" s="77" t="s">
        <v>206</v>
      </c>
      <c r="Z29" s="77" t="s">
        <v>206</v>
      </c>
      <c r="AA29" s="77" t="s">
        <v>206</v>
      </c>
      <c r="AB29" s="77" t="s">
        <v>206</v>
      </c>
      <c r="AC29" s="77" t="s">
        <v>206</v>
      </c>
      <c r="AD29" s="77" t="s">
        <v>206</v>
      </c>
      <c r="AE29" s="77" t="s">
        <v>206</v>
      </c>
      <c r="AF29" s="77" t="s">
        <v>206</v>
      </c>
      <c r="AG29" s="77" t="s">
        <v>206</v>
      </c>
      <c r="AH29" s="77" t="s">
        <v>206</v>
      </c>
      <c r="AI29" s="77" t="s">
        <v>206</v>
      </c>
      <c r="AJ29" s="77" t="s">
        <v>206</v>
      </c>
      <c r="AK29" s="41" t="s">
        <v>208</v>
      </c>
      <c r="AL29" s="41" t="s">
        <v>206</v>
      </c>
      <c r="AM29" s="41" t="s">
        <v>207</v>
      </c>
      <c r="AN29" s="41" t="s">
        <v>207</v>
      </c>
      <c r="AO29" s="41" t="s">
        <v>207</v>
      </c>
      <c r="AP29" s="41" t="s">
        <v>208</v>
      </c>
      <c r="AQ29" s="41" t="s">
        <v>208</v>
      </c>
      <c r="AR29" s="41" t="s">
        <v>208</v>
      </c>
      <c r="AS29" s="41" t="s">
        <v>208</v>
      </c>
      <c r="AT29" s="41" t="s">
        <v>206</v>
      </c>
      <c r="AU29" s="41" t="s">
        <v>206</v>
      </c>
      <c r="AV29" s="41" t="s">
        <v>206</v>
      </c>
      <c r="AW29" s="41" t="s">
        <v>206</v>
      </c>
      <c r="AX29" s="41" t="s">
        <v>206</v>
      </c>
      <c r="AY29" s="41" t="s">
        <v>206</v>
      </c>
      <c r="AZ29" s="41" t="s">
        <v>206</v>
      </c>
      <c r="BA29" s="41" t="s">
        <v>206</v>
      </c>
      <c r="BB29" s="32" t="s">
        <v>206</v>
      </c>
      <c r="BC29" s="41" t="s">
        <v>206</v>
      </c>
      <c r="BD29" s="41" t="s">
        <v>206</v>
      </c>
      <c r="BE29" s="41" t="s">
        <v>206</v>
      </c>
      <c r="BF29" s="41" t="s">
        <v>207</v>
      </c>
      <c r="BG29" s="41" t="s">
        <v>206</v>
      </c>
      <c r="BH29" s="41" t="s">
        <v>207</v>
      </c>
      <c r="BI29" s="41" t="s">
        <v>207</v>
      </c>
      <c r="BJ29" s="41" t="s">
        <v>207</v>
      </c>
      <c r="BK29" s="41" t="s">
        <v>207</v>
      </c>
      <c r="BL29" s="41" t="s">
        <v>207</v>
      </c>
      <c r="BM29" s="41" t="s">
        <v>206</v>
      </c>
      <c r="BN29" s="41" t="s">
        <v>207</v>
      </c>
      <c r="BO29" s="41" t="s">
        <v>207</v>
      </c>
      <c r="BP29" s="41" t="s">
        <v>207</v>
      </c>
      <c r="BQ29" s="41" t="s">
        <v>207</v>
      </c>
      <c r="BR29" s="41" t="s">
        <v>207</v>
      </c>
      <c r="BS29" s="41" t="s">
        <v>206</v>
      </c>
      <c r="BT29" s="41" t="s">
        <v>207</v>
      </c>
      <c r="BU29" s="41" t="s">
        <v>207</v>
      </c>
      <c r="BV29" s="41" t="s">
        <v>206</v>
      </c>
      <c r="BW29" s="41" t="s">
        <v>208</v>
      </c>
      <c r="BX29" s="41" t="s">
        <v>208</v>
      </c>
      <c r="BY29" s="41" t="s">
        <v>208</v>
      </c>
      <c r="BZ29" s="41" t="s">
        <v>208</v>
      </c>
      <c r="CA29" s="41" t="s">
        <v>208</v>
      </c>
      <c r="CB29" s="33">
        <f t="shared" si="0"/>
        <v>3</v>
      </c>
      <c r="CC29" s="33">
        <f t="shared" si="42"/>
        <v>1</v>
      </c>
      <c r="CD29" s="33">
        <f t="shared" si="2"/>
        <v>3</v>
      </c>
      <c r="CE29" s="33">
        <f t="shared" si="3"/>
        <v>4</v>
      </c>
      <c r="CF29" s="33">
        <f t="shared" si="4"/>
        <v>5</v>
      </c>
      <c r="CG29" s="33">
        <f t="shared" si="5"/>
        <v>2</v>
      </c>
      <c r="CH29" s="33">
        <f t="shared" si="6"/>
        <v>0</v>
      </c>
      <c r="CI29" s="33">
        <f t="shared" si="7"/>
        <v>0</v>
      </c>
      <c r="CJ29" s="33">
        <f t="shared" si="8"/>
        <v>4</v>
      </c>
      <c r="CK29" s="33">
        <f t="shared" si="9"/>
        <v>3</v>
      </c>
      <c r="CL29" s="33">
        <f t="shared" si="10"/>
        <v>25</v>
      </c>
      <c r="CM29" s="34">
        <f t="shared" si="11"/>
        <v>0.69444444444444442</v>
      </c>
      <c r="CN29" s="33">
        <f t="shared" ref="CN29:CP29" si="44">COUNTIF(BA29,"SI")</f>
        <v>1</v>
      </c>
      <c r="CO29" s="35">
        <f t="shared" si="44"/>
        <v>1</v>
      </c>
      <c r="CP29" s="44">
        <f t="shared" si="44"/>
        <v>1</v>
      </c>
      <c r="CQ29" s="44">
        <f t="shared" si="13"/>
        <v>4</v>
      </c>
      <c r="CR29" s="44">
        <f t="shared" si="14"/>
        <v>2</v>
      </c>
      <c r="CS29" s="26">
        <f t="shared" si="15"/>
        <v>9</v>
      </c>
      <c r="CT29" s="45">
        <f t="shared" si="40"/>
        <v>0.6428571428571429</v>
      </c>
      <c r="CU29" s="234"/>
      <c r="CV29" s="236"/>
      <c r="CW29" s="237"/>
      <c r="CX29" s="234"/>
      <c r="CY29" s="38"/>
      <c r="CZ29" s="38"/>
      <c r="DA29" s="38"/>
      <c r="DB29" s="38"/>
      <c r="DC29" s="38"/>
      <c r="DD29" s="38"/>
      <c r="DE29" s="38"/>
      <c r="DF29" s="38"/>
      <c r="DG29" s="38"/>
      <c r="DH29" s="38"/>
      <c r="DI29" s="38"/>
      <c r="DJ29" s="38"/>
      <c r="DK29" s="38"/>
      <c r="DL29" s="38"/>
      <c r="DM29" s="38"/>
      <c r="DN29" s="38"/>
      <c r="DO29" s="38"/>
      <c r="DP29" s="38"/>
      <c r="DQ29" s="38"/>
      <c r="DR29" s="38"/>
      <c r="DS29" s="39"/>
      <c r="DT29" s="39"/>
      <c r="DU29" s="39"/>
      <c r="DV29" s="39"/>
      <c r="DW29" s="39"/>
      <c r="DX29" s="39"/>
      <c r="DY29" s="39"/>
      <c r="DZ29" s="39"/>
      <c r="EA29" s="39"/>
      <c r="EB29" s="39"/>
    </row>
    <row r="30" spans="1:132" ht="15" customHeight="1" x14ac:dyDescent="0.25">
      <c r="A30" s="26" t="s">
        <v>368</v>
      </c>
      <c r="B30" s="26" t="s">
        <v>369</v>
      </c>
      <c r="C30" s="26" t="s">
        <v>396</v>
      </c>
      <c r="D30" s="40" t="s">
        <v>371</v>
      </c>
      <c r="E30" s="27">
        <v>3102202364</v>
      </c>
      <c r="F30" s="27" t="s">
        <v>372</v>
      </c>
      <c r="G30" s="27" t="s">
        <v>373</v>
      </c>
      <c r="H30" s="27">
        <v>3134322799</v>
      </c>
      <c r="I30" s="27" t="s">
        <v>374</v>
      </c>
      <c r="J30" s="27" t="s">
        <v>397</v>
      </c>
      <c r="K30" s="27" t="s">
        <v>398</v>
      </c>
      <c r="L30" s="27" t="s">
        <v>399</v>
      </c>
      <c r="M30" s="27">
        <v>3102514305</v>
      </c>
      <c r="N30" s="53" t="s">
        <v>400</v>
      </c>
      <c r="O30" s="53" t="s">
        <v>401</v>
      </c>
      <c r="P30" s="81">
        <v>44162</v>
      </c>
      <c r="Q30" s="77" t="s">
        <v>206</v>
      </c>
      <c r="R30" s="77" t="s">
        <v>206</v>
      </c>
      <c r="S30" s="77" t="s">
        <v>206</v>
      </c>
      <c r="T30" s="77" t="s">
        <v>206</v>
      </c>
      <c r="U30" s="77" t="s">
        <v>207</v>
      </c>
      <c r="V30" s="77" t="s">
        <v>206</v>
      </c>
      <c r="W30" s="77" t="s">
        <v>208</v>
      </c>
      <c r="X30" s="77" t="s">
        <v>208</v>
      </c>
      <c r="Y30" s="77" t="s">
        <v>206</v>
      </c>
      <c r="Z30" s="77" t="s">
        <v>208</v>
      </c>
      <c r="AA30" s="77" t="s">
        <v>206</v>
      </c>
      <c r="AB30" s="77" t="s">
        <v>206</v>
      </c>
      <c r="AC30" s="77" t="s">
        <v>206</v>
      </c>
      <c r="AD30" s="77" t="s">
        <v>208</v>
      </c>
      <c r="AE30" s="77" t="s">
        <v>206</v>
      </c>
      <c r="AF30" s="77" t="s">
        <v>206</v>
      </c>
      <c r="AG30" s="77" t="s">
        <v>206</v>
      </c>
      <c r="AH30" s="77" t="s">
        <v>206</v>
      </c>
      <c r="AI30" s="77" t="s">
        <v>206</v>
      </c>
      <c r="AJ30" s="77" t="s">
        <v>206</v>
      </c>
      <c r="AK30" s="41" t="s">
        <v>208</v>
      </c>
      <c r="AL30" s="41" t="s">
        <v>206</v>
      </c>
      <c r="AM30" s="41" t="s">
        <v>207</v>
      </c>
      <c r="AN30" s="41" t="s">
        <v>207</v>
      </c>
      <c r="AO30" s="41" t="s">
        <v>207</v>
      </c>
      <c r="AP30" s="41" t="s">
        <v>208</v>
      </c>
      <c r="AQ30" s="41" t="s">
        <v>208</v>
      </c>
      <c r="AR30" s="41" t="s">
        <v>208</v>
      </c>
      <c r="AS30" s="41" t="s">
        <v>208</v>
      </c>
      <c r="AT30" s="41" t="s">
        <v>206</v>
      </c>
      <c r="AU30" s="41" t="s">
        <v>206</v>
      </c>
      <c r="AV30" s="41" t="s">
        <v>206</v>
      </c>
      <c r="AW30" s="41" t="s">
        <v>206</v>
      </c>
      <c r="AX30" s="41" t="s">
        <v>206</v>
      </c>
      <c r="AY30" s="41" t="s">
        <v>206</v>
      </c>
      <c r="AZ30" s="41" t="s">
        <v>206</v>
      </c>
      <c r="BA30" s="41" t="s">
        <v>206</v>
      </c>
      <c r="BB30" s="32" t="s">
        <v>206</v>
      </c>
      <c r="BC30" s="26"/>
      <c r="BD30" s="41" t="s">
        <v>206</v>
      </c>
      <c r="BE30" s="41" t="s">
        <v>206</v>
      </c>
      <c r="BF30" s="41" t="s">
        <v>207</v>
      </c>
      <c r="BG30" s="41" t="s">
        <v>206</v>
      </c>
      <c r="BH30" s="41" t="s">
        <v>207</v>
      </c>
      <c r="BI30" s="41" t="s">
        <v>207</v>
      </c>
      <c r="BJ30" s="41" t="s">
        <v>207</v>
      </c>
      <c r="BK30" s="41" t="s">
        <v>207</v>
      </c>
      <c r="BL30" s="41" t="s">
        <v>207</v>
      </c>
      <c r="BM30" s="41" t="s">
        <v>208</v>
      </c>
      <c r="BN30" s="41" t="s">
        <v>207</v>
      </c>
      <c r="BO30" s="41" t="s">
        <v>207</v>
      </c>
      <c r="BP30" s="41" t="s">
        <v>207</v>
      </c>
      <c r="BQ30" s="41" t="s">
        <v>207</v>
      </c>
      <c r="BR30" s="41" t="s">
        <v>207</v>
      </c>
      <c r="BS30" s="41" t="s">
        <v>206</v>
      </c>
      <c r="BT30" s="41" t="s">
        <v>208</v>
      </c>
      <c r="BU30" s="41" t="s">
        <v>207</v>
      </c>
      <c r="BV30" s="41" t="s">
        <v>207</v>
      </c>
      <c r="BW30" s="41" t="s">
        <v>208</v>
      </c>
      <c r="BX30" s="41" t="s">
        <v>208</v>
      </c>
      <c r="BY30" s="41" t="s">
        <v>206</v>
      </c>
      <c r="BZ30" s="41" t="s">
        <v>208</v>
      </c>
      <c r="CA30" s="41" t="s">
        <v>208</v>
      </c>
      <c r="CB30" s="33">
        <f t="shared" si="0"/>
        <v>3</v>
      </c>
      <c r="CC30" s="33">
        <f t="shared" si="42"/>
        <v>2</v>
      </c>
      <c r="CD30" s="33">
        <f t="shared" si="2"/>
        <v>1</v>
      </c>
      <c r="CE30" s="33">
        <f t="shared" si="3"/>
        <v>3</v>
      </c>
      <c r="CF30" s="33">
        <f t="shared" si="4"/>
        <v>5</v>
      </c>
      <c r="CG30" s="33">
        <f t="shared" si="5"/>
        <v>2</v>
      </c>
      <c r="CH30" s="33">
        <f t="shared" si="6"/>
        <v>0</v>
      </c>
      <c r="CI30" s="33">
        <f t="shared" si="7"/>
        <v>0</v>
      </c>
      <c r="CJ30" s="33">
        <f t="shared" si="8"/>
        <v>4</v>
      </c>
      <c r="CK30" s="33">
        <f t="shared" si="9"/>
        <v>3</v>
      </c>
      <c r="CL30" s="33">
        <f t="shared" si="10"/>
        <v>23</v>
      </c>
      <c r="CM30" s="34">
        <f t="shared" si="11"/>
        <v>0.63888888888888884</v>
      </c>
      <c r="CN30" s="33">
        <f t="shared" ref="CN30:CP30" si="45">COUNTIF(BA30,"SI")</f>
        <v>1</v>
      </c>
      <c r="CO30" s="35">
        <f t="shared" si="45"/>
        <v>1</v>
      </c>
      <c r="CP30" s="44">
        <f t="shared" si="45"/>
        <v>0</v>
      </c>
      <c r="CQ30" s="44">
        <f t="shared" si="13"/>
        <v>3</v>
      </c>
      <c r="CR30" s="44">
        <f t="shared" si="14"/>
        <v>2</v>
      </c>
      <c r="CS30" s="26">
        <f t="shared" si="15"/>
        <v>7</v>
      </c>
      <c r="CT30" s="45">
        <f t="shared" si="40"/>
        <v>0.5</v>
      </c>
      <c r="CU30" s="234"/>
      <c r="CV30" s="236"/>
      <c r="CW30" s="237"/>
      <c r="CX30" s="234"/>
      <c r="CY30" s="38"/>
      <c r="CZ30" s="38"/>
      <c r="DA30" s="38"/>
      <c r="DB30" s="38"/>
      <c r="DC30" s="38"/>
      <c r="DD30" s="38"/>
      <c r="DE30" s="38"/>
      <c r="DF30" s="38"/>
      <c r="DG30" s="38"/>
      <c r="DH30" s="38"/>
      <c r="DI30" s="38"/>
      <c r="DJ30" s="38"/>
      <c r="DK30" s="38"/>
      <c r="DL30" s="38"/>
      <c r="DM30" s="38"/>
      <c r="DN30" s="38"/>
      <c r="DO30" s="38"/>
      <c r="DP30" s="38"/>
      <c r="DQ30" s="38"/>
      <c r="DR30" s="38"/>
      <c r="DS30" s="39"/>
      <c r="DT30" s="39"/>
      <c r="DU30" s="39"/>
      <c r="DV30" s="39"/>
      <c r="DW30" s="39"/>
      <c r="DX30" s="39"/>
      <c r="DY30" s="39"/>
      <c r="DZ30" s="39"/>
      <c r="EA30" s="39"/>
      <c r="EB30" s="39"/>
    </row>
    <row r="31" spans="1:132" ht="15.75" customHeight="1" x14ac:dyDescent="0.25">
      <c r="A31" s="26" t="s">
        <v>368</v>
      </c>
      <c r="B31" s="26" t="s">
        <v>369</v>
      </c>
      <c r="C31" s="26" t="s">
        <v>402</v>
      </c>
      <c r="D31" s="40" t="s">
        <v>371</v>
      </c>
      <c r="E31" s="27">
        <v>3102202364</v>
      </c>
      <c r="F31" s="27" t="s">
        <v>372</v>
      </c>
      <c r="G31" s="27" t="s">
        <v>373</v>
      </c>
      <c r="H31" s="27">
        <v>3134322799</v>
      </c>
      <c r="I31" s="27" t="s">
        <v>374</v>
      </c>
      <c r="J31" s="27" t="s">
        <v>403</v>
      </c>
      <c r="K31" s="27" t="s">
        <v>404</v>
      </c>
      <c r="L31" s="27" t="s">
        <v>405</v>
      </c>
      <c r="M31" s="27">
        <v>3104881900</v>
      </c>
      <c r="N31" s="53" t="s">
        <v>406</v>
      </c>
      <c r="O31" s="82" t="s">
        <v>407</v>
      </c>
      <c r="P31" s="76">
        <v>44159</v>
      </c>
      <c r="Q31" s="77" t="s">
        <v>206</v>
      </c>
      <c r="R31" s="77" t="s">
        <v>206</v>
      </c>
      <c r="S31" s="77" t="s">
        <v>206</v>
      </c>
      <c r="T31" s="77" t="s">
        <v>206</v>
      </c>
      <c r="U31" s="77" t="s">
        <v>207</v>
      </c>
      <c r="V31" s="77" t="s">
        <v>206</v>
      </c>
      <c r="W31" s="77" t="s">
        <v>206</v>
      </c>
      <c r="X31" s="77" t="s">
        <v>208</v>
      </c>
      <c r="Y31" s="77" t="s">
        <v>206</v>
      </c>
      <c r="Z31" s="77" t="s">
        <v>206</v>
      </c>
      <c r="AA31" s="77" t="s">
        <v>206</v>
      </c>
      <c r="AB31" s="77" t="s">
        <v>206</v>
      </c>
      <c r="AC31" s="77" t="s">
        <v>206</v>
      </c>
      <c r="AD31" s="77" t="s">
        <v>206</v>
      </c>
      <c r="AE31" s="77" t="s">
        <v>206</v>
      </c>
      <c r="AF31" s="77" t="s">
        <v>206</v>
      </c>
      <c r="AG31" s="77" t="s">
        <v>206</v>
      </c>
      <c r="AH31" s="77" t="s">
        <v>206</v>
      </c>
      <c r="AI31" s="77" t="s">
        <v>206</v>
      </c>
      <c r="AJ31" s="77" t="s">
        <v>206</v>
      </c>
      <c r="AK31" s="41" t="s">
        <v>206</v>
      </c>
      <c r="AL31" s="41" t="s">
        <v>206</v>
      </c>
      <c r="AM31" s="41" t="s">
        <v>207</v>
      </c>
      <c r="AN31" s="41" t="s">
        <v>207</v>
      </c>
      <c r="AO31" s="41" t="s">
        <v>207</v>
      </c>
      <c r="AP31" s="41" t="s">
        <v>208</v>
      </c>
      <c r="AQ31" s="41" t="s">
        <v>208</v>
      </c>
      <c r="AR31" s="41" t="s">
        <v>208</v>
      </c>
      <c r="AS31" s="41" t="s">
        <v>208</v>
      </c>
      <c r="AT31" s="41" t="s">
        <v>206</v>
      </c>
      <c r="AU31" s="41" t="s">
        <v>206</v>
      </c>
      <c r="AV31" s="41" t="s">
        <v>208</v>
      </c>
      <c r="AW31" s="41" t="s">
        <v>206</v>
      </c>
      <c r="AX31" s="41" t="s">
        <v>206</v>
      </c>
      <c r="AY31" s="41" t="s">
        <v>208</v>
      </c>
      <c r="AZ31" s="41" t="s">
        <v>206</v>
      </c>
      <c r="BA31" s="41" t="s">
        <v>206</v>
      </c>
      <c r="BB31" s="32" t="s">
        <v>206</v>
      </c>
      <c r="BC31" s="41" t="s">
        <v>206</v>
      </c>
      <c r="BD31" s="41" t="s">
        <v>206</v>
      </c>
      <c r="BE31" s="41" t="s">
        <v>206</v>
      </c>
      <c r="BF31" s="41" t="s">
        <v>207</v>
      </c>
      <c r="BG31" s="41" t="s">
        <v>206</v>
      </c>
      <c r="BH31" s="41" t="s">
        <v>207</v>
      </c>
      <c r="BI31" s="41" t="s">
        <v>207</v>
      </c>
      <c r="BJ31" s="41" t="s">
        <v>207</v>
      </c>
      <c r="BK31" s="41" t="s">
        <v>207</v>
      </c>
      <c r="BL31" s="41" t="s">
        <v>207</v>
      </c>
      <c r="BM31" s="41" t="s">
        <v>206</v>
      </c>
      <c r="BN31" s="41" t="s">
        <v>207</v>
      </c>
      <c r="BO31" s="41" t="s">
        <v>207</v>
      </c>
      <c r="BP31" s="41" t="s">
        <v>207</v>
      </c>
      <c r="BQ31" s="41" t="s">
        <v>207</v>
      </c>
      <c r="BR31" s="41" t="s">
        <v>207</v>
      </c>
      <c r="BS31" s="41" t="s">
        <v>206</v>
      </c>
      <c r="BT31" s="41" t="s">
        <v>206</v>
      </c>
      <c r="BU31" s="41" t="s">
        <v>207</v>
      </c>
      <c r="BV31" s="41" t="s">
        <v>207</v>
      </c>
      <c r="BW31" s="41" t="s">
        <v>206</v>
      </c>
      <c r="BX31" s="41" t="s">
        <v>208</v>
      </c>
      <c r="BY31" s="41" t="s">
        <v>206</v>
      </c>
      <c r="BZ31" s="41" t="s">
        <v>206</v>
      </c>
      <c r="CA31" s="41" t="s">
        <v>208</v>
      </c>
      <c r="CB31" s="33">
        <f t="shared" si="0"/>
        <v>3</v>
      </c>
      <c r="CC31" s="33">
        <f t="shared" si="42"/>
        <v>2</v>
      </c>
      <c r="CD31" s="33">
        <f t="shared" si="2"/>
        <v>3</v>
      </c>
      <c r="CE31" s="33">
        <f t="shared" si="3"/>
        <v>4</v>
      </c>
      <c r="CF31" s="33">
        <f t="shared" si="4"/>
        <v>5</v>
      </c>
      <c r="CG31" s="33">
        <f t="shared" si="5"/>
        <v>3</v>
      </c>
      <c r="CH31" s="33">
        <f t="shared" si="6"/>
        <v>0</v>
      </c>
      <c r="CI31" s="33">
        <f t="shared" si="7"/>
        <v>0</v>
      </c>
      <c r="CJ31" s="33">
        <f t="shared" si="8"/>
        <v>3</v>
      </c>
      <c r="CK31" s="33">
        <f t="shared" si="9"/>
        <v>2</v>
      </c>
      <c r="CL31" s="33">
        <f t="shared" si="10"/>
        <v>25</v>
      </c>
      <c r="CM31" s="34">
        <f t="shared" si="11"/>
        <v>0.69444444444444442</v>
      </c>
      <c r="CN31" s="33">
        <f t="shared" ref="CN31:CP31" si="46">COUNTIF(BA31,"SI")</f>
        <v>1</v>
      </c>
      <c r="CO31" s="35">
        <f t="shared" si="46"/>
        <v>1</v>
      </c>
      <c r="CP31" s="44">
        <f t="shared" si="46"/>
        <v>1</v>
      </c>
      <c r="CQ31" s="44">
        <f t="shared" si="13"/>
        <v>4</v>
      </c>
      <c r="CR31" s="44">
        <f t="shared" si="14"/>
        <v>5</v>
      </c>
      <c r="CS31" s="26">
        <f t="shared" si="15"/>
        <v>12</v>
      </c>
      <c r="CT31" s="45">
        <f t="shared" si="40"/>
        <v>0.8571428571428571</v>
      </c>
      <c r="CU31" s="234"/>
      <c r="CV31" s="236"/>
      <c r="CW31" s="237"/>
      <c r="CX31" s="234"/>
      <c r="CY31" s="38"/>
      <c r="CZ31" s="38"/>
      <c r="DA31" s="38"/>
      <c r="DB31" s="38"/>
      <c r="DC31" s="38"/>
      <c r="DD31" s="38"/>
      <c r="DE31" s="38"/>
      <c r="DF31" s="38"/>
      <c r="DG31" s="38"/>
      <c r="DH31" s="38"/>
      <c r="DI31" s="38"/>
      <c r="DJ31" s="38"/>
      <c r="DK31" s="38"/>
      <c r="DL31" s="38"/>
      <c r="DM31" s="38"/>
      <c r="DN31" s="38"/>
      <c r="DO31" s="38"/>
      <c r="DP31" s="38"/>
      <c r="DQ31" s="38"/>
      <c r="DR31" s="38"/>
      <c r="DS31" s="39"/>
      <c r="DT31" s="39"/>
      <c r="DU31" s="39"/>
      <c r="DV31" s="39"/>
      <c r="DW31" s="39"/>
      <c r="DX31" s="39"/>
      <c r="DY31" s="39"/>
      <c r="DZ31" s="39"/>
      <c r="EA31" s="39"/>
      <c r="EB31" s="39"/>
    </row>
    <row r="32" spans="1:132" ht="15.75" customHeight="1" x14ac:dyDescent="0.25">
      <c r="A32" s="26" t="s">
        <v>193</v>
      </c>
      <c r="B32" s="26" t="s">
        <v>408</v>
      </c>
      <c r="C32" s="26" t="s">
        <v>409</v>
      </c>
      <c r="D32" s="27" t="s">
        <v>410</v>
      </c>
      <c r="E32" s="27">
        <v>3007488261</v>
      </c>
      <c r="F32" s="28" t="s">
        <v>411</v>
      </c>
      <c r="G32" s="27" t="s">
        <v>412</v>
      </c>
      <c r="H32" s="27" t="s">
        <v>413</v>
      </c>
      <c r="I32" s="28" t="s">
        <v>414</v>
      </c>
      <c r="J32" s="27" t="s">
        <v>415</v>
      </c>
      <c r="K32" s="28" t="s">
        <v>416</v>
      </c>
      <c r="L32" s="27" t="s">
        <v>417</v>
      </c>
      <c r="M32" s="27">
        <v>3107715728</v>
      </c>
      <c r="N32" s="29" t="s">
        <v>418</v>
      </c>
      <c r="O32" s="53" t="s">
        <v>419</v>
      </c>
      <c r="P32" s="81">
        <v>44138</v>
      </c>
      <c r="Q32" s="59" t="s">
        <v>206</v>
      </c>
      <c r="R32" s="60" t="s">
        <v>206</v>
      </c>
      <c r="S32" s="60" t="s">
        <v>206</v>
      </c>
      <c r="T32" s="60" t="s">
        <v>206</v>
      </c>
      <c r="U32" s="60" t="s">
        <v>207</v>
      </c>
      <c r="V32" s="60" t="s">
        <v>208</v>
      </c>
      <c r="W32" s="60" t="s">
        <v>206</v>
      </c>
      <c r="X32" s="60" t="s">
        <v>208</v>
      </c>
      <c r="Y32" s="60" t="s">
        <v>206</v>
      </c>
      <c r="Z32" s="60" t="s">
        <v>208</v>
      </c>
      <c r="AA32" s="60" t="s">
        <v>206</v>
      </c>
      <c r="AB32" s="60" t="s">
        <v>208</v>
      </c>
      <c r="AC32" s="60" t="s">
        <v>206</v>
      </c>
      <c r="AD32" s="60" t="s">
        <v>208</v>
      </c>
      <c r="AE32" s="60" t="s">
        <v>208</v>
      </c>
      <c r="AF32" s="60" t="s">
        <v>206</v>
      </c>
      <c r="AG32" s="60" t="s">
        <v>206</v>
      </c>
      <c r="AH32" s="60" t="s">
        <v>206</v>
      </c>
      <c r="AI32" s="60" t="s">
        <v>206</v>
      </c>
      <c r="AJ32" s="60" t="s">
        <v>208</v>
      </c>
      <c r="AK32" s="61" t="s">
        <v>208</v>
      </c>
      <c r="AL32" s="61" t="s">
        <v>206</v>
      </c>
      <c r="AM32" s="61" t="s">
        <v>208</v>
      </c>
      <c r="AN32" s="61" t="s">
        <v>208</v>
      </c>
      <c r="AO32" s="61" t="s">
        <v>208</v>
      </c>
      <c r="AP32" s="61" t="s">
        <v>206</v>
      </c>
      <c r="AQ32" s="61" t="s">
        <v>206</v>
      </c>
      <c r="AR32" s="61" t="s">
        <v>206</v>
      </c>
      <c r="AS32" s="61" t="s">
        <v>208</v>
      </c>
      <c r="AT32" s="61" t="s">
        <v>206</v>
      </c>
      <c r="AU32" s="61" t="s">
        <v>206</v>
      </c>
      <c r="AV32" s="61" t="s">
        <v>206</v>
      </c>
      <c r="AW32" s="61" t="s">
        <v>206</v>
      </c>
      <c r="AX32" s="61" t="s">
        <v>208</v>
      </c>
      <c r="AY32" s="61" t="s">
        <v>208</v>
      </c>
      <c r="AZ32" s="61" t="s">
        <v>208</v>
      </c>
      <c r="BA32" s="61" t="s">
        <v>208</v>
      </c>
      <c r="BB32" s="63" t="s">
        <v>206</v>
      </c>
      <c r="BC32" s="61" t="s">
        <v>208</v>
      </c>
      <c r="BD32" s="61" t="s">
        <v>206</v>
      </c>
      <c r="BE32" s="61" t="s">
        <v>206</v>
      </c>
      <c r="BF32" s="61" t="s">
        <v>206</v>
      </c>
      <c r="BG32" s="61" t="s">
        <v>208</v>
      </c>
      <c r="BH32" s="61" t="s">
        <v>208</v>
      </c>
      <c r="BI32" s="61" t="s">
        <v>207</v>
      </c>
      <c r="BJ32" s="61" t="s">
        <v>206</v>
      </c>
      <c r="BK32" s="61" t="s">
        <v>207</v>
      </c>
      <c r="BL32" s="61" t="s">
        <v>207</v>
      </c>
      <c r="BM32" s="61" t="s">
        <v>207</v>
      </c>
      <c r="BN32" s="61" t="s">
        <v>207</v>
      </c>
      <c r="BO32" s="61" t="s">
        <v>207</v>
      </c>
      <c r="BP32" s="61" t="s">
        <v>207</v>
      </c>
      <c r="BQ32" s="61" t="s">
        <v>207</v>
      </c>
      <c r="BR32" s="61" t="s">
        <v>207</v>
      </c>
      <c r="BS32" s="61" t="s">
        <v>206</v>
      </c>
      <c r="BT32" s="61" t="s">
        <v>207</v>
      </c>
      <c r="BU32" s="61" t="s">
        <v>207</v>
      </c>
      <c r="BV32" s="61" t="s">
        <v>206</v>
      </c>
      <c r="BW32" s="61" t="s">
        <v>206</v>
      </c>
      <c r="BX32" s="61" t="s">
        <v>206</v>
      </c>
      <c r="BY32" s="61" t="s">
        <v>206</v>
      </c>
      <c r="BZ32" s="61" t="s">
        <v>206</v>
      </c>
      <c r="CA32" s="61" t="s">
        <v>208</v>
      </c>
      <c r="CB32" s="33">
        <f t="shared" si="0"/>
        <v>3</v>
      </c>
      <c r="CC32" s="33">
        <f t="shared" si="42"/>
        <v>1</v>
      </c>
      <c r="CD32" s="33">
        <f t="shared" si="2"/>
        <v>2</v>
      </c>
      <c r="CE32" s="33">
        <f t="shared" si="3"/>
        <v>2</v>
      </c>
      <c r="CF32" s="33">
        <f t="shared" si="4"/>
        <v>4</v>
      </c>
      <c r="CG32" s="33">
        <f t="shared" si="5"/>
        <v>1</v>
      </c>
      <c r="CH32" s="33">
        <f t="shared" si="6"/>
        <v>0</v>
      </c>
      <c r="CI32" s="33">
        <f t="shared" si="7"/>
        <v>3</v>
      </c>
      <c r="CJ32" s="33">
        <f t="shared" si="8"/>
        <v>4</v>
      </c>
      <c r="CK32" s="33">
        <f t="shared" si="9"/>
        <v>0</v>
      </c>
      <c r="CL32" s="33">
        <f t="shared" si="10"/>
        <v>20</v>
      </c>
      <c r="CM32" s="34">
        <f t="shared" si="11"/>
        <v>0.55555555555555558</v>
      </c>
      <c r="CN32" s="33">
        <f t="shared" ref="CN32:CP32" si="47">COUNTIF(BA32,"SI")</f>
        <v>0</v>
      </c>
      <c r="CO32" s="35">
        <f t="shared" si="47"/>
        <v>1</v>
      </c>
      <c r="CP32" s="44">
        <f t="shared" si="47"/>
        <v>0</v>
      </c>
      <c r="CQ32" s="44">
        <f t="shared" si="13"/>
        <v>4</v>
      </c>
      <c r="CR32" s="44">
        <f t="shared" si="14"/>
        <v>6</v>
      </c>
      <c r="CS32" s="26">
        <f t="shared" si="15"/>
        <v>11</v>
      </c>
      <c r="CT32" s="45">
        <f t="shared" si="40"/>
        <v>0.7857142857142857</v>
      </c>
      <c r="CU32" s="241">
        <f>AVERAGE(CT32:CT43)</f>
        <v>0.76785714285714279</v>
      </c>
      <c r="CV32" s="242"/>
      <c r="CW32" s="243"/>
      <c r="CX32" s="234"/>
      <c r="CY32" s="38"/>
      <c r="CZ32" s="38"/>
      <c r="DA32" s="38"/>
      <c r="DB32" s="38"/>
      <c r="DC32" s="38"/>
      <c r="DD32" s="38"/>
      <c r="DE32" s="38"/>
      <c r="DF32" s="38"/>
      <c r="DG32" s="38"/>
      <c r="DH32" s="38"/>
      <c r="DI32" s="38"/>
      <c r="DJ32" s="38"/>
      <c r="DK32" s="38"/>
      <c r="DL32" s="38"/>
      <c r="DM32" s="38"/>
      <c r="DN32" s="38"/>
      <c r="DO32" s="38"/>
      <c r="DP32" s="38"/>
      <c r="DQ32" s="38"/>
      <c r="DR32" s="38"/>
      <c r="DS32" s="39"/>
      <c r="DT32" s="39"/>
      <c r="DU32" s="39"/>
      <c r="DV32" s="39"/>
      <c r="DW32" s="39"/>
      <c r="DX32" s="39"/>
      <c r="DY32" s="39"/>
      <c r="DZ32" s="39"/>
      <c r="EA32" s="39"/>
      <c r="EB32" s="39"/>
    </row>
    <row r="33" spans="1:132" x14ac:dyDescent="0.25">
      <c r="A33" s="26" t="s">
        <v>193</v>
      </c>
      <c r="B33" s="26" t="s">
        <v>408</v>
      </c>
      <c r="C33" s="26" t="s">
        <v>420</v>
      </c>
      <c r="D33" s="40" t="s">
        <v>410</v>
      </c>
      <c r="E33" s="27">
        <v>3007488261</v>
      </c>
      <c r="F33" s="28" t="s">
        <v>411</v>
      </c>
      <c r="G33" s="27" t="s">
        <v>412</v>
      </c>
      <c r="H33" s="27" t="s">
        <v>413</v>
      </c>
      <c r="I33" s="28" t="s">
        <v>414</v>
      </c>
      <c r="J33" s="71" t="s">
        <v>421</v>
      </c>
      <c r="K33" s="83" t="s">
        <v>422</v>
      </c>
      <c r="L33" s="71" t="s">
        <v>423</v>
      </c>
      <c r="M33" s="71">
        <v>3124357661</v>
      </c>
      <c r="N33" s="29" t="s">
        <v>424</v>
      </c>
      <c r="O33" s="73" t="s">
        <v>425</v>
      </c>
      <c r="P33" s="81">
        <v>44183</v>
      </c>
      <c r="Q33" s="59" t="s">
        <v>206</v>
      </c>
      <c r="R33" s="60" t="s">
        <v>206</v>
      </c>
      <c r="S33" s="60" t="s">
        <v>208</v>
      </c>
      <c r="T33" s="60" t="s">
        <v>206</v>
      </c>
      <c r="U33" s="60" t="s">
        <v>207</v>
      </c>
      <c r="V33" s="60" t="s">
        <v>208</v>
      </c>
      <c r="W33" s="60" t="s">
        <v>208</v>
      </c>
      <c r="X33" s="60" t="s">
        <v>208</v>
      </c>
      <c r="Y33" s="60" t="s">
        <v>208</v>
      </c>
      <c r="Z33" s="60" t="s">
        <v>208</v>
      </c>
      <c r="AA33" s="60" t="s">
        <v>208</v>
      </c>
      <c r="AB33" s="60" t="s">
        <v>208</v>
      </c>
      <c r="AC33" s="60" t="s">
        <v>206</v>
      </c>
      <c r="AD33" s="60" t="s">
        <v>208</v>
      </c>
      <c r="AE33" s="60" t="s">
        <v>206</v>
      </c>
      <c r="AF33" s="60" t="s">
        <v>206</v>
      </c>
      <c r="AG33" s="60" t="s">
        <v>206</v>
      </c>
      <c r="AH33" s="60" t="s">
        <v>206</v>
      </c>
      <c r="AI33" s="60" t="s">
        <v>206</v>
      </c>
      <c r="AJ33" s="60" t="s">
        <v>206</v>
      </c>
      <c r="AK33" s="61" t="s">
        <v>206</v>
      </c>
      <c r="AL33" s="61" t="s">
        <v>206</v>
      </c>
      <c r="AM33" s="61" t="s">
        <v>208</v>
      </c>
      <c r="AN33" s="61" t="s">
        <v>208</v>
      </c>
      <c r="AO33" s="61" t="s">
        <v>208</v>
      </c>
      <c r="AP33" s="61" t="s">
        <v>206</v>
      </c>
      <c r="AQ33" s="61" t="s">
        <v>206</v>
      </c>
      <c r="AR33" s="61" t="s">
        <v>206</v>
      </c>
      <c r="AS33" s="61" t="s">
        <v>206</v>
      </c>
      <c r="AT33" s="61" t="s">
        <v>206</v>
      </c>
      <c r="AU33" s="61" t="s">
        <v>206</v>
      </c>
      <c r="AV33" s="61" t="s">
        <v>206</v>
      </c>
      <c r="AW33" s="61" t="s">
        <v>206</v>
      </c>
      <c r="AX33" s="61" t="s">
        <v>208</v>
      </c>
      <c r="AY33" s="61" t="s">
        <v>206</v>
      </c>
      <c r="AZ33" s="61" t="s">
        <v>206</v>
      </c>
      <c r="BA33" s="61" t="s">
        <v>206</v>
      </c>
      <c r="BB33" s="63" t="s">
        <v>206</v>
      </c>
      <c r="BC33" s="61" t="s">
        <v>206</v>
      </c>
      <c r="BD33" s="61" t="s">
        <v>206</v>
      </c>
      <c r="BE33" s="61" t="s">
        <v>206</v>
      </c>
      <c r="BF33" s="61" t="s">
        <v>206</v>
      </c>
      <c r="BG33" s="61" t="s">
        <v>208</v>
      </c>
      <c r="BH33" s="61" t="s">
        <v>207</v>
      </c>
      <c r="BI33" s="61" t="s">
        <v>207</v>
      </c>
      <c r="BJ33" s="61" t="s">
        <v>207</v>
      </c>
      <c r="BK33" s="61" t="s">
        <v>207</v>
      </c>
      <c r="BL33" s="61" t="s">
        <v>207</v>
      </c>
      <c r="BM33" s="61" t="s">
        <v>206</v>
      </c>
      <c r="BN33" s="61" t="s">
        <v>207</v>
      </c>
      <c r="BO33" s="61" t="s">
        <v>207</v>
      </c>
      <c r="BP33" s="61" t="s">
        <v>207</v>
      </c>
      <c r="BQ33" s="61" t="s">
        <v>207</v>
      </c>
      <c r="BR33" s="61" t="s">
        <v>207</v>
      </c>
      <c r="BS33" s="61" t="s">
        <v>206</v>
      </c>
      <c r="BT33" s="61" t="s">
        <v>207</v>
      </c>
      <c r="BU33" s="61" t="s">
        <v>207</v>
      </c>
      <c r="BV33" s="61" t="s">
        <v>206</v>
      </c>
      <c r="BW33" s="61" t="s">
        <v>206</v>
      </c>
      <c r="BX33" s="61" t="s">
        <v>206</v>
      </c>
      <c r="BY33" s="61" t="s">
        <v>206</v>
      </c>
      <c r="BZ33" s="61" t="s">
        <v>206</v>
      </c>
      <c r="CA33" s="61" t="s">
        <v>208</v>
      </c>
      <c r="CB33" s="33">
        <f t="shared" si="0"/>
        <v>2</v>
      </c>
      <c r="CC33" s="33">
        <f t="shared" si="42"/>
        <v>1</v>
      </c>
      <c r="CD33" s="33">
        <f t="shared" si="2"/>
        <v>0</v>
      </c>
      <c r="CE33" s="33">
        <f t="shared" si="3"/>
        <v>1</v>
      </c>
      <c r="CF33" s="33">
        <f t="shared" si="4"/>
        <v>5</v>
      </c>
      <c r="CG33" s="33">
        <f t="shared" si="5"/>
        <v>3</v>
      </c>
      <c r="CH33" s="33">
        <f t="shared" si="6"/>
        <v>0</v>
      </c>
      <c r="CI33" s="33">
        <f t="shared" si="7"/>
        <v>4</v>
      </c>
      <c r="CJ33" s="33">
        <f t="shared" si="8"/>
        <v>4</v>
      </c>
      <c r="CK33" s="33">
        <f t="shared" si="9"/>
        <v>2</v>
      </c>
      <c r="CL33" s="33">
        <f t="shared" si="10"/>
        <v>22</v>
      </c>
      <c r="CM33" s="34">
        <f t="shared" si="11"/>
        <v>0.61111111111111116</v>
      </c>
      <c r="CN33" s="33">
        <f t="shared" ref="CN33:CP33" si="48">COUNTIF(BA33,"SI")</f>
        <v>1</v>
      </c>
      <c r="CO33" s="35">
        <f t="shared" si="48"/>
        <v>1</v>
      </c>
      <c r="CP33" s="44">
        <f t="shared" si="48"/>
        <v>1</v>
      </c>
      <c r="CQ33" s="44">
        <f t="shared" si="13"/>
        <v>4</v>
      </c>
      <c r="CR33" s="44">
        <f t="shared" si="14"/>
        <v>6</v>
      </c>
      <c r="CS33" s="26">
        <f t="shared" si="15"/>
        <v>13</v>
      </c>
      <c r="CT33" s="45">
        <f t="shared" si="40"/>
        <v>0.9285714285714286</v>
      </c>
      <c r="CU33" s="234"/>
      <c r="CV33" s="236"/>
      <c r="CW33" s="237"/>
      <c r="CX33" s="234"/>
      <c r="CY33" s="38"/>
      <c r="CZ33" s="38"/>
      <c r="DA33" s="38"/>
      <c r="DB33" s="38"/>
      <c r="DC33" s="38"/>
      <c r="DD33" s="38"/>
      <c r="DE33" s="38"/>
      <c r="DF33" s="38"/>
      <c r="DG33" s="38"/>
      <c r="DH33" s="38"/>
      <c r="DI33" s="38"/>
      <c r="DJ33" s="38"/>
      <c r="DK33" s="38"/>
      <c r="DL33" s="38"/>
      <c r="DM33" s="38"/>
      <c r="DN33" s="38"/>
      <c r="DO33" s="38"/>
      <c r="DP33" s="38"/>
      <c r="DQ33" s="38"/>
      <c r="DR33" s="38"/>
      <c r="DS33" s="39"/>
      <c r="DT33" s="39"/>
      <c r="DU33" s="39"/>
      <c r="DV33" s="39"/>
      <c r="DW33" s="39"/>
      <c r="DX33" s="39"/>
      <c r="DY33" s="39"/>
      <c r="DZ33" s="39"/>
      <c r="EA33" s="39"/>
      <c r="EB33" s="39"/>
    </row>
    <row r="34" spans="1:132" x14ac:dyDescent="0.25">
      <c r="A34" s="26" t="s">
        <v>193</v>
      </c>
      <c r="B34" s="26" t="s">
        <v>408</v>
      </c>
      <c r="C34" s="84" t="s">
        <v>426</v>
      </c>
      <c r="D34" s="27" t="s">
        <v>427</v>
      </c>
      <c r="E34" s="27">
        <v>3123629626</v>
      </c>
      <c r="F34" s="27" t="s">
        <v>428</v>
      </c>
      <c r="G34" s="27" t="s">
        <v>412</v>
      </c>
      <c r="H34" s="27" t="s">
        <v>413</v>
      </c>
      <c r="I34" s="28" t="s">
        <v>414</v>
      </c>
      <c r="J34" s="27" t="s">
        <v>429</v>
      </c>
      <c r="K34" s="83" t="s">
        <v>430</v>
      </c>
      <c r="L34" s="41" t="s">
        <v>431</v>
      </c>
      <c r="M34" s="27" t="s">
        <v>432</v>
      </c>
      <c r="N34" s="29" t="s">
        <v>433</v>
      </c>
      <c r="O34" s="53" t="s">
        <v>434</v>
      </c>
      <c r="P34" s="81">
        <v>44111</v>
      </c>
      <c r="Q34" s="41" t="s">
        <v>206</v>
      </c>
      <c r="R34" s="41" t="s">
        <v>206</v>
      </c>
      <c r="S34" s="41" t="s">
        <v>206</v>
      </c>
      <c r="T34" s="41" t="s">
        <v>206</v>
      </c>
      <c r="U34" s="41" t="s">
        <v>206</v>
      </c>
      <c r="V34" s="41" t="s">
        <v>206</v>
      </c>
      <c r="W34" s="41" t="s">
        <v>206</v>
      </c>
      <c r="X34" s="41" t="s">
        <v>208</v>
      </c>
      <c r="Y34" s="77" t="s">
        <v>208</v>
      </c>
      <c r="Z34" s="41" t="s">
        <v>208</v>
      </c>
      <c r="AA34" s="77" t="s">
        <v>206</v>
      </c>
      <c r="AB34" s="77" t="s">
        <v>206</v>
      </c>
      <c r="AC34" s="77" t="s">
        <v>206</v>
      </c>
      <c r="AD34" s="77" t="s">
        <v>206</v>
      </c>
      <c r="AE34" s="77" t="s">
        <v>206</v>
      </c>
      <c r="AF34" s="77" t="s">
        <v>208</v>
      </c>
      <c r="AG34" s="77" t="s">
        <v>208</v>
      </c>
      <c r="AH34" s="77" t="s">
        <v>206</v>
      </c>
      <c r="AI34" s="77" t="s">
        <v>206</v>
      </c>
      <c r="AJ34" s="77" t="s">
        <v>206</v>
      </c>
      <c r="AK34" s="41" t="s">
        <v>208</v>
      </c>
      <c r="AL34" s="85" t="s">
        <v>206</v>
      </c>
      <c r="AM34" s="41" t="s">
        <v>208</v>
      </c>
      <c r="AN34" s="41" t="s">
        <v>208</v>
      </c>
      <c r="AO34" s="41" t="s">
        <v>208</v>
      </c>
      <c r="AP34" s="41" t="s">
        <v>208</v>
      </c>
      <c r="AQ34" s="41" t="s">
        <v>208</v>
      </c>
      <c r="AR34" s="41" t="s">
        <v>208</v>
      </c>
      <c r="AS34" s="41" t="s">
        <v>208</v>
      </c>
      <c r="AT34" s="41" t="s">
        <v>206</v>
      </c>
      <c r="AU34" s="41" t="s">
        <v>206</v>
      </c>
      <c r="AV34" s="41" t="s">
        <v>206</v>
      </c>
      <c r="AW34" s="41" t="s">
        <v>206</v>
      </c>
      <c r="AX34" s="41" t="s">
        <v>208</v>
      </c>
      <c r="AY34" s="41" t="s">
        <v>208</v>
      </c>
      <c r="AZ34" s="41" t="s">
        <v>206</v>
      </c>
      <c r="BA34" s="41" t="s">
        <v>206</v>
      </c>
      <c r="BB34" s="32" t="s">
        <v>206</v>
      </c>
      <c r="BC34" s="41" t="s">
        <v>206</v>
      </c>
      <c r="BD34" s="41" t="s">
        <v>206</v>
      </c>
      <c r="BE34" s="41" t="s">
        <v>206</v>
      </c>
      <c r="BF34" s="41" t="s">
        <v>206</v>
      </c>
      <c r="BG34" s="41" t="s">
        <v>207</v>
      </c>
      <c r="BH34" s="41" t="s">
        <v>207</v>
      </c>
      <c r="BI34" s="41" t="s">
        <v>207</v>
      </c>
      <c r="BJ34" s="41" t="s">
        <v>206</v>
      </c>
      <c r="BK34" s="41" t="s">
        <v>207</v>
      </c>
      <c r="BL34" s="41" t="s">
        <v>207</v>
      </c>
      <c r="BM34" s="41" t="s">
        <v>207</v>
      </c>
      <c r="BN34" s="41" t="s">
        <v>207</v>
      </c>
      <c r="BO34" s="41" t="s">
        <v>207</v>
      </c>
      <c r="BP34" s="41" t="s">
        <v>207</v>
      </c>
      <c r="BQ34" s="41" t="s">
        <v>207</v>
      </c>
      <c r="BR34" s="41" t="s">
        <v>207</v>
      </c>
      <c r="BS34" s="41" t="s">
        <v>206</v>
      </c>
      <c r="BT34" s="41" t="s">
        <v>207</v>
      </c>
      <c r="BU34" s="41" t="s">
        <v>207</v>
      </c>
      <c r="BV34" s="41" t="s">
        <v>206</v>
      </c>
      <c r="BW34" s="41" t="s">
        <v>206</v>
      </c>
      <c r="BX34" s="41" t="s">
        <v>208</v>
      </c>
      <c r="BY34" s="41" t="s">
        <v>206</v>
      </c>
      <c r="BZ34" s="41" t="s">
        <v>206</v>
      </c>
      <c r="CA34" s="41" t="s">
        <v>208</v>
      </c>
      <c r="CB34" s="33">
        <f t="shared" si="0"/>
        <v>3</v>
      </c>
      <c r="CC34" s="33">
        <f t="shared" si="42"/>
        <v>3</v>
      </c>
      <c r="CD34" s="33">
        <f t="shared" si="2"/>
        <v>1</v>
      </c>
      <c r="CE34" s="33">
        <f t="shared" si="3"/>
        <v>4</v>
      </c>
      <c r="CF34" s="33">
        <f t="shared" si="4"/>
        <v>3</v>
      </c>
      <c r="CG34" s="33">
        <f t="shared" si="5"/>
        <v>2</v>
      </c>
      <c r="CH34" s="33">
        <f t="shared" si="6"/>
        <v>0</v>
      </c>
      <c r="CI34" s="33">
        <f t="shared" si="7"/>
        <v>0</v>
      </c>
      <c r="CJ34" s="33">
        <f t="shared" si="8"/>
        <v>4</v>
      </c>
      <c r="CK34" s="33">
        <f t="shared" si="9"/>
        <v>1</v>
      </c>
      <c r="CL34" s="33">
        <f t="shared" si="10"/>
        <v>21</v>
      </c>
      <c r="CM34" s="34">
        <f t="shared" si="11"/>
        <v>0.58333333333333337</v>
      </c>
      <c r="CN34" s="33">
        <f t="shared" ref="CN34:CP34" si="49">COUNTIF(BA34,"SI")</f>
        <v>1</v>
      </c>
      <c r="CO34" s="35">
        <f t="shared" si="49"/>
        <v>1</v>
      </c>
      <c r="CP34" s="44">
        <f t="shared" si="49"/>
        <v>1</v>
      </c>
      <c r="CQ34" s="44">
        <f t="shared" si="13"/>
        <v>4</v>
      </c>
      <c r="CR34" s="44">
        <f t="shared" si="14"/>
        <v>5</v>
      </c>
      <c r="CS34" s="26">
        <f t="shared" si="15"/>
        <v>12</v>
      </c>
      <c r="CT34" s="45">
        <f t="shared" si="40"/>
        <v>0.8571428571428571</v>
      </c>
      <c r="CU34" s="234"/>
      <c r="CV34" s="236"/>
      <c r="CW34" s="237"/>
      <c r="CX34" s="234"/>
      <c r="CY34" s="38"/>
      <c r="CZ34" s="38"/>
      <c r="DA34" s="38"/>
      <c r="DB34" s="38"/>
      <c r="DC34" s="38"/>
      <c r="DD34" s="38"/>
      <c r="DE34" s="38"/>
      <c r="DF34" s="38"/>
      <c r="DG34" s="38"/>
      <c r="DH34" s="38"/>
      <c r="DI34" s="38"/>
      <c r="DJ34" s="38"/>
      <c r="DK34" s="38"/>
      <c r="DL34" s="38"/>
      <c r="DM34" s="38"/>
      <c r="DN34" s="38"/>
      <c r="DO34" s="38"/>
      <c r="DP34" s="38"/>
      <c r="DQ34" s="38"/>
      <c r="DR34" s="38"/>
      <c r="DS34" s="39"/>
      <c r="DT34" s="39"/>
      <c r="DU34" s="39"/>
      <c r="DV34" s="39"/>
      <c r="DW34" s="39"/>
      <c r="DX34" s="39"/>
      <c r="DY34" s="39"/>
      <c r="DZ34" s="39"/>
      <c r="EA34" s="39"/>
      <c r="EB34" s="39"/>
    </row>
    <row r="35" spans="1:132" x14ac:dyDescent="0.25">
      <c r="A35" s="26" t="s">
        <v>193</v>
      </c>
      <c r="B35" s="26" t="s">
        <v>408</v>
      </c>
      <c r="C35" s="84" t="s">
        <v>435</v>
      </c>
      <c r="D35" s="27" t="s">
        <v>427</v>
      </c>
      <c r="E35" s="27">
        <v>3123629626</v>
      </c>
      <c r="F35" s="27" t="s">
        <v>428</v>
      </c>
      <c r="G35" s="27" t="s">
        <v>412</v>
      </c>
      <c r="H35" s="27" t="s">
        <v>413</v>
      </c>
      <c r="I35" s="28" t="s">
        <v>414</v>
      </c>
      <c r="J35" s="27" t="s">
        <v>436</v>
      </c>
      <c r="K35" s="83" t="s">
        <v>437</v>
      </c>
      <c r="L35" s="41" t="s">
        <v>438</v>
      </c>
      <c r="M35" s="27">
        <v>32027276611</v>
      </c>
      <c r="N35" s="29" t="s">
        <v>439</v>
      </c>
      <c r="O35" s="27" t="s">
        <v>440</v>
      </c>
      <c r="P35" s="46">
        <v>44162</v>
      </c>
      <c r="Q35" s="41" t="s">
        <v>206</v>
      </c>
      <c r="R35" s="41" t="s">
        <v>206</v>
      </c>
      <c r="S35" s="41" t="s">
        <v>206</v>
      </c>
      <c r="T35" s="41" t="s">
        <v>206</v>
      </c>
      <c r="U35" s="41" t="s">
        <v>206</v>
      </c>
      <c r="V35" s="41" t="s">
        <v>206</v>
      </c>
      <c r="W35" s="41" t="s">
        <v>206</v>
      </c>
      <c r="X35" s="41" t="s">
        <v>208</v>
      </c>
      <c r="Y35" s="41" t="s">
        <v>208</v>
      </c>
      <c r="Z35" s="41" t="s">
        <v>208</v>
      </c>
      <c r="AA35" s="77" t="s">
        <v>206</v>
      </c>
      <c r="AB35" s="77" t="s">
        <v>206</v>
      </c>
      <c r="AC35" s="77" t="s">
        <v>206</v>
      </c>
      <c r="AD35" s="41" t="s">
        <v>208</v>
      </c>
      <c r="AE35" s="77" t="s">
        <v>206</v>
      </c>
      <c r="AF35" s="41" t="s">
        <v>208</v>
      </c>
      <c r="AG35" s="41" t="s">
        <v>206</v>
      </c>
      <c r="AH35" s="77" t="s">
        <v>206</v>
      </c>
      <c r="AI35" s="77" t="s">
        <v>206</v>
      </c>
      <c r="AJ35" s="77" t="s">
        <v>206</v>
      </c>
      <c r="AK35" s="85" t="s">
        <v>208</v>
      </c>
      <c r="AL35" s="85" t="s">
        <v>206</v>
      </c>
      <c r="AM35" s="41" t="s">
        <v>208</v>
      </c>
      <c r="AN35" s="41" t="s">
        <v>208</v>
      </c>
      <c r="AO35" s="41" t="s">
        <v>208</v>
      </c>
      <c r="AP35" s="41" t="s">
        <v>208</v>
      </c>
      <c r="AQ35" s="41" t="s">
        <v>208</v>
      </c>
      <c r="AR35" s="41" t="s">
        <v>208</v>
      </c>
      <c r="AS35" s="41" t="s">
        <v>208</v>
      </c>
      <c r="AT35" s="85" t="s">
        <v>206</v>
      </c>
      <c r="AU35" s="41" t="s">
        <v>206</v>
      </c>
      <c r="AV35" s="41" t="s">
        <v>206</v>
      </c>
      <c r="AW35" s="41" t="s">
        <v>206</v>
      </c>
      <c r="AX35" s="41" t="s">
        <v>208</v>
      </c>
      <c r="AY35" s="41" t="s">
        <v>208</v>
      </c>
      <c r="AZ35" s="41" t="s">
        <v>206</v>
      </c>
      <c r="BA35" s="41" t="s">
        <v>206</v>
      </c>
      <c r="BB35" s="32" t="s">
        <v>206</v>
      </c>
      <c r="BC35" s="41" t="s">
        <v>206</v>
      </c>
      <c r="BD35" s="41" t="s">
        <v>206</v>
      </c>
      <c r="BE35" s="41" t="s">
        <v>206</v>
      </c>
      <c r="BF35" s="41" t="s">
        <v>206</v>
      </c>
      <c r="BG35" s="41" t="s">
        <v>206</v>
      </c>
      <c r="BH35" s="41" t="s">
        <v>206</v>
      </c>
      <c r="BI35" s="41" t="s">
        <v>207</v>
      </c>
      <c r="BJ35" s="41" t="s">
        <v>206</v>
      </c>
      <c r="BK35" s="41" t="s">
        <v>207</v>
      </c>
      <c r="BL35" s="41" t="s">
        <v>207</v>
      </c>
      <c r="BM35" s="41" t="s">
        <v>207</v>
      </c>
      <c r="BN35" s="41" t="s">
        <v>207</v>
      </c>
      <c r="BO35" s="41" t="s">
        <v>207</v>
      </c>
      <c r="BP35" s="41" t="s">
        <v>207</v>
      </c>
      <c r="BQ35" s="41" t="s">
        <v>207</v>
      </c>
      <c r="BR35" s="41" t="s">
        <v>207</v>
      </c>
      <c r="BS35" s="41" t="s">
        <v>206</v>
      </c>
      <c r="BT35" s="41" t="s">
        <v>207</v>
      </c>
      <c r="BU35" s="41" t="s">
        <v>207</v>
      </c>
      <c r="BV35" s="41" t="s">
        <v>206</v>
      </c>
      <c r="BW35" s="41" t="s">
        <v>206</v>
      </c>
      <c r="BX35" s="41" t="s">
        <v>208</v>
      </c>
      <c r="BY35" s="41" t="s">
        <v>206</v>
      </c>
      <c r="BZ35" s="41" t="s">
        <v>208</v>
      </c>
      <c r="CA35" s="41" t="s">
        <v>208</v>
      </c>
      <c r="CB35" s="33">
        <f t="shared" si="0"/>
        <v>3</v>
      </c>
      <c r="CC35" s="33">
        <f t="shared" si="42"/>
        <v>3</v>
      </c>
      <c r="CD35" s="33">
        <f t="shared" si="2"/>
        <v>1</v>
      </c>
      <c r="CE35" s="33">
        <f t="shared" si="3"/>
        <v>3</v>
      </c>
      <c r="CF35" s="33">
        <f t="shared" si="4"/>
        <v>4</v>
      </c>
      <c r="CG35" s="33">
        <f t="shared" si="5"/>
        <v>2</v>
      </c>
      <c r="CH35" s="33">
        <f t="shared" si="6"/>
        <v>0</v>
      </c>
      <c r="CI35" s="33">
        <f t="shared" si="7"/>
        <v>0</v>
      </c>
      <c r="CJ35" s="33">
        <f t="shared" si="8"/>
        <v>4</v>
      </c>
      <c r="CK35" s="33">
        <f t="shared" si="9"/>
        <v>1</v>
      </c>
      <c r="CL35" s="33">
        <f t="shared" si="10"/>
        <v>21</v>
      </c>
      <c r="CM35" s="34">
        <f t="shared" si="11"/>
        <v>0.58333333333333337</v>
      </c>
      <c r="CN35" s="33">
        <f t="shared" ref="CN35:CP35" si="50">COUNTIF(BA35,"SI")</f>
        <v>1</v>
      </c>
      <c r="CO35" s="35">
        <f t="shared" si="50"/>
        <v>1</v>
      </c>
      <c r="CP35" s="44">
        <f t="shared" si="50"/>
        <v>1</v>
      </c>
      <c r="CQ35" s="44">
        <f t="shared" si="13"/>
        <v>6</v>
      </c>
      <c r="CR35" s="44">
        <f t="shared" si="14"/>
        <v>4</v>
      </c>
      <c r="CS35" s="26">
        <f t="shared" si="15"/>
        <v>13</v>
      </c>
      <c r="CT35" s="45">
        <f t="shared" si="40"/>
        <v>0.9285714285714286</v>
      </c>
      <c r="CU35" s="234"/>
      <c r="CV35" s="236"/>
      <c r="CW35" s="237"/>
      <c r="CX35" s="234"/>
      <c r="CY35" s="38"/>
      <c r="CZ35" s="38"/>
      <c r="DA35" s="38"/>
      <c r="DB35" s="38"/>
      <c r="DC35" s="38"/>
      <c r="DD35" s="38"/>
      <c r="DE35" s="38"/>
      <c r="DF35" s="38"/>
      <c r="DG35" s="38"/>
      <c r="DH35" s="38"/>
      <c r="DI35" s="38"/>
      <c r="DJ35" s="38"/>
      <c r="DK35" s="38"/>
      <c r="DL35" s="38"/>
      <c r="DM35" s="38"/>
      <c r="DN35" s="38"/>
      <c r="DO35" s="38"/>
      <c r="DP35" s="38"/>
      <c r="DQ35" s="38"/>
      <c r="DR35" s="38"/>
      <c r="DS35" s="39"/>
      <c r="DT35" s="39"/>
      <c r="DU35" s="39"/>
      <c r="DV35" s="39"/>
      <c r="DW35" s="39"/>
      <c r="DX35" s="39"/>
      <c r="DY35" s="39"/>
      <c r="DZ35" s="39"/>
      <c r="EA35" s="39"/>
      <c r="EB35" s="39"/>
    </row>
    <row r="36" spans="1:132" x14ac:dyDescent="0.25">
      <c r="A36" s="26" t="s">
        <v>193</v>
      </c>
      <c r="B36" s="26" t="s">
        <v>408</v>
      </c>
      <c r="C36" s="84" t="s">
        <v>441</v>
      </c>
      <c r="D36" s="27" t="s">
        <v>427</v>
      </c>
      <c r="E36" s="27">
        <v>3123629626</v>
      </c>
      <c r="F36" s="27" t="s">
        <v>428</v>
      </c>
      <c r="G36" s="27" t="s">
        <v>412</v>
      </c>
      <c r="H36" s="27" t="s">
        <v>413</v>
      </c>
      <c r="I36" s="28" t="s">
        <v>414</v>
      </c>
      <c r="J36" s="27" t="s">
        <v>442</v>
      </c>
      <c r="K36" s="83" t="s">
        <v>443</v>
      </c>
      <c r="L36" s="27" t="s">
        <v>444</v>
      </c>
      <c r="M36" s="27">
        <v>3214746899</v>
      </c>
      <c r="N36" s="29" t="s">
        <v>445</v>
      </c>
      <c r="O36" s="42" t="s">
        <v>446</v>
      </c>
      <c r="P36" s="46">
        <v>44161</v>
      </c>
      <c r="Q36" s="41" t="s">
        <v>206</v>
      </c>
      <c r="R36" s="41" t="s">
        <v>206</v>
      </c>
      <c r="S36" s="41" t="s">
        <v>206</v>
      </c>
      <c r="T36" s="41" t="s">
        <v>206</v>
      </c>
      <c r="U36" s="41" t="s">
        <v>206</v>
      </c>
      <c r="V36" s="41" t="s">
        <v>206</v>
      </c>
      <c r="W36" s="41" t="s">
        <v>206</v>
      </c>
      <c r="X36" s="41" t="s">
        <v>208</v>
      </c>
      <c r="Y36" s="41" t="s">
        <v>208</v>
      </c>
      <c r="Z36" s="41" t="s">
        <v>208</v>
      </c>
      <c r="AA36" s="77" t="s">
        <v>206</v>
      </c>
      <c r="AB36" s="77" t="s">
        <v>206</v>
      </c>
      <c r="AC36" s="77" t="s">
        <v>206</v>
      </c>
      <c r="AD36" s="41" t="s">
        <v>208</v>
      </c>
      <c r="AE36" s="77" t="s">
        <v>206</v>
      </c>
      <c r="AF36" s="41" t="s">
        <v>208</v>
      </c>
      <c r="AG36" s="77" t="s">
        <v>206</v>
      </c>
      <c r="AH36" s="77" t="s">
        <v>206</v>
      </c>
      <c r="AI36" s="77" t="s">
        <v>206</v>
      </c>
      <c r="AJ36" s="77" t="s">
        <v>206</v>
      </c>
      <c r="AK36" s="61" t="s">
        <v>208</v>
      </c>
      <c r="AL36" s="85" t="s">
        <v>206</v>
      </c>
      <c r="AM36" s="41" t="s">
        <v>208</v>
      </c>
      <c r="AN36" s="41" t="s">
        <v>208</v>
      </c>
      <c r="AO36" s="41" t="s">
        <v>208</v>
      </c>
      <c r="AP36" s="41" t="s">
        <v>208</v>
      </c>
      <c r="AQ36" s="41" t="s">
        <v>208</v>
      </c>
      <c r="AR36" s="41" t="s">
        <v>208</v>
      </c>
      <c r="AS36" s="41" t="s">
        <v>208</v>
      </c>
      <c r="AT36" s="41" t="s">
        <v>206</v>
      </c>
      <c r="AU36" s="41" t="s">
        <v>206</v>
      </c>
      <c r="AV36" s="41" t="s">
        <v>206</v>
      </c>
      <c r="AW36" s="41" t="s">
        <v>206</v>
      </c>
      <c r="AX36" s="41" t="s">
        <v>208</v>
      </c>
      <c r="AY36" s="41" t="s">
        <v>208</v>
      </c>
      <c r="AZ36" s="41" t="s">
        <v>206</v>
      </c>
      <c r="BA36" s="41" t="s">
        <v>206</v>
      </c>
      <c r="BB36" s="32" t="s">
        <v>206</v>
      </c>
      <c r="BC36" s="41" t="s">
        <v>206</v>
      </c>
      <c r="BD36" s="41" t="s">
        <v>206</v>
      </c>
      <c r="BE36" s="41" t="s">
        <v>206</v>
      </c>
      <c r="BF36" s="41" t="s">
        <v>206</v>
      </c>
      <c r="BG36" s="41" t="s">
        <v>207</v>
      </c>
      <c r="BH36" s="41" t="s">
        <v>207</v>
      </c>
      <c r="BI36" s="41" t="s">
        <v>207</v>
      </c>
      <c r="BJ36" s="41" t="s">
        <v>206</v>
      </c>
      <c r="BK36" s="41" t="s">
        <v>207</v>
      </c>
      <c r="BL36" s="41" t="s">
        <v>207</v>
      </c>
      <c r="BM36" s="41" t="s">
        <v>207</v>
      </c>
      <c r="BN36" s="41" t="s">
        <v>207</v>
      </c>
      <c r="BO36" s="41" t="s">
        <v>207</v>
      </c>
      <c r="BP36" s="41" t="s">
        <v>207</v>
      </c>
      <c r="BQ36" s="41" t="s">
        <v>207</v>
      </c>
      <c r="BR36" s="41" t="s">
        <v>207</v>
      </c>
      <c r="BS36" s="41" t="s">
        <v>206</v>
      </c>
      <c r="BT36" s="41" t="s">
        <v>207</v>
      </c>
      <c r="BU36" s="41" t="s">
        <v>207</v>
      </c>
      <c r="BV36" s="41" t="s">
        <v>206</v>
      </c>
      <c r="BW36" s="41" t="s">
        <v>206</v>
      </c>
      <c r="BX36" s="41" t="s">
        <v>208</v>
      </c>
      <c r="BY36" s="41" t="s">
        <v>206</v>
      </c>
      <c r="BZ36" s="41" t="s">
        <v>206</v>
      </c>
      <c r="CA36" s="41" t="s">
        <v>208</v>
      </c>
      <c r="CB36" s="33">
        <f t="shared" si="0"/>
        <v>3</v>
      </c>
      <c r="CC36" s="33">
        <f t="shared" si="42"/>
        <v>3</v>
      </c>
      <c r="CD36" s="33">
        <f t="shared" si="2"/>
        <v>1</v>
      </c>
      <c r="CE36" s="33">
        <f t="shared" si="3"/>
        <v>3</v>
      </c>
      <c r="CF36" s="33">
        <f t="shared" si="4"/>
        <v>4</v>
      </c>
      <c r="CG36" s="33">
        <f t="shared" si="5"/>
        <v>2</v>
      </c>
      <c r="CH36" s="33">
        <f t="shared" si="6"/>
        <v>0</v>
      </c>
      <c r="CI36" s="33">
        <f t="shared" si="7"/>
        <v>0</v>
      </c>
      <c r="CJ36" s="33">
        <f t="shared" si="8"/>
        <v>4</v>
      </c>
      <c r="CK36" s="33">
        <f t="shared" si="9"/>
        <v>1</v>
      </c>
      <c r="CL36" s="33">
        <f t="shared" si="10"/>
        <v>21</v>
      </c>
      <c r="CM36" s="34">
        <f t="shared" si="11"/>
        <v>0.58333333333333337</v>
      </c>
      <c r="CN36" s="33">
        <f t="shared" ref="CN36:CP36" si="51">COUNTIF(BA36,"SI")</f>
        <v>1</v>
      </c>
      <c r="CO36" s="35">
        <f t="shared" si="51"/>
        <v>1</v>
      </c>
      <c r="CP36" s="44">
        <f t="shared" si="51"/>
        <v>1</v>
      </c>
      <c r="CQ36" s="44">
        <f t="shared" si="13"/>
        <v>4</v>
      </c>
      <c r="CR36" s="44">
        <f t="shared" si="14"/>
        <v>5</v>
      </c>
      <c r="CS36" s="26">
        <f t="shared" si="15"/>
        <v>12</v>
      </c>
      <c r="CT36" s="45">
        <f t="shared" si="40"/>
        <v>0.8571428571428571</v>
      </c>
      <c r="CU36" s="234"/>
      <c r="CV36" s="236"/>
      <c r="CW36" s="237"/>
      <c r="CX36" s="234"/>
      <c r="CY36" s="38"/>
      <c r="CZ36" s="38"/>
      <c r="DA36" s="38"/>
      <c r="DB36" s="38"/>
      <c r="DC36" s="38"/>
      <c r="DD36" s="38"/>
      <c r="DE36" s="38"/>
      <c r="DF36" s="38"/>
      <c r="DG36" s="38"/>
      <c r="DH36" s="38"/>
      <c r="DI36" s="38"/>
      <c r="DJ36" s="38"/>
      <c r="DK36" s="38"/>
      <c r="DL36" s="38"/>
      <c r="DM36" s="38"/>
      <c r="DN36" s="38"/>
      <c r="DO36" s="38"/>
      <c r="DP36" s="38"/>
      <c r="DQ36" s="38"/>
      <c r="DR36" s="38"/>
      <c r="DS36" s="39"/>
      <c r="DT36" s="39"/>
      <c r="DU36" s="39"/>
      <c r="DV36" s="39"/>
      <c r="DW36" s="39"/>
      <c r="DX36" s="39"/>
      <c r="DY36" s="39"/>
      <c r="DZ36" s="39"/>
      <c r="EA36" s="39"/>
      <c r="EB36" s="39"/>
    </row>
    <row r="37" spans="1:132" x14ac:dyDescent="0.25">
      <c r="A37" s="26" t="s">
        <v>193</v>
      </c>
      <c r="B37" s="26" t="s">
        <v>408</v>
      </c>
      <c r="C37" s="26" t="s">
        <v>447</v>
      </c>
      <c r="D37" s="40" t="s">
        <v>410</v>
      </c>
      <c r="E37" s="27">
        <v>3007488261</v>
      </c>
      <c r="F37" s="28" t="s">
        <v>411</v>
      </c>
      <c r="G37" s="27" t="s">
        <v>412</v>
      </c>
      <c r="H37" s="27" t="s">
        <v>413</v>
      </c>
      <c r="I37" s="28" t="s">
        <v>414</v>
      </c>
      <c r="J37" s="53" t="s">
        <v>448</v>
      </c>
      <c r="K37" s="29" t="s">
        <v>449</v>
      </c>
      <c r="L37" s="53" t="s">
        <v>450</v>
      </c>
      <c r="M37" s="27">
        <v>3213717137</v>
      </c>
      <c r="N37" s="29" t="s">
        <v>451</v>
      </c>
      <c r="O37" s="73" t="s">
        <v>452</v>
      </c>
      <c r="P37" s="81">
        <v>44181</v>
      </c>
      <c r="Q37" s="59" t="s">
        <v>206</v>
      </c>
      <c r="R37" s="60" t="s">
        <v>206</v>
      </c>
      <c r="S37" s="60" t="s">
        <v>206</v>
      </c>
      <c r="T37" s="60" t="s">
        <v>206</v>
      </c>
      <c r="U37" s="60" t="s">
        <v>207</v>
      </c>
      <c r="V37" s="60" t="s">
        <v>206</v>
      </c>
      <c r="W37" s="60" t="s">
        <v>206</v>
      </c>
      <c r="X37" s="60" t="s">
        <v>206</v>
      </c>
      <c r="Y37" s="60" t="s">
        <v>208</v>
      </c>
      <c r="Z37" s="60" t="s">
        <v>208</v>
      </c>
      <c r="AA37" s="60" t="s">
        <v>206</v>
      </c>
      <c r="AB37" s="60" t="s">
        <v>206</v>
      </c>
      <c r="AC37" s="60" t="s">
        <v>206</v>
      </c>
      <c r="AD37" s="60" t="s">
        <v>208</v>
      </c>
      <c r="AE37" s="60" t="s">
        <v>206</v>
      </c>
      <c r="AF37" s="60" t="s">
        <v>206</v>
      </c>
      <c r="AG37" s="60" t="s">
        <v>206</v>
      </c>
      <c r="AH37" s="60" t="s">
        <v>206</v>
      </c>
      <c r="AI37" s="60" t="s">
        <v>206</v>
      </c>
      <c r="AJ37" s="60" t="s">
        <v>206</v>
      </c>
      <c r="AK37" s="61" t="s">
        <v>206</v>
      </c>
      <c r="AL37" s="61" t="s">
        <v>206</v>
      </c>
      <c r="AM37" s="61" t="s">
        <v>208</v>
      </c>
      <c r="AN37" s="61" t="s">
        <v>208</v>
      </c>
      <c r="AO37" s="61" t="s">
        <v>208</v>
      </c>
      <c r="AP37" s="61" t="s">
        <v>206</v>
      </c>
      <c r="AQ37" s="61" t="s">
        <v>206</v>
      </c>
      <c r="AR37" s="61" t="s">
        <v>206</v>
      </c>
      <c r="AS37" s="61" t="s">
        <v>206</v>
      </c>
      <c r="AT37" s="61" t="s">
        <v>206</v>
      </c>
      <c r="AU37" s="61" t="s">
        <v>206</v>
      </c>
      <c r="AV37" s="61" t="s">
        <v>206</v>
      </c>
      <c r="AW37" s="61" t="s">
        <v>206</v>
      </c>
      <c r="AX37" s="61" t="s">
        <v>208</v>
      </c>
      <c r="AY37" s="61" t="s">
        <v>206</v>
      </c>
      <c r="AZ37" s="61" t="s">
        <v>206</v>
      </c>
      <c r="BA37" s="61" t="s">
        <v>206</v>
      </c>
      <c r="BB37" s="63" t="s">
        <v>206</v>
      </c>
      <c r="BC37" s="61" t="s">
        <v>206</v>
      </c>
      <c r="BD37" s="61" t="s">
        <v>206</v>
      </c>
      <c r="BE37" s="61" t="s">
        <v>206</v>
      </c>
      <c r="BF37" s="61" t="s">
        <v>206</v>
      </c>
      <c r="BG37" s="61" t="s">
        <v>207</v>
      </c>
      <c r="BH37" s="61" t="s">
        <v>207</v>
      </c>
      <c r="BI37" s="61" t="s">
        <v>207</v>
      </c>
      <c r="BJ37" s="61" t="s">
        <v>208</v>
      </c>
      <c r="BK37" s="61" t="s">
        <v>207</v>
      </c>
      <c r="BL37" s="61" t="s">
        <v>207</v>
      </c>
      <c r="BM37" s="61" t="s">
        <v>207</v>
      </c>
      <c r="BN37" s="61" t="s">
        <v>207</v>
      </c>
      <c r="BO37" s="61" t="s">
        <v>207</v>
      </c>
      <c r="BP37" s="61" t="s">
        <v>207</v>
      </c>
      <c r="BQ37" s="61" t="s">
        <v>207</v>
      </c>
      <c r="BR37" s="61" t="s">
        <v>207</v>
      </c>
      <c r="BS37" s="61" t="s">
        <v>206</v>
      </c>
      <c r="BT37" s="61" t="s">
        <v>207</v>
      </c>
      <c r="BU37" s="61" t="s">
        <v>207</v>
      </c>
      <c r="BV37" s="61" t="s">
        <v>206</v>
      </c>
      <c r="BW37" s="61" t="s">
        <v>206</v>
      </c>
      <c r="BX37" s="61" t="s">
        <v>206</v>
      </c>
      <c r="BY37" s="61" t="s">
        <v>206</v>
      </c>
      <c r="BZ37" s="61" t="s">
        <v>206</v>
      </c>
      <c r="CA37" s="61" t="s">
        <v>206</v>
      </c>
      <c r="CB37" s="33">
        <f t="shared" si="0"/>
        <v>3</v>
      </c>
      <c r="CC37" s="33">
        <f t="shared" si="42"/>
        <v>2</v>
      </c>
      <c r="CD37" s="33">
        <f t="shared" si="2"/>
        <v>2</v>
      </c>
      <c r="CE37" s="33">
        <f t="shared" si="3"/>
        <v>3</v>
      </c>
      <c r="CF37" s="33">
        <f t="shared" si="4"/>
        <v>5</v>
      </c>
      <c r="CG37" s="33">
        <f t="shared" si="5"/>
        <v>3</v>
      </c>
      <c r="CH37" s="33">
        <f t="shared" si="6"/>
        <v>0</v>
      </c>
      <c r="CI37" s="33">
        <f t="shared" si="7"/>
        <v>4</v>
      </c>
      <c r="CJ37" s="33">
        <f t="shared" si="8"/>
        <v>4</v>
      </c>
      <c r="CK37" s="33">
        <f t="shared" si="9"/>
        <v>2</v>
      </c>
      <c r="CL37" s="33">
        <f t="shared" si="10"/>
        <v>28</v>
      </c>
      <c r="CM37" s="34">
        <f t="shared" si="11"/>
        <v>0.77777777777777779</v>
      </c>
      <c r="CN37" s="33">
        <f t="shared" ref="CN37:CP37" si="52">COUNTIF(BA37,"SI")</f>
        <v>1</v>
      </c>
      <c r="CO37" s="35">
        <f t="shared" si="52"/>
        <v>1</v>
      </c>
      <c r="CP37" s="44">
        <f t="shared" si="52"/>
        <v>1</v>
      </c>
      <c r="CQ37" s="44">
        <f t="shared" si="13"/>
        <v>3</v>
      </c>
      <c r="CR37" s="44">
        <f t="shared" si="14"/>
        <v>7</v>
      </c>
      <c r="CS37" s="26">
        <f t="shared" si="15"/>
        <v>13</v>
      </c>
      <c r="CT37" s="45">
        <f t="shared" si="40"/>
        <v>0.9285714285714286</v>
      </c>
      <c r="CU37" s="234"/>
      <c r="CV37" s="236"/>
      <c r="CW37" s="237"/>
      <c r="CX37" s="234"/>
      <c r="CY37" s="38"/>
      <c r="CZ37" s="38"/>
      <c r="DA37" s="38"/>
      <c r="DB37" s="38"/>
      <c r="DC37" s="38"/>
      <c r="DD37" s="38"/>
      <c r="DE37" s="38"/>
      <c r="DF37" s="38"/>
      <c r="DG37" s="38"/>
      <c r="DH37" s="38"/>
      <c r="DI37" s="38"/>
      <c r="DJ37" s="38"/>
      <c r="DK37" s="38"/>
      <c r="DL37" s="38"/>
      <c r="DM37" s="38"/>
      <c r="DN37" s="38"/>
      <c r="DO37" s="38"/>
      <c r="DP37" s="38"/>
      <c r="DQ37" s="38"/>
      <c r="DR37" s="38"/>
      <c r="DS37" s="39"/>
      <c r="DT37" s="39"/>
      <c r="DU37" s="39"/>
      <c r="DV37" s="39"/>
      <c r="DW37" s="39"/>
      <c r="DX37" s="39"/>
      <c r="DY37" s="39"/>
      <c r="DZ37" s="39"/>
      <c r="EA37" s="39"/>
      <c r="EB37" s="39"/>
    </row>
    <row r="38" spans="1:132" x14ac:dyDescent="0.25">
      <c r="A38" s="26" t="s">
        <v>193</v>
      </c>
      <c r="B38" s="26" t="s">
        <v>408</v>
      </c>
      <c r="C38" s="26" t="s">
        <v>453</v>
      </c>
      <c r="D38" s="40" t="s">
        <v>410</v>
      </c>
      <c r="E38" s="27">
        <v>3007488261</v>
      </c>
      <c r="F38" s="28" t="s">
        <v>411</v>
      </c>
      <c r="G38" s="27" t="s">
        <v>412</v>
      </c>
      <c r="H38" s="27" t="s">
        <v>413</v>
      </c>
      <c r="I38" s="28" t="s">
        <v>414</v>
      </c>
      <c r="J38" s="27" t="s">
        <v>454</v>
      </c>
      <c r="K38" s="28" t="s">
        <v>455</v>
      </c>
      <c r="L38" s="53" t="s">
        <v>456</v>
      </c>
      <c r="M38" s="27">
        <v>3226916272</v>
      </c>
      <c r="N38" s="29" t="s">
        <v>457</v>
      </c>
      <c r="O38" s="73" t="s">
        <v>458</v>
      </c>
      <c r="P38" s="81">
        <v>43854</v>
      </c>
      <c r="Q38" s="59" t="s">
        <v>206</v>
      </c>
      <c r="R38" s="60" t="s">
        <v>206</v>
      </c>
      <c r="S38" s="60" t="s">
        <v>206</v>
      </c>
      <c r="T38" s="60" t="s">
        <v>206</v>
      </c>
      <c r="U38" s="60" t="s">
        <v>208</v>
      </c>
      <c r="V38" s="60" t="s">
        <v>208</v>
      </c>
      <c r="W38" s="60" t="s">
        <v>208</v>
      </c>
      <c r="X38" s="60" t="s">
        <v>208</v>
      </c>
      <c r="Y38" s="60" t="s">
        <v>208</v>
      </c>
      <c r="Z38" s="60" t="s">
        <v>208</v>
      </c>
      <c r="AA38" s="60" t="s">
        <v>208</v>
      </c>
      <c r="AB38" s="60" t="s">
        <v>206</v>
      </c>
      <c r="AC38" s="60" t="s">
        <v>206</v>
      </c>
      <c r="AD38" s="60" t="s">
        <v>208</v>
      </c>
      <c r="AE38" s="60" t="s">
        <v>206</v>
      </c>
      <c r="AF38" s="60" t="s">
        <v>206</v>
      </c>
      <c r="AG38" s="60" t="s">
        <v>206</v>
      </c>
      <c r="AH38" s="60" t="s">
        <v>206</v>
      </c>
      <c r="AI38" s="60" t="s">
        <v>206</v>
      </c>
      <c r="AJ38" s="60" t="s">
        <v>206</v>
      </c>
      <c r="AK38" s="61" t="s">
        <v>208</v>
      </c>
      <c r="AL38" s="61" t="s">
        <v>208</v>
      </c>
      <c r="AM38" s="61" t="s">
        <v>208</v>
      </c>
      <c r="AN38" s="61" t="s">
        <v>208</v>
      </c>
      <c r="AO38" s="61" t="s">
        <v>208</v>
      </c>
      <c r="AP38" s="61" t="s">
        <v>206</v>
      </c>
      <c r="AQ38" s="61" t="s">
        <v>206</v>
      </c>
      <c r="AR38" s="61" t="s">
        <v>206</v>
      </c>
      <c r="AS38" s="61" t="s">
        <v>206</v>
      </c>
      <c r="AT38" s="61" t="s">
        <v>206</v>
      </c>
      <c r="AU38" s="61" t="s">
        <v>206</v>
      </c>
      <c r="AV38" s="61" t="s">
        <v>206</v>
      </c>
      <c r="AW38" s="61" t="s">
        <v>208</v>
      </c>
      <c r="AX38" s="61" t="s">
        <v>208</v>
      </c>
      <c r="AY38" s="61" t="s">
        <v>208</v>
      </c>
      <c r="AZ38" s="61" t="s">
        <v>206</v>
      </c>
      <c r="BA38" s="61" t="s">
        <v>206</v>
      </c>
      <c r="BB38" s="63" t="s">
        <v>206</v>
      </c>
      <c r="BC38" s="61" t="s">
        <v>206</v>
      </c>
      <c r="BD38" s="61" t="s">
        <v>206</v>
      </c>
      <c r="BE38" s="61" t="s">
        <v>206</v>
      </c>
      <c r="BF38" s="61" t="s">
        <v>206</v>
      </c>
      <c r="BG38" s="61" t="s">
        <v>207</v>
      </c>
      <c r="BH38" s="61" t="s">
        <v>207</v>
      </c>
      <c r="BI38" s="61" t="s">
        <v>207</v>
      </c>
      <c r="BJ38" s="61" t="s">
        <v>206</v>
      </c>
      <c r="BK38" s="61" t="s">
        <v>207</v>
      </c>
      <c r="BL38" s="61" t="s">
        <v>207</v>
      </c>
      <c r="BM38" s="61" t="s">
        <v>207</v>
      </c>
      <c r="BN38" s="61" t="s">
        <v>207</v>
      </c>
      <c r="BO38" s="61" t="s">
        <v>207</v>
      </c>
      <c r="BP38" s="61" t="s">
        <v>207</v>
      </c>
      <c r="BQ38" s="61" t="s">
        <v>207</v>
      </c>
      <c r="BR38" s="61" t="s">
        <v>207</v>
      </c>
      <c r="BS38" s="61" t="s">
        <v>206</v>
      </c>
      <c r="BT38" s="61" t="s">
        <v>207</v>
      </c>
      <c r="BU38" s="61" t="s">
        <v>207</v>
      </c>
      <c r="BV38" s="61" t="s">
        <v>206</v>
      </c>
      <c r="BW38" s="61" t="s">
        <v>208</v>
      </c>
      <c r="BX38" s="61" t="s">
        <v>206</v>
      </c>
      <c r="BY38" s="61" t="s">
        <v>206</v>
      </c>
      <c r="BZ38" s="61" t="s">
        <v>206</v>
      </c>
      <c r="CA38" s="61" t="s">
        <v>208</v>
      </c>
      <c r="CB38" s="33">
        <f t="shared" si="0"/>
        <v>3</v>
      </c>
      <c r="CC38" s="33">
        <f t="shared" si="42"/>
        <v>1</v>
      </c>
      <c r="CD38" s="33">
        <f t="shared" si="2"/>
        <v>0</v>
      </c>
      <c r="CE38" s="33">
        <f t="shared" si="3"/>
        <v>2</v>
      </c>
      <c r="CF38" s="33">
        <f t="shared" si="4"/>
        <v>5</v>
      </c>
      <c r="CG38" s="33">
        <f t="shared" si="5"/>
        <v>1</v>
      </c>
      <c r="CH38" s="33">
        <f t="shared" si="6"/>
        <v>0</v>
      </c>
      <c r="CI38" s="33">
        <f t="shared" si="7"/>
        <v>4</v>
      </c>
      <c r="CJ38" s="33">
        <f t="shared" si="8"/>
        <v>3</v>
      </c>
      <c r="CK38" s="33">
        <f t="shared" si="9"/>
        <v>1</v>
      </c>
      <c r="CL38" s="33">
        <f t="shared" si="10"/>
        <v>20</v>
      </c>
      <c r="CM38" s="34">
        <f t="shared" si="11"/>
        <v>0.55555555555555558</v>
      </c>
      <c r="CN38" s="33">
        <f t="shared" ref="CN38:CP38" si="53">COUNTIF(BA38,"SI")</f>
        <v>1</v>
      </c>
      <c r="CO38" s="35">
        <f t="shared" si="53"/>
        <v>1</v>
      </c>
      <c r="CP38" s="44">
        <f t="shared" si="53"/>
        <v>1</v>
      </c>
      <c r="CQ38" s="44">
        <f t="shared" si="13"/>
        <v>4</v>
      </c>
      <c r="CR38" s="44">
        <f t="shared" si="14"/>
        <v>5</v>
      </c>
      <c r="CS38" s="26">
        <f t="shared" si="15"/>
        <v>12</v>
      </c>
      <c r="CT38" s="45">
        <f t="shared" si="40"/>
        <v>0.8571428571428571</v>
      </c>
      <c r="CU38" s="234"/>
      <c r="CV38" s="236"/>
      <c r="CW38" s="237"/>
      <c r="CX38" s="234"/>
      <c r="CY38" s="38"/>
      <c r="CZ38" s="38"/>
      <c r="DA38" s="38"/>
      <c r="DB38" s="38"/>
      <c r="DC38" s="38"/>
      <c r="DD38" s="38"/>
      <c r="DE38" s="38"/>
      <c r="DF38" s="38"/>
      <c r="DG38" s="38"/>
      <c r="DH38" s="38"/>
      <c r="DI38" s="38"/>
      <c r="DJ38" s="38"/>
      <c r="DK38" s="38"/>
      <c r="DL38" s="38"/>
      <c r="DM38" s="38"/>
      <c r="DN38" s="38"/>
      <c r="DO38" s="38"/>
      <c r="DP38" s="38"/>
      <c r="DQ38" s="38"/>
      <c r="DR38" s="38"/>
      <c r="DS38" s="39"/>
      <c r="DT38" s="39"/>
      <c r="DU38" s="39"/>
      <c r="DV38" s="39"/>
      <c r="DW38" s="39"/>
      <c r="DX38" s="39"/>
      <c r="DY38" s="39"/>
      <c r="DZ38" s="39"/>
      <c r="EA38" s="39"/>
      <c r="EB38" s="39"/>
    </row>
    <row r="39" spans="1:132" x14ac:dyDescent="0.25">
      <c r="A39" s="26" t="s">
        <v>193</v>
      </c>
      <c r="B39" s="26" t="s">
        <v>408</v>
      </c>
      <c r="C39" s="84" t="s">
        <v>459</v>
      </c>
      <c r="D39" s="27" t="s">
        <v>427</v>
      </c>
      <c r="E39" s="27">
        <v>3123629626</v>
      </c>
      <c r="F39" s="27" t="s">
        <v>428</v>
      </c>
      <c r="G39" s="27" t="s">
        <v>412</v>
      </c>
      <c r="H39" s="27" t="s">
        <v>413</v>
      </c>
      <c r="I39" s="28" t="s">
        <v>414</v>
      </c>
      <c r="J39" s="27" t="s">
        <v>460</v>
      </c>
      <c r="K39" s="28" t="s">
        <v>461</v>
      </c>
      <c r="L39" s="53" t="s">
        <v>462</v>
      </c>
      <c r="M39" s="27" t="s">
        <v>463</v>
      </c>
      <c r="N39" s="29" t="s">
        <v>464</v>
      </c>
      <c r="O39" s="42" t="s">
        <v>465</v>
      </c>
      <c r="P39" s="46">
        <v>44193</v>
      </c>
      <c r="Q39" s="41" t="s">
        <v>206</v>
      </c>
      <c r="R39" s="41" t="s">
        <v>206</v>
      </c>
      <c r="S39" s="41" t="s">
        <v>206</v>
      </c>
      <c r="T39" s="41" t="s">
        <v>206</v>
      </c>
      <c r="U39" s="41" t="s">
        <v>206</v>
      </c>
      <c r="V39" s="41" t="s">
        <v>206</v>
      </c>
      <c r="W39" s="41" t="s">
        <v>206</v>
      </c>
      <c r="X39" s="41" t="s">
        <v>208</v>
      </c>
      <c r="Y39" s="41" t="s">
        <v>208</v>
      </c>
      <c r="Z39" s="41" t="s">
        <v>208</v>
      </c>
      <c r="AA39" s="77" t="s">
        <v>206</v>
      </c>
      <c r="AB39" s="77" t="s">
        <v>206</v>
      </c>
      <c r="AC39" s="77" t="s">
        <v>206</v>
      </c>
      <c r="AD39" s="77" t="s">
        <v>206</v>
      </c>
      <c r="AE39" s="77" t="s">
        <v>206</v>
      </c>
      <c r="AF39" s="41" t="s">
        <v>208</v>
      </c>
      <c r="AG39" s="41" t="s">
        <v>206</v>
      </c>
      <c r="AH39" s="77" t="s">
        <v>206</v>
      </c>
      <c r="AI39" s="41" t="s">
        <v>206</v>
      </c>
      <c r="AJ39" s="77" t="s">
        <v>206</v>
      </c>
      <c r="AK39" s="61" t="s">
        <v>208</v>
      </c>
      <c r="AL39" s="41" t="s">
        <v>206</v>
      </c>
      <c r="AM39" s="41" t="s">
        <v>208</v>
      </c>
      <c r="AN39" s="41" t="s">
        <v>208</v>
      </c>
      <c r="AO39" s="41" t="s">
        <v>208</v>
      </c>
      <c r="AP39" s="41" t="s">
        <v>208</v>
      </c>
      <c r="AQ39" s="41" t="s">
        <v>208</v>
      </c>
      <c r="AR39" s="41" t="s">
        <v>208</v>
      </c>
      <c r="AS39" s="41" t="s">
        <v>208</v>
      </c>
      <c r="AT39" s="41" t="s">
        <v>206</v>
      </c>
      <c r="AU39" s="41" t="s">
        <v>206</v>
      </c>
      <c r="AV39" s="41" t="s">
        <v>206</v>
      </c>
      <c r="AW39" s="41" t="s">
        <v>206</v>
      </c>
      <c r="AX39" s="41" t="s">
        <v>208</v>
      </c>
      <c r="AY39" s="41" t="s">
        <v>208</v>
      </c>
      <c r="AZ39" s="41" t="s">
        <v>206</v>
      </c>
      <c r="BA39" s="41" t="s">
        <v>206</v>
      </c>
      <c r="BB39" s="32" t="s">
        <v>206</v>
      </c>
      <c r="BC39" s="41" t="s">
        <v>206</v>
      </c>
      <c r="BD39" s="41" t="s">
        <v>206</v>
      </c>
      <c r="BE39" s="41" t="s">
        <v>206</v>
      </c>
      <c r="BF39" s="41" t="s">
        <v>206</v>
      </c>
      <c r="BG39" s="41" t="s">
        <v>466</v>
      </c>
      <c r="BH39" s="41" t="s">
        <v>466</v>
      </c>
      <c r="BI39" s="41" t="s">
        <v>466</v>
      </c>
      <c r="BJ39" s="41" t="s">
        <v>206</v>
      </c>
      <c r="BK39" s="41" t="s">
        <v>207</v>
      </c>
      <c r="BL39" s="41" t="s">
        <v>207</v>
      </c>
      <c r="BM39" s="41" t="s">
        <v>207</v>
      </c>
      <c r="BN39" s="41" t="s">
        <v>207</v>
      </c>
      <c r="BO39" s="41" t="s">
        <v>207</v>
      </c>
      <c r="BP39" s="41" t="s">
        <v>207</v>
      </c>
      <c r="BQ39" s="41" t="s">
        <v>207</v>
      </c>
      <c r="BR39" s="41" t="s">
        <v>207</v>
      </c>
      <c r="BS39" s="41" t="s">
        <v>206</v>
      </c>
      <c r="BT39" s="41" t="s">
        <v>207</v>
      </c>
      <c r="BU39" s="41" t="s">
        <v>207</v>
      </c>
      <c r="BV39" s="41" t="s">
        <v>207</v>
      </c>
      <c r="BW39" s="41" t="s">
        <v>206</v>
      </c>
      <c r="BX39" s="41" t="s">
        <v>208</v>
      </c>
      <c r="BY39" s="41" t="s">
        <v>206</v>
      </c>
      <c r="BZ39" s="41" t="s">
        <v>206</v>
      </c>
      <c r="CA39" s="41" t="s">
        <v>208</v>
      </c>
      <c r="CB39" s="33">
        <f t="shared" si="0"/>
        <v>3</v>
      </c>
      <c r="CC39" s="33">
        <f t="shared" si="42"/>
        <v>3</v>
      </c>
      <c r="CD39" s="33">
        <f t="shared" si="2"/>
        <v>1</v>
      </c>
      <c r="CE39" s="33">
        <f t="shared" si="3"/>
        <v>4</v>
      </c>
      <c r="CF39" s="33">
        <f t="shared" si="4"/>
        <v>4</v>
      </c>
      <c r="CG39" s="33">
        <f t="shared" si="5"/>
        <v>2</v>
      </c>
      <c r="CH39" s="33">
        <f t="shared" si="6"/>
        <v>0</v>
      </c>
      <c r="CI39" s="33">
        <f t="shared" si="7"/>
        <v>0</v>
      </c>
      <c r="CJ39" s="33">
        <f t="shared" si="8"/>
        <v>4</v>
      </c>
      <c r="CK39" s="33">
        <f t="shared" si="9"/>
        <v>1</v>
      </c>
      <c r="CL39" s="33">
        <f t="shared" si="10"/>
        <v>22</v>
      </c>
      <c r="CM39" s="34">
        <f t="shared" si="11"/>
        <v>0.61111111111111116</v>
      </c>
      <c r="CN39" s="33">
        <f t="shared" ref="CN39:CP39" si="54">COUNTIF(BA39,"SI")</f>
        <v>1</v>
      </c>
      <c r="CO39" s="35">
        <f t="shared" si="54"/>
        <v>1</v>
      </c>
      <c r="CP39" s="44">
        <f t="shared" si="54"/>
        <v>1</v>
      </c>
      <c r="CQ39" s="44">
        <f t="shared" si="13"/>
        <v>4</v>
      </c>
      <c r="CR39" s="44">
        <f t="shared" si="14"/>
        <v>4</v>
      </c>
      <c r="CS39" s="26">
        <f t="shared" si="15"/>
        <v>11</v>
      </c>
      <c r="CT39" s="45">
        <f t="shared" si="40"/>
        <v>0.7857142857142857</v>
      </c>
      <c r="CU39" s="234"/>
      <c r="CV39" s="236"/>
      <c r="CW39" s="237"/>
      <c r="CX39" s="234"/>
      <c r="CY39" s="38"/>
      <c r="CZ39" s="38"/>
      <c r="DA39" s="38"/>
      <c r="DB39" s="38"/>
      <c r="DC39" s="38"/>
      <c r="DD39" s="38"/>
      <c r="DE39" s="38"/>
      <c r="DF39" s="38"/>
      <c r="DG39" s="38"/>
      <c r="DH39" s="38"/>
      <c r="DI39" s="38"/>
      <c r="DJ39" s="38"/>
      <c r="DK39" s="38"/>
      <c r="DL39" s="38"/>
      <c r="DM39" s="38"/>
      <c r="DN39" s="38"/>
      <c r="DO39" s="38"/>
      <c r="DP39" s="38"/>
      <c r="DQ39" s="38"/>
      <c r="DR39" s="38"/>
      <c r="DS39" s="39"/>
      <c r="DT39" s="39"/>
      <c r="DU39" s="39"/>
      <c r="DV39" s="39"/>
      <c r="DW39" s="39"/>
      <c r="DX39" s="39"/>
      <c r="DY39" s="39"/>
      <c r="DZ39" s="39"/>
      <c r="EA39" s="39"/>
      <c r="EB39" s="39"/>
    </row>
    <row r="40" spans="1:132" x14ac:dyDescent="0.25">
      <c r="A40" s="26" t="s">
        <v>193</v>
      </c>
      <c r="B40" s="26" t="s">
        <v>408</v>
      </c>
      <c r="C40" s="26" t="s">
        <v>467</v>
      </c>
      <c r="D40" s="40" t="s">
        <v>410</v>
      </c>
      <c r="E40" s="27">
        <v>3007488261</v>
      </c>
      <c r="F40" s="28" t="s">
        <v>411</v>
      </c>
      <c r="G40" s="27" t="s">
        <v>412</v>
      </c>
      <c r="H40" s="27" t="s">
        <v>413</v>
      </c>
      <c r="I40" s="28" t="s">
        <v>414</v>
      </c>
      <c r="J40" s="27" t="s">
        <v>468</v>
      </c>
      <c r="K40" s="28" t="s">
        <v>469</v>
      </c>
      <c r="L40" s="53" t="s">
        <v>470</v>
      </c>
      <c r="M40" s="27">
        <v>3115429846</v>
      </c>
      <c r="N40" s="29" t="s">
        <v>471</v>
      </c>
      <c r="O40" s="53" t="s">
        <v>472</v>
      </c>
      <c r="P40" s="81">
        <v>44174</v>
      </c>
      <c r="Q40" s="59" t="s">
        <v>206</v>
      </c>
      <c r="R40" s="60" t="s">
        <v>206</v>
      </c>
      <c r="S40" s="60" t="s">
        <v>206</v>
      </c>
      <c r="T40" s="60" t="s">
        <v>206</v>
      </c>
      <c r="U40" s="60" t="s">
        <v>206</v>
      </c>
      <c r="V40" s="60" t="s">
        <v>206</v>
      </c>
      <c r="W40" s="60" t="s">
        <v>206</v>
      </c>
      <c r="X40" s="60" t="s">
        <v>208</v>
      </c>
      <c r="Y40" s="60" t="s">
        <v>208</v>
      </c>
      <c r="Z40" s="60" t="s">
        <v>206</v>
      </c>
      <c r="AA40" s="60" t="s">
        <v>208</v>
      </c>
      <c r="AB40" s="60" t="s">
        <v>206</v>
      </c>
      <c r="AC40" s="60" t="s">
        <v>206</v>
      </c>
      <c r="AD40" s="60" t="s">
        <v>208</v>
      </c>
      <c r="AE40" s="60" t="s">
        <v>206</v>
      </c>
      <c r="AF40" s="60" t="s">
        <v>206</v>
      </c>
      <c r="AG40" s="60" t="s">
        <v>206</v>
      </c>
      <c r="AH40" s="60" t="s">
        <v>206</v>
      </c>
      <c r="AI40" s="60" t="s">
        <v>206</v>
      </c>
      <c r="AJ40" s="60" t="s">
        <v>206</v>
      </c>
      <c r="AK40" s="61" t="s">
        <v>206</v>
      </c>
      <c r="AL40" s="61" t="s">
        <v>206</v>
      </c>
      <c r="AM40" s="61" t="s">
        <v>208</v>
      </c>
      <c r="AN40" s="61" t="s">
        <v>208</v>
      </c>
      <c r="AO40" s="61" t="s">
        <v>208</v>
      </c>
      <c r="AP40" s="61" t="s">
        <v>206</v>
      </c>
      <c r="AQ40" s="61" t="s">
        <v>206</v>
      </c>
      <c r="AR40" s="61" t="s">
        <v>206</v>
      </c>
      <c r="AS40" s="61" t="s">
        <v>206</v>
      </c>
      <c r="AT40" s="61" t="s">
        <v>206</v>
      </c>
      <c r="AU40" s="61" t="s">
        <v>206</v>
      </c>
      <c r="AV40" s="61" t="s">
        <v>206</v>
      </c>
      <c r="AW40" s="61" t="s">
        <v>206</v>
      </c>
      <c r="AX40" s="61" t="s">
        <v>208</v>
      </c>
      <c r="AY40" s="61" t="s">
        <v>206</v>
      </c>
      <c r="AZ40" s="61" t="s">
        <v>206</v>
      </c>
      <c r="BA40" s="61" t="s">
        <v>206</v>
      </c>
      <c r="BB40" s="63" t="s">
        <v>208</v>
      </c>
      <c r="BC40" s="61" t="s">
        <v>206</v>
      </c>
      <c r="BD40" s="61" t="s">
        <v>208</v>
      </c>
      <c r="BE40" s="61" t="s">
        <v>208</v>
      </c>
      <c r="BF40" s="61" t="s">
        <v>208</v>
      </c>
      <c r="BG40" s="61" t="s">
        <v>207</v>
      </c>
      <c r="BH40" s="61" t="s">
        <v>207</v>
      </c>
      <c r="BI40" s="61" t="s">
        <v>207</v>
      </c>
      <c r="BJ40" s="61" t="s">
        <v>206</v>
      </c>
      <c r="BK40" s="61" t="s">
        <v>207</v>
      </c>
      <c r="BL40" s="61" t="s">
        <v>207</v>
      </c>
      <c r="BM40" s="61" t="s">
        <v>207</v>
      </c>
      <c r="BN40" s="61" t="s">
        <v>207</v>
      </c>
      <c r="BO40" s="61" t="s">
        <v>207</v>
      </c>
      <c r="BP40" s="61" t="s">
        <v>207</v>
      </c>
      <c r="BQ40" s="61" t="s">
        <v>207</v>
      </c>
      <c r="BR40" s="61" t="s">
        <v>207</v>
      </c>
      <c r="BS40" s="61" t="s">
        <v>208</v>
      </c>
      <c r="BT40" s="61" t="s">
        <v>207</v>
      </c>
      <c r="BU40" s="61" t="s">
        <v>207</v>
      </c>
      <c r="BV40" s="61" t="s">
        <v>206</v>
      </c>
      <c r="BW40" s="61" t="s">
        <v>206</v>
      </c>
      <c r="BX40" s="61" t="s">
        <v>206</v>
      </c>
      <c r="BY40" s="61" t="s">
        <v>206</v>
      </c>
      <c r="BZ40" s="61" t="s">
        <v>206</v>
      </c>
      <c r="CA40" s="61" t="s">
        <v>208</v>
      </c>
      <c r="CB40" s="33">
        <f t="shared" si="0"/>
        <v>3</v>
      </c>
      <c r="CC40" s="33">
        <f t="shared" si="42"/>
        <v>3</v>
      </c>
      <c r="CD40" s="33">
        <f t="shared" si="2"/>
        <v>2</v>
      </c>
      <c r="CE40" s="33">
        <f t="shared" si="3"/>
        <v>2</v>
      </c>
      <c r="CF40" s="33">
        <f t="shared" si="4"/>
        <v>5</v>
      </c>
      <c r="CG40" s="33">
        <f t="shared" si="5"/>
        <v>3</v>
      </c>
      <c r="CH40" s="33">
        <f t="shared" si="6"/>
        <v>0</v>
      </c>
      <c r="CI40" s="33">
        <f t="shared" si="7"/>
        <v>4</v>
      </c>
      <c r="CJ40" s="33">
        <f t="shared" si="8"/>
        <v>4</v>
      </c>
      <c r="CK40" s="33">
        <f t="shared" si="9"/>
        <v>2</v>
      </c>
      <c r="CL40" s="33">
        <f t="shared" si="10"/>
        <v>28</v>
      </c>
      <c r="CM40" s="34">
        <f t="shared" si="11"/>
        <v>0.77777777777777779</v>
      </c>
      <c r="CN40" s="33">
        <f t="shared" ref="CN40:CP40" si="55">COUNTIF(BA40,"SI")</f>
        <v>1</v>
      </c>
      <c r="CO40" s="35">
        <f t="shared" si="55"/>
        <v>0</v>
      </c>
      <c r="CP40" s="44">
        <f t="shared" si="55"/>
        <v>1</v>
      </c>
      <c r="CQ40" s="44">
        <f t="shared" si="13"/>
        <v>1</v>
      </c>
      <c r="CR40" s="44">
        <f t="shared" si="14"/>
        <v>5</v>
      </c>
      <c r="CS40" s="26">
        <f t="shared" si="15"/>
        <v>8</v>
      </c>
      <c r="CT40" s="45">
        <f t="shared" si="40"/>
        <v>0.5714285714285714</v>
      </c>
      <c r="CU40" s="234"/>
      <c r="CV40" s="236"/>
      <c r="CW40" s="237"/>
      <c r="CX40" s="234"/>
      <c r="CY40" s="38"/>
      <c r="CZ40" s="38"/>
      <c r="DA40" s="38"/>
      <c r="DB40" s="38"/>
      <c r="DC40" s="38"/>
      <c r="DD40" s="38"/>
      <c r="DE40" s="38"/>
      <c r="DF40" s="38"/>
      <c r="DG40" s="38"/>
      <c r="DH40" s="38"/>
      <c r="DI40" s="38"/>
      <c r="DJ40" s="38"/>
      <c r="DK40" s="38"/>
      <c r="DL40" s="38"/>
      <c r="DM40" s="38"/>
      <c r="DN40" s="38"/>
      <c r="DO40" s="38"/>
      <c r="DP40" s="38"/>
      <c r="DQ40" s="38"/>
      <c r="DR40" s="38"/>
      <c r="DS40" s="39"/>
      <c r="DT40" s="39"/>
      <c r="DU40" s="39"/>
      <c r="DV40" s="39"/>
      <c r="DW40" s="39"/>
      <c r="DX40" s="39"/>
      <c r="DY40" s="39"/>
      <c r="DZ40" s="39"/>
      <c r="EA40" s="39"/>
      <c r="EB40" s="39"/>
    </row>
    <row r="41" spans="1:132" x14ac:dyDescent="0.25">
      <c r="A41" s="26" t="s">
        <v>193</v>
      </c>
      <c r="B41" s="26" t="s">
        <v>408</v>
      </c>
      <c r="C41" s="26" t="s">
        <v>473</v>
      </c>
      <c r="D41" s="40" t="s">
        <v>410</v>
      </c>
      <c r="E41" s="27">
        <v>3007488261</v>
      </c>
      <c r="F41" s="28" t="s">
        <v>411</v>
      </c>
      <c r="G41" s="27" t="s">
        <v>412</v>
      </c>
      <c r="H41" s="27" t="s">
        <v>413</v>
      </c>
      <c r="I41" s="28" t="s">
        <v>414</v>
      </c>
      <c r="J41" s="27" t="s">
        <v>474</v>
      </c>
      <c r="K41" s="28" t="s">
        <v>475</v>
      </c>
      <c r="L41" s="53" t="s">
        <v>476</v>
      </c>
      <c r="M41" s="27">
        <v>3107538735</v>
      </c>
      <c r="N41" s="29" t="s">
        <v>477</v>
      </c>
      <c r="O41" s="73" t="s">
        <v>478</v>
      </c>
      <c r="P41" s="81">
        <v>44155</v>
      </c>
      <c r="Q41" s="59" t="s">
        <v>206</v>
      </c>
      <c r="R41" s="60" t="s">
        <v>206</v>
      </c>
      <c r="S41" s="60" t="s">
        <v>206</v>
      </c>
      <c r="T41" s="60" t="s">
        <v>206</v>
      </c>
      <c r="U41" s="60" t="s">
        <v>207</v>
      </c>
      <c r="V41" s="60" t="s">
        <v>206</v>
      </c>
      <c r="W41" s="60" t="s">
        <v>206</v>
      </c>
      <c r="X41" s="60" t="s">
        <v>208</v>
      </c>
      <c r="Y41" s="60" t="s">
        <v>208</v>
      </c>
      <c r="Z41" s="60" t="s">
        <v>206</v>
      </c>
      <c r="AA41" s="60" t="s">
        <v>206</v>
      </c>
      <c r="AB41" s="60" t="s">
        <v>206</v>
      </c>
      <c r="AC41" s="60" t="s">
        <v>206</v>
      </c>
      <c r="AD41" s="60" t="s">
        <v>206</v>
      </c>
      <c r="AE41" s="60" t="s">
        <v>206</v>
      </c>
      <c r="AF41" s="60" t="s">
        <v>206</v>
      </c>
      <c r="AG41" s="60" t="s">
        <v>206</v>
      </c>
      <c r="AH41" s="60" t="s">
        <v>206</v>
      </c>
      <c r="AI41" s="60" t="s">
        <v>206</v>
      </c>
      <c r="AJ41" s="60" t="s">
        <v>206</v>
      </c>
      <c r="AK41" s="61" t="s">
        <v>206</v>
      </c>
      <c r="AL41" s="61" t="s">
        <v>206</v>
      </c>
      <c r="AM41" s="61" t="s">
        <v>207</v>
      </c>
      <c r="AN41" s="61" t="s">
        <v>207</v>
      </c>
      <c r="AO41" s="61" t="s">
        <v>207</v>
      </c>
      <c r="AP41" s="61" t="s">
        <v>206</v>
      </c>
      <c r="AQ41" s="61" t="s">
        <v>206</v>
      </c>
      <c r="AR41" s="61" t="s">
        <v>206</v>
      </c>
      <c r="AS41" s="61" t="s">
        <v>206</v>
      </c>
      <c r="AT41" s="61" t="s">
        <v>206</v>
      </c>
      <c r="AU41" s="61" t="s">
        <v>206</v>
      </c>
      <c r="AV41" s="61" t="s">
        <v>206</v>
      </c>
      <c r="AW41" s="61" t="s">
        <v>206</v>
      </c>
      <c r="AX41" s="61" t="s">
        <v>208</v>
      </c>
      <c r="AY41" s="61" t="s">
        <v>206</v>
      </c>
      <c r="AZ41" s="61" t="s">
        <v>206</v>
      </c>
      <c r="BA41" s="61" t="s">
        <v>208</v>
      </c>
      <c r="BB41" s="63" t="s">
        <v>208</v>
      </c>
      <c r="BC41" s="61" t="s">
        <v>206</v>
      </c>
      <c r="BD41" s="61" t="s">
        <v>208</v>
      </c>
      <c r="BE41" s="61" t="s">
        <v>208</v>
      </c>
      <c r="BF41" s="61" t="s">
        <v>208</v>
      </c>
      <c r="BG41" s="61" t="s">
        <v>207</v>
      </c>
      <c r="BH41" s="61" t="s">
        <v>207</v>
      </c>
      <c r="BI41" s="61" t="s">
        <v>207</v>
      </c>
      <c r="BJ41" s="61" t="s">
        <v>206</v>
      </c>
      <c r="BK41" s="61" t="s">
        <v>207</v>
      </c>
      <c r="BL41" s="61" t="s">
        <v>207</v>
      </c>
      <c r="BM41" s="61" t="s">
        <v>207</v>
      </c>
      <c r="BN41" s="61" t="s">
        <v>207</v>
      </c>
      <c r="BO41" s="61" t="s">
        <v>207</v>
      </c>
      <c r="BP41" s="61" t="s">
        <v>207</v>
      </c>
      <c r="BQ41" s="61" t="s">
        <v>207</v>
      </c>
      <c r="BR41" s="61" t="s">
        <v>207</v>
      </c>
      <c r="BS41" s="61" t="s">
        <v>208</v>
      </c>
      <c r="BT41" s="61" t="s">
        <v>207</v>
      </c>
      <c r="BU41" s="61" t="s">
        <v>207</v>
      </c>
      <c r="BV41" s="61" t="s">
        <v>206</v>
      </c>
      <c r="BW41" s="61" t="s">
        <v>206</v>
      </c>
      <c r="BX41" s="61" t="s">
        <v>206</v>
      </c>
      <c r="BY41" s="61" t="s">
        <v>206</v>
      </c>
      <c r="BZ41" s="61" t="s">
        <v>206</v>
      </c>
      <c r="CA41" s="61" t="s">
        <v>208</v>
      </c>
      <c r="CB41" s="33">
        <f t="shared" si="0"/>
        <v>3</v>
      </c>
      <c r="CC41" s="33">
        <f t="shared" si="42"/>
        <v>2</v>
      </c>
      <c r="CD41" s="33">
        <f t="shared" si="2"/>
        <v>2</v>
      </c>
      <c r="CE41" s="33">
        <f t="shared" si="3"/>
        <v>4</v>
      </c>
      <c r="CF41" s="33">
        <f t="shared" si="4"/>
        <v>5</v>
      </c>
      <c r="CG41" s="33">
        <f t="shared" si="5"/>
        <v>3</v>
      </c>
      <c r="CH41" s="33">
        <f t="shared" si="6"/>
        <v>0</v>
      </c>
      <c r="CI41" s="33">
        <f t="shared" si="7"/>
        <v>4</v>
      </c>
      <c r="CJ41" s="33">
        <f t="shared" si="8"/>
        <v>4</v>
      </c>
      <c r="CK41" s="33">
        <f t="shared" si="9"/>
        <v>2</v>
      </c>
      <c r="CL41" s="33">
        <f t="shared" si="10"/>
        <v>29</v>
      </c>
      <c r="CM41" s="34">
        <f t="shared" si="11"/>
        <v>0.80555555555555558</v>
      </c>
      <c r="CN41" s="33">
        <f t="shared" ref="CN41:CP41" si="56">COUNTIF(BA41,"SI")</f>
        <v>0</v>
      </c>
      <c r="CO41" s="35">
        <f t="shared" si="56"/>
        <v>0</v>
      </c>
      <c r="CP41" s="44">
        <f t="shared" si="56"/>
        <v>1</v>
      </c>
      <c r="CQ41" s="44">
        <f t="shared" si="13"/>
        <v>1</v>
      </c>
      <c r="CR41" s="44">
        <f t="shared" si="14"/>
        <v>5</v>
      </c>
      <c r="CS41" s="26">
        <f t="shared" si="15"/>
        <v>7</v>
      </c>
      <c r="CT41" s="45">
        <f t="shared" si="40"/>
        <v>0.5</v>
      </c>
      <c r="CU41" s="234"/>
      <c r="CV41" s="236"/>
      <c r="CW41" s="237"/>
      <c r="CX41" s="234"/>
      <c r="CY41" s="38"/>
      <c r="CZ41" s="38"/>
      <c r="DA41" s="38"/>
      <c r="DB41" s="38"/>
      <c r="DC41" s="38"/>
      <c r="DD41" s="38"/>
      <c r="DE41" s="38"/>
      <c r="DF41" s="38"/>
      <c r="DG41" s="38"/>
      <c r="DH41" s="38"/>
      <c r="DI41" s="38"/>
      <c r="DJ41" s="38"/>
      <c r="DK41" s="38"/>
      <c r="DL41" s="38"/>
      <c r="DM41" s="38"/>
      <c r="DN41" s="38"/>
      <c r="DO41" s="38"/>
      <c r="DP41" s="38"/>
      <c r="DQ41" s="38"/>
      <c r="DR41" s="38"/>
      <c r="DS41" s="39"/>
      <c r="DT41" s="39"/>
      <c r="DU41" s="39"/>
      <c r="DV41" s="39"/>
      <c r="DW41" s="39"/>
      <c r="DX41" s="39"/>
      <c r="DY41" s="39"/>
      <c r="DZ41" s="39"/>
      <c r="EA41" s="39"/>
      <c r="EB41" s="39"/>
    </row>
    <row r="42" spans="1:132" x14ac:dyDescent="0.25">
      <c r="A42" s="26" t="s">
        <v>193</v>
      </c>
      <c r="B42" s="26" t="s">
        <v>408</v>
      </c>
      <c r="C42" s="84" t="s">
        <v>479</v>
      </c>
      <c r="D42" s="27" t="s">
        <v>427</v>
      </c>
      <c r="E42" s="27">
        <v>3123629626</v>
      </c>
      <c r="F42" s="27" t="s">
        <v>428</v>
      </c>
      <c r="G42" s="27" t="s">
        <v>412</v>
      </c>
      <c r="H42" s="27" t="s">
        <v>413</v>
      </c>
      <c r="I42" s="28" t="s">
        <v>414</v>
      </c>
      <c r="J42" s="27" t="s">
        <v>480</v>
      </c>
      <c r="K42" s="28" t="s">
        <v>481</v>
      </c>
      <c r="L42" s="53" t="s">
        <v>482</v>
      </c>
      <c r="M42" s="27" t="s">
        <v>483</v>
      </c>
      <c r="N42" s="29" t="s">
        <v>484</v>
      </c>
      <c r="O42" s="86" t="s">
        <v>485</v>
      </c>
      <c r="P42" s="87">
        <v>44182</v>
      </c>
      <c r="Q42" s="41" t="s">
        <v>206</v>
      </c>
      <c r="R42" s="41" t="s">
        <v>206</v>
      </c>
      <c r="S42" s="41" t="s">
        <v>206</v>
      </c>
      <c r="T42" s="41" t="s">
        <v>206</v>
      </c>
      <c r="U42" s="41" t="s">
        <v>206</v>
      </c>
      <c r="V42" s="41" t="s">
        <v>206</v>
      </c>
      <c r="W42" s="41" t="s">
        <v>206</v>
      </c>
      <c r="X42" s="41" t="s">
        <v>208</v>
      </c>
      <c r="Y42" s="41" t="s">
        <v>208</v>
      </c>
      <c r="Z42" s="41" t="s">
        <v>208</v>
      </c>
      <c r="AA42" s="77" t="s">
        <v>206</v>
      </c>
      <c r="AB42" s="77" t="s">
        <v>206</v>
      </c>
      <c r="AC42" s="77" t="s">
        <v>206</v>
      </c>
      <c r="AD42" s="41" t="s">
        <v>208</v>
      </c>
      <c r="AE42" s="77" t="s">
        <v>206</v>
      </c>
      <c r="AF42" s="41" t="s">
        <v>208</v>
      </c>
      <c r="AG42" s="41" t="s">
        <v>208</v>
      </c>
      <c r="AH42" s="77" t="s">
        <v>206</v>
      </c>
      <c r="AI42" s="41" t="s">
        <v>208</v>
      </c>
      <c r="AJ42" s="77" t="s">
        <v>206</v>
      </c>
      <c r="AK42" s="61" t="s">
        <v>208</v>
      </c>
      <c r="AL42" s="41" t="s">
        <v>206</v>
      </c>
      <c r="AM42" s="41" t="s">
        <v>208</v>
      </c>
      <c r="AN42" s="41" t="s">
        <v>208</v>
      </c>
      <c r="AO42" s="41" t="s">
        <v>208</v>
      </c>
      <c r="AP42" s="41" t="s">
        <v>208</v>
      </c>
      <c r="AQ42" s="41" t="s">
        <v>208</v>
      </c>
      <c r="AR42" s="41" t="s">
        <v>208</v>
      </c>
      <c r="AS42" s="41" t="s">
        <v>208</v>
      </c>
      <c r="AT42" s="41" t="s">
        <v>206</v>
      </c>
      <c r="AU42" s="41" t="s">
        <v>206</v>
      </c>
      <c r="AV42" s="41" t="s">
        <v>206</v>
      </c>
      <c r="AW42" s="41" t="s">
        <v>206</v>
      </c>
      <c r="AX42" s="41" t="s">
        <v>208</v>
      </c>
      <c r="AY42" s="41" t="s">
        <v>208</v>
      </c>
      <c r="AZ42" s="41" t="s">
        <v>206</v>
      </c>
      <c r="BA42" s="41" t="s">
        <v>206</v>
      </c>
      <c r="BB42" s="32" t="s">
        <v>206</v>
      </c>
      <c r="BC42" s="41" t="s">
        <v>206</v>
      </c>
      <c r="BD42" s="41" t="s">
        <v>206</v>
      </c>
      <c r="BE42" s="41" t="s">
        <v>206</v>
      </c>
      <c r="BF42" s="41" t="s">
        <v>206</v>
      </c>
      <c r="BG42" s="41" t="s">
        <v>207</v>
      </c>
      <c r="BH42" s="41" t="s">
        <v>466</v>
      </c>
      <c r="BI42" s="41" t="s">
        <v>466</v>
      </c>
      <c r="BJ42" s="41" t="s">
        <v>206</v>
      </c>
      <c r="BK42" s="41" t="s">
        <v>207</v>
      </c>
      <c r="BL42" s="41" t="s">
        <v>207</v>
      </c>
      <c r="BM42" s="41" t="s">
        <v>207</v>
      </c>
      <c r="BN42" s="41" t="s">
        <v>207</v>
      </c>
      <c r="BO42" s="41" t="s">
        <v>207</v>
      </c>
      <c r="BP42" s="41" t="s">
        <v>207</v>
      </c>
      <c r="BQ42" s="41" t="s">
        <v>207</v>
      </c>
      <c r="BR42" s="41" t="s">
        <v>207</v>
      </c>
      <c r="BS42" s="41" t="s">
        <v>206</v>
      </c>
      <c r="BT42" s="41" t="s">
        <v>207</v>
      </c>
      <c r="BU42" s="41" t="s">
        <v>207</v>
      </c>
      <c r="BV42" s="41" t="s">
        <v>206</v>
      </c>
      <c r="BW42" s="41" t="s">
        <v>206</v>
      </c>
      <c r="BX42" s="41" t="s">
        <v>208</v>
      </c>
      <c r="BY42" s="41" t="s">
        <v>206</v>
      </c>
      <c r="BZ42" s="41" t="s">
        <v>208</v>
      </c>
      <c r="CA42" s="41" t="s">
        <v>208</v>
      </c>
      <c r="CB42" s="33">
        <f t="shared" si="0"/>
        <v>3</v>
      </c>
      <c r="CC42" s="33">
        <f t="shared" si="42"/>
        <v>3</v>
      </c>
      <c r="CD42" s="33">
        <f t="shared" si="2"/>
        <v>1</v>
      </c>
      <c r="CE42" s="33">
        <f t="shared" si="3"/>
        <v>3</v>
      </c>
      <c r="CF42" s="33">
        <f t="shared" si="4"/>
        <v>2</v>
      </c>
      <c r="CG42" s="33">
        <f t="shared" si="5"/>
        <v>2</v>
      </c>
      <c r="CH42" s="33">
        <f t="shared" si="6"/>
        <v>0</v>
      </c>
      <c r="CI42" s="33">
        <f t="shared" si="7"/>
        <v>0</v>
      </c>
      <c r="CJ42" s="33">
        <f t="shared" si="8"/>
        <v>4</v>
      </c>
      <c r="CK42" s="33">
        <f t="shared" si="9"/>
        <v>1</v>
      </c>
      <c r="CL42" s="33">
        <f t="shared" si="10"/>
        <v>19</v>
      </c>
      <c r="CM42" s="34">
        <f t="shared" si="11"/>
        <v>0.52777777777777779</v>
      </c>
      <c r="CN42" s="33">
        <f t="shared" ref="CN42:CP42" si="57">COUNTIF(BA42,"SI")</f>
        <v>1</v>
      </c>
      <c r="CO42" s="35">
        <f t="shared" si="57"/>
        <v>1</v>
      </c>
      <c r="CP42" s="44">
        <f t="shared" si="57"/>
        <v>1</v>
      </c>
      <c r="CQ42" s="44">
        <f t="shared" si="13"/>
        <v>4</v>
      </c>
      <c r="CR42" s="44">
        <f t="shared" si="14"/>
        <v>4</v>
      </c>
      <c r="CS42" s="26">
        <f t="shared" si="15"/>
        <v>11</v>
      </c>
      <c r="CT42" s="45">
        <f t="shared" si="40"/>
        <v>0.7857142857142857</v>
      </c>
      <c r="CU42" s="234"/>
      <c r="CV42" s="236"/>
      <c r="CW42" s="237"/>
      <c r="CX42" s="234"/>
      <c r="CY42" s="38"/>
      <c r="CZ42" s="38"/>
      <c r="DA42" s="38"/>
      <c r="DB42" s="38"/>
      <c r="DC42" s="38"/>
      <c r="DD42" s="38"/>
      <c r="DE42" s="38"/>
      <c r="DF42" s="38"/>
      <c r="DG42" s="38"/>
      <c r="DH42" s="38"/>
      <c r="DI42" s="38"/>
      <c r="DJ42" s="38"/>
      <c r="DK42" s="38"/>
      <c r="DL42" s="38"/>
      <c r="DM42" s="38"/>
      <c r="DN42" s="38"/>
      <c r="DO42" s="38"/>
      <c r="DP42" s="38"/>
      <c r="DQ42" s="38"/>
      <c r="DR42" s="38"/>
      <c r="DS42" s="39"/>
      <c r="DT42" s="39"/>
      <c r="DU42" s="39"/>
      <c r="DV42" s="39"/>
      <c r="DW42" s="39"/>
      <c r="DX42" s="39"/>
      <c r="DY42" s="39"/>
      <c r="DZ42" s="39"/>
      <c r="EA42" s="39"/>
      <c r="EB42" s="39"/>
    </row>
    <row r="43" spans="1:132" x14ac:dyDescent="0.25">
      <c r="A43" s="26" t="s">
        <v>193</v>
      </c>
      <c r="B43" s="26" t="s">
        <v>408</v>
      </c>
      <c r="C43" s="26" t="s">
        <v>486</v>
      </c>
      <c r="D43" s="40" t="s">
        <v>410</v>
      </c>
      <c r="E43" s="27">
        <v>3007488261</v>
      </c>
      <c r="F43" s="28" t="s">
        <v>411</v>
      </c>
      <c r="G43" s="27" t="s">
        <v>412</v>
      </c>
      <c r="H43" s="27" t="s">
        <v>413</v>
      </c>
      <c r="I43" s="28" t="s">
        <v>414</v>
      </c>
      <c r="J43" s="27" t="s">
        <v>487</v>
      </c>
      <c r="K43" s="28" t="s">
        <v>488</v>
      </c>
      <c r="L43" s="53" t="s">
        <v>489</v>
      </c>
      <c r="M43" s="27">
        <v>3108501779</v>
      </c>
      <c r="N43" s="29" t="s">
        <v>490</v>
      </c>
      <c r="O43" s="73" t="s">
        <v>491</v>
      </c>
      <c r="P43" s="81">
        <v>44147</v>
      </c>
      <c r="Q43" s="59" t="s">
        <v>206</v>
      </c>
      <c r="R43" s="60" t="s">
        <v>206</v>
      </c>
      <c r="S43" s="60" t="s">
        <v>206</v>
      </c>
      <c r="T43" s="60" t="s">
        <v>206</v>
      </c>
      <c r="U43" s="60" t="s">
        <v>207</v>
      </c>
      <c r="V43" s="60" t="s">
        <v>206</v>
      </c>
      <c r="W43" s="60" t="s">
        <v>206</v>
      </c>
      <c r="X43" s="60" t="s">
        <v>206</v>
      </c>
      <c r="Y43" s="60" t="s">
        <v>208</v>
      </c>
      <c r="Z43" s="60" t="s">
        <v>206</v>
      </c>
      <c r="AA43" s="60" t="s">
        <v>206</v>
      </c>
      <c r="AB43" s="60" t="s">
        <v>206</v>
      </c>
      <c r="AC43" s="60" t="s">
        <v>206</v>
      </c>
      <c r="AD43" s="60" t="s">
        <v>206</v>
      </c>
      <c r="AE43" s="60" t="s">
        <v>206</v>
      </c>
      <c r="AF43" s="60" t="s">
        <v>206</v>
      </c>
      <c r="AG43" s="60" t="s">
        <v>206</v>
      </c>
      <c r="AH43" s="60" t="s">
        <v>206</v>
      </c>
      <c r="AI43" s="60" t="s">
        <v>206</v>
      </c>
      <c r="AJ43" s="60" t="s">
        <v>206</v>
      </c>
      <c r="AK43" s="61" t="s">
        <v>206</v>
      </c>
      <c r="AL43" s="61" t="s">
        <v>206</v>
      </c>
      <c r="AM43" s="61" t="s">
        <v>207</v>
      </c>
      <c r="AN43" s="61" t="s">
        <v>207</v>
      </c>
      <c r="AO43" s="61" t="s">
        <v>207</v>
      </c>
      <c r="AP43" s="61" t="s">
        <v>206</v>
      </c>
      <c r="AQ43" s="61" t="s">
        <v>206</v>
      </c>
      <c r="AR43" s="61" t="s">
        <v>206</v>
      </c>
      <c r="AS43" s="61" t="s">
        <v>206</v>
      </c>
      <c r="AT43" s="61" t="s">
        <v>206</v>
      </c>
      <c r="AU43" s="61" t="s">
        <v>206</v>
      </c>
      <c r="AV43" s="61" t="s">
        <v>206</v>
      </c>
      <c r="AW43" s="61" t="s">
        <v>206</v>
      </c>
      <c r="AX43" s="61" t="s">
        <v>208</v>
      </c>
      <c r="AY43" s="61" t="s">
        <v>206</v>
      </c>
      <c r="AZ43" s="61" t="s">
        <v>206</v>
      </c>
      <c r="BA43" s="61" t="s">
        <v>206</v>
      </c>
      <c r="BB43" s="63" t="s">
        <v>208</v>
      </c>
      <c r="BC43" s="61" t="s">
        <v>206</v>
      </c>
      <c r="BD43" s="61" t="s">
        <v>208</v>
      </c>
      <c r="BE43" s="61" t="s">
        <v>208</v>
      </c>
      <c r="BF43" s="61" t="s">
        <v>208</v>
      </c>
      <c r="BG43" s="61" t="s">
        <v>207</v>
      </c>
      <c r="BH43" s="61" t="s">
        <v>207</v>
      </c>
      <c r="BI43" s="61" t="s">
        <v>207</v>
      </c>
      <c r="BJ43" s="61" t="s">
        <v>206</v>
      </c>
      <c r="BK43" s="61" t="s">
        <v>207</v>
      </c>
      <c r="BL43" s="61" t="s">
        <v>207</v>
      </c>
      <c r="BM43" s="61" t="s">
        <v>207</v>
      </c>
      <c r="BN43" s="61" t="s">
        <v>207</v>
      </c>
      <c r="BO43" s="61" t="s">
        <v>207</v>
      </c>
      <c r="BP43" s="61" t="s">
        <v>207</v>
      </c>
      <c r="BQ43" s="61" t="s">
        <v>207</v>
      </c>
      <c r="BR43" s="61" t="s">
        <v>207</v>
      </c>
      <c r="BS43" s="61" t="s">
        <v>208</v>
      </c>
      <c r="BT43" s="61" t="s">
        <v>207</v>
      </c>
      <c r="BU43" s="61" t="s">
        <v>206</v>
      </c>
      <c r="BV43" s="61" t="s">
        <v>207</v>
      </c>
      <c r="BW43" s="61" t="s">
        <v>208</v>
      </c>
      <c r="BX43" s="61" t="s">
        <v>208</v>
      </c>
      <c r="BY43" s="61" t="s">
        <v>206</v>
      </c>
      <c r="BZ43" s="61" t="s">
        <v>206</v>
      </c>
      <c r="CA43" s="61" t="s">
        <v>208</v>
      </c>
      <c r="CB43" s="33">
        <f t="shared" si="0"/>
        <v>3</v>
      </c>
      <c r="CC43" s="33">
        <f t="shared" si="42"/>
        <v>2</v>
      </c>
      <c r="CD43" s="33">
        <f t="shared" si="2"/>
        <v>3</v>
      </c>
      <c r="CE43" s="33">
        <f t="shared" si="3"/>
        <v>4</v>
      </c>
      <c r="CF43" s="33">
        <f t="shared" si="4"/>
        <v>5</v>
      </c>
      <c r="CG43" s="33">
        <f t="shared" si="5"/>
        <v>3</v>
      </c>
      <c r="CH43" s="33">
        <f t="shared" si="6"/>
        <v>0</v>
      </c>
      <c r="CI43" s="33">
        <f t="shared" si="7"/>
        <v>4</v>
      </c>
      <c r="CJ43" s="33">
        <f t="shared" si="8"/>
        <v>4</v>
      </c>
      <c r="CK43" s="33">
        <f t="shared" si="9"/>
        <v>2</v>
      </c>
      <c r="CL43" s="33">
        <f t="shared" si="10"/>
        <v>30</v>
      </c>
      <c r="CM43" s="34">
        <f t="shared" si="11"/>
        <v>0.83333333333333337</v>
      </c>
      <c r="CN43" s="33">
        <f t="shared" ref="CN43:CP43" si="58">COUNTIF(BA43,"SI")</f>
        <v>1</v>
      </c>
      <c r="CO43" s="35">
        <f t="shared" si="58"/>
        <v>0</v>
      </c>
      <c r="CP43" s="44">
        <f t="shared" si="58"/>
        <v>1</v>
      </c>
      <c r="CQ43" s="44">
        <f t="shared" si="13"/>
        <v>1</v>
      </c>
      <c r="CR43" s="44">
        <f t="shared" si="14"/>
        <v>3</v>
      </c>
      <c r="CS43" s="26">
        <f t="shared" si="15"/>
        <v>6</v>
      </c>
      <c r="CT43" s="45">
        <f t="shared" si="40"/>
        <v>0.42857142857142855</v>
      </c>
      <c r="CU43" s="238"/>
      <c r="CV43" s="239"/>
      <c r="CW43" s="240"/>
      <c r="CX43" s="234"/>
      <c r="CY43" s="38"/>
      <c r="CZ43" s="38"/>
      <c r="DA43" s="38"/>
      <c r="DB43" s="38"/>
      <c r="DC43" s="38"/>
      <c r="DD43" s="38"/>
      <c r="DE43" s="38"/>
      <c r="DF43" s="38"/>
      <c r="DG43" s="38"/>
      <c r="DH43" s="38"/>
      <c r="DI43" s="38"/>
      <c r="DJ43" s="38"/>
      <c r="DK43" s="38"/>
      <c r="DL43" s="38"/>
      <c r="DM43" s="38"/>
      <c r="DN43" s="38"/>
      <c r="DO43" s="38"/>
      <c r="DP43" s="38"/>
      <c r="DQ43" s="38"/>
      <c r="DR43" s="38"/>
      <c r="DS43" s="39"/>
      <c r="DT43" s="39"/>
      <c r="DU43" s="39"/>
      <c r="DV43" s="39"/>
      <c r="DW43" s="39"/>
      <c r="DX43" s="39"/>
      <c r="DY43" s="39"/>
      <c r="DZ43" s="39"/>
      <c r="EA43" s="39"/>
      <c r="EB43" s="39"/>
    </row>
    <row r="44" spans="1:132" ht="15.75" customHeight="1" x14ac:dyDescent="0.25">
      <c r="A44" s="26" t="s">
        <v>193</v>
      </c>
      <c r="B44" s="26" t="s">
        <v>492</v>
      </c>
      <c r="C44" s="26" t="s">
        <v>493</v>
      </c>
      <c r="D44" s="27" t="s">
        <v>494</v>
      </c>
      <c r="E44" s="27">
        <v>3192924332</v>
      </c>
      <c r="F44" s="27" t="s">
        <v>495</v>
      </c>
      <c r="G44" s="71" t="s">
        <v>496</v>
      </c>
      <c r="H44" s="53" t="s">
        <v>497</v>
      </c>
      <c r="I44" s="55" t="s">
        <v>498</v>
      </c>
      <c r="J44" s="27" t="s">
        <v>499</v>
      </c>
      <c r="K44" s="27" t="s">
        <v>500</v>
      </c>
      <c r="L44" s="53" t="s">
        <v>501</v>
      </c>
      <c r="M44" s="27" t="s">
        <v>502</v>
      </c>
      <c r="N44" s="53" t="s">
        <v>503</v>
      </c>
      <c r="O44" s="53" t="s">
        <v>504</v>
      </c>
      <c r="P44" s="88">
        <v>44329</v>
      </c>
      <c r="Q44" s="77" t="s">
        <v>206</v>
      </c>
      <c r="R44" s="77" t="s">
        <v>206</v>
      </c>
      <c r="S44" s="77" t="s">
        <v>206</v>
      </c>
      <c r="T44" s="77" t="s">
        <v>206</v>
      </c>
      <c r="U44" s="77" t="s">
        <v>206</v>
      </c>
      <c r="V44" s="77" t="s">
        <v>206</v>
      </c>
      <c r="W44" s="77" t="s">
        <v>206</v>
      </c>
      <c r="X44" s="77" t="s">
        <v>208</v>
      </c>
      <c r="Y44" s="77" t="s">
        <v>208</v>
      </c>
      <c r="Z44" s="77" t="s">
        <v>208</v>
      </c>
      <c r="AA44" s="77" t="s">
        <v>206</v>
      </c>
      <c r="AB44" s="77" t="s">
        <v>206</v>
      </c>
      <c r="AC44" s="77" t="s">
        <v>206</v>
      </c>
      <c r="AD44" s="77" t="s">
        <v>208</v>
      </c>
      <c r="AE44" s="77" t="s">
        <v>206</v>
      </c>
      <c r="AF44" s="77" t="s">
        <v>208</v>
      </c>
      <c r="AG44" s="77" t="s">
        <v>206</v>
      </c>
      <c r="AH44" s="77" t="s">
        <v>206</v>
      </c>
      <c r="AI44" s="77" t="s">
        <v>206</v>
      </c>
      <c r="AJ44" s="77" t="s">
        <v>206</v>
      </c>
      <c r="AK44" s="41" t="s">
        <v>208</v>
      </c>
      <c r="AL44" s="41" t="s">
        <v>206</v>
      </c>
      <c r="AM44" s="41" t="s">
        <v>207</v>
      </c>
      <c r="AN44" s="41" t="s">
        <v>207</v>
      </c>
      <c r="AO44" s="41" t="s">
        <v>207</v>
      </c>
      <c r="AP44" s="41" t="s">
        <v>208</v>
      </c>
      <c r="AQ44" s="41" t="s">
        <v>208</v>
      </c>
      <c r="AR44" s="41" t="s">
        <v>208</v>
      </c>
      <c r="AS44" s="41" t="s">
        <v>208</v>
      </c>
      <c r="AT44" s="41" t="s">
        <v>206</v>
      </c>
      <c r="AU44" s="41" t="s">
        <v>206</v>
      </c>
      <c r="AV44" s="41" t="s">
        <v>206</v>
      </c>
      <c r="AW44" s="41" t="s">
        <v>206</v>
      </c>
      <c r="AX44" s="41" t="s">
        <v>208</v>
      </c>
      <c r="AY44" s="41" t="s">
        <v>208</v>
      </c>
      <c r="AZ44" s="41" t="s">
        <v>206</v>
      </c>
      <c r="BA44" s="41" t="s">
        <v>206</v>
      </c>
      <c r="BB44" s="32" t="s">
        <v>206</v>
      </c>
      <c r="BC44" s="41" t="s">
        <v>206</v>
      </c>
      <c r="BD44" s="41" t="s">
        <v>206</v>
      </c>
      <c r="BE44" s="41" t="s">
        <v>206</v>
      </c>
      <c r="BF44" s="41" t="s">
        <v>206</v>
      </c>
      <c r="BG44" s="41" t="s">
        <v>207</v>
      </c>
      <c r="BH44" s="41" t="s">
        <v>207</v>
      </c>
      <c r="BI44" s="41" t="s">
        <v>207</v>
      </c>
      <c r="BJ44" s="41" t="s">
        <v>208</v>
      </c>
      <c r="BK44" s="41" t="s">
        <v>207</v>
      </c>
      <c r="BL44" s="41" t="s">
        <v>206</v>
      </c>
      <c r="BM44" s="41" t="s">
        <v>207</v>
      </c>
      <c r="BN44" s="41" t="s">
        <v>207</v>
      </c>
      <c r="BO44" s="41" t="s">
        <v>207</v>
      </c>
      <c r="BP44" s="41" t="s">
        <v>207</v>
      </c>
      <c r="BQ44" s="41" t="s">
        <v>207</v>
      </c>
      <c r="BR44" s="41" t="s">
        <v>207</v>
      </c>
      <c r="BS44" s="41" t="s">
        <v>206</v>
      </c>
      <c r="BT44" s="41" t="s">
        <v>207</v>
      </c>
      <c r="BU44" s="41" t="s">
        <v>207</v>
      </c>
      <c r="BV44" s="41" t="s">
        <v>206</v>
      </c>
      <c r="BW44" s="41" t="s">
        <v>208</v>
      </c>
      <c r="BX44" s="41" t="s">
        <v>206</v>
      </c>
      <c r="BY44" s="41" t="s">
        <v>208</v>
      </c>
      <c r="BZ44" s="41" t="s">
        <v>208</v>
      </c>
      <c r="CA44" s="41" t="s">
        <v>208</v>
      </c>
      <c r="CB44" s="33">
        <f t="shared" si="0"/>
        <v>3</v>
      </c>
      <c r="CC44" s="33">
        <f t="shared" si="42"/>
        <v>3</v>
      </c>
      <c r="CD44" s="33">
        <f t="shared" si="2"/>
        <v>1</v>
      </c>
      <c r="CE44" s="33">
        <f t="shared" si="3"/>
        <v>3</v>
      </c>
      <c r="CF44" s="33">
        <f t="shared" si="4"/>
        <v>4</v>
      </c>
      <c r="CG44" s="33">
        <f t="shared" si="5"/>
        <v>2</v>
      </c>
      <c r="CH44" s="33">
        <f t="shared" si="6"/>
        <v>0</v>
      </c>
      <c r="CI44" s="33">
        <f t="shared" si="7"/>
        <v>0</v>
      </c>
      <c r="CJ44" s="33">
        <f t="shared" si="8"/>
        <v>4</v>
      </c>
      <c r="CK44" s="33">
        <f t="shared" si="9"/>
        <v>1</v>
      </c>
      <c r="CL44" s="33">
        <f t="shared" si="10"/>
        <v>21</v>
      </c>
      <c r="CM44" s="34">
        <f t="shared" si="11"/>
        <v>0.58333333333333337</v>
      </c>
      <c r="CN44" s="33">
        <f t="shared" ref="CN44:CP44" si="59">COUNTIF(BA44,"SI")</f>
        <v>1</v>
      </c>
      <c r="CO44" s="35">
        <f t="shared" si="59"/>
        <v>1</v>
      </c>
      <c r="CP44" s="44">
        <f t="shared" si="59"/>
        <v>1</v>
      </c>
      <c r="CQ44" s="44">
        <f t="shared" si="13"/>
        <v>4</v>
      </c>
      <c r="CR44" s="44">
        <f t="shared" si="14"/>
        <v>3</v>
      </c>
      <c r="CS44" s="26">
        <f t="shared" si="15"/>
        <v>10</v>
      </c>
      <c r="CT44" s="45">
        <f t="shared" si="40"/>
        <v>0.7142857142857143</v>
      </c>
      <c r="CU44" s="241">
        <f>AVERAGE(CT44:CT50)</f>
        <v>0.74489795918367352</v>
      </c>
      <c r="CV44" s="242"/>
      <c r="CW44" s="243"/>
      <c r="CX44" s="234"/>
      <c r="CY44" s="38"/>
      <c r="CZ44" s="38"/>
      <c r="DA44" s="38"/>
      <c r="DB44" s="38"/>
      <c r="DC44" s="38"/>
      <c r="DD44" s="38"/>
      <c r="DE44" s="38"/>
      <c r="DF44" s="38"/>
      <c r="DG44" s="38"/>
      <c r="DH44" s="38"/>
      <c r="DI44" s="38"/>
      <c r="DJ44" s="38"/>
      <c r="DK44" s="38"/>
      <c r="DL44" s="38"/>
      <c r="DM44" s="38"/>
      <c r="DN44" s="38"/>
      <c r="DO44" s="38"/>
      <c r="DP44" s="38"/>
      <c r="DQ44" s="38"/>
      <c r="DR44" s="38"/>
      <c r="DS44" s="39"/>
      <c r="DT44" s="39"/>
      <c r="DU44" s="39"/>
      <c r="DV44" s="39"/>
      <c r="DW44" s="39"/>
      <c r="DX44" s="39"/>
      <c r="DY44" s="39"/>
      <c r="DZ44" s="39"/>
      <c r="EA44" s="39"/>
      <c r="EB44" s="39"/>
    </row>
    <row r="45" spans="1:132" x14ac:dyDescent="0.25">
      <c r="A45" s="26" t="s">
        <v>193</v>
      </c>
      <c r="B45" s="26" t="s">
        <v>492</v>
      </c>
      <c r="C45" s="26" t="s">
        <v>505</v>
      </c>
      <c r="D45" s="27" t="s">
        <v>494</v>
      </c>
      <c r="E45" s="27">
        <v>3192924332</v>
      </c>
      <c r="F45" s="27" t="s">
        <v>506</v>
      </c>
      <c r="G45" s="71" t="s">
        <v>496</v>
      </c>
      <c r="H45" s="53" t="s">
        <v>497</v>
      </c>
      <c r="I45" s="55" t="s">
        <v>498</v>
      </c>
      <c r="J45" s="27" t="s">
        <v>507</v>
      </c>
      <c r="K45" s="27" t="s">
        <v>508</v>
      </c>
      <c r="L45" s="53" t="s">
        <v>509</v>
      </c>
      <c r="M45" s="53">
        <v>3203797617</v>
      </c>
      <c r="N45" s="53" t="s">
        <v>510</v>
      </c>
      <c r="O45" s="53" t="s">
        <v>511</v>
      </c>
      <c r="P45" s="89"/>
      <c r="Q45" s="77" t="s">
        <v>206</v>
      </c>
      <c r="R45" s="77" t="s">
        <v>206</v>
      </c>
      <c r="S45" s="77" t="s">
        <v>206</v>
      </c>
      <c r="T45" s="77" t="s">
        <v>206</v>
      </c>
      <c r="U45" s="77" t="s">
        <v>206</v>
      </c>
      <c r="V45" s="77" t="s">
        <v>206</v>
      </c>
      <c r="W45" s="77" t="s">
        <v>206</v>
      </c>
      <c r="X45" s="77" t="s">
        <v>208</v>
      </c>
      <c r="Y45" s="77" t="s">
        <v>208</v>
      </c>
      <c r="Z45" s="77" t="s">
        <v>208</v>
      </c>
      <c r="AA45" s="77" t="s">
        <v>206</v>
      </c>
      <c r="AB45" s="77" t="s">
        <v>206</v>
      </c>
      <c r="AC45" s="77" t="s">
        <v>206</v>
      </c>
      <c r="AD45" s="77" t="s">
        <v>208</v>
      </c>
      <c r="AE45" s="77" t="s">
        <v>206</v>
      </c>
      <c r="AF45" s="77" t="s">
        <v>208</v>
      </c>
      <c r="AG45" s="77" t="s">
        <v>206</v>
      </c>
      <c r="AH45" s="77" t="s">
        <v>206</v>
      </c>
      <c r="AI45" s="77" t="s">
        <v>206</v>
      </c>
      <c r="AJ45" s="77" t="s">
        <v>206</v>
      </c>
      <c r="AK45" s="41" t="s">
        <v>208</v>
      </c>
      <c r="AL45" s="41" t="s">
        <v>206</v>
      </c>
      <c r="AM45" s="41" t="s">
        <v>207</v>
      </c>
      <c r="AN45" s="41" t="s">
        <v>207</v>
      </c>
      <c r="AO45" s="41" t="s">
        <v>207</v>
      </c>
      <c r="AP45" s="41" t="s">
        <v>208</v>
      </c>
      <c r="AQ45" s="41" t="s">
        <v>208</v>
      </c>
      <c r="AR45" s="41" t="s">
        <v>208</v>
      </c>
      <c r="AS45" s="41" t="s">
        <v>208</v>
      </c>
      <c r="AT45" s="41" t="s">
        <v>206</v>
      </c>
      <c r="AU45" s="41" t="s">
        <v>206</v>
      </c>
      <c r="AV45" s="41" t="s">
        <v>206</v>
      </c>
      <c r="AW45" s="41" t="s">
        <v>206</v>
      </c>
      <c r="AX45" s="41" t="s">
        <v>208</v>
      </c>
      <c r="AY45" s="41" t="s">
        <v>208</v>
      </c>
      <c r="AZ45" s="41" t="s">
        <v>206</v>
      </c>
      <c r="BA45" s="41" t="s">
        <v>206</v>
      </c>
      <c r="BB45" s="32" t="s">
        <v>206</v>
      </c>
      <c r="BC45" s="41" t="s">
        <v>206</v>
      </c>
      <c r="BD45" s="41" t="s">
        <v>206</v>
      </c>
      <c r="BE45" s="41" t="s">
        <v>206</v>
      </c>
      <c r="BF45" s="41" t="s">
        <v>206</v>
      </c>
      <c r="BG45" s="41" t="s">
        <v>207</v>
      </c>
      <c r="BH45" s="41" t="s">
        <v>207</v>
      </c>
      <c r="BI45" s="41" t="s">
        <v>207</v>
      </c>
      <c r="BJ45" s="41" t="s">
        <v>206</v>
      </c>
      <c r="BK45" s="41" t="s">
        <v>207</v>
      </c>
      <c r="BL45" s="41" t="s">
        <v>207</v>
      </c>
      <c r="BM45" s="41" t="s">
        <v>207</v>
      </c>
      <c r="BN45" s="41" t="s">
        <v>207</v>
      </c>
      <c r="BO45" s="41" t="s">
        <v>206</v>
      </c>
      <c r="BP45" s="41" t="s">
        <v>207</v>
      </c>
      <c r="BQ45" s="41" t="s">
        <v>207</v>
      </c>
      <c r="BR45" s="41" t="s">
        <v>207</v>
      </c>
      <c r="BS45" s="41" t="s">
        <v>206</v>
      </c>
      <c r="BT45" s="41" t="s">
        <v>207</v>
      </c>
      <c r="BU45" s="41" t="s">
        <v>207</v>
      </c>
      <c r="BV45" s="41" t="s">
        <v>206</v>
      </c>
      <c r="BW45" s="41" t="s">
        <v>208</v>
      </c>
      <c r="BX45" s="41" t="s">
        <v>206</v>
      </c>
      <c r="BY45" s="41" t="s">
        <v>206</v>
      </c>
      <c r="BZ45" s="41" t="s">
        <v>208</v>
      </c>
      <c r="CA45" s="41" t="s">
        <v>208</v>
      </c>
      <c r="CB45" s="33">
        <f t="shared" si="0"/>
        <v>3</v>
      </c>
      <c r="CC45" s="33">
        <f t="shared" si="42"/>
        <v>3</v>
      </c>
      <c r="CD45" s="33">
        <f t="shared" si="2"/>
        <v>1</v>
      </c>
      <c r="CE45" s="33">
        <f t="shared" si="3"/>
        <v>3</v>
      </c>
      <c r="CF45" s="33">
        <f t="shared" si="4"/>
        <v>4</v>
      </c>
      <c r="CG45" s="33">
        <f t="shared" si="5"/>
        <v>2</v>
      </c>
      <c r="CH45" s="33">
        <f t="shared" si="6"/>
        <v>0</v>
      </c>
      <c r="CI45" s="33">
        <f t="shared" si="7"/>
        <v>0</v>
      </c>
      <c r="CJ45" s="33">
        <f t="shared" si="8"/>
        <v>4</v>
      </c>
      <c r="CK45" s="33">
        <f t="shared" si="9"/>
        <v>1</v>
      </c>
      <c r="CL45" s="33">
        <f t="shared" si="10"/>
        <v>21</v>
      </c>
      <c r="CM45" s="34">
        <f t="shared" si="11"/>
        <v>0.58333333333333337</v>
      </c>
      <c r="CN45" s="33">
        <f t="shared" ref="CN45:CP45" si="60">COUNTIF(BA45,"SI")</f>
        <v>1</v>
      </c>
      <c r="CO45" s="35">
        <f t="shared" si="60"/>
        <v>1</v>
      </c>
      <c r="CP45" s="44">
        <f t="shared" si="60"/>
        <v>1</v>
      </c>
      <c r="CQ45" s="44">
        <f t="shared" si="13"/>
        <v>5</v>
      </c>
      <c r="CR45" s="44">
        <f t="shared" si="14"/>
        <v>4</v>
      </c>
      <c r="CS45" s="26">
        <f t="shared" si="15"/>
        <v>12</v>
      </c>
      <c r="CT45" s="45">
        <f t="shared" si="40"/>
        <v>0.8571428571428571</v>
      </c>
      <c r="CU45" s="234"/>
      <c r="CV45" s="236"/>
      <c r="CW45" s="237"/>
      <c r="CX45" s="234"/>
      <c r="CY45" s="38"/>
      <c r="CZ45" s="38"/>
      <c r="DA45" s="38"/>
      <c r="DB45" s="38"/>
      <c r="DC45" s="38"/>
      <c r="DD45" s="38"/>
      <c r="DE45" s="38"/>
      <c r="DF45" s="38"/>
      <c r="DG45" s="38"/>
      <c r="DH45" s="38"/>
      <c r="DI45" s="38"/>
      <c r="DJ45" s="38"/>
      <c r="DK45" s="38"/>
      <c r="DL45" s="38"/>
      <c r="DM45" s="38"/>
      <c r="DN45" s="38"/>
      <c r="DO45" s="38"/>
      <c r="DP45" s="38"/>
      <c r="DQ45" s="38"/>
      <c r="DR45" s="38"/>
      <c r="DS45" s="39"/>
      <c r="DT45" s="39"/>
      <c r="DU45" s="39"/>
      <c r="DV45" s="39"/>
      <c r="DW45" s="39"/>
      <c r="DX45" s="39"/>
      <c r="DY45" s="39"/>
      <c r="DZ45" s="39"/>
      <c r="EA45" s="39"/>
      <c r="EB45" s="39"/>
    </row>
    <row r="46" spans="1:132" x14ac:dyDescent="0.25">
      <c r="A46" s="26" t="s">
        <v>193</v>
      </c>
      <c r="B46" s="26" t="s">
        <v>492</v>
      </c>
      <c r="C46" s="26" t="s">
        <v>512</v>
      </c>
      <c r="D46" s="27" t="s">
        <v>210</v>
      </c>
      <c r="E46" s="41">
        <v>3125703211</v>
      </c>
      <c r="F46" s="27" t="s">
        <v>211</v>
      </c>
      <c r="G46" s="71" t="s">
        <v>496</v>
      </c>
      <c r="H46" s="53" t="s">
        <v>497</v>
      </c>
      <c r="I46" s="55" t="s">
        <v>498</v>
      </c>
      <c r="J46" s="41" t="s">
        <v>513</v>
      </c>
      <c r="K46" s="27" t="s">
        <v>514</v>
      </c>
      <c r="L46" s="27" t="s">
        <v>515</v>
      </c>
      <c r="M46" s="27" t="s">
        <v>516</v>
      </c>
      <c r="N46" s="53" t="s">
        <v>517</v>
      </c>
      <c r="O46" s="53" t="s">
        <v>518</v>
      </c>
      <c r="P46" s="80">
        <v>44181</v>
      </c>
      <c r="Q46" s="41" t="s">
        <v>206</v>
      </c>
      <c r="R46" s="41" t="s">
        <v>206</v>
      </c>
      <c r="S46" s="41" t="s">
        <v>206</v>
      </c>
      <c r="T46" s="41" t="s">
        <v>206</v>
      </c>
      <c r="U46" s="41" t="s">
        <v>206</v>
      </c>
      <c r="V46" s="41" t="s">
        <v>206</v>
      </c>
      <c r="W46" s="41" t="s">
        <v>206</v>
      </c>
      <c r="X46" s="41" t="s">
        <v>208</v>
      </c>
      <c r="Y46" s="41" t="s">
        <v>208</v>
      </c>
      <c r="Z46" s="41" t="s">
        <v>208</v>
      </c>
      <c r="AA46" s="41" t="s">
        <v>206</v>
      </c>
      <c r="AB46" s="41" t="s">
        <v>206</v>
      </c>
      <c r="AC46" s="41" t="s">
        <v>206</v>
      </c>
      <c r="AD46" s="41" t="s">
        <v>208</v>
      </c>
      <c r="AE46" s="41" t="s">
        <v>206</v>
      </c>
      <c r="AF46" s="41" t="s">
        <v>208</v>
      </c>
      <c r="AG46" s="41" t="s">
        <v>206</v>
      </c>
      <c r="AH46" s="41" t="s">
        <v>206</v>
      </c>
      <c r="AI46" s="41" t="s">
        <v>206</v>
      </c>
      <c r="AJ46" s="41" t="s">
        <v>206</v>
      </c>
      <c r="AK46" s="41" t="s">
        <v>208</v>
      </c>
      <c r="AL46" s="41" t="s">
        <v>206</v>
      </c>
      <c r="AM46" s="41" t="s">
        <v>207</v>
      </c>
      <c r="AN46" s="41" t="s">
        <v>207</v>
      </c>
      <c r="AO46" s="41" t="s">
        <v>207</v>
      </c>
      <c r="AP46" s="41" t="s">
        <v>208</v>
      </c>
      <c r="AQ46" s="41" t="s">
        <v>208</v>
      </c>
      <c r="AR46" s="41" t="s">
        <v>208</v>
      </c>
      <c r="AS46" s="41" t="s">
        <v>208</v>
      </c>
      <c r="AT46" s="41" t="s">
        <v>206</v>
      </c>
      <c r="AU46" s="41" t="s">
        <v>206</v>
      </c>
      <c r="AV46" s="41" t="s">
        <v>206</v>
      </c>
      <c r="AW46" s="41" t="s">
        <v>206</v>
      </c>
      <c r="AX46" s="41" t="s">
        <v>206</v>
      </c>
      <c r="AY46" s="41" t="s">
        <v>208</v>
      </c>
      <c r="AZ46" s="41" t="s">
        <v>206</v>
      </c>
      <c r="BA46" s="41" t="s">
        <v>206</v>
      </c>
      <c r="BB46" s="32" t="s">
        <v>206</v>
      </c>
      <c r="BC46" s="41" t="s">
        <v>206</v>
      </c>
      <c r="BD46" s="41" t="s">
        <v>206</v>
      </c>
      <c r="BE46" s="41" t="s">
        <v>206</v>
      </c>
      <c r="BF46" s="41" t="s">
        <v>206</v>
      </c>
      <c r="BG46" s="41" t="s">
        <v>207</v>
      </c>
      <c r="BH46" s="41" t="s">
        <v>207</v>
      </c>
      <c r="BI46" s="41" t="s">
        <v>207</v>
      </c>
      <c r="BJ46" s="41" t="s">
        <v>208</v>
      </c>
      <c r="BK46" s="41" t="s">
        <v>207</v>
      </c>
      <c r="BL46" s="41" t="s">
        <v>207</v>
      </c>
      <c r="BM46" s="41" t="s">
        <v>207</v>
      </c>
      <c r="BN46" s="41" t="s">
        <v>207</v>
      </c>
      <c r="BO46" s="41" t="s">
        <v>207</v>
      </c>
      <c r="BP46" s="41" t="s">
        <v>207</v>
      </c>
      <c r="BQ46" s="41" t="s">
        <v>207</v>
      </c>
      <c r="BR46" s="41" t="s">
        <v>207</v>
      </c>
      <c r="BS46" s="41" t="s">
        <v>206</v>
      </c>
      <c r="BT46" s="41" t="s">
        <v>207</v>
      </c>
      <c r="BU46" s="41" t="s">
        <v>207</v>
      </c>
      <c r="BV46" s="41" t="s">
        <v>206</v>
      </c>
      <c r="BW46" s="41" t="s">
        <v>206</v>
      </c>
      <c r="BX46" s="41" t="s">
        <v>208</v>
      </c>
      <c r="BY46" s="41" t="s">
        <v>206</v>
      </c>
      <c r="BZ46" s="41" t="s">
        <v>208</v>
      </c>
      <c r="CA46" s="41" t="s">
        <v>208</v>
      </c>
      <c r="CB46" s="33">
        <f t="shared" si="0"/>
        <v>3</v>
      </c>
      <c r="CC46" s="33">
        <f t="shared" si="42"/>
        <v>3</v>
      </c>
      <c r="CD46" s="33">
        <f t="shared" si="2"/>
        <v>1</v>
      </c>
      <c r="CE46" s="33">
        <f t="shared" si="3"/>
        <v>3</v>
      </c>
      <c r="CF46" s="33">
        <f t="shared" si="4"/>
        <v>4</v>
      </c>
      <c r="CG46" s="33">
        <f t="shared" si="5"/>
        <v>2</v>
      </c>
      <c r="CH46" s="33">
        <f t="shared" si="6"/>
        <v>0</v>
      </c>
      <c r="CI46" s="33">
        <f t="shared" si="7"/>
        <v>0</v>
      </c>
      <c r="CJ46" s="33">
        <f t="shared" si="8"/>
        <v>4</v>
      </c>
      <c r="CK46" s="33">
        <f t="shared" si="9"/>
        <v>2</v>
      </c>
      <c r="CL46" s="33">
        <f t="shared" si="10"/>
        <v>22</v>
      </c>
      <c r="CM46" s="34">
        <f t="shared" si="11"/>
        <v>0.61111111111111116</v>
      </c>
      <c r="CN46" s="33">
        <f t="shared" ref="CN46:CP46" si="61">COUNTIF(BA46,"SI")</f>
        <v>1</v>
      </c>
      <c r="CO46" s="35">
        <f t="shared" si="61"/>
        <v>1</v>
      </c>
      <c r="CP46" s="44">
        <f t="shared" si="61"/>
        <v>1</v>
      </c>
      <c r="CQ46" s="44">
        <f t="shared" si="13"/>
        <v>3</v>
      </c>
      <c r="CR46" s="44">
        <f t="shared" si="14"/>
        <v>4</v>
      </c>
      <c r="CS46" s="26">
        <f t="shared" si="15"/>
        <v>10</v>
      </c>
      <c r="CT46" s="45">
        <f t="shared" si="40"/>
        <v>0.7142857142857143</v>
      </c>
      <c r="CU46" s="234"/>
      <c r="CV46" s="236"/>
      <c r="CW46" s="237"/>
      <c r="CX46" s="234"/>
      <c r="CY46" s="38"/>
      <c r="CZ46" s="38"/>
      <c r="DA46" s="38"/>
      <c r="DB46" s="38"/>
      <c r="DC46" s="38"/>
      <c r="DD46" s="38"/>
      <c r="DE46" s="38"/>
      <c r="DF46" s="38"/>
      <c r="DG46" s="38"/>
      <c r="DH46" s="38"/>
      <c r="DI46" s="38"/>
      <c r="DJ46" s="38"/>
      <c r="DK46" s="38"/>
      <c r="DL46" s="38"/>
      <c r="DM46" s="38"/>
      <c r="DN46" s="38"/>
      <c r="DO46" s="38"/>
      <c r="DP46" s="38"/>
      <c r="DQ46" s="38"/>
      <c r="DR46" s="38"/>
      <c r="DS46" s="39"/>
      <c r="DT46" s="39"/>
      <c r="DU46" s="39"/>
      <c r="DV46" s="39"/>
      <c r="DW46" s="39"/>
      <c r="DX46" s="39"/>
      <c r="DY46" s="39"/>
      <c r="DZ46" s="39"/>
      <c r="EA46" s="39"/>
      <c r="EB46" s="39"/>
    </row>
    <row r="47" spans="1:132" ht="15.75" customHeight="1" x14ac:dyDescent="0.25">
      <c r="A47" s="26" t="s">
        <v>193</v>
      </c>
      <c r="B47" s="26" t="s">
        <v>492</v>
      </c>
      <c r="C47" s="26" t="s">
        <v>519</v>
      </c>
      <c r="D47" s="27" t="s">
        <v>494</v>
      </c>
      <c r="E47" s="27">
        <v>3192924332</v>
      </c>
      <c r="F47" s="27" t="s">
        <v>495</v>
      </c>
      <c r="G47" s="71" t="s">
        <v>496</v>
      </c>
      <c r="H47" s="53" t="s">
        <v>497</v>
      </c>
      <c r="I47" s="55" t="s">
        <v>498</v>
      </c>
      <c r="J47" s="27" t="s">
        <v>520</v>
      </c>
      <c r="K47" s="27" t="s">
        <v>521</v>
      </c>
      <c r="L47" s="27" t="s">
        <v>522</v>
      </c>
      <c r="M47" s="27">
        <v>3134852825</v>
      </c>
      <c r="N47" s="53" t="s">
        <v>523</v>
      </c>
      <c r="O47" s="73" t="s">
        <v>524</v>
      </c>
      <c r="P47" s="80">
        <v>44154</v>
      </c>
      <c r="Q47" s="77" t="s">
        <v>206</v>
      </c>
      <c r="R47" s="77" t="s">
        <v>206</v>
      </c>
      <c r="S47" s="77" t="s">
        <v>206</v>
      </c>
      <c r="T47" s="77" t="s">
        <v>206</v>
      </c>
      <c r="U47" s="77" t="s">
        <v>206</v>
      </c>
      <c r="V47" s="77" t="s">
        <v>206</v>
      </c>
      <c r="W47" s="77" t="s">
        <v>206</v>
      </c>
      <c r="X47" s="77" t="s">
        <v>206</v>
      </c>
      <c r="Y47" s="77" t="s">
        <v>208</v>
      </c>
      <c r="Z47" s="77" t="s">
        <v>208</v>
      </c>
      <c r="AA47" s="77" t="s">
        <v>206</v>
      </c>
      <c r="AB47" s="77" t="s">
        <v>206</v>
      </c>
      <c r="AC47" s="77" t="s">
        <v>206</v>
      </c>
      <c r="AD47" s="77" t="s">
        <v>208</v>
      </c>
      <c r="AE47" s="77" t="s">
        <v>206</v>
      </c>
      <c r="AF47" s="77" t="s">
        <v>208</v>
      </c>
      <c r="AG47" s="77" t="s">
        <v>206</v>
      </c>
      <c r="AH47" s="77" t="s">
        <v>206</v>
      </c>
      <c r="AI47" s="77" t="s">
        <v>206</v>
      </c>
      <c r="AJ47" s="77" t="s">
        <v>206</v>
      </c>
      <c r="AK47" s="41" t="s">
        <v>208</v>
      </c>
      <c r="AL47" s="41" t="s">
        <v>206</v>
      </c>
      <c r="AM47" s="41" t="s">
        <v>207</v>
      </c>
      <c r="AN47" s="41" t="s">
        <v>207</v>
      </c>
      <c r="AO47" s="41" t="s">
        <v>207</v>
      </c>
      <c r="AP47" s="41" t="s">
        <v>208</v>
      </c>
      <c r="AQ47" s="41" t="s">
        <v>206</v>
      </c>
      <c r="AR47" s="41" t="s">
        <v>208</v>
      </c>
      <c r="AS47" s="41" t="s">
        <v>208</v>
      </c>
      <c r="AT47" s="41" t="s">
        <v>206</v>
      </c>
      <c r="AU47" s="41" t="s">
        <v>206</v>
      </c>
      <c r="AV47" s="41" t="s">
        <v>206</v>
      </c>
      <c r="AW47" s="41" t="s">
        <v>206</v>
      </c>
      <c r="AX47" s="41" t="s">
        <v>208</v>
      </c>
      <c r="AY47" s="41" t="s">
        <v>208</v>
      </c>
      <c r="AZ47" s="41" t="s">
        <v>206</v>
      </c>
      <c r="BA47" s="41" t="s">
        <v>206</v>
      </c>
      <c r="BB47" s="32" t="s">
        <v>206</v>
      </c>
      <c r="BC47" s="41" t="s">
        <v>206</v>
      </c>
      <c r="BD47" s="41" t="s">
        <v>206</v>
      </c>
      <c r="BE47" s="41" t="s">
        <v>206</v>
      </c>
      <c r="BF47" s="41" t="s">
        <v>206</v>
      </c>
      <c r="BG47" s="41" t="s">
        <v>207</v>
      </c>
      <c r="BH47" s="41" t="s">
        <v>207</v>
      </c>
      <c r="BI47" s="41" t="s">
        <v>207</v>
      </c>
      <c r="BJ47" s="41" t="s">
        <v>206</v>
      </c>
      <c r="BK47" s="41" t="s">
        <v>207</v>
      </c>
      <c r="BL47" s="41" t="s">
        <v>207</v>
      </c>
      <c r="BM47" s="41" t="s">
        <v>207</v>
      </c>
      <c r="BN47" s="41" t="s">
        <v>207</v>
      </c>
      <c r="BO47" s="41" t="s">
        <v>207</v>
      </c>
      <c r="BP47" s="41" t="s">
        <v>207</v>
      </c>
      <c r="BQ47" s="41" t="s">
        <v>207</v>
      </c>
      <c r="BR47" s="41" t="s">
        <v>207</v>
      </c>
      <c r="BS47" s="41" t="s">
        <v>206</v>
      </c>
      <c r="BT47" s="41" t="s">
        <v>207</v>
      </c>
      <c r="BU47" s="41" t="s">
        <v>207</v>
      </c>
      <c r="BV47" s="41" t="s">
        <v>206</v>
      </c>
      <c r="BW47" s="41" t="s">
        <v>208</v>
      </c>
      <c r="BX47" s="41" t="s">
        <v>208</v>
      </c>
      <c r="BY47" s="41" t="s">
        <v>206</v>
      </c>
      <c r="BZ47" s="41" t="s">
        <v>208</v>
      </c>
      <c r="CA47" s="41" t="s">
        <v>208</v>
      </c>
      <c r="CB47" s="33">
        <f t="shared" si="0"/>
        <v>3</v>
      </c>
      <c r="CC47" s="33">
        <f t="shared" si="42"/>
        <v>3</v>
      </c>
      <c r="CD47" s="33">
        <f t="shared" si="2"/>
        <v>2</v>
      </c>
      <c r="CE47" s="33">
        <f t="shared" si="3"/>
        <v>3</v>
      </c>
      <c r="CF47" s="33">
        <f t="shared" si="4"/>
        <v>4</v>
      </c>
      <c r="CG47" s="33">
        <f t="shared" si="5"/>
        <v>2</v>
      </c>
      <c r="CH47" s="33">
        <f t="shared" si="6"/>
        <v>0</v>
      </c>
      <c r="CI47" s="33">
        <f t="shared" si="7"/>
        <v>1</v>
      </c>
      <c r="CJ47" s="33">
        <f t="shared" si="8"/>
        <v>4</v>
      </c>
      <c r="CK47" s="33">
        <f t="shared" si="9"/>
        <v>1</v>
      </c>
      <c r="CL47" s="33">
        <f t="shared" si="10"/>
        <v>23</v>
      </c>
      <c r="CM47" s="34">
        <f t="shared" si="11"/>
        <v>0.63888888888888884</v>
      </c>
      <c r="CN47" s="33">
        <f t="shared" ref="CN47:CP47" si="62">COUNTIF(BA47,"SI")</f>
        <v>1</v>
      </c>
      <c r="CO47" s="35">
        <f t="shared" si="62"/>
        <v>1</v>
      </c>
      <c r="CP47" s="44">
        <f t="shared" si="62"/>
        <v>1</v>
      </c>
      <c r="CQ47" s="44">
        <f t="shared" si="13"/>
        <v>4</v>
      </c>
      <c r="CR47" s="44">
        <f t="shared" si="14"/>
        <v>3</v>
      </c>
      <c r="CS47" s="26">
        <f t="shared" si="15"/>
        <v>10</v>
      </c>
      <c r="CT47" s="45">
        <f t="shared" si="40"/>
        <v>0.7142857142857143</v>
      </c>
      <c r="CU47" s="234"/>
      <c r="CV47" s="236"/>
      <c r="CW47" s="237"/>
      <c r="CX47" s="234"/>
      <c r="CY47" s="38"/>
      <c r="CZ47" s="38"/>
      <c r="DA47" s="38"/>
      <c r="DB47" s="38"/>
      <c r="DC47" s="38"/>
      <c r="DD47" s="38"/>
      <c r="DE47" s="38"/>
      <c r="DF47" s="38"/>
      <c r="DG47" s="38"/>
      <c r="DH47" s="38"/>
      <c r="DI47" s="38"/>
      <c r="DJ47" s="38"/>
      <c r="DK47" s="38"/>
      <c r="DL47" s="38"/>
      <c r="DM47" s="38"/>
      <c r="DN47" s="38"/>
      <c r="DO47" s="38"/>
      <c r="DP47" s="38"/>
      <c r="DQ47" s="38"/>
      <c r="DR47" s="38"/>
      <c r="DS47" s="39"/>
      <c r="DT47" s="39"/>
      <c r="DU47" s="39"/>
      <c r="DV47" s="39"/>
      <c r="DW47" s="39"/>
      <c r="DX47" s="39"/>
      <c r="DY47" s="39"/>
      <c r="DZ47" s="39"/>
      <c r="EA47" s="39"/>
      <c r="EB47" s="39"/>
    </row>
    <row r="48" spans="1:132" ht="15.75" customHeight="1" x14ac:dyDescent="0.25">
      <c r="A48" s="26" t="s">
        <v>193</v>
      </c>
      <c r="B48" s="26" t="s">
        <v>492</v>
      </c>
      <c r="C48" s="26" t="s">
        <v>525</v>
      </c>
      <c r="D48" s="27" t="s">
        <v>210</v>
      </c>
      <c r="E48" s="41">
        <v>3125703211</v>
      </c>
      <c r="F48" s="27" t="s">
        <v>211</v>
      </c>
      <c r="G48" s="71" t="s">
        <v>496</v>
      </c>
      <c r="H48" s="53" t="s">
        <v>497</v>
      </c>
      <c r="I48" s="55" t="s">
        <v>498</v>
      </c>
      <c r="J48" s="41" t="s">
        <v>526</v>
      </c>
      <c r="K48" s="27" t="s">
        <v>527</v>
      </c>
      <c r="L48" s="27" t="s">
        <v>528</v>
      </c>
      <c r="M48" s="27">
        <v>3104765412</v>
      </c>
      <c r="N48" s="90" t="s">
        <v>529</v>
      </c>
      <c r="O48" s="73" t="s">
        <v>530</v>
      </c>
      <c r="P48" s="80">
        <v>44188</v>
      </c>
      <c r="Q48" s="41" t="s">
        <v>206</v>
      </c>
      <c r="R48" s="41" t="s">
        <v>206</v>
      </c>
      <c r="S48" s="41" t="s">
        <v>206</v>
      </c>
      <c r="T48" s="41" t="s">
        <v>206</v>
      </c>
      <c r="U48" s="41" t="s">
        <v>206</v>
      </c>
      <c r="V48" s="41" t="s">
        <v>206</v>
      </c>
      <c r="W48" s="41" t="s">
        <v>206</v>
      </c>
      <c r="X48" s="41" t="s">
        <v>208</v>
      </c>
      <c r="Y48" s="41" t="s">
        <v>208</v>
      </c>
      <c r="Z48" s="41" t="s">
        <v>208</v>
      </c>
      <c r="AA48" s="41" t="s">
        <v>206</v>
      </c>
      <c r="AB48" s="41" t="s">
        <v>206</v>
      </c>
      <c r="AC48" s="41" t="s">
        <v>206</v>
      </c>
      <c r="AD48" s="41" t="s">
        <v>208</v>
      </c>
      <c r="AE48" s="41" t="s">
        <v>206</v>
      </c>
      <c r="AF48" s="41" t="s">
        <v>208</v>
      </c>
      <c r="AG48" s="41" t="s">
        <v>206</v>
      </c>
      <c r="AH48" s="41" t="s">
        <v>206</v>
      </c>
      <c r="AI48" s="41" t="s">
        <v>206</v>
      </c>
      <c r="AJ48" s="41" t="s">
        <v>206</v>
      </c>
      <c r="AK48" s="41" t="s">
        <v>208</v>
      </c>
      <c r="AL48" s="41" t="s">
        <v>206</v>
      </c>
      <c r="AM48" s="41" t="s">
        <v>207</v>
      </c>
      <c r="AN48" s="41" t="s">
        <v>207</v>
      </c>
      <c r="AO48" s="41" t="s">
        <v>207</v>
      </c>
      <c r="AP48" s="41" t="s">
        <v>208</v>
      </c>
      <c r="AQ48" s="41" t="s">
        <v>208</v>
      </c>
      <c r="AR48" s="41" t="s">
        <v>208</v>
      </c>
      <c r="AS48" s="41" t="s">
        <v>208</v>
      </c>
      <c r="AT48" s="41" t="s">
        <v>206</v>
      </c>
      <c r="AU48" s="41" t="s">
        <v>206</v>
      </c>
      <c r="AV48" s="41" t="s">
        <v>206</v>
      </c>
      <c r="AW48" s="41" t="s">
        <v>206</v>
      </c>
      <c r="AX48" s="41" t="s">
        <v>206</v>
      </c>
      <c r="AY48" s="41" t="s">
        <v>208</v>
      </c>
      <c r="AZ48" s="41" t="s">
        <v>206</v>
      </c>
      <c r="BA48" s="41" t="s">
        <v>206</v>
      </c>
      <c r="BB48" s="32" t="s">
        <v>206</v>
      </c>
      <c r="BC48" s="41" t="s">
        <v>206</v>
      </c>
      <c r="BD48" s="41" t="s">
        <v>206</v>
      </c>
      <c r="BE48" s="41" t="s">
        <v>206</v>
      </c>
      <c r="BF48" s="41" t="s">
        <v>206</v>
      </c>
      <c r="BG48" s="41" t="s">
        <v>207</v>
      </c>
      <c r="BH48" s="41" t="s">
        <v>207</v>
      </c>
      <c r="BI48" s="41" t="s">
        <v>207</v>
      </c>
      <c r="BJ48" s="41" t="s">
        <v>208</v>
      </c>
      <c r="BK48" s="41" t="s">
        <v>207</v>
      </c>
      <c r="BL48" s="41" t="s">
        <v>207</v>
      </c>
      <c r="BM48" s="41" t="s">
        <v>207</v>
      </c>
      <c r="BN48" s="41" t="s">
        <v>207</v>
      </c>
      <c r="BO48" s="41" t="s">
        <v>207</v>
      </c>
      <c r="BP48" s="41" t="s">
        <v>207</v>
      </c>
      <c r="BQ48" s="41" t="s">
        <v>207</v>
      </c>
      <c r="BR48" s="41" t="s">
        <v>207</v>
      </c>
      <c r="BS48" s="41" t="s">
        <v>206</v>
      </c>
      <c r="BT48" s="41" t="s">
        <v>207</v>
      </c>
      <c r="BU48" s="41" t="s">
        <v>207</v>
      </c>
      <c r="BV48" s="41" t="s">
        <v>206</v>
      </c>
      <c r="BW48" s="41" t="s">
        <v>206</v>
      </c>
      <c r="BX48" s="41" t="s">
        <v>208</v>
      </c>
      <c r="BY48" s="41" t="s">
        <v>206</v>
      </c>
      <c r="BZ48" s="41" t="s">
        <v>208</v>
      </c>
      <c r="CA48" s="41" t="s">
        <v>208</v>
      </c>
      <c r="CB48" s="33">
        <f t="shared" si="0"/>
        <v>3</v>
      </c>
      <c r="CC48" s="33">
        <f t="shared" si="42"/>
        <v>3</v>
      </c>
      <c r="CD48" s="33">
        <f t="shared" si="2"/>
        <v>1</v>
      </c>
      <c r="CE48" s="33">
        <f t="shared" si="3"/>
        <v>3</v>
      </c>
      <c r="CF48" s="33">
        <f t="shared" si="4"/>
        <v>4</v>
      </c>
      <c r="CG48" s="33">
        <f t="shared" si="5"/>
        <v>2</v>
      </c>
      <c r="CH48" s="33">
        <f t="shared" si="6"/>
        <v>0</v>
      </c>
      <c r="CI48" s="33">
        <f t="shared" si="7"/>
        <v>0</v>
      </c>
      <c r="CJ48" s="33">
        <f t="shared" si="8"/>
        <v>4</v>
      </c>
      <c r="CK48" s="33">
        <f t="shared" si="9"/>
        <v>2</v>
      </c>
      <c r="CL48" s="33">
        <f t="shared" si="10"/>
        <v>22</v>
      </c>
      <c r="CM48" s="34">
        <f t="shared" si="11"/>
        <v>0.61111111111111116</v>
      </c>
      <c r="CN48" s="33">
        <f t="shared" ref="CN48:CP48" si="63">COUNTIF(BA48,"SI")</f>
        <v>1</v>
      </c>
      <c r="CO48" s="35">
        <f t="shared" si="63"/>
        <v>1</v>
      </c>
      <c r="CP48" s="44">
        <f t="shared" si="63"/>
        <v>1</v>
      </c>
      <c r="CQ48" s="44">
        <f t="shared" si="13"/>
        <v>3</v>
      </c>
      <c r="CR48" s="44">
        <f t="shared" si="14"/>
        <v>4</v>
      </c>
      <c r="CS48" s="26">
        <f t="shared" si="15"/>
        <v>10</v>
      </c>
      <c r="CT48" s="45">
        <f t="shared" si="40"/>
        <v>0.7142857142857143</v>
      </c>
      <c r="CU48" s="234"/>
      <c r="CV48" s="236"/>
      <c r="CW48" s="237"/>
      <c r="CX48" s="234"/>
      <c r="CY48" s="38"/>
      <c r="CZ48" s="38"/>
      <c r="DA48" s="38"/>
      <c r="DB48" s="38"/>
      <c r="DC48" s="38"/>
      <c r="DD48" s="38"/>
      <c r="DE48" s="38"/>
      <c r="DF48" s="38"/>
      <c r="DG48" s="38"/>
      <c r="DH48" s="38"/>
      <c r="DI48" s="38"/>
      <c r="DJ48" s="38"/>
      <c r="DK48" s="38"/>
      <c r="DL48" s="38"/>
      <c r="DM48" s="38"/>
      <c r="DN48" s="38"/>
      <c r="DO48" s="38"/>
      <c r="DP48" s="38"/>
      <c r="DQ48" s="38"/>
      <c r="DR48" s="38"/>
      <c r="DS48" s="39"/>
      <c r="DT48" s="39"/>
      <c r="DU48" s="39"/>
      <c r="DV48" s="39"/>
      <c r="DW48" s="39"/>
      <c r="DX48" s="39"/>
      <c r="DY48" s="39"/>
      <c r="DZ48" s="39"/>
      <c r="EA48" s="39"/>
      <c r="EB48" s="39"/>
    </row>
    <row r="49" spans="1:132" ht="15.75" customHeight="1" x14ac:dyDescent="0.25">
      <c r="A49" s="26" t="s">
        <v>193</v>
      </c>
      <c r="B49" s="26" t="s">
        <v>492</v>
      </c>
      <c r="C49" s="26" t="s">
        <v>531</v>
      </c>
      <c r="D49" s="27" t="s">
        <v>494</v>
      </c>
      <c r="E49" s="71">
        <v>3192924332</v>
      </c>
      <c r="F49" s="41" t="s">
        <v>495</v>
      </c>
      <c r="G49" s="71" t="s">
        <v>496</v>
      </c>
      <c r="H49" s="53" t="s">
        <v>497</v>
      </c>
      <c r="I49" s="55" t="s">
        <v>498</v>
      </c>
      <c r="J49" s="27" t="s">
        <v>532</v>
      </c>
      <c r="K49" s="91"/>
      <c r="L49" s="27" t="s">
        <v>533</v>
      </c>
      <c r="M49" s="27">
        <v>3103347250</v>
      </c>
      <c r="N49" s="53" t="s">
        <v>534</v>
      </c>
      <c r="O49" s="73" t="s">
        <v>535</v>
      </c>
      <c r="P49" s="88">
        <v>44293</v>
      </c>
      <c r="Q49" s="77" t="s">
        <v>206</v>
      </c>
      <c r="R49" s="77" t="s">
        <v>206</v>
      </c>
      <c r="S49" s="77" t="s">
        <v>206</v>
      </c>
      <c r="T49" s="77" t="s">
        <v>206</v>
      </c>
      <c r="U49" s="77" t="s">
        <v>206</v>
      </c>
      <c r="V49" s="77" t="s">
        <v>206</v>
      </c>
      <c r="W49" s="77" t="s">
        <v>206</v>
      </c>
      <c r="X49" s="77" t="s">
        <v>208</v>
      </c>
      <c r="Y49" s="77" t="s">
        <v>208</v>
      </c>
      <c r="Z49" s="77" t="s">
        <v>208</v>
      </c>
      <c r="AA49" s="77" t="s">
        <v>206</v>
      </c>
      <c r="AB49" s="77" t="s">
        <v>206</v>
      </c>
      <c r="AC49" s="77" t="s">
        <v>206</v>
      </c>
      <c r="AD49" s="77" t="s">
        <v>208</v>
      </c>
      <c r="AE49" s="77" t="s">
        <v>206</v>
      </c>
      <c r="AF49" s="77" t="s">
        <v>208</v>
      </c>
      <c r="AG49" s="77" t="s">
        <v>206</v>
      </c>
      <c r="AH49" s="77" t="s">
        <v>206</v>
      </c>
      <c r="AI49" s="77" t="s">
        <v>206</v>
      </c>
      <c r="AJ49" s="77" t="s">
        <v>206</v>
      </c>
      <c r="AK49" s="41" t="s">
        <v>208</v>
      </c>
      <c r="AL49" s="41" t="s">
        <v>206</v>
      </c>
      <c r="AM49" s="41" t="s">
        <v>207</v>
      </c>
      <c r="AN49" s="41" t="s">
        <v>207</v>
      </c>
      <c r="AO49" s="41" t="s">
        <v>207</v>
      </c>
      <c r="AP49" s="41" t="s">
        <v>208</v>
      </c>
      <c r="AQ49" s="41" t="s">
        <v>208</v>
      </c>
      <c r="AR49" s="41" t="s">
        <v>206</v>
      </c>
      <c r="AS49" s="41" t="s">
        <v>208</v>
      </c>
      <c r="AT49" s="41" t="s">
        <v>206</v>
      </c>
      <c r="AU49" s="41" t="s">
        <v>206</v>
      </c>
      <c r="AV49" s="41" t="s">
        <v>206</v>
      </c>
      <c r="AW49" s="41" t="s">
        <v>206</v>
      </c>
      <c r="AX49" s="41" t="s">
        <v>208</v>
      </c>
      <c r="AY49" s="41" t="s">
        <v>208</v>
      </c>
      <c r="AZ49" s="41" t="s">
        <v>206</v>
      </c>
      <c r="BA49" s="41" t="s">
        <v>206</v>
      </c>
      <c r="BB49" s="32" t="s">
        <v>206</v>
      </c>
      <c r="BC49" s="41" t="s">
        <v>206</v>
      </c>
      <c r="BD49" s="41" t="s">
        <v>206</v>
      </c>
      <c r="BE49" s="41" t="s">
        <v>206</v>
      </c>
      <c r="BF49" s="41" t="s">
        <v>206</v>
      </c>
      <c r="BG49" s="41" t="s">
        <v>207</v>
      </c>
      <c r="BH49" s="41" t="s">
        <v>207</v>
      </c>
      <c r="BI49" s="41" t="s">
        <v>207</v>
      </c>
      <c r="BJ49" s="41" t="s">
        <v>208</v>
      </c>
      <c r="BK49" s="41" t="s">
        <v>207</v>
      </c>
      <c r="BL49" s="41" t="s">
        <v>206</v>
      </c>
      <c r="BM49" s="41" t="s">
        <v>207</v>
      </c>
      <c r="BN49" s="41" t="s">
        <v>207</v>
      </c>
      <c r="BO49" s="41" t="s">
        <v>207</v>
      </c>
      <c r="BP49" s="41" t="s">
        <v>207</v>
      </c>
      <c r="BQ49" s="41" t="s">
        <v>207</v>
      </c>
      <c r="BR49" s="41" t="s">
        <v>207</v>
      </c>
      <c r="BS49" s="41" t="s">
        <v>206</v>
      </c>
      <c r="BT49" s="41" t="s">
        <v>207</v>
      </c>
      <c r="BU49" s="41" t="s">
        <v>207</v>
      </c>
      <c r="BV49" s="41" t="s">
        <v>207</v>
      </c>
      <c r="BW49" s="41" t="s">
        <v>206</v>
      </c>
      <c r="BX49" s="41" t="s">
        <v>206</v>
      </c>
      <c r="BY49" s="41" t="s">
        <v>206</v>
      </c>
      <c r="BZ49" s="41" t="s">
        <v>208</v>
      </c>
      <c r="CA49" s="41" t="s">
        <v>208</v>
      </c>
      <c r="CB49" s="33">
        <f t="shared" si="0"/>
        <v>3</v>
      </c>
      <c r="CC49" s="33">
        <f t="shared" si="42"/>
        <v>3</v>
      </c>
      <c r="CD49" s="33">
        <f t="shared" si="2"/>
        <v>1</v>
      </c>
      <c r="CE49" s="33">
        <f t="shared" si="3"/>
        <v>3</v>
      </c>
      <c r="CF49" s="33">
        <f t="shared" si="4"/>
        <v>4</v>
      </c>
      <c r="CG49" s="33">
        <f t="shared" si="5"/>
        <v>2</v>
      </c>
      <c r="CH49" s="33">
        <f t="shared" si="6"/>
        <v>0</v>
      </c>
      <c r="CI49" s="33">
        <f t="shared" si="7"/>
        <v>1</v>
      </c>
      <c r="CJ49" s="33">
        <f t="shared" si="8"/>
        <v>4</v>
      </c>
      <c r="CK49" s="33">
        <f t="shared" si="9"/>
        <v>1</v>
      </c>
      <c r="CL49" s="33">
        <f t="shared" si="10"/>
        <v>22</v>
      </c>
      <c r="CM49" s="34">
        <f t="shared" si="11"/>
        <v>0.61111111111111116</v>
      </c>
      <c r="CN49" s="33">
        <f t="shared" ref="CN49:CP49" si="64">COUNTIF(BA49,"SI")</f>
        <v>1</v>
      </c>
      <c r="CO49" s="35">
        <f t="shared" si="64"/>
        <v>1</v>
      </c>
      <c r="CP49" s="44">
        <f t="shared" si="64"/>
        <v>1</v>
      </c>
      <c r="CQ49" s="44">
        <f t="shared" si="13"/>
        <v>4</v>
      </c>
      <c r="CR49" s="44">
        <f t="shared" si="14"/>
        <v>4</v>
      </c>
      <c r="CS49" s="26">
        <f t="shared" si="15"/>
        <v>11</v>
      </c>
      <c r="CT49" s="45">
        <f t="shared" si="40"/>
        <v>0.7857142857142857</v>
      </c>
      <c r="CU49" s="234"/>
      <c r="CV49" s="236"/>
      <c r="CW49" s="237"/>
      <c r="CX49" s="234"/>
      <c r="CY49" s="38"/>
      <c r="CZ49" s="38"/>
      <c r="DA49" s="38"/>
      <c r="DB49" s="38"/>
      <c r="DC49" s="38"/>
      <c r="DD49" s="38"/>
      <c r="DE49" s="38"/>
      <c r="DF49" s="38"/>
      <c r="DG49" s="38"/>
      <c r="DH49" s="38"/>
      <c r="DI49" s="38"/>
      <c r="DJ49" s="38"/>
      <c r="DK49" s="38"/>
      <c r="DL49" s="38"/>
      <c r="DM49" s="38"/>
      <c r="DN49" s="38"/>
      <c r="DO49" s="38"/>
      <c r="DP49" s="38"/>
      <c r="DQ49" s="38"/>
      <c r="DR49" s="38"/>
      <c r="DS49" s="39"/>
      <c r="DT49" s="39"/>
      <c r="DU49" s="39"/>
      <c r="DV49" s="39"/>
      <c r="DW49" s="39"/>
      <c r="DX49" s="39"/>
      <c r="DY49" s="39"/>
      <c r="DZ49" s="39"/>
      <c r="EA49" s="39"/>
      <c r="EB49" s="39"/>
    </row>
    <row r="50" spans="1:132" ht="15.75" customHeight="1" x14ac:dyDescent="0.25">
      <c r="A50" s="26" t="s">
        <v>193</v>
      </c>
      <c r="B50" s="26" t="s">
        <v>492</v>
      </c>
      <c r="C50" s="26" t="s">
        <v>536</v>
      </c>
      <c r="D50" s="27" t="s">
        <v>494</v>
      </c>
      <c r="E50" s="27">
        <v>3192924332</v>
      </c>
      <c r="F50" s="27" t="s">
        <v>495</v>
      </c>
      <c r="G50" s="71" t="s">
        <v>496</v>
      </c>
      <c r="H50" s="53" t="s">
        <v>497</v>
      </c>
      <c r="I50" s="55" t="s">
        <v>498</v>
      </c>
      <c r="J50" s="27" t="s">
        <v>537</v>
      </c>
      <c r="K50" s="27" t="s">
        <v>538</v>
      </c>
      <c r="L50" s="27" t="s">
        <v>539</v>
      </c>
      <c r="M50" s="27">
        <v>3114470071</v>
      </c>
      <c r="N50" s="53" t="s">
        <v>540</v>
      </c>
      <c r="O50" s="53" t="s">
        <v>541</v>
      </c>
      <c r="P50" s="80">
        <v>44141</v>
      </c>
      <c r="Q50" s="77" t="s">
        <v>206</v>
      </c>
      <c r="R50" s="77" t="s">
        <v>206</v>
      </c>
      <c r="S50" s="77" t="s">
        <v>206</v>
      </c>
      <c r="T50" s="77" t="s">
        <v>206</v>
      </c>
      <c r="U50" s="77" t="s">
        <v>206</v>
      </c>
      <c r="V50" s="77" t="s">
        <v>206</v>
      </c>
      <c r="W50" s="77" t="s">
        <v>206</v>
      </c>
      <c r="X50" s="77" t="s">
        <v>208</v>
      </c>
      <c r="Y50" s="77" t="s">
        <v>208</v>
      </c>
      <c r="Z50" s="77" t="s">
        <v>208</v>
      </c>
      <c r="AA50" s="77" t="s">
        <v>206</v>
      </c>
      <c r="AB50" s="77" t="s">
        <v>206</v>
      </c>
      <c r="AC50" s="77" t="s">
        <v>206</v>
      </c>
      <c r="AD50" s="77" t="s">
        <v>208</v>
      </c>
      <c r="AE50" s="77" t="s">
        <v>206</v>
      </c>
      <c r="AF50" s="77" t="s">
        <v>208</v>
      </c>
      <c r="AG50" s="77" t="s">
        <v>206</v>
      </c>
      <c r="AH50" s="77" t="s">
        <v>206</v>
      </c>
      <c r="AI50" s="77" t="s">
        <v>206</v>
      </c>
      <c r="AJ50" s="77" t="s">
        <v>206</v>
      </c>
      <c r="AK50" s="41" t="s">
        <v>208</v>
      </c>
      <c r="AL50" s="41" t="s">
        <v>206</v>
      </c>
      <c r="AM50" s="41" t="s">
        <v>207</v>
      </c>
      <c r="AN50" s="41" t="s">
        <v>207</v>
      </c>
      <c r="AO50" s="41" t="s">
        <v>207</v>
      </c>
      <c r="AP50" s="41" t="s">
        <v>208</v>
      </c>
      <c r="AQ50" s="41" t="s">
        <v>208</v>
      </c>
      <c r="AR50" s="41" t="s">
        <v>208</v>
      </c>
      <c r="AS50" s="41" t="s">
        <v>208</v>
      </c>
      <c r="AT50" s="41" t="s">
        <v>206</v>
      </c>
      <c r="AU50" s="41" t="s">
        <v>206</v>
      </c>
      <c r="AV50" s="41" t="s">
        <v>206</v>
      </c>
      <c r="AW50" s="41" t="s">
        <v>206</v>
      </c>
      <c r="AX50" s="41" t="s">
        <v>208</v>
      </c>
      <c r="AY50" s="41" t="s">
        <v>208</v>
      </c>
      <c r="AZ50" s="41" t="s">
        <v>206</v>
      </c>
      <c r="BA50" s="41" t="s">
        <v>206</v>
      </c>
      <c r="BB50" s="32" t="s">
        <v>206</v>
      </c>
      <c r="BC50" s="41" t="s">
        <v>206</v>
      </c>
      <c r="BD50" s="41" t="s">
        <v>206</v>
      </c>
      <c r="BE50" s="41" t="s">
        <v>206</v>
      </c>
      <c r="BF50" s="41" t="s">
        <v>206</v>
      </c>
      <c r="BG50" s="41" t="s">
        <v>207</v>
      </c>
      <c r="BH50" s="41" t="s">
        <v>207</v>
      </c>
      <c r="BI50" s="41" t="s">
        <v>207</v>
      </c>
      <c r="BJ50" s="41" t="s">
        <v>208</v>
      </c>
      <c r="BK50" s="41" t="s">
        <v>207</v>
      </c>
      <c r="BL50" s="41" t="s">
        <v>207</v>
      </c>
      <c r="BM50" s="41" t="s">
        <v>207</v>
      </c>
      <c r="BN50" s="41" t="s">
        <v>207</v>
      </c>
      <c r="BO50" s="41" t="s">
        <v>207</v>
      </c>
      <c r="BP50" s="41" t="s">
        <v>207</v>
      </c>
      <c r="BQ50" s="41" t="s">
        <v>207</v>
      </c>
      <c r="BR50" s="41" t="s">
        <v>207</v>
      </c>
      <c r="BS50" s="41" t="s">
        <v>206</v>
      </c>
      <c r="BT50" s="41" t="s">
        <v>207</v>
      </c>
      <c r="BU50" s="41" t="s">
        <v>207</v>
      </c>
      <c r="BV50" s="41" t="s">
        <v>207</v>
      </c>
      <c r="BW50" s="41" t="s">
        <v>206</v>
      </c>
      <c r="BX50" s="41" t="s">
        <v>206</v>
      </c>
      <c r="BY50" s="41" t="s">
        <v>206</v>
      </c>
      <c r="BZ50" s="41" t="s">
        <v>208</v>
      </c>
      <c r="CA50" s="41" t="s">
        <v>208</v>
      </c>
      <c r="CB50" s="33">
        <f t="shared" si="0"/>
        <v>3</v>
      </c>
      <c r="CC50" s="33">
        <f t="shared" si="42"/>
        <v>3</v>
      </c>
      <c r="CD50" s="33">
        <f t="shared" si="2"/>
        <v>1</v>
      </c>
      <c r="CE50" s="33">
        <f t="shared" si="3"/>
        <v>3</v>
      </c>
      <c r="CF50" s="33">
        <f t="shared" si="4"/>
        <v>4</v>
      </c>
      <c r="CG50" s="33">
        <f t="shared" si="5"/>
        <v>2</v>
      </c>
      <c r="CH50" s="33">
        <f t="shared" si="6"/>
        <v>0</v>
      </c>
      <c r="CI50" s="33">
        <f t="shared" si="7"/>
        <v>0</v>
      </c>
      <c r="CJ50" s="33">
        <f t="shared" si="8"/>
        <v>4</v>
      </c>
      <c r="CK50" s="33">
        <f t="shared" si="9"/>
        <v>1</v>
      </c>
      <c r="CL50" s="33">
        <f t="shared" si="10"/>
        <v>21</v>
      </c>
      <c r="CM50" s="34">
        <f t="shared" si="11"/>
        <v>0.58333333333333337</v>
      </c>
      <c r="CN50" s="33">
        <f t="shared" ref="CN50:CP50" si="65">COUNTIF(BA50,"SI")</f>
        <v>1</v>
      </c>
      <c r="CO50" s="35">
        <f t="shared" si="65"/>
        <v>1</v>
      </c>
      <c r="CP50" s="44">
        <f t="shared" si="65"/>
        <v>1</v>
      </c>
      <c r="CQ50" s="44">
        <f t="shared" si="13"/>
        <v>3</v>
      </c>
      <c r="CR50" s="44">
        <f t="shared" si="14"/>
        <v>4</v>
      </c>
      <c r="CS50" s="26">
        <f t="shared" si="15"/>
        <v>10</v>
      </c>
      <c r="CT50" s="45">
        <f t="shared" si="40"/>
        <v>0.7142857142857143</v>
      </c>
      <c r="CU50" s="238"/>
      <c r="CV50" s="239"/>
      <c r="CW50" s="240"/>
      <c r="CX50" s="234"/>
      <c r="CY50" s="38"/>
      <c r="CZ50" s="38"/>
      <c r="DA50" s="38"/>
      <c r="DB50" s="38"/>
      <c r="DC50" s="38"/>
      <c r="DD50" s="38"/>
      <c r="DE50" s="38"/>
      <c r="DF50" s="38"/>
      <c r="DG50" s="38"/>
      <c r="DH50" s="38"/>
      <c r="DI50" s="38"/>
      <c r="DJ50" s="38"/>
      <c r="DK50" s="38"/>
      <c r="DL50" s="38"/>
      <c r="DM50" s="38"/>
      <c r="DN50" s="38"/>
      <c r="DO50" s="38"/>
      <c r="DP50" s="38"/>
      <c r="DQ50" s="38"/>
      <c r="DR50" s="38"/>
      <c r="DS50" s="39"/>
      <c r="DT50" s="39"/>
      <c r="DU50" s="39"/>
      <c r="DV50" s="39"/>
      <c r="DW50" s="39"/>
      <c r="DX50" s="39"/>
      <c r="DY50" s="39"/>
      <c r="DZ50" s="39"/>
      <c r="EA50" s="39"/>
      <c r="EB50" s="39"/>
    </row>
    <row r="51" spans="1:132" x14ac:dyDescent="0.25">
      <c r="A51" s="26" t="s">
        <v>193</v>
      </c>
      <c r="B51" s="26" t="s">
        <v>542</v>
      </c>
      <c r="C51" s="84" t="s">
        <v>543</v>
      </c>
      <c r="D51" s="27" t="s">
        <v>427</v>
      </c>
      <c r="E51" s="55">
        <v>3123629626</v>
      </c>
      <c r="F51" s="56" t="s">
        <v>428</v>
      </c>
      <c r="G51" s="55" t="s">
        <v>544</v>
      </c>
      <c r="H51" s="55" t="s">
        <v>545</v>
      </c>
      <c r="I51" s="56" t="s">
        <v>546</v>
      </c>
      <c r="J51" s="55" t="s">
        <v>547</v>
      </c>
      <c r="K51" s="55" t="s">
        <v>548</v>
      </c>
      <c r="L51" s="55" t="s">
        <v>549</v>
      </c>
      <c r="M51" s="55" t="s">
        <v>550</v>
      </c>
      <c r="N51" s="55" t="s">
        <v>551</v>
      </c>
      <c r="O51" s="55" t="s">
        <v>552</v>
      </c>
      <c r="P51" s="92">
        <v>44153</v>
      </c>
      <c r="Q51" s="41" t="s">
        <v>206</v>
      </c>
      <c r="R51" s="41" t="s">
        <v>206</v>
      </c>
      <c r="S51" s="41" t="s">
        <v>206</v>
      </c>
      <c r="T51" s="41" t="s">
        <v>206</v>
      </c>
      <c r="U51" s="41" t="s">
        <v>206</v>
      </c>
      <c r="V51" s="41" t="s">
        <v>206</v>
      </c>
      <c r="W51" s="41" t="s">
        <v>206</v>
      </c>
      <c r="X51" s="41" t="s">
        <v>208</v>
      </c>
      <c r="Y51" s="41" t="s">
        <v>208</v>
      </c>
      <c r="Z51" s="41" t="s">
        <v>208</v>
      </c>
      <c r="AA51" s="41" t="s">
        <v>206</v>
      </c>
      <c r="AB51" s="41" t="s">
        <v>206</v>
      </c>
      <c r="AC51" s="41" t="s">
        <v>206</v>
      </c>
      <c r="AD51" s="41" t="s">
        <v>208</v>
      </c>
      <c r="AE51" s="41" t="s">
        <v>206</v>
      </c>
      <c r="AF51" s="41" t="s">
        <v>208</v>
      </c>
      <c r="AG51" s="41" t="s">
        <v>206</v>
      </c>
      <c r="AH51" s="41" t="s">
        <v>206</v>
      </c>
      <c r="AI51" s="41" t="s">
        <v>206</v>
      </c>
      <c r="AJ51" s="41" t="s">
        <v>206</v>
      </c>
      <c r="AK51" s="41" t="s">
        <v>208</v>
      </c>
      <c r="AL51" s="41" t="s">
        <v>206</v>
      </c>
      <c r="AM51" s="41" t="s">
        <v>208</v>
      </c>
      <c r="AN51" s="41" t="s">
        <v>208</v>
      </c>
      <c r="AO51" s="41" t="s">
        <v>208</v>
      </c>
      <c r="AP51" s="41" t="s">
        <v>208</v>
      </c>
      <c r="AQ51" s="41" t="s">
        <v>208</v>
      </c>
      <c r="AR51" s="41" t="s">
        <v>208</v>
      </c>
      <c r="AS51" s="41" t="s">
        <v>208</v>
      </c>
      <c r="AT51" s="41" t="s">
        <v>206</v>
      </c>
      <c r="AU51" s="41" t="s">
        <v>206</v>
      </c>
      <c r="AV51" s="41" t="s">
        <v>206</v>
      </c>
      <c r="AW51" s="41" t="s">
        <v>206</v>
      </c>
      <c r="AX51" s="41" t="s">
        <v>208</v>
      </c>
      <c r="AY51" s="41" t="s">
        <v>208</v>
      </c>
      <c r="AZ51" s="41" t="s">
        <v>206</v>
      </c>
      <c r="BA51" s="41" t="s">
        <v>206</v>
      </c>
      <c r="BB51" s="32" t="s">
        <v>206</v>
      </c>
      <c r="BC51" s="41" t="s">
        <v>206</v>
      </c>
      <c r="BD51" s="41" t="s">
        <v>206</v>
      </c>
      <c r="BE51" s="41" t="s">
        <v>206</v>
      </c>
      <c r="BF51" s="41" t="s">
        <v>206</v>
      </c>
      <c r="BG51" s="41" t="s">
        <v>466</v>
      </c>
      <c r="BH51" s="41" t="s">
        <v>466</v>
      </c>
      <c r="BI51" s="41" t="s">
        <v>466</v>
      </c>
      <c r="BJ51" s="41" t="s">
        <v>206</v>
      </c>
      <c r="BK51" s="41" t="s">
        <v>207</v>
      </c>
      <c r="BL51" s="41" t="s">
        <v>207</v>
      </c>
      <c r="BM51" s="41" t="s">
        <v>207</v>
      </c>
      <c r="BN51" s="41" t="s">
        <v>207</v>
      </c>
      <c r="BO51" s="41" t="s">
        <v>207</v>
      </c>
      <c r="BP51" s="41" t="s">
        <v>207</v>
      </c>
      <c r="BQ51" s="41" t="s">
        <v>207</v>
      </c>
      <c r="BR51" s="41" t="s">
        <v>207</v>
      </c>
      <c r="BS51" s="41" t="s">
        <v>206</v>
      </c>
      <c r="BT51" s="41" t="s">
        <v>207</v>
      </c>
      <c r="BU51" s="41" t="s">
        <v>207</v>
      </c>
      <c r="BV51" s="41" t="s">
        <v>207</v>
      </c>
      <c r="BW51" s="41" t="s">
        <v>206</v>
      </c>
      <c r="BX51" s="41" t="s">
        <v>208</v>
      </c>
      <c r="BY51" s="41" t="s">
        <v>206</v>
      </c>
      <c r="BZ51" s="41" t="s">
        <v>206</v>
      </c>
      <c r="CA51" s="41" t="s">
        <v>206</v>
      </c>
      <c r="CB51" s="33">
        <f t="shared" si="0"/>
        <v>3</v>
      </c>
      <c r="CC51" s="33">
        <f t="shared" si="42"/>
        <v>3</v>
      </c>
      <c r="CD51" s="33">
        <f t="shared" si="2"/>
        <v>1</v>
      </c>
      <c r="CE51" s="33">
        <f t="shared" si="3"/>
        <v>3</v>
      </c>
      <c r="CF51" s="33">
        <f t="shared" si="4"/>
        <v>4</v>
      </c>
      <c r="CG51" s="33">
        <f t="shared" si="5"/>
        <v>2</v>
      </c>
      <c r="CH51" s="33">
        <f t="shared" si="6"/>
        <v>0</v>
      </c>
      <c r="CI51" s="33">
        <f t="shared" si="7"/>
        <v>0</v>
      </c>
      <c r="CJ51" s="33">
        <f t="shared" si="8"/>
        <v>4</v>
      </c>
      <c r="CK51" s="33">
        <f t="shared" si="9"/>
        <v>1</v>
      </c>
      <c r="CL51" s="33">
        <f t="shared" si="10"/>
        <v>21</v>
      </c>
      <c r="CM51" s="34">
        <f t="shared" si="11"/>
        <v>0.58333333333333337</v>
      </c>
      <c r="CN51" s="33">
        <f t="shared" ref="CN51:CP51" si="66">COUNTIF(BA51,"SI")</f>
        <v>1</v>
      </c>
      <c r="CO51" s="35">
        <f t="shared" si="66"/>
        <v>1</v>
      </c>
      <c r="CP51" s="44">
        <f t="shared" si="66"/>
        <v>1</v>
      </c>
      <c r="CQ51" s="44">
        <f t="shared" si="13"/>
        <v>4</v>
      </c>
      <c r="CR51" s="44">
        <f t="shared" si="14"/>
        <v>5</v>
      </c>
      <c r="CS51" s="26">
        <f t="shared" si="15"/>
        <v>12</v>
      </c>
      <c r="CT51" s="45">
        <f t="shared" si="40"/>
        <v>0.8571428571428571</v>
      </c>
      <c r="CU51" s="241">
        <f>AVERAGE(CT51:CT58)</f>
        <v>0.8839285714285714</v>
      </c>
      <c r="CV51" s="242"/>
      <c r="CW51" s="243"/>
      <c r="CX51" s="234"/>
      <c r="CY51" s="38"/>
      <c r="CZ51" s="38"/>
      <c r="DA51" s="38"/>
      <c r="DB51" s="38"/>
      <c r="DC51" s="38"/>
      <c r="DD51" s="38"/>
      <c r="DE51" s="38"/>
      <c r="DF51" s="38"/>
      <c r="DG51" s="38"/>
      <c r="DH51" s="38"/>
      <c r="DI51" s="38"/>
      <c r="DJ51" s="38"/>
      <c r="DK51" s="38"/>
      <c r="DL51" s="38"/>
      <c r="DM51" s="38"/>
      <c r="DN51" s="38"/>
      <c r="DO51" s="38"/>
      <c r="DP51" s="38"/>
      <c r="DQ51" s="38"/>
      <c r="DR51" s="38"/>
      <c r="DS51" s="39"/>
      <c r="DT51" s="39"/>
      <c r="DU51" s="39"/>
      <c r="DV51" s="39"/>
      <c r="DW51" s="39"/>
      <c r="DX51" s="39"/>
      <c r="DY51" s="39"/>
      <c r="DZ51" s="39"/>
      <c r="EA51" s="39"/>
      <c r="EB51" s="39"/>
    </row>
    <row r="52" spans="1:132" ht="15.75" customHeight="1" x14ac:dyDescent="0.25">
      <c r="A52" s="26" t="s">
        <v>193</v>
      </c>
      <c r="B52" s="26" t="s">
        <v>542</v>
      </c>
      <c r="C52" s="26" t="s">
        <v>553</v>
      </c>
      <c r="D52" s="27" t="s">
        <v>361</v>
      </c>
      <c r="E52" s="27">
        <v>124781204</v>
      </c>
      <c r="F52" s="28" t="s">
        <v>362</v>
      </c>
      <c r="G52" s="55" t="s">
        <v>544</v>
      </c>
      <c r="H52" s="55" t="s">
        <v>545</v>
      </c>
      <c r="I52" s="56" t="s">
        <v>546</v>
      </c>
      <c r="J52" s="27" t="s">
        <v>554</v>
      </c>
      <c r="K52" s="28" t="s">
        <v>555</v>
      </c>
      <c r="L52" s="27" t="s">
        <v>556</v>
      </c>
      <c r="M52" s="27">
        <v>3147773425</v>
      </c>
      <c r="N52" s="93" t="s">
        <v>557</v>
      </c>
      <c r="O52" s="73" t="s">
        <v>558</v>
      </c>
      <c r="P52" s="80">
        <v>44175</v>
      </c>
      <c r="Q52" s="59" t="s">
        <v>206</v>
      </c>
      <c r="R52" s="60" t="s">
        <v>206</v>
      </c>
      <c r="S52" s="60" t="s">
        <v>206</v>
      </c>
      <c r="T52" s="60" t="s">
        <v>206</v>
      </c>
      <c r="U52" s="60" t="s">
        <v>207</v>
      </c>
      <c r="V52" s="60" t="s">
        <v>208</v>
      </c>
      <c r="W52" s="60" t="s">
        <v>206</v>
      </c>
      <c r="X52" s="60" t="s">
        <v>208</v>
      </c>
      <c r="Y52" s="60" t="s">
        <v>206</v>
      </c>
      <c r="Z52" s="60" t="s">
        <v>208</v>
      </c>
      <c r="AA52" s="60" t="s">
        <v>206</v>
      </c>
      <c r="AB52" s="60" t="s">
        <v>206</v>
      </c>
      <c r="AC52" s="60" t="s">
        <v>206</v>
      </c>
      <c r="AD52" s="60" t="s">
        <v>208</v>
      </c>
      <c r="AE52" s="60" t="s">
        <v>206</v>
      </c>
      <c r="AF52" s="60" t="s">
        <v>208</v>
      </c>
      <c r="AG52" s="60" t="s">
        <v>206</v>
      </c>
      <c r="AH52" s="60" t="s">
        <v>206</v>
      </c>
      <c r="AI52" s="60" t="s">
        <v>206</v>
      </c>
      <c r="AJ52" s="75" t="s">
        <v>206</v>
      </c>
      <c r="AK52" s="61" t="s">
        <v>208</v>
      </c>
      <c r="AL52" s="61" t="s">
        <v>208</v>
      </c>
      <c r="AM52" s="61" t="s">
        <v>207</v>
      </c>
      <c r="AN52" s="61" t="s">
        <v>207</v>
      </c>
      <c r="AO52" s="61" t="s">
        <v>207</v>
      </c>
      <c r="AP52" s="61" t="s">
        <v>206</v>
      </c>
      <c r="AQ52" s="61" t="s">
        <v>206</v>
      </c>
      <c r="AR52" s="61" t="s">
        <v>206</v>
      </c>
      <c r="AS52" s="61" t="s">
        <v>208</v>
      </c>
      <c r="AT52" s="61" t="s">
        <v>208</v>
      </c>
      <c r="AU52" s="61" t="s">
        <v>206</v>
      </c>
      <c r="AV52" s="61" t="s">
        <v>206</v>
      </c>
      <c r="AW52" s="61" t="s">
        <v>206</v>
      </c>
      <c r="AX52" s="61" t="s">
        <v>206</v>
      </c>
      <c r="AY52" s="61" t="s">
        <v>206</v>
      </c>
      <c r="AZ52" s="61" t="s">
        <v>206</v>
      </c>
      <c r="BA52" s="61" t="s">
        <v>206</v>
      </c>
      <c r="BB52" s="63" t="s">
        <v>206</v>
      </c>
      <c r="BC52" s="61" t="s">
        <v>206</v>
      </c>
      <c r="BD52" s="61" t="s">
        <v>206</v>
      </c>
      <c r="BE52" s="61" t="s">
        <v>206</v>
      </c>
      <c r="BF52" s="61" t="s">
        <v>206</v>
      </c>
      <c r="BG52" s="61" t="s">
        <v>207</v>
      </c>
      <c r="BH52" s="61" t="s">
        <v>207</v>
      </c>
      <c r="BI52" s="61" t="s">
        <v>208</v>
      </c>
      <c r="BJ52" s="61" t="s">
        <v>206</v>
      </c>
      <c r="BK52" s="61" t="s">
        <v>208</v>
      </c>
      <c r="BL52" s="61" t="s">
        <v>208</v>
      </c>
      <c r="BM52" s="61" t="s">
        <v>208</v>
      </c>
      <c r="BN52" s="61" t="s">
        <v>208</v>
      </c>
      <c r="BO52" s="61" t="s">
        <v>208</v>
      </c>
      <c r="BP52" s="61" t="s">
        <v>208</v>
      </c>
      <c r="BQ52" s="61" t="s">
        <v>208</v>
      </c>
      <c r="BR52" s="61" t="s">
        <v>208</v>
      </c>
      <c r="BS52" s="61" t="s">
        <v>206</v>
      </c>
      <c r="BT52" s="61" t="s">
        <v>208</v>
      </c>
      <c r="BU52" s="61" t="s">
        <v>208</v>
      </c>
      <c r="BV52" s="61" t="s">
        <v>206</v>
      </c>
      <c r="BW52" s="61" t="s">
        <v>206</v>
      </c>
      <c r="BX52" s="61" t="s">
        <v>206</v>
      </c>
      <c r="BY52" s="61" t="s">
        <v>206</v>
      </c>
      <c r="BZ52" s="61" t="s">
        <v>206</v>
      </c>
      <c r="CA52" s="61" t="s">
        <v>206</v>
      </c>
      <c r="CB52" s="33">
        <f t="shared" si="0"/>
        <v>3</v>
      </c>
      <c r="CC52" s="33">
        <f t="shared" si="42"/>
        <v>1</v>
      </c>
      <c r="CD52" s="33">
        <f t="shared" si="2"/>
        <v>2</v>
      </c>
      <c r="CE52" s="33">
        <f t="shared" si="3"/>
        <v>3</v>
      </c>
      <c r="CF52" s="33">
        <f t="shared" si="4"/>
        <v>4</v>
      </c>
      <c r="CG52" s="33">
        <f t="shared" si="5"/>
        <v>1</v>
      </c>
      <c r="CH52" s="33">
        <f t="shared" si="6"/>
        <v>0</v>
      </c>
      <c r="CI52" s="33">
        <f t="shared" si="7"/>
        <v>3</v>
      </c>
      <c r="CJ52" s="33">
        <f t="shared" si="8"/>
        <v>3</v>
      </c>
      <c r="CK52" s="33">
        <f t="shared" si="9"/>
        <v>3</v>
      </c>
      <c r="CL52" s="33">
        <f t="shared" si="10"/>
        <v>23</v>
      </c>
      <c r="CM52" s="34">
        <f t="shared" si="11"/>
        <v>0.63888888888888884</v>
      </c>
      <c r="CN52" s="33">
        <f t="shared" ref="CN52:CP52" si="67">COUNTIF(BA52,"SI")</f>
        <v>1</v>
      </c>
      <c r="CO52" s="35">
        <f t="shared" si="67"/>
        <v>1</v>
      </c>
      <c r="CP52" s="44">
        <f t="shared" si="67"/>
        <v>1</v>
      </c>
      <c r="CQ52" s="44">
        <f t="shared" si="13"/>
        <v>4</v>
      </c>
      <c r="CR52" s="44">
        <f t="shared" si="14"/>
        <v>7</v>
      </c>
      <c r="CS52" s="26">
        <f t="shared" si="15"/>
        <v>14</v>
      </c>
      <c r="CT52" s="45">
        <f t="shared" si="40"/>
        <v>1</v>
      </c>
      <c r="CU52" s="234"/>
      <c r="CV52" s="236"/>
      <c r="CW52" s="237"/>
      <c r="CX52" s="234"/>
      <c r="CY52" s="38"/>
      <c r="CZ52" s="38"/>
      <c r="DA52" s="38"/>
      <c r="DB52" s="38"/>
      <c r="DC52" s="38"/>
      <c r="DD52" s="38"/>
      <c r="DE52" s="38"/>
      <c r="DF52" s="38"/>
      <c r="DG52" s="38"/>
      <c r="DH52" s="38"/>
      <c r="DI52" s="38"/>
      <c r="DJ52" s="38"/>
      <c r="DK52" s="38"/>
      <c r="DL52" s="38"/>
      <c r="DM52" s="38"/>
      <c r="DN52" s="38"/>
      <c r="DO52" s="38"/>
      <c r="DP52" s="38"/>
      <c r="DQ52" s="38"/>
      <c r="DR52" s="38"/>
      <c r="DS52" s="39"/>
      <c r="DT52" s="39"/>
      <c r="DU52" s="39"/>
      <c r="DV52" s="39"/>
      <c r="DW52" s="39"/>
      <c r="DX52" s="39"/>
      <c r="DY52" s="39"/>
      <c r="DZ52" s="39"/>
      <c r="EA52" s="39"/>
      <c r="EB52" s="39"/>
    </row>
    <row r="53" spans="1:132" ht="15.75" customHeight="1" x14ac:dyDescent="0.25">
      <c r="A53" s="26" t="s">
        <v>193</v>
      </c>
      <c r="B53" s="26" t="s">
        <v>542</v>
      </c>
      <c r="C53" s="26" t="s">
        <v>559</v>
      </c>
      <c r="D53" s="27" t="s">
        <v>323</v>
      </c>
      <c r="E53" s="27">
        <v>3102858297</v>
      </c>
      <c r="F53" s="28" t="s">
        <v>324</v>
      </c>
      <c r="G53" s="55" t="s">
        <v>544</v>
      </c>
      <c r="H53" s="55" t="s">
        <v>545</v>
      </c>
      <c r="I53" s="56" t="s">
        <v>546</v>
      </c>
      <c r="J53" s="27" t="s">
        <v>560</v>
      </c>
      <c r="K53" s="28" t="s">
        <v>561</v>
      </c>
      <c r="L53" s="27" t="s">
        <v>562</v>
      </c>
      <c r="M53" s="53">
        <v>3016886420</v>
      </c>
      <c r="N53" s="29" t="s">
        <v>563</v>
      </c>
      <c r="O53" s="73" t="s">
        <v>564</v>
      </c>
      <c r="P53" s="80">
        <v>44195</v>
      </c>
      <c r="Q53" s="77" t="s">
        <v>206</v>
      </c>
      <c r="R53" s="77" t="s">
        <v>206</v>
      </c>
      <c r="S53" s="77" t="s">
        <v>206</v>
      </c>
      <c r="T53" s="77" t="s">
        <v>206</v>
      </c>
      <c r="U53" s="77" t="s">
        <v>207</v>
      </c>
      <c r="V53" s="77" t="s">
        <v>206</v>
      </c>
      <c r="W53" s="77" t="s">
        <v>206</v>
      </c>
      <c r="X53" s="77" t="s">
        <v>206</v>
      </c>
      <c r="Y53" s="77" t="s">
        <v>206</v>
      </c>
      <c r="Z53" s="77" t="s">
        <v>208</v>
      </c>
      <c r="AA53" s="77" t="s">
        <v>206</v>
      </c>
      <c r="AB53" s="77" t="s">
        <v>206</v>
      </c>
      <c r="AC53" s="77" t="s">
        <v>206</v>
      </c>
      <c r="AD53" s="77" t="s">
        <v>208</v>
      </c>
      <c r="AE53" s="77" t="s">
        <v>206</v>
      </c>
      <c r="AF53" s="77" t="s">
        <v>206</v>
      </c>
      <c r="AG53" s="77" t="s">
        <v>206</v>
      </c>
      <c r="AH53" s="77" t="s">
        <v>206</v>
      </c>
      <c r="AI53" s="77" t="s">
        <v>206</v>
      </c>
      <c r="AJ53" s="77" t="s">
        <v>206</v>
      </c>
      <c r="AK53" s="41" t="s">
        <v>208</v>
      </c>
      <c r="AL53" s="41" t="s">
        <v>208</v>
      </c>
      <c r="AM53" s="41" t="s">
        <v>207</v>
      </c>
      <c r="AN53" s="41" t="s">
        <v>207</v>
      </c>
      <c r="AO53" s="41" t="s">
        <v>206</v>
      </c>
      <c r="AP53" s="41" t="s">
        <v>206</v>
      </c>
      <c r="AQ53" s="41" t="s">
        <v>206</v>
      </c>
      <c r="AR53" s="41" t="s">
        <v>208</v>
      </c>
      <c r="AS53" s="41" t="s">
        <v>208</v>
      </c>
      <c r="AT53" s="41" t="s">
        <v>208</v>
      </c>
      <c r="AU53" s="41" t="s">
        <v>206</v>
      </c>
      <c r="AV53" s="41" t="s">
        <v>206</v>
      </c>
      <c r="AW53" s="41" t="s">
        <v>206</v>
      </c>
      <c r="AX53" s="41" t="s">
        <v>206</v>
      </c>
      <c r="AY53" s="41" t="s">
        <v>206</v>
      </c>
      <c r="AZ53" s="41" t="s">
        <v>206</v>
      </c>
      <c r="BA53" s="41" t="s">
        <v>206</v>
      </c>
      <c r="BB53" s="32" t="s">
        <v>206</v>
      </c>
      <c r="BC53" s="41" t="s">
        <v>206</v>
      </c>
      <c r="BD53" s="41" t="s">
        <v>206</v>
      </c>
      <c r="BE53" s="41" t="s">
        <v>206</v>
      </c>
      <c r="BF53" s="41" t="s">
        <v>206</v>
      </c>
      <c r="BG53" s="41" t="s">
        <v>207</v>
      </c>
      <c r="BH53" s="41" t="s">
        <v>207</v>
      </c>
      <c r="BI53" s="41" t="s">
        <v>207</v>
      </c>
      <c r="BJ53" s="41" t="s">
        <v>206</v>
      </c>
      <c r="BK53" s="41" t="s">
        <v>207</v>
      </c>
      <c r="BL53" s="41" t="s">
        <v>207</v>
      </c>
      <c r="BM53" s="41" t="s">
        <v>207</v>
      </c>
      <c r="BN53" s="41" t="s">
        <v>207</v>
      </c>
      <c r="BO53" s="41" t="s">
        <v>207</v>
      </c>
      <c r="BP53" s="41" t="s">
        <v>207</v>
      </c>
      <c r="BQ53" s="41" t="s">
        <v>207</v>
      </c>
      <c r="BR53" s="41" t="s">
        <v>207</v>
      </c>
      <c r="BS53" s="41" t="s">
        <v>206</v>
      </c>
      <c r="BT53" s="41" t="s">
        <v>207</v>
      </c>
      <c r="BU53" s="41" t="s">
        <v>207</v>
      </c>
      <c r="BV53" s="41" t="s">
        <v>206</v>
      </c>
      <c r="BW53" s="41" t="s">
        <v>206</v>
      </c>
      <c r="BX53" s="41" t="s">
        <v>206</v>
      </c>
      <c r="BY53" s="41" t="s">
        <v>206</v>
      </c>
      <c r="BZ53" s="41" t="s">
        <v>206</v>
      </c>
      <c r="CA53" s="41" t="s">
        <v>208</v>
      </c>
      <c r="CB53" s="33">
        <f t="shared" si="0"/>
        <v>3</v>
      </c>
      <c r="CC53" s="33">
        <f t="shared" si="42"/>
        <v>2</v>
      </c>
      <c r="CD53" s="33">
        <f t="shared" si="2"/>
        <v>3</v>
      </c>
      <c r="CE53" s="33">
        <f t="shared" si="3"/>
        <v>3</v>
      </c>
      <c r="CF53" s="33">
        <f t="shared" si="4"/>
        <v>5</v>
      </c>
      <c r="CG53" s="33">
        <f t="shared" si="5"/>
        <v>1</v>
      </c>
      <c r="CH53" s="33">
        <f t="shared" si="6"/>
        <v>1</v>
      </c>
      <c r="CI53" s="33">
        <f t="shared" si="7"/>
        <v>2</v>
      </c>
      <c r="CJ53" s="33">
        <f t="shared" si="8"/>
        <v>3</v>
      </c>
      <c r="CK53" s="33">
        <f t="shared" si="9"/>
        <v>3</v>
      </c>
      <c r="CL53" s="33">
        <f t="shared" si="10"/>
        <v>26</v>
      </c>
      <c r="CM53" s="34">
        <f t="shared" si="11"/>
        <v>0.72222222222222221</v>
      </c>
      <c r="CN53" s="33">
        <f t="shared" ref="CN53:CP53" si="68">COUNTIF(BA53,"SI")</f>
        <v>1</v>
      </c>
      <c r="CO53" s="35">
        <f t="shared" si="68"/>
        <v>1</v>
      </c>
      <c r="CP53" s="44">
        <f t="shared" si="68"/>
        <v>1</v>
      </c>
      <c r="CQ53" s="44">
        <f t="shared" si="13"/>
        <v>4</v>
      </c>
      <c r="CR53" s="44">
        <f t="shared" si="14"/>
        <v>6</v>
      </c>
      <c r="CS53" s="26">
        <f t="shared" si="15"/>
        <v>13</v>
      </c>
      <c r="CT53" s="45">
        <f t="shared" si="40"/>
        <v>0.9285714285714286</v>
      </c>
      <c r="CU53" s="234"/>
      <c r="CV53" s="236"/>
      <c r="CW53" s="237"/>
      <c r="CX53" s="234"/>
      <c r="CY53" s="38"/>
      <c r="CZ53" s="38"/>
      <c r="DA53" s="38"/>
      <c r="DB53" s="38"/>
      <c r="DC53" s="38"/>
      <c r="DD53" s="38"/>
      <c r="DE53" s="38"/>
      <c r="DF53" s="38"/>
      <c r="DG53" s="38"/>
      <c r="DH53" s="38"/>
      <c r="DI53" s="38"/>
      <c r="DJ53" s="38"/>
      <c r="DK53" s="38"/>
      <c r="DL53" s="38"/>
      <c r="DM53" s="38"/>
      <c r="DN53" s="38"/>
      <c r="DO53" s="38"/>
      <c r="DP53" s="38"/>
      <c r="DQ53" s="38"/>
      <c r="DR53" s="38"/>
      <c r="DS53" s="39"/>
      <c r="DT53" s="39"/>
      <c r="DU53" s="39"/>
      <c r="DV53" s="39"/>
      <c r="DW53" s="39"/>
      <c r="DX53" s="39"/>
      <c r="DY53" s="39"/>
      <c r="DZ53" s="39"/>
      <c r="EA53" s="39"/>
      <c r="EB53" s="39"/>
    </row>
    <row r="54" spans="1:132" ht="15.75" customHeight="1" x14ac:dyDescent="0.25">
      <c r="A54" s="26" t="s">
        <v>193</v>
      </c>
      <c r="B54" s="26" t="s">
        <v>542</v>
      </c>
      <c r="C54" s="84" t="s">
        <v>565</v>
      </c>
      <c r="D54" s="27" t="s">
        <v>427</v>
      </c>
      <c r="E54" s="55">
        <v>3123629626</v>
      </c>
      <c r="F54" s="56" t="s">
        <v>428</v>
      </c>
      <c r="G54" s="55" t="s">
        <v>544</v>
      </c>
      <c r="H54" s="55" t="s">
        <v>545</v>
      </c>
      <c r="I54" s="56" t="s">
        <v>546</v>
      </c>
      <c r="J54" s="27" t="s">
        <v>566</v>
      </c>
      <c r="K54" s="27" t="s">
        <v>567</v>
      </c>
      <c r="L54" s="27" t="s">
        <v>568</v>
      </c>
      <c r="M54" s="27" t="s">
        <v>569</v>
      </c>
      <c r="N54" s="53" t="s">
        <v>570</v>
      </c>
      <c r="O54" s="27" t="s">
        <v>571</v>
      </c>
      <c r="P54" s="81">
        <v>44474</v>
      </c>
      <c r="Q54" s="41" t="s">
        <v>206</v>
      </c>
      <c r="R54" s="41" t="s">
        <v>206</v>
      </c>
      <c r="S54" s="41" t="s">
        <v>206</v>
      </c>
      <c r="T54" s="41" t="s">
        <v>206</v>
      </c>
      <c r="U54" s="41" t="s">
        <v>206</v>
      </c>
      <c r="V54" s="41" t="s">
        <v>206</v>
      </c>
      <c r="W54" s="41" t="s">
        <v>206</v>
      </c>
      <c r="X54" s="41" t="s">
        <v>208</v>
      </c>
      <c r="Y54" s="41" t="s">
        <v>208</v>
      </c>
      <c r="Z54" s="41" t="s">
        <v>208</v>
      </c>
      <c r="AA54" s="77" t="s">
        <v>206</v>
      </c>
      <c r="AB54" s="77" t="s">
        <v>206</v>
      </c>
      <c r="AC54" s="77" t="s">
        <v>206</v>
      </c>
      <c r="AD54" s="41" t="s">
        <v>208</v>
      </c>
      <c r="AE54" s="77" t="s">
        <v>206</v>
      </c>
      <c r="AF54" s="41" t="s">
        <v>208</v>
      </c>
      <c r="AG54" s="41" t="s">
        <v>208</v>
      </c>
      <c r="AH54" s="77" t="s">
        <v>206</v>
      </c>
      <c r="AI54" s="77" t="s">
        <v>206</v>
      </c>
      <c r="AJ54" s="77" t="s">
        <v>206</v>
      </c>
      <c r="AK54" s="41" t="s">
        <v>208</v>
      </c>
      <c r="AL54" s="41" t="s">
        <v>206</v>
      </c>
      <c r="AM54" s="41" t="s">
        <v>208</v>
      </c>
      <c r="AN54" s="41" t="s">
        <v>208</v>
      </c>
      <c r="AO54" s="41" t="s">
        <v>208</v>
      </c>
      <c r="AP54" s="41" t="s">
        <v>208</v>
      </c>
      <c r="AQ54" s="41" t="s">
        <v>208</v>
      </c>
      <c r="AR54" s="41" t="s">
        <v>208</v>
      </c>
      <c r="AS54" s="41" t="s">
        <v>208</v>
      </c>
      <c r="AT54" s="41" t="s">
        <v>206</v>
      </c>
      <c r="AU54" s="41" t="s">
        <v>206</v>
      </c>
      <c r="AV54" s="41" t="s">
        <v>206</v>
      </c>
      <c r="AW54" s="41" t="s">
        <v>206</v>
      </c>
      <c r="AX54" s="41" t="s">
        <v>208</v>
      </c>
      <c r="AY54" s="41" t="s">
        <v>208</v>
      </c>
      <c r="AZ54" s="41" t="s">
        <v>206</v>
      </c>
      <c r="BA54" s="41" t="s">
        <v>206</v>
      </c>
      <c r="BB54" s="32" t="s">
        <v>206</v>
      </c>
      <c r="BC54" s="41" t="s">
        <v>206</v>
      </c>
      <c r="BD54" s="41" t="s">
        <v>206</v>
      </c>
      <c r="BE54" s="41" t="s">
        <v>206</v>
      </c>
      <c r="BF54" s="41" t="s">
        <v>206</v>
      </c>
      <c r="BG54" s="41" t="s">
        <v>466</v>
      </c>
      <c r="BH54" s="41" t="s">
        <v>207</v>
      </c>
      <c r="BI54" s="41" t="s">
        <v>466</v>
      </c>
      <c r="BJ54" s="41" t="s">
        <v>206</v>
      </c>
      <c r="BK54" s="41" t="s">
        <v>207</v>
      </c>
      <c r="BL54" s="41" t="s">
        <v>207</v>
      </c>
      <c r="BM54" s="41" t="s">
        <v>207</v>
      </c>
      <c r="BN54" s="41" t="s">
        <v>207</v>
      </c>
      <c r="BO54" s="41" t="s">
        <v>206</v>
      </c>
      <c r="BP54" s="41" t="s">
        <v>207</v>
      </c>
      <c r="BQ54" s="41" t="s">
        <v>207</v>
      </c>
      <c r="BR54" s="41" t="s">
        <v>207</v>
      </c>
      <c r="BS54" s="41" t="s">
        <v>206</v>
      </c>
      <c r="BT54" s="41" t="s">
        <v>207</v>
      </c>
      <c r="BU54" s="41" t="s">
        <v>207</v>
      </c>
      <c r="BV54" s="41" t="s">
        <v>207</v>
      </c>
      <c r="BW54" s="41" t="s">
        <v>208</v>
      </c>
      <c r="BX54" s="41" t="s">
        <v>208</v>
      </c>
      <c r="BY54" s="41" t="s">
        <v>208</v>
      </c>
      <c r="BZ54" s="41" t="s">
        <v>208</v>
      </c>
      <c r="CA54" s="41" t="s">
        <v>208</v>
      </c>
      <c r="CB54" s="33">
        <f t="shared" si="0"/>
        <v>3</v>
      </c>
      <c r="CC54" s="33">
        <f t="shared" si="42"/>
        <v>3</v>
      </c>
      <c r="CD54" s="33">
        <f t="shared" si="2"/>
        <v>1</v>
      </c>
      <c r="CE54" s="33">
        <f t="shared" si="3"/>
        <v>3</v>
      </c>
      <c r="CF54" s="33">
        <f t="shared" si="4"/>
        <v>3</v>
      </c>
      <c r="CG54" s="33">
        <f t="shared" si="5"/>
        <v>2</v>
      </c>
      <c r="CH54" s="33">
        <f t="shared" si="6"/>
        <v>0</v>
      </c>
      <c r="CI54" s="33">
        <f t="shared" si="7"/>
        <v>0</v>
      </c>
      <c r="CJ54" s="33">
        <f t="shared" si="8"/>
        <v>4</v>
      </c>
      <c r="CK54" s="33">
        <f t="shared" si="9"/>
        <v>1</v>
      </c>
      <c r="CL54" s="33">
        <f t="shared" si="10"/>
        <v>20</v>
      </c>
      <c r="CM54" s="34">
        <f t="shared" si="11"/>
        <v>0.55555555555555558</v>
      </c>
      <c r="CN54" s="33">
        <f t="shared" ref="CN54:CP54" si="69">COUNTIF(BA54,"SI")</f>
        <v>1</v>
      </c>
      <c r="CO54" s="35">
        <f t="shared" si="69"/>
        <v>1</v>
      </c>
      <c r="CP54" s="44">
        <f t="shared" si="69"/>
        <v>1</v>
      </c>
      <c r="CQ54" s="44">
        <f t="shared" si="13"/>
        <v>5</v>
      </c>
      <c r="CR54" s="44">
        <f t="shared" si="14"/>
        <v>1</v>
      </c>
      <c r="CS54" s="26">
        <f t="shared" si="15"/>
        <v>9</v>
      </c>
      <c r="CT54" s="45">
        <f t="shared" si="40"/>
        <v>0.6428571428571429</v>
      </c>
      <c r="CU54" s="234"/>
      <c r="CV54" s="236"/>
      <c r="CW54" s="237"/>
      <c r="CX54" s="234"/>
      <c r="CY54" s="38"/>
      <c r="CZ54" s="38"/>
      <c r="DA54" s="38"/>
      <c r="DB54" s="38"/>
      <c r="DC54" s="38"/>
      <c r="DD54" s="38"/>
      <c r="DE54" s="38"/>
      <c r="DF54" s="38"/>
      <c r="DG54" s="38"/>
      <c r="DH54" s="38"/>
      <c r="DI54" s="38"/>
      <c r="DJ54" s="38"/>
      <c r="DK54" s="38"/>
      <c r="DL54" s="38"/>
      <c r="DM54" s="38"/>
      <c r="DN54" s="38"/>
      <c r="DO54" s="38"/>
      <c r="DP54" s="38"/>
      <c r="DQ54" s="38"/>
      <c r="DR54" s="38"/>
      <c r="DS54" s="39"/>
      <c r="DT54" s="39"/>
      <c r="DU54" s="39"/>
      <c r="DV54" s="39"/>
      <c r="DW54" s="39"/>
      <c r="DX54" s="39"/>
      <c r="DY54" s="39"/>
      <c r="DZ54" s="39"/>
      <c r="EA54" s="39"/>
      <c r="EB54" s="39"/>
    </row>
    <row r="55" spans="1:132" ht="15.75" customHeight="1" x14ac:dyDescent="0.25">
      <c r="A55" s="26" t="s">
        <v>193</v>
      </c>
      <c r="B55" s="26" t="s">
        <v>542</v>
      </c>
      <c r="C55" s="26" t="s">
        <v>572</v>
      </c>
      <c r="D55" s="27" t="s">
        <v>323</v>
      </c>
      <c r="E55" s="27">
        <v>3102858297</v>
      </c>
      <c r="F55" s="28" t="s">
        <v>324</v>
      </c>
      <c r="G55" s="55" t="s">
        <v>544</v>
      </c>
      <c r="H55" s="55" t="s">
        <v>545</v>
      </c>
      <c r="I55" s="56" t="s">
        <v>546</v>
      </c>
      <c r="J55" s="27" t="s">
        <v>573</v>
      </c>
      <c r="K55" s="28" t="s">
        <v>574</v>
      </c>
      <c r="L55" s="27" t="s">
        <v>575</v>
      </c>
      <c r="M55" s="27">
        <v>3108551938</v>
      </c>
      <c r="N55" s="29" t="s">
        <v>576</v>
      </c>
      <c r="O55" s="53" t="s">
        <v>577</v>
      </c>
      <c r="P55" s="81">
        <v>44133</v>
      </c>
      <c r="Q55" s="77" t="s">
        <v>206</v>
      </c>
      <c r="R55" s="77" t="s">
        <v>206</v>
      </c>
      <c r="S55" s="77" t="s">
        <v>206</v>
      </c>
      <c r="T55" s="77" t="s">
        <v>206</v>
      </c>
      <c r="U55" s="77" t="s">
        <v>206</v>
      </c>
      <c r="V55" s="77" t="s">
        <v>206</v>
      </c>
      <c r="W55" s="77" t="s">
        <v>206</v>
      </c>
      <c r="X55" s="77" t="s">
        <v>208</v>
      </c>
      <c r="Y55" s="77" t="s">
        <v>208</v>
      </c>
      <c r="Z55" s="77" t="s">
        <v>208</v>
      </c>
      <c r="AA55" s="77" t="s">
        <v>206</v>
      </c>
      <c r="AB55" s="77" t="s">
        <v>206</v>
      </c>
      <c r="AC55" s="77" t="s">
        <v>206</v>
      </c>
      <c r="AD55" s="77" t="s">
        <v>208</v>
      </c>
      <c r="AE55" s="77" t="s">
        <v>206</v>
      </c>
      <c r="AF55" s="77" t="s">
        <v>208</v>
      </c>
      <c r="AG55" s="77" t="s">
        <v>208</v>
      </c>
      <c r="AH55" s="77" t="s">
        <v>206</v>
      </c>
      <c r="AI55" s="77" t="s">
        <v>206</v>
      </c>
      <c r="AJ55" s="77" t="s">
        <v>206</v>
      </c>
      <c r="AK55" s="41" t="s">
        <v>208</v>
      </c>
      <c r="AL55" s="41" t="s">
        <v>208</v>
      </c>
      <c r="AM55" s="41" t="s">
        <v>207</v>
      </c>
      <c r="AN55" s="41" t="s">
        <v>207</v>
      </c>
      <c r="AO55" s="41" t="s">
        <v>207</v>
      </c>
      <c r="AP55" s="41" t="s">
        <v>208</v>
      </c>
      <c r="AQ55" s="41" t="s">
        <v>208</v>
      </c>
      <c r="AR55" s="41" t="s">
        <v>208</v>
      </c>
      <c r="AS55" s="41" t="s">
        <v>208</v>
      </c>
      <c r="AT55" s="41" t="s">
        <v>208</v>
      </c>
      <c r="AU55" s="41" t="s">
        <v>206</v>
      </c>
      <c r="AV55" s="41" t="s">
        <v>206</v>
      </c>
      <c r="AW55" s="41" t="s">
        <v>206</v>
      </c>
      <c r="AX55" s="41" t="s">
        <v>206</v>
      </c>
      <c r="AY55" s="41" t="s">
        <v>208</v>
      </c>
      <c r="AZ55" s="41" t="s">
        <v>206</v>
      </c>
      <c r="BA55" s="41" t="s">
        <v>206</v>
      </c>
      <c r="BB55" s="32" t="s">
        <v>206</v>
      </c>
      <c r="BC55" s="41" t="s">
        <v>206</v>
      </c>
      <c r="BD55" s="41" t="s">
        <v>206</v>
      </c>
      <c r="BE55" s="41" t="s">
        <v>206</v>
      </c>
      <c r="BF55" s="41" t="s">
        <v>206</v>
      </c>
      <c r="BG55" s="41" t="s">
        <v>207</v>
      </c>
      <c r="BH55" s="41" t="s">
        <v>207</v>
      </c>
      <c r="BI55" s="41" t="s">
        <v>207</v>
      </c>
      <c r="BJ55" s="41" t="s">
        <v>206</v>
      </c>
      <c r="BK55" s="41" t="s">
        <v>207</v>
      </c>
      <c r="BL55" s="41" t="s">
        <v>207</v>
      </c>
      <c r="BM55" s="41" t="s">
        <v>207</v>
      </c>
      <c r="BN55" s="41" t="s">
        <v>207</v>
      </c>
      <c r="BO55" s="41" t="s">
        <v>206</v>
      </c>
      <c r="BP55" s="41" t="s">
        <v>207</v>
      </c>
      <c r="BQ55" s="41" t="s">
        <v>207</v>
      </c>
      <c r="BR55" s="41" t="s">
        <v>207</v>
      </c>
      <c r="BS55" s="41" t="s">
        <v>206</v>
      </c>
      <c r="BT55" s="41" t="s">
        <v>207</v>
      </c>
      <c r="BU55" s="41" t="s">
        <v>207</v>
      </c>
      <c r="BV55" s="41" t="s">
        <v>206</v>
      </c>
      <c r="BW55" s="41" t="s">
        <v>206</v>
      </c>
      <c r="BX55" s="41" t="s">
        <v>206</v>
      </c>
      <c r="BY55" s="41" t="s">
        <v>206</v>
      </c>
      <c r="BZ55" s="41" t="s">
        <v>208</v>
      </c>
      <c r="CA55" s="41" t="s">
        <v>208</v>
      </c>
      <c r="CB55" s="33">
        <f t="shared" si="0"/>
        <v>3</v>
      </c>
      <c r="CC55" s="33">
        <f t="shared" si="42"/>
        <v>3</v>
      </c>
      <c r="CD55" s="33">
        <f t="shared" si="2"/>
        <v>1</v>
      </c>
      <c r="CE55" s="33">
        <f t="shared" si="3"/>
        <v>3</v>
      </c>
      <c r="CF55" s="33">
        <f t="shared" si="4"/>
        <v>3</v>
      </c>
      <c r="CG55" s="33">
        <f t="shared" si="5"/>
        <v>1</v>
      </c>
      <c r="CH55" s="33">
        <f t="shared" si="6"/>
        <v>0</v>
      </c>
      <c r="CI55" s="33">
        <f t="shared" si="7"/>
        <v>0</v>
      </c>
      <c r="CJ55" s="33">
        <f t="shared" si="8"/>
        <v>3</v>
      </c>
      <c r="CK55" s="33">
        <f t="shared" si="9"/>
        <v>2</v>
      </c>
      <c r="CL55" s="33">
        <f t="shared" si="10"/>
        <v>19</v>
      </c>
      <c r="CM55" s="34">
        <f t="shared" si="11"/>
        <v>0.52777777777777779</v>
      </c>
      <c r="CN55" s="33">
        <f t="shared" ref="CN55:CP55" si="70">COUNTIF(BA55,"SI")</f>
        <v>1</v>
      </c>
      <c r="CO55" s="35">
        <f t="shared" si="70"/>
        <v>1</v>
      </c>
      <c r="CP55" s="44">
        <f t="shared" si="70"/>
        <v>1</v>
      </c>
      <c r="CQ55" s="44">
        <f t="shared" si="13"/>
        <v>5</v>
      </c>
      <c r="CR55" s="44">
        <f t="shared" si="14"/>
        <v>5</v>
      </c>
      <c r="CS55" s="26">
        <f t="shared" si="15"/>
        <v>13</v>
      </c>
      <c r="CT55" s="45">
        <f t="shared" si="40"/>
        <v>0.9285714285714286</v>
      </c>
      <c r="CU55" s="234"/>
      <c r="CV55" s="236"/>
      <c r="CW55" s="237"/>
      <c r="CX55" s="234"/>
      <c r="CY55" s="38"/>
      <c r="CZ55" s="38"/>
      <c r="DA55" s="38"/>
      <c r="DB55" s="38"/>
      <c r="DC55" s="38"/>
      <c r="DD55" s="38"/>
      <c r="DE55" s="38"/>
      <c r="DF55" s="38"/>
      <c r="DG55" s="38"/>
      <c r="DH55" s="38"/>
      <c r="DI55" s="38"/>
      <c r="DJ55" s="38"/>
      <c r="DK55" s="38"/>
      <c r="DL55" s="38"/>
      <c r="DM55" s="38"/>
      <c r="DN55" s="38"/>
      <c r="DO55" s="38"/>
      <c r="DP55" s="38"/>
      <c r="DQ55" s="38"/>
      <c r="DR55" s="38"/>
      <c r="DS55" s="39"/>
      <c r="DT55" s="39"/>
      <c r="DU55" s="39"/>
      <c r="DV55" s="39"/>
      <c r="DW55" s="39"/>
      <c r="DX55" s="39"/>
      <c r="DY55" s="39"/>
      <c r="DZ55" s="39"/>
      <c r="EA55" s="39"/>
      <c r="EB55" s="39"/>
    </row>
    <row r="56" spans="1:132" ht="15.75" customHeight="1" x14ac:dyDescent="0.25">
      <c r="A56" s="26" t="s">
        <v>193</v>
      </c>
      <c r="B56" s="26" t="s">
        <v>542</v>
      </c>
      <c r="C56" s="84" t="s">
        <v>578</v>
      </c>
      <c r="D56" s="27" t="s">
        <v>427</v>
      </c>
      <c r="E56" s="55">
        <v>3123629626</v>
      </c>
      <c r="F56" s="56" t="s">
        <v>428</v>
      </c>
      <c r="G56" s="55" t="s">
        <v>544</v>
      </c>
      <c r="H56" s="55" t="s">
        <v>545</v>
      </c>
      <c r="I56" s="56" t="s">
        <v>546</v>
      </c>
      <c r="J56" s="27" t="s">
        <v>579</v>
      </c>
      <c r="K56" s="27" t="s">
        <v>580</v>
      </c>
      <c r="L56" s="27" t="s">
        <v>581</v>
      </c>
      <c r="M56" s="27" t="s">
        <v>582</v>
      </c>
      <c r="N56" s="29" t="s">
        <v>583</v>
      </c>
      <c r="O56" s="27" t="s">
        <v>584</v>
      </c>
      <c r="P56" s="46">
        <v>44182</v>
      </c>
      <c r="Q56" s="41" t="s">
        <v>206</v>
      </c>
      <c r="R56" s="41" t="s">
        <v>206</v>
      </c>
      <c r="S56" s="41" t="s">
        <v>206</v>
      </c>
      <c r="T56" s="41" t="s">
        <v>206</v>
      </c>
      <c r="U56" s="41" t="s">
        <v>206</v>
      </c>
      <c r="V56" s="41" t="s">
        <v>206</v>
      </c>
      <c r="W56" s="41" t="s">
        <v>206</v>
      </c>
      <c r="X56" s="94" t="s">
        <v>208</v>
      </c>
      <c r="Y56" s="94" t="s">
        <v>208</v>
      </c>
      <c r="Z56" s="41" t="s">
        <v>208</v>
      </c>
      <c r="AA56" s="77" t="s">
        <v>206</v>
      </c>
      <c r="AB56" s="77" t="s">
        <v>206</v>
      </c>
      <c r="AC56" s="77" t="s">
        <v>206</v>
      </c>
      <c r="AD56" s="95" t="s">
        <v>208</v>
      </c>
      <c r="AE56" s="77" t="s">
        <v>206</v>
      </c>
      <c r="AF56" s="95" t="s">
        <v>208</v>
      </c>
      <c r="AG56" s="95" t="s">
        <v>208</v>
      </c>
      <c r="AH56" s="95" t="s">
        <v>206</v>
      </c>
      <c r="AI56" s="77" t="s">
        <v>206</v>
      </c>
      <c r="AJ56" s="95" t="s">
        <v>206</v>
      </c>
      <c r="AK56" s="95" t="s">
        <v>208</v>
      </c>
      <c r="AL56" s="41" t="s">
        <v>206</v>
      </c>
      <c r="AM56" s="95" t="s">
        <v>208</v>
      </c>
      <c r="AN56" s="95" t="s">
        <v>208</v>
      </c>
      <c r="AO56" s="95" t="s">
        <v>208</v>
      </c>
      <c r="AP56" s="95" t="s">
        <v>208</v>
      </c>
      <c r="AQ56" s="95" t="s">
        <v>208</v>
      </c>
      <c r="AR56" s="95" t="s">
        <v>208</v>
      </c>
      <c r="AS56" s="95" t="s">
        <v>208</v>
      </c>
      <c r="AT56" s="95" t="s">
        <v>206</v>
      </c>
      <c r="AU56" s="95" t="s">
        <v>206</v>
      </c>
      <c r="AV56" s="95" t="s">
        <v>206</v>
      </c>
      <c r="AW56" s="95" t="s">
        <v>206</v>
      </c>
      <c r="AX56" s="95" t="s">
        <v>208</v>
      </c>
      <c r="AY56" s="95" t="s">
        <v>208</v>
      </c>
      <c r="AZ56" s="95" t="s">
        <v>206</v>
      </c>
      <c r="BA56" s="41" t="s">
        <v>206</v>
      </c>
      <c r="BB56" s="32" t="s">
        <v>206</v>
      </c>
      <c r="BC56" s="41" t="s">
        <v>206</v>
      </c>
      <c r="BD56" s="41" t="s">
        <v>206</v>
      </c>
      <c r="BE56" s="41" t="s">
        <v>206</v>
      </c>
      <c r="BF56" s="41" t="s">
        <v>206</v>
      </c>
      <c r="BG56" s="41" t="s">
        <v>466</v>
      </c>
      <c r="BH56" s="41" t="s">
        <v>466</v>
      </c>
      <c r="BI56" s="41" t="s">
        <v>466</v>
      </c>
      <c r="BJ56" s="41" t="s">
        <v>206</v>
      </c>
      <c r="BK56" s="41" t="s">
        <v>207</v>
      </c>
      <c r="BL56" s="41" t="s">
        <v>207</v>
      </c>
      <c r="BM56" s="41" t="s">
        <v>207</v>
      </c>
      <c r="BN56" s="41" t="s">
        <v>207</v>
      </c>
      <c r="BO56" s="41" t="s">
        <v>207</v>
      </c>
      <c r="BP56" s="41" t="s">
        <v>207</v>
      </c>
      <c r="BQ56" s="41" t="s">
        <v>207</v>
      </c>
      <c r="BR56" s="41" t="s">
        <v>207</v>
      </c>
      <c r="BS56" s="41" t="s">
        <v>206</v>
      </c>
      <c r="BT56" s="41" t="s">
        <v>207</v>
      </c>
      <c r="BU56" s="41" t="s">
        <v>207</v>
      </c>
      <c r="BV56" s="41" t="s">
        <v>206</v>
      </c>
      <c r="BW56" s="41" t="s">
        <v>208</v>
      </c>
      <c r="BX56" s="41" t="s">
        <v>206</v>
      </c>
      <c r="BY56" s="41" t="s">
        <v>206</v>
      </c>
      <c r="BZ56" s="41" t="s">
        <v>208</v>
      </c>
      <c r="CA56" s="41" t="s">
        <v>208</v>
      </c>
      <c r="CB56" s="33">
        <f t="shared" si="0"/>
        <v>3</v>
      </c>
      <c r="CC56" s="33">
        <f t="shared" si="42"/>
        <v>3</v>
      </c>
      <c r="CD56" s="33">
        <f t="shared" si="2"/>
        <v>1</v>
      </c>
      <c r="CE56" s="33">
        <f t="shared" si="3"/>
        <v>3</v>
      </c>
      <c r="CF56" s="33">
        <f t="shared" si="4"/>
        <v>3</v>
      </c>
      <c r="CG56" s="33">
        <f t="shared" si="5"/>
        <v>2</v>
      </c>
      <c r="CH56" s="33">
        <f t="shared" si="6"/>
        <v>0</v>
      </c>
      <c r="CI56" s="33">
        <f t="shared" si="7"/>
        <v>0</v>
      </c>
      <c r="CJ56" s="33">
        <f t="shared" si="8"/>
        <v>4</v>
      </c>
      <c r="CK56" s="33">
        <f t="shared" si="9"/>
        <v>1</v>
      </c>
      <c r="CL56" s="33">
        <f t="shared" si="10"/>
        <v>20</v>
      </c>
      <c r="CM56" s="34">
        <f t="shared" si="11"/>
        <v>0.55555555555555558</v>
      </c>
      <c r="CN56" s="33">
        <f t="shared" ref="CN56:CP56" si="71">COUNTIF(BA56,"SI")</f>
        <v>1</v>
      </c>
      <c r="CO56" s="35">
        <f t="shared" si="71"/>
        <v>1</v>
      </c>
      <c r="CP56" s="44">
        <f t="shared" si="71"/>
        <v>1</v>
      </c>
      <c r="CQ56" s="44">
        <f t="shared" si="13"/>
        <v>4</v>
      </c>
      <c r="CR56" s="44">
        <f t="shared" si="14"/>
        <v>4</v>
      </c>
      <c r="CS56" s="26">
        <f t="shared" si="15"/>
        <v>11</v>
      </c>
      <c r="CT56" s="45">
        <f t="shared" si="40"/>
        <v>0.7857142857142857</v>
      </c>
      <c r="CU56" s="234"/>
      <c r="CV56" s="236"/>
      <c r="CW56" s="237"/>
      <c r="CX56" s="234"/>
      <c r="CY56" s="38"/>
      <c r="CZ56" s="38"/>
      <c r="DA56" s="38"/>
      <c r="DB56" s="38"/>
      <c r="DC56" s="38"/>
      <c r="DD56" s="38"/>
      <c r="DE56" s="38"/>
      <c r="DF56" s="38"/>
      <c r="DG56" s="38"/>
      <c r="DH56" s="38"/>
      <c r="DI56" s="38"/>
      <c r="DJ56" s="38"/>
      <c r="DK56" s="38"/>
      <c r="DL56" s="38"/>
      <c r="DM56" s="38"/>
      <c r="DN56" s="38"/>
      <c r="DO56" s="38"/>
      <c r="DP56" s="38"/>
      <c r="DQ56" s="38"/>
      <c r="DR56" s="38"/>
      <c r="DS56" s="39"/>
      <c r="DT56" s="39"/>
      <c r="DU56" s="39"/>
      <c r="DV56" s="39"/>
      <c r="DW56" s="39"/>
      <c r="DX56" s="39"/>
      <c r="DY56" s="39"/>
      <c r="DZ56" s="39"/>
      <c r="EA56" s="39"/>
      <c r="EB56" s="39"/>
    </row>
    <row r="57" spans="1:132" ht="15.75" customHeight="1" x14ac:dyDescent="0.25">
      <c r="A57" s="26" t="s">
        <v>193</v>
      </c>
      <c r="B57" s="26" t="s">
        <v>542</v>
      </c>
      <c r="C57" s="26" t="s">
        <v>585</v>
      </c>
      <c r="D57" s="27" t="s">
        <v>361</v>
      </c>
      <c r="E57" s="27">
        <v>3124781204</v>
      </c>
      <c r="F57" s="28" t="s">
        <v>362</v>
      </c>
      <c r="G57" s="55" t="s">
        <v>544</v>
      </c>
      <c r="H57" s="55" t="s">
        <v>545</v>
      </c>
      <c r="I57" s="56" t="s">
        <v>546</v>
      </c>
      <c r="J57" s="27" t="s">
        <v>586</v>
      </c>
      <c r="K57" s="28" t="s">
        <v>587</v>
      </c>
      <c r="L57" s="27" t="s">
        <v>588</v>
      </c>
      <c r="M57" s="27">
        <v>3123722584</v>
      </c>
      <c r="N57" s="72" t="s">
        <v>589</v>
      </c>
      <c r="O57" s="73" t="s">
        <v>590</v>
      </c>
      <c r="P57" s="80">
        <v>44176</v>
      </c>
      <c r="Q57" s="59" t="s">
        <v>206</v>
      </c>
      <c r="R57" s="60" t="s">
        <v>206</v>
      </c>
      <c r="S57" s="60" t="s">
        <v>206</v>
      </c>
      <c r="T57" s="60" t="s">
        <v>206</v>
      </c>
      <c r="U57" s="60" t="s">
        <v>207</v>
      </c>
      <c r="V57" s="60" t="s">
        <v>208</v>
      </c>
      <c r="W57" s="60" t="s">
        <v>208</v>
      </c>
      <c r="X57" s="60" t="s">
        <v>208</v>
      </c>
      <c r="Y57" s="60" t="s">
        <v>208</v>
      </c>
      <c r="Z57" s="60" t="s">
        <v>208</v>
      </c>
      <c r="AA57" s="60" t="s">
        <v>206</v>
      </c>
      <c r="AB57" s="60" t="s">
        <v>208</v>
      </c>
      <c r="AC57" s="60" t="s">
        <v>208</v>
      </c>
      <c r="AD57" s="60" t="s">
        <v>208</v>
      </c>
      <c r="AE57" s="60" t="s">
        <v>208</v>
      </c>
      <c r="AF57" s="60" t="s">
        <v>208</v>
      </c>
      <c r="AG57" s="60" t="s">
        <v>206</v>
      </c>
      <c r="AH57" s="60" t="s">
        <v>206</v>
      </c>
      <c r="AI57" s="60" t="s">
        <v>206</v>
      </c>
      <c r="AJ57" s="75" t="s">
        <v>206</v>
      </c>
      <c r="AK57" s="61" t="s">
        <v>208</v>
      </c>
      <c r="AL57" s="61" t="s">
        <v>208</v>
      </c>
      <c r="AM57" s="61" t="s">
        <v>207</v>
      </c>
      <c r="AN57" s="61" t="s">
        <v>207</v>
      </c>
      <c r="AO57" s="61" t="s">
        <v>207</v>
      </c>
      <c r="AP57" s="61" t="s">
        <v>208</v>
      </c>
      <c r="AQ57" s="61" t="s">
        <v>208</v>
      </c>
      <c r="AR57" s="61" t="s">
        <v>208</v>
      </c>
      <c r="AS57" s="61" t="s">
        <v>208</v>
      </c>
      <c r="AT57" s="61" t="s">
        <v>208</v>
      </c>
      <c r="AU57" s="61" t="s">
        <v>208</v>
      </c>
      <c r="AV57" s="61" t="s">
        <v>206</v>
      </c>
      <c r="AW57" s="61" t="s">
        <v>206</v>
      </c>
      <c r="AX57" s="61" t="s">
        <v>208</v>
      </c>
      <c r="AY57" s="61" t="s">
        <v>206</v>
      </c>
      <c r="AZ57" s="61" t="s">
        <v>206</v>
      </c>
      <c r="BA57" s="96" t="s">
        <v>206</v>
      </c>
      <c r="BB57" s="97" t="s">
        <v>206</v>
      </c>
      <c r="BC57" s="96" t="s">
        <v>206</v>
      </c>
      <c r="BD57" s="96" t="s">
        <v>206</v>
      </c>
      <c r="BE57" s="96" t="s">
        <v>206</v>
      </c>
      <c r="BF57" s="96" t="s">
        <v>206</v>
      </c>
      <c r="BG57" s="61" t="s">
        <v>207</v>
      </c>
      <c r="BH57" s="61" t="s">
        <v>207</v>
      </c>
      <c r="BI57" s="61" t="s">
        <v>208</v>
      </c>
      <c r="BJ57" s="96" t="s">
        <v>208</v>
      </c>
      <c r="BK57" s="61" t="s">
        <v>208</v>
      </c>
      <c r="BL57" s="61" t="s">
        <v>208</v>
      </c>
      <c r="BM57" s="61" t="s">
        <v>208</v>
      </c>
      <c r="BN57" s="61" t="s">
        <v>208</v>
      </c>
      <c r="BO57" s="61" t="s">
        <v>208</v>
      </c>
      <c r="BP57" s="61" t="s">
        <v>208</v>
      </c>
      <c r="BQ57" s="61" t="s">
        <v>208</v>
      </c>
      <c r="BR57" s="61" t="s">
        <v>208</v>
      </c>
      <c r="BS57" s="61" t="s">
        <v>206</v>
      </c>
      <c r="BT57" s="61" t="s">
        <v>208</v>
      </c>
      <c r="BU57" s="61" t="s">
        <v>208</v>
      </c>
      <c r="BV57" s="61" t="s">
        <v>206</v>
      </c>
      <c r="BW57" s="61" t="s">
        <v>206</v>
      </c>
      <c r="BX57" s="61" t="s">
        <v>206</v>
      </c>
      <c r="BY57" s="61" t="s">
        <v>206</v>
      </c>
      <c r="BZ57" s="61" t="s">
        <v>206</v>
      </c>
      <c r="CA57" s="61" t="s">
        <v>206</v>
      </c>
      <c r="CB57" s="33">
        <f t="shared" si="0"/>
        <v>3</v>
      </c>
      <c r="CC57" s="33">
        <f t="shared" si="42"/>
        <v>1</v>
      </c>
      <c r="CD57" s="33">
        <f t="shared" si="2"/>
        <v>0</v>
      </c>
      <c r="CE57" s="33">
        <f t="shared" si="3"/>
        <v>1</v>
      </c>
      <c r="CF57" s="33">
        <f t="shared" si="4"/>
        <v>3</v>
      </c>
      <c r="CG57" s="33">
        <f t="shared" si="5"/>
        <v>1</v>
      </c>
      <c r="CH57" s="33">
        <f t="shared" si="6"/>
        <v>0</v>
      </c>
      <c r="CI57" s="33">
        <f t="shared" si="7"/>
        <v>0</v>
      </c>
      <c r="CJ57" s="33">
        <f t="shared" si="8"/>
        <v>2</v>
      </c>
      <c r="CK57" s="33">
        <f t="shared" si="9"/>
        <v>2</v>
      </c>
      <c r="CL57" s="33">
        <f t="shared" si="10"/>
        <v>13</v>
      </c>
      <c r="CM57" s="34">
        <f t="shared" si="11"/>
        <v>0.3611111111111111</v>
      </c>
      <c r="CN57" s="33">
        <f t="shared" ref="CN57:CP57" si="72">COUNTIF(BA57,"SI")</f>
        <v>1</v>
      </c>
      <c r="CO57" s="35">
        <f t="shared" si="72"/>
        <v>1</v>
      </c>
      <c r="CP57" s="44">
        <f t="shared" si="72"/>
        <v>1</v>
      </c>
      <c r="CQ57" s="44">
        <f t="shared" si="13"/>
        <v>3</v>
      </c>
      <c r="CR57" s="44">
        <f t="shared" si="14"/>
        <v>7</v>
      </c>
      <c r="CS57" s="26">
        <f t="shared" si="15"/>
        <v>13</v>
      </c>
      <c r="CT57" s="45">
        <f t="shared" si="40"/>
        <v>0.9285714285714286</v>
      </c>
      <c r="CU57" s="234"/>
      <c r="CV57" s="236"/>
      <c r="CW57" s="237"/>
      <c r="CX57" s="234"/>
      <c r="CY57" s="38"/>
      <c r="CZ57" s="38"/>
      <c r="DA57" s="38"/>
      <c r="DB57" s="38"/>
      <c r="DC57" s="38"/>
      <c r="DD57" s="38"/>
      <c r="DE57" s="38"/>
      <c r="DF57" s="38"/>
      <c r="DG57" s="38"/>
      <c r="DH57" s="38"/>
      <c r="DI57" s="38"/>
      <c r="DJ57" s="38"/>
      <c r="DK57" s="38"/>
      <c r="DL57" s="38"/>
      <c r="DM57" s="38"/>
      <c r="DN57" s="38"/>
      <c r="DO57" s="38"/>
      <c r="DP57" s="38"/>
      <c r="DQ57" s="38"/>
      <c r="DR57" s="38"/>
      <c r="DS57" s="39"/>
      <c r="DT57" s="39"/>
      <c r="DU57" s="39"/>
      <c r="DV57" s="39"/>
      <c r="DW57" s="39"/>
      <c r="DX57" s="39"/>
      <c r="DY57" s="39"/>
      <c r="DZ57" s="39"/>
      <c r="EA57" s="39"/>
      <c r="EB57" s="39"/>
    </row>
    <row r="58" spans="1:132" ht="15.75" customHeight="1" x14ac:dyDescent="0.25">
      <c r="A58" s="26" t="s">
        <v>193</v>
      </c>
      <c r="B58" s="26" t="s">
        <v>542</v>
      </c>
      <c r="C58" s="26" t="s">
        <v>591</v>
      </c>
      <c r="D58" s="27" t="s">
        <v>361</v>
      </c>
      <c r="E58" s="27">
        <v>3124781204</v>
      </c>
      <c r="F58" s="28" t="s">
        <v>362</v>
      </c>
      <c r="G58" s="55" t="s">
        <v>544</v>
      </c>
      <c r="H58" s="55" t="s">
        <v>545</v>
      </c>
      <c r="I58" s="56" t="s">
        <v>546</v>
      </c>
      <c r="J58" s="27" t="s">
        <v>592</v>
      </c>
      <c r="K58" s="28" t="s">
        <v>593</v>
      </c>
      <c r="L58" s="27" t="s">
        <v>594</v>
      </c>
      <c r="M58" s="27">
        <v>3102237016</v>
      </c>
      <c r="N58" s="29" t="s">
        <v>595</v>
      </c>
      <c r="O58" s="42" t="s">
        <v>596</v>
      </c>
      <c r="P58" s="80">
        <v>44183</v>
      </c>
      <c r="Q58" s="63" t="s">
        <v>206</v>
      </c>
      <c r="R58" s="63" t="s">
        <v>206</v>
      </c>
      <c r="S58" s="63" t="s">
        <v>206</v>
      </c>
      <c r="T58" s="63" t="s">
        <v>206</v>
      </c>
      <c r="U58" s="63" t="s">
        <v>207</v>
      </c>
      <c r="V58" s="63" t="s">
        <v>208</v>
      </c>
      <c r="W58" s="63" t="s">
        <v>206</v>
      </c>
      <c r="X58" s="63" t="s">
        <v>208</v>
      </c>
      <c r="Y58" s="63" t="s">
        <v>206</v>
      </c>
      <c r="Z58" s="63" t="s">
        <v>208</v>
      </c>
      <c r="AA58" s="63" t="s">
        <v>206</v>
      </c>
      <c r="AB58" s="63" t="s">
        <v>208</v>
      </c>
      <c r="AC58" s="63" t="s">
        <v>208</v>
      </c>
      <c r="AD58" s="63" t="s">
        <v>208</v>
      </c>
      <c r="AE58" s="63" t="s">
        <v>208</v>
      </c>
      <c r="AF58" s="63" t="s">
        <v>208</v>
      </c>
      <c r="AG58" s="63" t="s">
        <v>208</v>
      </c>
      <c r="AH58" s="63" t="s">
        <v>206</v>
      </c>
      <c r="AI58" s="63" t="s">
        <v>206</v>
      </c>
      <c r="AJ58" s="98" t="s">
        <v>206</v>
      </c>
      <c r="AK58" s="61" t="s">
        <v>208</v>
      </c>
      <c r="AL58" s="61" t="s">
        <v>208</v>
      </c>
      <c r="AM58" s="61" t="s">
        <v>207</v>
      </c>
      <c r="AN58" s="61" t="s">
        <v>207</v>
      </c>
      <c r="AO58" s="61" t="s">
        <v>207</v>
      </c>
      <c r="AP58" s="61" t="s">
        <v>206</v>
      </c>
      <c r="AQ58" s="61" t="s">
        <v>206</v>
      </c>
      <c r="AR58" s="61" t="s">
        <v>208</v>
      </c>
      <c r="AS58" s="61" t="s">
        <v>208</v>
      </c>
      <c r="AT58" s="61" t="s">
        <v>208</v>
      </c>
      <c r="AU58" s="61" t="s">
        <v>206</v>
      </c>
      <c r="AV58" s="61" t="s">
        <v>206</v>
      </c>
      <c r="AW58" s="61" t="s">
        <v>206</v>
      </c>
      <c r="AX58" s="61" t="s">
        <v>206</v>
      </c>
      <c r="AY58" s="61" t="s">
        <v>206</v>
      </c>
      <c r="AZ58" s="61" t="s">
        <v>206</v>
      </c>
      <c r="BA58" s="61" t="s">
        <v>206</v>
      </c>
      <c r="BB58" s="63" t="s">
        <v>206</v>
      </c>
      <c r="BC58" s="61" t="s">
        <v>206</v>
      </c>
      <c r="BD58" s="61" t="s">
        <v>206</v>
      </c>
      <c r="BE58" s="61" t="s">
        <v>206</v>
      </c>
      <c r="BF58" s="61" t="s">
        <v>206</v>
      </c>
      <c r="BG58" s="61" t="s">
        <v>207</v>
      </c>
      <c r="BH58" s="61" t="s">
        <v>207</v>
      </c>
      <c r="BI58" s="61" t="s">
        <v>208</v>
      </c>
      <c r="BJ58" s="61" t="s">
        <v>206</v>
      </c>
      <c r="BK58" s="61" t="s">
        <v>208</v>
      </c>
      <c r="BL58" s="61" t="s">
        <v>208</v>
      </c>
      <c r="BM58" s="61" t="s">
        <v>208</v>
      </c>
      <c r="BN58" s="61" t="s">
        <v>208</v>
      </c>
      <c r="BO58" s="61" t="s">
        <v>206</v>
      </c>
      <c r="BP58" s="61" t="s">
        <v>208</v>
      </c>
      <c r="BQ58" s="61" t="s">
        <v>208</v>
      </c>
      <c r="BR58" s="61" t="s">
        <v>208</v>
      </c>
      <c r="BS58" s="61" t="s">
        <v>206</v>
      </c>
      <c r="BT58" s="61" t="s">
        <v>208</v>
      </c>
      <c r="BU58" s="61" t="s">
        <v>208</v>
      </c>
      <c r="BV58" s="61" t="s">
        <v>206</v>
      </c>
      <c r="BW58" s="61" t="s">
        <v>206</v>
      </c>
      <c r="BX58" s="61" t="s">
        <v>206</v>
      </c>
      <c r="BY58" s="61" t="s">
        <v>206</v>
      </c>
      <c r="BZ58" s="61" t="s">
        <v>206</v>
      </c>
      <c r="CA58" s="61" t="s">
        <v>206</v>
      </c>
      <c r="CB58" s="33">
        <f t="shared" si="0"/>
        <v>3</v>
      </c>
      <c r="CC58" s="33">
        <f t="shared" si="42"/>
        <v>1</v>
      </c>
      <c r="CD58" s="33">
        <f t="shared" si="2"/>
        <v>2</v>
      </c>
      <c r="CE58" s="33">
        <f t="shared" si="3"/>
        <v>1</v>
      </c>
      <c r="CF58" s="33">
        <f t="shared" si="4"/>
        <v>2</v>
      </c>
      <c r="CG58" s="33">
        <f t="shared" si="5"/>
        <v>1</v>
      </c>
      <c r="CH58" s="33">
        <f t="shared" si="6"/>
        <v>0</v>
      </c>
      <c r="CI58" s="33">
        <f t="shared" si="7"/>
        <v>2</v>
      </c>
      <c r="CJ58" s="33">
        <f t="shared" si="8"/>
        <v>3</v>
      </c>
      <c r="CK58" s="33">
        <f t="shared" si="9"/>
        <v>3</v>
      </c>
      <c r="CL58" s="33">
        <f t="shared" si="10"/>
        <v>18</v>
      </c>
      <c r="CM58" s="34">
        <f t="shared" si="11"/>
        <v>0.5</v>
      </c>
      <c r="CN58" s="33">
        <f t="shared" ref="CN58:CP58" si="73">COUNTIF(BA58,"SI")</f>
        <v>1</v>
      </c>
      <c r="CO58" s="35">
        <f t="shared" si="73"/>
        <v>1</v>
      </c>
      <c r="CP58" s="44">
        <f t="shared" si="73"/>
        <v>1</v>
      </c>
      <c r="CQ58" s="44">
        <f t="shared" si="13"/>
        <v>5</v>
      </c>
      <c r="CR58" s="44">
        <f t="shared" si="14"/>
        <v>7</v>
      </c>
      <c r="CS58" s="26">
        <f t="shared" si="15"/>
        <v>15</v>
      </c>
      <c r="CT58" s="45">
        <f>(CS58/15)</f>
        <v>1</v>
      </c>
      <c r="CU58" s="238"/>
      <c r="CV58" s="239"/>
      <c r="CW58" s="240"/>
      <c r="CX58" s="234"/>
      <c r="CY58" s="38"/>
      <c r="CZ58" s="38"/>
      <c r="DA58" s="38"/>
      <c r="DB58" s="38"/>
      <c r="DC58" s="38"/>
      <c r="DD58" s="38"/>
      <c r="DE58" s="38"/>
      <c r="DF58" s="38"/>
      <c r="DG58" s="38"/>
      <c r="DH58" s="38"/>
      <c r="DI58" s="38"/>
      <c r="DJ58" s="38"/>
      <c r="DK58" s="38"/>
      <c r="DL58" s="38"/>
      <c r="DM58" s="38"/>
      <c r="DN58" s="38"/>
      <c r="DO58" s="38"/>
      <c r="DP58" s="38"/>
      <c r="DQ58" s="38"/>
      <c r="DR58" s="38"/>
      <c r="DS58" s="39"/>
      <c r="DT58" s="39"/>
      <c r="DU58" s="39"/>
      <c r="DV58" s="39"/>
      <c r="DW58" s="39"/>
      <c r="DX58" s="39"/>
      <c r="DY58" s="39"/>
      <c r="DZ58" s="39"/>
      <c r="EA58" s="39"/>
      <c r="EB58" s="39"/>
    </row>
    <row r="59" spans="1:132" ht="15" customHeight="1" x14ac:dyDescent="0.25">
      <c r="A59" s="26" t="s">
        <v>193</v>
      </c>
      <c r="B59" s="26" t="s">
        <v>597</v>
      </c>
      <c r="C59" s="26" t="s">
        <v>598</v>
      </c>
      <c r="D59" s="27" t="s">
        <v>323</v>
      </c>
      <c r="E59" s="27">
        <v>3102858297</v>
      </c>
      <c r="F59" s="28" t="s">
        <v>324</v>
      </c>
      <c r="G59" s="27" t="s">
        <v>599</v>
      </c>
      <c r="H59" s="55" t="s">
        <v>600</v>
      </c>
      <c r="I59" s="56" t="s">
        <v>601</v>
      </c>
      <c r="J59" s="27" t="s">
        <v>602</v>
      </c>
      <c r="K59" s="28" t="s">
        <v>603</v>
      </c>
      <c r="L59" s="27" t="s">
        <v>604</v>
      </c>
      <c r="M59" s="27">
        <v>3213527297</v>
      </c>
      <c r="N59" s="29" t="s">
        <v>605</v>
      </c>
      <c r="O59" s="27" t="s">
        <v>606</v>
      </c>
      <c r="P59" s="80">
        <v>44152</v>
      </c>
      <c r="Q59" s="41" t="s">
        <v>206</v>
      </c>
      <c r="R59" s="41" t="s">
        <v>206</v>
      </c>
      <c r="S59" s="41" t="s">
        <v>206</v>
      </c>
      <c r="T59" s="41" t="s">
        <v>206</v>
      </c>
      <c r="U59" s="41" t="s">
        <v>207</v>
      </c>
      <c r="V59" s="41" t="s">
        <v>206</v>
      </c>
      <c r="W59" s="41" t="s">
        <v>206</v>
      </c>
      <c r="X59" s="41" t="s">
        <v>206</v>
      </c>
      <c r="Y59" s="41" t="s">
        <v>206</v>
      </c>
      <c r="Z59" s="41" t="s">
        <v>206</v>
      </c>
      <c r="AA59" s="41" t="s">
        <v>206</v>
      </c>
      <c r="AB59" s="41" t="s">
        <v>206</v>
      </c>
      <c r="AC59" s="41" t="s">
        <v>206</v>
      </c>
      <c r="AD59" s="41" t="s">
        <v>206</v>
      </c>
      <c r="AE59" s="41" t="s">
        <v>206</v>
      </c>
      <c r="AF59" s="41" t="s">
        <v>206</v>
      </c>
      <c r="AG59" s="41" t="s">
        <v>206</v>
      </c>
      <c r="AH59" s="41" t="s">
        <v>206</v>
      </c>
      <c r="AI59" s="41" t="s">
        <v>206</v>
      </c>
      <c r="AJ59" s="41" t="s">
        <v>206</v>
      </c>
      <c r="AK59" s="41" t="s">
        <v>208</v>
      </c>
      <c r="AL59" s="41" t="s">
        <v>208</v>
      </c>
      <c r="AM59" s="41" t="s">
        <v>206</v>
      </c>
      <c r="AN59" s="41" t="s">
        <v>208</v>
      </c>
      <c r="AO59" s="41" t="s">
        <v>206</v>
      </c>
      <c r="AP59" s="41" t="s">
        <v>206</v>
      </c>
      <c r="AQ59" s="41" t="s">
        <v>206</v>
      </c>
      <c r="AR59" s="41" t="s">
        <v>206</v>
      </c>
      <c r="AS59" s="41" t="s">
        <v>206</v>
      </c>
      <c r="AT59" s="41" t="s">
        <v>208</v>
      </c>
      <c r="AU59" s="41" t="s">
        <v>206</v>
      </c>
      <c r="AV59" s="41" t="s">
        <v>206</v>
      </c>
      <c r="AW59" s="41" t="s">
        <v>206</v>
      </c>
      <c r="AX59" s="41" t="s">
        <v>206</v>
      </c>
      <c r="AY59" s="41" t="s">
        <v>206</v>
      </c>
      <c r="AZ59" s="41" t="s">
        <v>206</v>
      </c>
      <c r="BA59" s="41" t="s">
        <v>206</v>
      </c>
      <c r="BB59" s="32" t="s">
        <v>206</v>
      </c>
      <c r="BC59" s="41" t="s">
        <v>206</v>
      </c>
      <c r="BD59" s="41" t="s">
        <v>206</v>
      </c>
      <c r="BE59" s="41" t="s">
        <v>206</v>
      </c>
      <c r="BF59" s="41" t="s">
        <v>206</v>
      </c>
      <c r="BG59" s="41" t="s">
        <v>207</v>
      </c>
      <c r="BH59" s="41" t="s">
        <v>207</v>
      </c>
      <c r="BI59" s="41" t="s">
        <v>206</v>
      </c>
      <c r="BJ59" s="41" t="s">
        <v>207</v>
      </c>
      <c r="BK59" s="41" t="s">
        <v>207</v>
      </c>
      <c r="BL59" s="41" t="s">
        <v>207</v>
      </c>
      <c r="BM59" s="41" t="s">
        <v>207</v>
      </c>
      <c r="BN59" s="41" t="s">
        <v>207</v>
      </c>
      <c r="BO59" s="41" t="s">
        <v>207</v>
      </c>
      <c r="BP59" s="41" t="s">
        <v>207</v>
      </c>
      <c r="BQ59" s="41" t="s">
        <v>207</v>
      </c>
      <c r="BR59" s="41" t="s">
        <v>207</v>
      </c>
      <c r="BS59" s="41" t="s">
        <v>206</v>
      </c>
      <c r="BT59" s="41" t="s">
        <v>206</v>
      </c>
      <c r="BU59" s="41" t="s">
        <v>207</v>
      </c>
      <c r="BV59" s="41" t="s">
        <v>207</v>
      </c>
      <c r="BW59" s="41" t="s">
        <v>206</v>
      </c>
      <c r="BX59" s="41" t="s">
        <v>206</v>
      </c>
      <c r="BY59" s="41" t="s">
        <v>206</v>
      </c>
      <c r="BZ59" s="41" t="s">
        <v>206</v>
      </c>
      <c r="CA59" s="41" t="s">
        <v>206</v>
      </c>
      <c r="CB59" s="33">
        <f t="shared" si="0"/>
        <v>3</v>
      </c>
      <c r="CC59" s="33">
        <f t="shared" si="42"/>
        <v>2</v>
      </c>
      <c r="CD59" s="33">
        <f t="shared" si="2"/>
        <v>4</v>
      </c>
      <c r="CE59" s="33">
        <f t="shared" si="3"/>
        <v>4</v>
      </c>
      <c r="CF59" s="33">
        <f t="shared" si="4"/>
        <v>5</v>
      </c>
      <c r="CG59" s="33">
        <f t="shared" si="5"/>
        <v>1</v>
      </c>
      <c r="CH59" s="33">
        <f t="shared" si="6"/>
        <v>2</v>
      </c>
      <c r="CI59" s="33">
        <f t="shared" si="7"/>
        <v>4</v>
      </c>
      <c r="CJ59" s="33">
        <f t="shared" si="8"/>
        <v>3</v>
      </c>
      <c r="CK59" s="33">
        <f t="shared" si="9"/>
        <v>3</v>
      </c>
      <c r="CL59" s="33">
        <f t="shared" si="10"/>
        <v>31</v>
      </c>
      <c r="CM59" s="34">
        <f t="shared" si="11"/>
        <v>0.86111111111111116</v>
      </c>
      <c r="CN59" s="33">
        <f t="shared" ref="CN59:CP59" si="74">COUNTIF(BA59,"SI")</f>
        <v>1</v>
      </c>
      <c r="CO59" s="35">
        <f t="shared" si="74"/>
        <v>1</v>
      </c>
      <c r="CP59" s="44">
        <f t="shared" si="74"/>
        <v>1</v>
      </c>
      <c r="CQ59" s="44">
        <f t="shared" si="13"/>
        <v>4</v>
      </c>
      <c r="CR59" s="44">
        <f t="shared" si="14"/>
        <v>7</v>
      </c>
      <c r="CS59" s="26">
        <f t="shared" si="15"/>
        <v>14</v>
      </c>
      <c r="CT59" s="45">
        <f t="shared" ref="CT59:CT109" si="75">(CS59/14)</f>
        <v>1</v>
      </c>
      <c r="CU59" s="248">
        <f>AVERAGE(CT59:CT69)</f>
        <v>0.97402597402597391</v>
      </c>
      <c r="CV59" s="242"/>
      <c r="CW59" s="243"/>
      <c r="CX59" s="234"/>
      <c r="CY59" s="38"/>
      <c r="CZ59" s="38"/>
      <c r="DA59" s="38"/>
      <c r="DB59" s="38"/>
      <c r="DC59" s="38"/>
      <c r="DD59" s="38"/>
      <c r="DE59" s="38"/>
      <c r="DF59" s="38"/>
      <c r="DG59" s="38"/>
      <c r="DH59" s="38"/>
      <c r="DI59" s="38"/>
      <c r="DJ59" s="38"/>
      <c r="DK59" s="38"/>
      <c r="DL59" s="38"/>
      <c r="DM59" s="38"/>
      <c r="DN59" s="38"/>
      <c r="DO59" s="38"/>
      <c r="DP59" s="38"/>
      <c r="DQ59" s="38"/>
      <c r="DR59" s="38"/>
      <c r="DS59" s="39"/>
      <c r="DT59" s="39"/>
      <c r="DU59" s="39"/>
      <c r="DV59" s="39"/>
      <c r="DW59" s="39"/>
      <c r="DX59" s="39"/>
      <c r="DY59" s="39"/>
      <c r="DZ59" s="39"/>
      <c r="EA59" s="39"/>
      <c r="EB59" s="39"/>
    </row>
    <row r="60" spans="1:132" ht="15.75" customHeight="1" x14ac:dyDescent="0.25">
      <c r="A60" s="26" t="s">
        <v>193</v>
      </c>
      <c r="B60" s="26" t="s">
        <v>597</v>
      </c>
      <c r="C60" s="26" t="s">
        <v>607</v>
      </c>
      <c r="D60" s="27" t="s">
        <v>323</v>
      </c>
      <c r="E60" s="27">
        <v>3102858297</v>
      </c>
      <c r="F60" s="28" t="s">
        <v>324</v>
      </c>
      <c r="G60" s="27" t="s">
        <v>599</v>
      </c>
      <c r="H60" s="55" t="s">
        <v>600</v>
      </c>
      <c r="I60" s="56" t="s">
        <v>601</v>
      </c>
      <c r="J60" s="27" t="s">
        <v>608</v>
      </c>
      <c r="K60" s="28" t="s">
        <v>609</v>
      </c>
      <c r="L60" s="27" t="s">
        <v>610</v>
      </c>
      <c r="M60" s="27">
        <v>3115315741</v>
      </c>
      <c r="N60" s="28" t="s">
        <v>611</v>
      </c>
      <c r="O60" s="42" t="s">
        <v>612</v>
      </c>
      <c r="P60" s="80">
        <v>44175</v>
      </c>
      <c r="Q60" s="77" t="s">
        <v>206</v>
      </c>
      <c r="R60" s="77" t="s">
        <v>206</v>
      </c>
      <c r="S60" s="77" t="s">
        <v>206</v>
      </c>
      <c r="T60" s="77" t="s">
        <v>206</v>
      </c>
      <c r="U60" s="77" t="s">
        <v>206</v>
      </c>
      <c r="V60" s="77" t="s">
        <v>206</v>
      </c>
      <c r="W60" s="77" t="s">
        <v>206</v>
      </c>
      <c r="X60" s="77" t="s">
        <v>206</v>
      </c>
      <c r="Y60" s="77" t="s">
        <v>206</v>
      </c>
      <c r="Z60" s="77" t="s">
        <v>206</v>
      </c>
      <c r="AA60" s="77" t="s">
        <v>206</v>
      </c>
      <c r="AB60" s="77" t="s">
        <v>206</v>
      </c>
      <c r="AC60" s="77" t="s">
        <v>206</v>
      </c>
      <c r="AD60" s="77" t="s">
        <v>206</v>
      </c>
      <c r="AE60" s="77" t="s">
        <v>206</v>
      </c>
      <c r="AF60" s="77" t="s">
        <v>206</v>
      </c>
      <c r="AG60" s="77" t="s">
        <v>206</v>
      </c>
      <c r="AH60" s="77" t="s">
        <v>206</v>
      </c>
      <c r="AI60" s="77" t="s">
        <v>206</v>
      </c>
      <c r="AJ60" s="77" t="s">
        <v>206</v>
      </c>
      <c r="AK60" s="41" t="s">
        <v>208</v>
      </c>
      <c r="AL60" s="41" t="s">
        <v>206</v>
      </c>
      <c r="AM60" s="41" t="s">
        <v>207</v>
      </c>
      <c r="AN60" s="41" t="s">
        <v>207</v>
      </c>
      <c r="AO60" s="41" t="s">
        <v>207</v>
      </c>
      <c r="AP60" s="41" t="s">
        <v>208</v>
      </c>
      <c r="AQ60" s="41" t="s">
        <v>208</v>
      </c>
      <c r="AR60" s="41" t="s">
        <v>208</v>
      </c>
      <c r="AS60" s="41" t="s">
        <v>208</v>
      </c>
      <c r="AT60" s="41" t="s">
        <v>208</v>
      </c>
      <c r="AU60" s="41" t="s">
        <v>206</v>
      </c>
      <c r="AV60" s="41" t="s">
        <v>206</v>
      </c>
      <c r="AW60" s="41" t="s">
        <v>206</v>
      </c>
      <c r="AX60" s="41" t="s">
        <v>208</v>
      </c>
      <c r="AY60" s="41" t="s">
        <v>206</v>
      </c>
      <c r="AZ60" s="41" t="s">
        <v>206</v>
      </c>
      <c r="BA60" s="41" t="s">
        <v>206</v>
      </c>
      <c r="BB60" s="32" t="s">
        <v>206</v>
      </c>
      <c r="BC60" s="41" t="s">
        <v>206</v>
      </c>
      <c r="BD60" s="41" t="s">
        <v>206</v>
      </c>
      <c r="BE60" s="41" t="s">
        <v>206</v>
      </c>
      <c r="BF60" s="41" t="s">
        <v>206</v>
      </c>
      <c r="BG60" s="41" t="s">
        <v>207</v>
      </c>
      <c r="BH60" s="41" t="s">
        <v>207</v>
      </c>
      <c r="BI60" s="41" t="s">
        <v>206</v>
      </c>
      <c r="BJ60" s="41" t="s">
        <v>207</v>
      </c>
      <c r="BK60" s="41" t="s">
        <v>207</v>
      </c>
      <c r="BL60" s="41" t="s">
        <v>207</v>
      </c>
      <c r="BM60" s="41" t="s">
        <v>207</v>
      </c>
      <c r="BN60" s="41" t="s">
        <v>207</v>
      </c>
      <c r="BO60" s="41" t="s">
        <v>207</v>
      </c>
      <c r="BP60" s="41" t="s">
        <v>207</v>
      </c>
      <c r="BQ60" s="41" t="s">
        <v>207</v>
      </c>
      <c r="BR60" s="41" t="s">
        <v>207</v>
      </c>
      <c r="BS60" s="41" t="s">
        <v>206</v>
      </c>
      <c r="BT60" s="41" t="s">
        <v>207</v>
      </c>
      <c r="BU60" s="41" t="s">
        <v>206</v>
      </c>
      <c r="BV60" s="41" t="s">
        <v>207</v>
      </c>
      <c r="BW60" s="41" t="s">
        <v>206</v>
      </c>
      <c r="BX60" s="41" t="s">
        <v>206</v>
      </c>
      <c r="BY60" s="41" t="s">
        <v>206</v>
      </c>
      <c r="BZ60" s="41" t="s">
        <v>206</v>
      </c>
      <c r="CA60" s="41" t="s">
        <v>206</v>
      </c>
      <c r="CB60" s="33">
        <f t="shared" si="0"/>
        <v>3</v>
      </c>
      <c r="CC60" s="33">
        <f t="shared" si="42"/>
        <v>3</v>
      </c>
      <c r="CD60" s="33">
        <f t="shared" si="2"/>
        <v>4</v>
      </c>
      <c r="CE60" s="33">
        <f t="shared" si="3"/>
        <v>4</v>
      </c>
      <c r="CF60" s="33">
        <f t="shared" si="4"/>
        <v>5</v>
      </c>
      <c r="CG60" s="33">
        <f t="shared" si="5"/>
        <v>2</v>
      </c>
      <c r="CH60" s="33">
        <f t="shared" si="6"/>
        <v>0</v>
      </c>
      <c r="CI60" s="33">
        <f t="shared" si="7"/>
        <v>0</v>
      </c>
      <c r="CJ60" s="33">
        <f t="shared" si="8"/>
        <v>3</v>
      </c>
      <c r="CK60" s="33">
        <f t="shared" si="9"/>
        <v>2</v>
      </c>
      <c r="CL60" s="33">
        <f t="shared" si="10"/>
        <v>26</v>
      </c>
      <c r="CM60" s="34">
        <f t="shared" si="11"/>
        <v>0.72222222222222221</v>
      </c>
      <c r="CN60" s="33">
        <f t="shared" ref="CN60:CP60" si="76">COUNTIF(BA60,"SI")</f>
        <v>1</v>
      </c>
      <c r="CO60" s="35">
        <f t="shared" si="76"/>
        <v>1</v>
      </c>
      <c r="CP60" s="44">
        <f t="shared" si="76"/>
        <v>1</v>
      </c>
      <c r="CQ60" s="44">
        <f t="shared" si="13"/>
        <v>4</v>
      </c>
      <c r="CR60" s="44">
        <f t="shared" si="14"/>
        <v>7</v>
      </c>
      <c r="CS60" s="26">
        <f t="shared" si="15"/>
        <v>14</v>
      </c>
      <c r="CT60" s="45">
        <f t="shared" si="75"/>
        <v>1</v>
      </c>
      <c r="CU60" s="234"/>
      <c r="CV60" s="236"/>
      <c r="CW60" s="237"/>
      <c r="CX60" s="234"/>
      <c r="CY60" s="38"/>
      <c r="CZ60" s="38"/>
      <c r="DA60" s="38"/>
      <c r="DB60" s="38"/>
      <c r="DC60" s="38"/>
      <c r="DD60" s="38"/>
      <c r="DE60" s="38"/>
      <c r="DF60" s="38"/>
      <c r="DG60" s="38"/>
      <c r="DH60" s="38"/>
      <c r="DI60" s="38"/>
      <c r="DJ60" s="38"/>
      <c r="DK60" s="38"/>
      <c r="DL60" s="38"/>
      <c r="DM60" s="38"/>
      <c r="DN60" s="38"/>
      <c r="DO60" s="38"/>
      <c r="DP60" s="38"/>
      <c r="DQ60" s="38"/>
      <c r="DR60" s="38"/>
      <c r="DS60" s="39"/>
      <c r="DT60" s="39"/>
      <c r="DU60" s="39"/>
      <c r="DV60" s="39"/>
      <c r="DW60" s="39"/>
      <c r="DX60" s="39"/>
      <c r="DY60" s="39"/>
      <c r="DZ60" s="39"/>
      <c r="EA60" s="39"/>
      <c r="EB60" s="39"/>
    </row>
    <row r="61" spans="1:132" ht="15" customHeight="1" x14ac:dyDescent="0.25">
      <c r="A61" s="26" t="s">
        <v>193</v>
      </c>
      <c r="B61" s="26" t="s">
        <v>597</v>
      </c>
      <c r="C61" s="26" t="s">
        <v>613</v>
      </c>
      <c r="D61" s="27" t="s">
        <v>614</v>
      </c>
      <c r="E61" s="27">
        <v>3123124175</v>
      </c>
      <c r="F61" s="27" t="s">
        <v>615</v>
      </c>
      <c r="G61" s="27" t="s">
        <v>599</v>
      </c>
      <c r="H61" s="55" t="s">
        <v>600</v>
      </c>
      <c r="I61" s="56" t="s">
        <v>601</v>
      </c>
      <c r="J61" s="27" t="s">
        <v>616</v>
      </c>
      <c r="K61" s="27" t="s">
        <v>617</v>
      </c>
      <c r="L61" s="64" t="s">
        <v>618</v>
      </c>
      <c r="M61" s="64">
        <v>3133489408</v>
      </c>
      <c r="N61" s="55" t="s">
        <v>619</v>
      </c>
      <c r="O61" s="86" t="s">
        <v>620</v>
      </c>
      <c r="P61" s="89"/>
      <c r="Q61" s="77" t="s">
        <v>206</v>
      </c>
      <c r="R61" s="77" t="s">
        <v>206</v>
      </c>
      <c r="S61" s="77" t="s">
        <v>206</v>
      </c>
      <c r="T61" s="77" t="s">
        <v>206</v>
      </c>
      <c r="U61" s="77" t="s">
        <v>208</v>
      </c>
      <c r="V61" s="77" t="s">
        <v>208</v>
      </c>
      <c r="W61" s="77" t="s">
        <v>206</v>
      </c>
      <c r="X61" s="77" t="s">
        <v>208</v>
      </c>
      <c r="Y61" s="77" t="s">
        <v>208</v>
      </c>
      <c r="Z61" s="77" t="s">
        <v>206</v>
      </c>
      <c r="AA61" s="77" t="s">
        <v>206</v>
      </c>
      <c r="AB61" s="77" t="s">
        <v>206</v>
      </c>
      <c r="AC61" s="77" t="s">
        <v>208</v>
      </c>
      <c r="AD61" s="41" t="s">
        <v>208</v>
      </c>
      <c r="AE61" s="77" t="s">
        <v>206</v>
      </c>
      <c r="AF61" s="77" t="s">
        <v>206</v>
      </c>
      <c r="AG61" s="77" t="s">
        <v>206</v>
      </c>
      <c r="AH61" s="77" t="s">
        <v>206</v>
      </c>
      <c r="AI61" s="41" t="s">
        <v>206</v>
      </c>
      <c r="AJ61" s="41" t="s">
        <v>206</v>
      </c>
      <c r="AK61" s="41" t="s">
        <v>208</v>
      </c>
      <c r="AL61" s="41" t="s">
        <v>206</v>
      </c>
      <c r="AM61" s="41" t="s">
        <v>206</v>
      </c>
      <c r="AN61" s="41" t="s">
        <v>208</v>
      </c>
      <c r="AO61" s="99" t="s">
        <v>206</v>
      </c>
      <c r="AP61" s="41" t="s">
        <v>208</v>
      </c>
      <c r="AQ61" s="41" t="s">
        <v>208</v>
      </c>
      <c r="AR61" s="41" t="s">
        <v>206</v>
      </c>
      <c r="AS61" s="41" t="s">
        <v>208</v>
      </c>
      <c r="AT61" s="41" t="s">
        <v>208</v>
      </c>
      <c r="AU61" s="41" t="s">
        <v>206</v>
      </c>
      <c r="AV61" s="41" t="s">
        <v>206</v>
      </c>
      <c r="AW61" s="41" t="s">
        <v>206</v>
      </c>
      <c r="AX61" s="41" t="s">
        <v>208</v>
      </c>
      <c r="AY61" s="41" t="s">
        <v>206</v>
      </c>
      <c r="AZ61" s="41" t="s">
        <v>206</v>
      </c>
      <c r="BA61" s="41" t="s">
        <v>206</v>
      </c>
      <c r="BB61" s="32" t="s">
        <v>206</v>
      </c>
      <c r="BC61" s="41" t="s">
        <v>206</v>
      </c>
      <c r="BD61" s="41" t="s">
        <v>206</v>
      </c>
      <c r="BE61" s="41" t="s">
        <v>206</v>
      </c>
      <c r="BF61" s="41" t="s">
        <v>206</v>
      </c>
      <c r="BG61" s="41" t="s">
        <v>207</v>
      </c>
      <c r="BH61" s="41" t="s">
        <v>207</v>
      </c>
      <c r="BI61" s="41" t="s">
        <v>206</v>
      </c>
      <c r="BJ61" s="41" t="s">
        <v>207</v>
      </c>
      <c r="BK61" s="41" t="s">
        <v>207</v>
      </c>
      <c r="BL61" s="41" t="s">
        <v>207</v>
      </c>
      <c r="BM61" s="41" t="s">
        <v>207</v>
      </c>
      <c r="BN61" s="41" t="s">
        <v>207</v>
      </c>
      <c r="BO61" s="41" t="s">
        <v>207</v>
      </c>
      <c r="BP61" s="41" t="s">
        <v>207</v>
      </c>
      <c r="BQ61" s="41" t="s">
        <v>207</v>
      </c>
      <c r="BR61" s="41" t="s">
        <v>207</v>
      </c>
      <c r="BS61" s="41" t="s">
        <v>206</v>
      </c>
      <c r="BT61" s="41" t="s">
        <v>206</v>
      </c>
      <c r="BU61" s="41" t="s">
        <v>206</v>
      </c>
      <c r="BV61" s="41" t="s">
        <v>207</v>
      </c>
      <c r="BW61" s="41" t="s">
        <v>206</v>
      </c>
      <c r="BX61" s="41" t="s">
        <v>206</v>
      </c>
      <c r="BY61" s="41" t="s">
        <v>206</v>
      </c>
      <c r="BZ61" s="41" t="s">
        <v>206</v>
      </c>
      <c r="CA61" s="41" t="s">
        <v>208</v>
      </c>
      <c r="CB61" s="78">
        <v>1</v>
      </c>
      <c r="CC61" s="33">
        <f t="shared" si="42"/>
        <v>1</v>
      </c>
      <c r="CD61" s="33">
        <f t="shared" si="2"/>
        <v>2</v>
      </c>
      <c r="CE61" s="33">
        <f t="shared" si="3"/>
        <v>2</v>
      </c>
      <c r="CF61" s="78">
        <v>1</v>
      </c>
      <c r="CG61" s="33">
        <f t="shared" si="5"/>
        <v>2</v>
      </c>
      <c r="CH61" s="33">
        <f>COUNTIF(AM61:AN61,"SI")</f>
        <v>1</v>
      </c>
      <c r="CI61" s="33">
        <f t="shared" si="7"/>
        <v>1</v>
      </c>
      <c r="CJ61" s="33">
        <f t="shared" si="8"/>
        <v>3</v>
      </c>
      <c r="CK61" s="33">
        <f t="shared" si="9"/>
        <v>2</v>
      </c>
      <c r="CL61" s="33">
        <f t="shared" si="10"/>
        <v>16</v>
      </c>
      <c r="CM61" s="34">
        <f t="shared" si="11"/>
        <v>0.44444444444444442</v>
      </c>
      <c r="CN61" s="33">
        <f t="shared" ref="CN61:CP61" si="77">COUNTIF(BA61,"SI")</f>
        <v>1</v>
      </c>
      <c r="CO61" s="35">
        <f t="shared" si="77"/>
        <v>1</v>
      </c>
      <c r="CP61" s="44">
        <f t="shared" si="77"/>
        <v>1</v>
      </c>
      <c r="CQ61" s="44">
        <f t="shared" si="13"/>
        <v>4</v>
      </c>
      <c r="CR61" s="44">
        <f t="shared" si="14"/>
        <v>7</v>
      </c>
      <c r="CS61" s="26">
        <f t="shared" si="15"/>
        <v>14</v>
      </c>
      <c r="CT61" s="45">
        <f t="shared" si="75"/>
        <v>1</v>
      </c>
      <c r="CU61" s="234"/>
      <c r="CV61" s="236"/>
      <c r="CW61" s="237"/>
      <c r="CX61" s="234"/>
      <c r="CY61" s="38"/>
      <c r="CZ61" s="38"/>
      <c r="DA61" s="38"/>
      <c r="DB61" s="38"/>
      <c r="DC61" s="38"/>
      <c r="DD61" s="38"/>
      <c r="DE61" s="38"/>
      <c r="DF61" s="38"/>
      <c r="DG61" s="38"/>
      <c r="DH61" s="38"/>
      <c r="DI61" s="38"/>
      <c r="DJ61" s="38"/>
      <c r="DK61" s="38"/>
      <c r="DL61" s="38"/>
      <c r="DM61" s="38"/>
      <c r="DN61" s="38"/>
      <c r="DO61" s="38"/>
      <c r="DP61" s="38"/>
      <c r="DQ61" s="38"/>
      <c r="DR61" s="38"/>
      <c r="DS61" s="39"/>
      <c r="DT61" s="39"/>
      <c r="DU61" s="39"/>
      <c r="DV61" s="39"/>
      <c r="DW61" s="39"/>
      <c r="DX61" s="39"/>
      <c r="DY61" s="39"/>
      <c r="DZ61" s="39"/>
      <c r="EA61" s="39"/>
      <c r="EB61" s="39"/>
    </row>
    <row r="62" spans="1:132" ht="15.75" customHeight="1" x14ac:dyDescent="0.25">
      <c r="A62" s="26" t="s">
        <v>193</v>
      </c>
      <c r="B62" s="26" t="s">
        <v>597</v>
      </c>
      <c r="C62" s="26" t="s">
        <v>621</v>
      </c>
      <c r="D62" s="27" t="s">
        <v>371</v>
      </c>
      <c r="E62" s="55">
        <v>3102202364</v>
      </c>
      <c r="F62" s="56" t="s">
        <v>372</v>
      </c>
      <c r="G62" s="27" t="s">
        <v>599</v>
      </c>
      <c r="H62" s="55" t="s">
        <v>600</v>
      </c>
      <c r="I62" s="56" t="s">
        <v>601</v>
      </c>
      <c r="J62" s="27" t="s">
        <v>622</v>
      </c>
      <c r="K62" s="27" t="s">
        <v>623</v>
      </c>
      <c r="L62" s="27" t="s">
        <v>624</v>
      </c>
      <c r="M62" s="27">
        <v>3114971919</v>
      </c>
      <c r="N62" s="29" t="s">
        <v>625</v>
      </c>
      <c r="O62" s="53" t="s">
        <v>626</v>
      </c>
      <c r="P62" s="80">
        <v>44308</v>
      </c>
      <c r="Q62" s="77" t="s">
        <v>206</v>
      </c>
      <c r="R62" s="77" t="s">
        <v>206</v>
      </c>
      <c r="S62" s="74"/>
      <c r="T62" s="77" t="s">
        <v>206</v>
      </c>
      <c r="U62" s="77" t="s">
        <v>207</v>
      </c>
      <c r="V62" s="77" t="s">
        <v>208</v>
      </c>
      <c r="W62" s="77" t="s">
        <v>206</v>
      </c>
      <c r="X62" s="77" t="s">
        <v>208</v>
      </c>
      <c r="Y62" s="77" t="s">
        <v>206</v>
      </c>
      <c r="Z62" s="77" t="s">
        <v>206</v>
      </c>
      <c r="AA62" s="77" t="s">
        <v>206</v>
      </c>
      <c r="AB62" s="77" t="s">
        <v>206</v>
      </c>
      <c r="AC62" s="77" t="s">
        <v>208</v>
      </c>
      <c r="AD62" s="77" t="s">
        <v>206</v>
      </c>
      <c r="AE62" s="77" t="s">
        <v>206</v>
      </c>
      <c r="AF62" s="77" t="s">
        <v>206</v>
      </c>
      <c r="AG62" s="77" t="s">
        <v>206</v>
      </c>
      <c r="AH62" s="77" t="s">
        <v>206</v>
      </c>
      <c r="AI62" s="77" t="s">
        <v>206</v>
      </c>
      <c r="AJ62" s="77" t="s">
        <v>206</v>
      </c>
      <c r="AK62" s="41" t="s">
        <v>208</v>
      </c>
      <c r="AL62" s="41" t="s">
        <v>206</v>
      </c>
      <c r="AM62" s="41" t="s">
        <v>207</v>
      </c>
      <c r="AN62" s="41" t="s">
        <v>207</v>
      </c>
      <c r="AO62" s="41" t="s">
        <v>207</v>
      </c>
      <c r="AP62" s="41" t="s">
        <v>208</v>
      </c>
      <c r="AQ62" s="41" t="s">
        <v>208</v>
      </c>
      <c r="AR62" s="41" t="s">
        <v>206</v>
      </c>
      <c r="AS62" s="41" t="s">
        <v>208</v>
      </c>
      <c r="AT62" s="41" t="s">
        <v>206</v>
      </c>
      <c r="AU62" s="41" t="s">
        <v>206</v>
      </c>
      <c r="AV62" s="41" t="s">
        <v>206</v>
      </c>
      <c r="AW62" s="41" t="s">
        <v>206</v>
      </c>
      <c r="AX62" s="41" t="s">
        <v>206</v>
      </c>
      <c r="AY62" s="41" t="s">
        <v>206</v>
      </c>
      <c r="AZ62" s="41" t="s">
        <v>206</v>
      </c>
      <c r="BA62" s="41" t="s">
        <v>206</v>
      </c>
      <c r="BB62" s="32" t="s">
        <v>206</v>
      </c>
      <c r="BC62" s="41" t="s">
        <v>206</v>
      </c>
      <c r="BD62" s="41" t="s">
        <v>206</v>
      </c>
      <c r="BE62" s="41" t="s">
        <v>206</v>
      </c>
      <c r="BF62" s="41" t="s">
        <v>206</v>
      </c>
      <c r="BG62" s="41" t="s">
        <v>207</v>
      </c>
      <c r="BH62" s="41" t="s">
        <v>207</v>
      </c>
      <c r="BI62" s="41" t="s">
        <v>206</v>
      </c>
      <c r="BJ62" s="41" t="s">
        <v>207</v>
      </c>
      <c r="BK62" s="41" t="s">
        <v>207</v>
      </c>
      <c r="BL62" s="41" t="s">
        <v>207</v>
      </c>
      <c r="BM62" s="41" t="s">
        <v>207</v>
      </c>
      <c r="BN62" s="41" t="s">
        <v>207</v>
      </c>
      <c r="BO62" s="41" t="s">
        <v>207</v>
      </c>
      <c r="BP62" s="41" t="s">
        <v>207</v>
      </c>
      <c r="BQ62" s="41" t="s">
        <v>207</v>
      </c>
      <c r="BR62" s="41" t="s">
        <v>207</v>
      </c>
      <c r="BS62" s="41" t="s">
        <v>206</v>
      </c>
      <c r="BT62" s="41" t="s">
        <v>206</v>
      </c>
      <c r="BU62" s="41" t="s">
        <v>207</v>
      </c>
      <c r="BV62" s="41" t="s">
        <v>207</v>
      </c>
      <c r="BW62" s="41" t="s">
        <v>206</v>
      </c>
      <c r="BX62" s="41" t="s">
        <v>206</v>
      </c>
      <c r="BY62" s="41" t="s">
        <v>206</v>
      </c>
      <c r="BZ62" s="41" t="s">
        <v>206</v>
      </c>
      <c r="CA62" s="41" t="s">
        <v>206</v>
      </c>
      <c r="CB62" s="33">
        <f t="shared" ref="CB62:CB109" si="78">COUNTIF(Q62:S62,"SI")</f>
        <v>2</v>
      </c>
      <c r="CC62" s="33">
        <f t="shared" si="42"/>
        <v>1</v>
      </c>
      <c r="CD62" s="33">
        <f t="shared" si="2"/>
        <v>3</v>
      </c>
      <c r="CE62" s="33">
        <f t="shared" si="3"/>
        <v>3</v>
      </c>
      <c r="CF62" s="33">
        <f t="shared" ref="CF62:CF109" si="79">COUNTIF(AE62:AI62,"SI")</f>
        <v>5</v>
      </c>
      <c r="CG62" s="33">
        <f t="shared" si="5"/>
        <v>2</v>
      </c>
      <c r="CH62" s="33">
        <f t="shared" ref="CH62:CH109" si="80">COUNTIF(AM62:AO62,"SI")</f>
        <v>0</v>
      </c>
      <c r="CI62" s="33">
        <f t="shared" si="7"/>
        <v>1</v>
      </c>
      <c r="CJ62" s="33">
        <f t="shared" si="8"/>
        <v>4</v>
      </c>
      <c r="CK62" s="33">
        <f t="shared" si="9"/>
        <v>3</v>
      </c>
      <c r="CL62" s="33">
        <f t="shared" si="10"/>
        <v>24</v>
      </c>
      <c r="CM62" s="34">
        <f t="shared" si="11"/>
        <v>0.66666666666666663</v>
      </c>
      <c r="CN62" s="33">
        <f t="shared" ref="CN62:CP62" si="81">COUNTIF(BA62,"SI")</f>
        <v>1</v>
      </c>
      <c r="CO62" s="35">
        <f t="shared" si="81"/>
        <v>1</v>
      </c>
      <c r="CP62" s="44">
        <f t="shared" si="81"/>
        <v>1</v>
      </c>
      <c r="CQ62" s="44">
        <f t="shared" si="13"/>
        <v>4</v>
      </c>
      <c r="CR62" s="44">
        <f t="shared" si="14"/>
        <v>7</v>
      </c>
      <c r="CS62" s="26">
        <f t="shared" si="15"/>
        <v>14</v>
      </c>
      <c r="CT62" s="45">
        <f t="shared" si="75"/>
        <v>1</v>
      </c>
      <c r="CU62" s="234"/>
      <c r="CV62" s="236"/>
      <c r="CW62" s="237"/>
      <c r="CX62" s="234"/>
      <c r="CY62" s="38"/>
      <c r="CZ62" s="38"/>
      <c r="DA62" s="38"/>
      <c r="DB62" s="38"/>
      <c r="DC62" s="38"/>
      <c r="DD62" s="38"/>
      <c r="DE62" s="38"/>
      <c r="DF62" s="38"/>
      <c r="DG62" s="38"/>
      <c r="DH62" s="38"/>
      <c r="DI62" s="38"/>
      <c r="DJ62" s="38"/>
      <c r="DK62" s="38"/>
      <c r="DL62" s="38"/>
      <c r="DM62" s="38"/>
      <c r="DN62" s="38"/>
      <c r="DO62" s="38"/>
      <c r="DP62" s="38"/>
      <c r="DQ62" s="38"/>
      <c r="DR62" s="38"/>
      <c r="DS62" s="39"/>
      <c r="DT62" s="39"/>
      <c r="DU62" s="39"/>
      <c r="DV62" s="39"/>
      <c r="DW62" s="39"/>
      <c r="DX62" s="39"/>
      <c r="DY62" s="39"/>
      <c r="DZ62" s="39"/>
      <c r="EA62" s="39"/>
      <c r="EB62" s="39"/>
    </row>
    <row r="63" spans="1:132" ht="15.75" customHeight="1" x14ac:dyDescent="0.25">
      <c r="A63" s="26" t="s">
        <v>193</v>
      </c>
      <c r="B63" s="26" t="s">
        <v>597</v>
      </c>
      <c r="C63" s="26" t="s">
        <v>627</v>
      </c>
      <c r="D63" s="27" t="s">
        <v>323</v>
      </c>
      <c r="E63" s="27">
        <v>3102858297</v>
      </c>
      <c r="F63" s="28" t="s">
        <v>324</v>
      </c>
      <c r="G63" s="27" t="s">
        <v>599</v>
      </c>
      <c r="H63" s="55" t="s">
        <v>600</v>
      </c>
      <c r="I63" s="56" t="s">
        <v>601</v>
      </c>
      <c r="J63" s="27" t="s">
        <v>628</v>
      </c>
      <c r="K63" s="28" t="s">
        <v>629</v>
      </c>
      <c r="L63" s="27" t="s">
        <v>630</v>
      </c>
      <c r="M63" s="27">
        <v>3107791233</v>
      </c>
      <c r="N63" s="72" t="s">
        <v>631</v>
      </c>
      <c r="O63" s="42" t="s">
        <v>632</v>
      </c>
      <c r="P63" s="80">
        <v>44181</v>
      </c>
      <c r="Q63" s="77" t="s">
        <v>206</v>
      </c>
      <c r="R63" s="77" t="s">
        <v>206</v>
      </c>
      <c r="S63" s="77" t="s">
        <v>206</v>
      </c>
      <c r="T63" s="77" t="s">
        <v>206</v>
      </c>
      <c r="U63" s="77" t="s">
        <v>207</v>
      </c>
      <c r="V63" s="77" t="s">
        <v>206</v>
      </c>
      <c r="W63" s="77" t="s">
        <v>206</v>
      </c>
      <c r="X63" s="77" t="s">
        <v>206</v>
      </c>
      <c r="Y63" s="77" t="s">
        <v>206</v>
      </c>
      <c r="Z63" s="77" t="s">
        <v>206</v>
      </c>
      <c r="AA63" s="77" t="s">
        <v>206</v>
      </c>
      <c r="AB63" s="77" t="s">
        <v>206</v>
      </c>
      <c r="AC63" s="77" t="s">
        <v>206</v>
      </c>
      <c r="AD63" s="77" t="s">
        <v>206</v>
      </c>
      <c r="AE63" s="77" t="s">
        <v>206</v>
      </c>
      <c r="AF63" s="77" t="s">
        <v>206</v>
      </c>
      <c r="AG63" s="77" t="s">
        <v>206</v>
      </c>
      <c r="AH63" s="77" t="s">
        <v>206</v>
      </c>
      <c r="AI63" s="77" t="s">
        <v>206</v>
      </c>
      <c r="AJ63" s="77" t="s">
        <v>206</v>
      </c>
      <c r="AK63" s="41" t="s">
        <v>208</v>
      </c>
      <c r="AL63" s="41" t="s">
        <v>206</v>
      </c>
      <c r="AM63" s="41" t="s">
        <v>207</v>
      </c>
      <c r="AN63" s="41" t="s">
        <v>207</v>
      </c>
      <c r="AO63" s="41" t="s">
        <v>207</v>
      </c>
      <c r="AP63" s="41" t="s">
        <v>208</v>
      </c>
      <c r="AQ63" s="41" t="s">
        <v>208</v>
      </c>
      <c r="AR63" s="41" t="s">
        <v>208</v>
      </c>
      <c r="AS63" s="41" t="s">
        <v>208</v>
      </c>
      <c r="AT63" s="41" t="s">
        <v>208</v>
      </c>
      <c r="AU63" s="41" t="s">
        <v>206</v>
      </c>
      <c r="AV63" s="41" t="s">
        <v>206</v>
      </c>
      <c r="AW63" s="41" t="s">
        <v>206</v>
      </c>
      <c r="AX63" s="41" t="s">
        <v>206</v>
      </c>
      <c r="AY63" s="41" t="s">
        <v>206</v>
      </c>
      <c r="AZ63" s="41" t="s">
        <v>206</v>
      </c>
      <c r="BA63" s="41" t="s">
        <v>206</v>
      </c>
      <c r="BB63" s="32" t="s">
        <v>206</v>
      </c>
      <c r="BC63" s="41" t="s">
        <v>206</v>
      </c>
      <c r="BD63" s="41" t="s">
        <v>206</v>
      </c>
      <c r="BE63" s="41" t="s">
        <v>206</v>
      </c>
      <c r="BF63" s="41" t="s">
        <v>206</v>
      </c>
      <c r="BG63" s="41" t="s">
        <v>207</v>
      </c>
      <c r="BH63" s="41" t="s">
        <v>207</v>
      </c>
      <c r="BI63" s="41" t="s">
        <v>206</v>
      </c>
      <c r="BJ63" s="41" t="s">
        <v>207</v>
      </c>
      <c r="BK63" s="41" t="s">
        <v>207</v>
      </c>
      <c r="BL63" s="41" t="s">
        <v>207</v>
      </c>
      <c r="BM63" s="41" t="s">
        <v>207</v>
      </c>
      <c r="BN63" s="41" t="s">
        <v>207</v>
      </c>
      <c r="BO63" s="41" t="s">
        <v>207</v>
      </c>
      <c r="BP63" s="41" t="s">
        <v>207</v>
      </c>
      <c r="BQ63" s="41" t="s">
        <v>207</v>
      </c>
      <c r="BR63" s="41" t="s">
        <v>207</v>
      </c>
      <c r="BS63" s="41" t="s">
        <v>206</v>
      </c>
      <c r="BT63" s="41" t="s">
        <v>207</v>
      </c>
      <c r="BU63" s="41" t="s">
        <v>207</v>
      </c>
      <c r="BV63" s="41" t="s">
        <v>206</v>
      </c>
      <c r="BW63" s="41" t="s">
        <v>206</v>
      </c>
      <c r="BX63" s="41" t="s">
        <v>206</v>
      </c>
      <c r="BY63" s="41" t="s">
        <v>206</v>
      </c>
      <c r="BZ63" s="41" t="s">
        <v>206</v>
      </c>
      <c r="CA63" s="41" t="s">
        <v>206</v>
      </c>
      <c r="CB63" s="33">
        <f t="shared" si="78"/>
        <v>3</v>
      </c>
      <c r="CC63" s="33">
        <f t="shared" si="42"/>
        <v>2</v>
      </c>
      <c r="CD63" s="33">
        <f t="shared" si="2"/>
        <v>4</v>
      </c>
      <c r="CE63" s="33">
        <f t="shared" si="3"/>
        <v>4</v>
      </c>
      <c r="CF63" s="33">
        <f t="shared" si="79"/>
        <v>5</v>
      </c>
      <c r="CG63" s="33">
        <f t="shared" si="5"/>
        <v>2</v>
      </c>
      <c r="CH63" s="33">
        <f t="shared" si="80"/>
        <v>0</v>
      </c>
      <c r="CI63" s="33">
        <f t="shared" si="7"/>
        <v>0</v>
      </c>
      <c r="CJ63" s="33">
        <f t="shared" si="8"/>
        <v>3</v>
      </c>
      <c r="CK63" s="33">
        <f t="shared" si="9"/>
        <v>3</v>
      </c>
      <c r="CL63" s="33">
        <f t="shared" si="10"/>
        <v>26</v>
      </c>
      <c r="CM63" s="34">
        <f t="shared" si="11"/>
        <v>0.72222222222222221</v>
      </c>
      <c r="CN63" s="33">
        <f t="shared" ref="CN63:CP63" si="82">COUNTIF(BA63,"SI")</f>
        <v>1</v>
      </c>
      <c r="CO63" s="35">
        <f t="shared" si="82"/>
        <v>1</v>
      </c>
      <c r="CP63" s="44">
        <f t="shared" si="82"/>
        <v>1</v>
      </c>
      <c r="CQ63" s="44">
        <f t="shared" si="13"/>
        <v>4</v>
      </c>
      <c r="CR63" s="44">
        <f t="shared" si="14"/>
        <v>7</v>
      </c>
      <c r="CS63" s="26">
        <f t="shared" si="15"/>
        <v>14</v>
      </c>
      <c r="CT63" s="45">
        <f t="shared" si="75"/>
        <v>1</v>
      </c>
      <c r="CU63" s="234"/>
      <c r="CV63" s="236"/>
      <c r="CW63" s="237"/>
      <c r="CX63" s="234"/>
      <c r="CY63" s="38"/>
      <c r="CZ63" s="38"/>
      <c r="DA63" s="38"/>
      <c r="DB63" s="38"/>
      <c r="DC63" s="38"/>
      <c r="DD63" s="38"/>
      <c r="DE63" s="38"/>
      <c r="DF63" s="38"/>
      <c r="DG63" s="38"/>
      <c r="DH63" s="38"/>
      <c r="DI63" s="38"/>
      <c r="DJ63" s="38"/>
      <c r="DK63" s="38"/>
      <c r="DL63" s="38"/>
      <c r="DM63" s="38"/>
      <c r="DN63" s="38"/>
      <c r="DO63" s="38"/>
      <c r="DP63" s="38"/>
      <c r="DQ63" s="38"/>
      <c r="DR63" s="38"/>
      <c r="DS63" s="39"/>
      <c r="DT63" s="39"/>
      <c r="DU63" s="39"/>
      <c r="DV63" s="39"/>
      <c r="DW63" s="39"/>
      <c r="DX63" s="39"/>
      <c r="DY63" s="39"/>
      <c r="DZ63" s="39"/>
      <c r="EA63" s="39"/>
      <c r="EB63" s="39"/>
    </row>
    <row r="64" spans="1:132" ht="15.75" customHeight="1" x14ac:dyDescent="0.25">
      <c r="A64" s="26" t="s">
        <v>193</v>
      </c>
      <c r="B64" s="26" t="s">
        <v>597</v>
      </c>
      <c r="C64" s="26" t="s">
        <v>633</v>
      </c>
      <c r="D64" s="27" t="s">
        <v>323</v>
      </c>
      <c r="E64" s="27">
        <v>3102858297</v>
      </c>
      <c r="F64" s="28" t="s">
        <v>324</v>
      </c>
      <c r="G64" s="27" t="s">
        <v>599</v>
      </c>
      <c r="H64" s="55" t="s">
        <v>600</v>
      </c>
      <c r="I64" s="56" t="s">
        <v>601</v>
      </c>
      <c r="J64" s="27" t="s">
        <v>634</v>
      </c>
      <c r="K64" s="28" t="s">
        <v>635</v>
      </c>
      <c r="L64" s="27" t="s">
        <v>636</v>
      </c>
      <c r="M64" s="27">
        <v>3188234139</v>
      </c>
      <c r="N64" s="72" t="s">
        <v>637</v>
      </c>
      <c r="O64" s="53" t="s">
        <v>638</v>
      </c>
      <c r="P64" s="81">
        <v>44320</v>
      </c>
      <c r="Q64" s="77" t="s">
        <v>206</v>
      </c>
      <c r="R64" s="77" t="s">
        <v>206</v>
      </c>
      <c r="S64" s="77" t="s">
        <v>206</v>
      </c>
      <c r="T64" s="77" t="s">
        <v>206</v>
      </c>
      <c r="U64" s="77" t="s">
        <v>207</v>
      </c>
      <c r="V64" s="77" t="s">
        <v>206</v>
      </c>
      <c r="W64" s="77" t="s">
        <v>206</v>
      </c>
      <c r="X64" s="77" t="s">
        <v>206</v>
      </c>
      <c r="Y64" s="77" t="s">
        <v>206</v>
      </c>
      <c r="Z64" s="77" t="s">
        <v>206</v>
      </c>
      <c r="AA64" s="77" t="s">
        <v>206</v>
      </c>
      <c r="AB64" s="77" t="s">
        <v>206</v>
      </c>
      <c r="AC64" s="77" t="s">
        <v>206</v>
      </c>
      <c r="AD64" s="77" t="s">
        <v>206</v>
      </c>
      <c r="AE64" s="77" t="s">
        <v>206</v>
      </c>
      <c r="AF64" s="77" t="s">
        <v>206</v>
      </c>
      <c r="AG64" s="77" t="s">
        <v>206</v>
      </c>
      <c r="AH64" s="77" t="s">
        <v>206</v>
      </c>
      <c r="AI64" s="77" t="s">
        <v>206</v>
      </c>
      <c r="AJ64" s="77" t="s">
        <v>206</v>
      </c>
      <c r="AK64" s="41" t="s">
        <v>208</v>
      </c>
      <c r="AL64" s="41" t="s">
        <v>206</v>
      </c>
      <c r="AM64" s="41" t="s">
        <v>207</v>
      </c>
      <c r="AN64" s="41" t="s">
        <v>207</v>
      </c>
      <c r="AO64" s="41" t="s">
        <v>207</v>
      </c>
      <c r="AP64" s="41" t="s">
        <v>208</v>
      </c>
      <c r="AQ64" s="41" t="s">
        <v>208</v>
      </c>
      <c r="AR64" s="41" t="s">
        <v>208</v>
      </c>
      <c r="AS64" s="41" t="s">
        <v>208</v>
      </c>
      <c r="AT64" s="41" t="s">
        <v>208</v>
      </c>
      <c r="AU64" s="41" t="s">
        <v>206</v>
      </c>
      <c r="AV64" s="41" t="s">
        <v>206</v>
      </c>
      <c r="AW64" s="41" t="s">
        <v>206</v>
      </c>
      <c r="AX64" s="41" t="s">
        <v>206</v>
      </c>
      <c r="AY64" s="41" t="s">
        <v>206</v>
      </c>
      <c r="AZ64" s="41" t="s">
        <v>206</v>
      </c>
      <c r="BA64" s="41" t="s">
        <v>206</v>
      </c>
      <c r="BB64" s="32" t="s">
        <v>206</v>
      </c>
      <c r="BC64" s="41" t="s">
        <v>206</v>
      </c>
      <c r="BD64" s="41" t="s">
        <v>206</v>
      </c>
      <c r="BE64" s="41" t="s">
        <v>206</v>
      </c>
      <c r="BF64" s="41" t="s">
        <v>206</v>
      </c>
      <c r="BG64" s="41" t="s">
        <v>207</v>
      </c>
      <c r="BH64" s="41" t="s">
        <v>207</v>
      </c>
      <c r="BI64" s="41" t="s">
        <v>206</v>
      </c>
      <c r="BJ64" s="41" t="s">
        <v>207</v>
      </c>
      <c r="BK64" s="41" t="s">
        <v>207</v>
      </c>
      <c r="BL64" s="41" t="s">
        <v>207</v>
      </c>
      <c r="BM64" s="41" t="s">
        <v>207</v>
      </c>
      <c r="BN64" s="41" t="s">
        <v>207</v>
      </c>
      <c r="BO64" s="41" t="s">
        <v>207</v>
      </c>
      <c r="BP64" s="41" t="s">
        <v>207</v>
      </c>
      <c r="BQ64" s="41" t="s">
        <v>207</v>
      </c>
      <c r="BR64" s="41" t="s">
        <v>207</v>
      </c>
      <c r="BS64" s="41" t="s">
        <v>206</v>
      </c>
      <c r="BT64" s="41" t="s">
        <v>206</v>
      </c>
      <c r="BU64" s="41" t="s">
        <v>207</v>
      </c>
      <c r="BV64" s="41" t="s">
        <v>207</v>
      </c>
      <c r="BW64" s="41" t="s">
        <v>206</v>
      </c>
      <c r="BX64" s="41" t="s">
        <v>206</v>
      </c>
      <c r="BY64" s="41" t="s">
        <v>206</v>
      </c>
      <c r="BZ64" s="41" t="s">
        <v>206</v>
      </c>
      <c r="CA64" s="41" t="s">
        <v>206</v>
      </c>
      <c r="CB64" s="33">
        <f t="shared" si="78"/>
        <v>3</v>
      </c>
      <c r="CC64" s="33">
        <f t="shared" si="42"/>
        <v>2</v>
      </c>
      <c r="CD64" s="33">
        <f t="shared" si="2"/>
        <v>4</v>
      </c>
      <c r="CE64" s="33">
        <f t="shared" si="3"/>
        <v>4</v>
      </c>
      <c r="CF64" s="33">
        <f t="shared" si="79"/>
        <v>5</v>
      </c>
      <c r="CG64" s="33">
        <f t="shared" si="5"/>
        <v>2</v>
      </c>
      <c r="CH64" s="33">
        <f t="shared" si="80"/>
        <v>0</v>
      </c>
      <c r="CI64" s="33">
        <f t="shared" si="7"/>
        <v>0</v>
      </c>
      <c r="CJ64" s="33">
        <f t="shared" si="8"/>
        <v>3</v>
      </c>
      <c r="CK64" s="33">
        <f t="shared" si="9"/>
        <v>3</v>
      </c>
      <c r="CL64" s="33">
        <f t="shared" si="10"/>
        <v>26</v>
      </c>
      <c r="CM64" s="34">
        <f t="shared" si="11"/>
        <v>0.72222222222222221</v>
      </c>
      <c r="CN64" s="33">
        <f t="shared" ref="CN64:CP64" si="83">COUNTIF(BA64,"SI")</f>
        <v>1</v>
      </c>
      <c r="CO64" s="35">
        <f t="shared" si="83"/>
        <v>1</v>
      </c>
      <c r="CP64" s="44">
        <f t="shared" si="83"/>
        <v>1</v>
      </c>
      <c r="CQ64" s="44">
        <f t="shared" si="13"/>
        <v>4</v>
      </c>
      <c r="CR64" s="44">
        <f t="shared" si="14"/>
        <v>7</v>
      </c>
      <c r="CS64" s="26">
        <f t="shared" si="15"/>
        <v>14</v>
      </c>
      <c r="CT64" s="45">
        <f t="shared" si="75"/>
        <v>1</v>
      </c>
      <c r="CU64" s="234"/>
      <c r="CV64" s="236"/>
      <c r="CW64" s="237"/>
      <c r="CX64" s="234"/>
      <c r="CY64" s="38"/>
      <c r="CZ64" s="38"/>
      <c r="DA64" s="38"/>
      <c r="DB64" s="38"/>
      <c r="DC64" s="38"/>
      <c r="DD64" s="38"/>
      <c r="DE64" s="38"/>
      <c r="DF64" s="38"/>
      <c r="DG64" s="38"/>
      <c r="DH64" s="38"/>
      <c r="DI64" s="38"/>
      <c r="DJ64" s="38"/>
      <c r="DK64" s="38"/>
      <c r="DL64" s="38"/>
      <c r="DM64" s="38"/>
      <c r="DN64" s="38"/>
      <c r="DO64" s="38"/>
      <c r="DP64" s="38"/>
      <c r="DQ64" s="38"/>
      <c r="DR64" s="38"/>
      <c r="DS64" s="39"/>
      <c r="DT64" s="39"/>
      <c r="DU64" s="39"/>
      <c r="DV64" s="39"/>
      <c r="DW64" s="39"/>
      <c r="DX64" s="39"/>
      <c r="DY64" s="39"/>
      <c r="DZ64" s="39"/>
      <c r="EA64" s="39"/>
      <c r="EB64" s="39"/>
    </row>
    <row r="65" spans="1:132" ht="15.75" customHeight="1" x14ac:dyDescent="0.25">
      <c r="A65" s="26" t="s">
        <v>193</v>
      </c>
      <c r="B65" s="26" t="s">
        <v>597</v>
      </c>
      <c r="C65" s="26" t="s">
        <v>639</v>
      </c>
      <c r="D65" s="27" t="s">
        <v>614</v>
      </c>
      <c r="E65" s="27">
        <v>3123124175</v>
      </c>
      <c r="F65" s="27" t="s">
        <v>615</v>
      </c>
      <c r="G65" s="27" t="s">
        <v>599</v>
      </c>
      <c r="H65" s="55" t="s">
        <v>600</v>
      </c>
      <c r="I65" s="56" t="s">
        <v>601</v>
      </c>
      <c r="J65" s="27" t="s">
        <v>640</v>
      </c>
      <c r="K65" s="27" t="s">
        <v>641</v>
      </c>
      <c r="L65" s="64" t="s">
        <v>642</v>
      </c>
      <c r="M65" s="64">
        <v>3134037302</v>
      </c>
      <c r="N65" s="55" t="s">
        <v>643</v>
      </c>
      <c r="O65" s="42" t="s">
        <v>644</v>
      </c>
      <c r="P65" s="89"/>
      <c r="Q65" s="77" t="s">
        <v>206</v>
      </c>
      <c r="R65" s="77" t="s">
        <v>206</v>
      </c>
      <c r="S65" s="77" t="s">
        <v>206</v>
      </c>
      <c r="T65" s="77" t="s">
        <v>206</v>
      </c>
      <c r="U65" s="74"/>
      <c r="V65" s="77" t="s">
        <v>208</v>
      </c>
      <c r="W65" s="74"/>
      <c r="X65" s="77" t="s">
        <v>208</v>
      </c>
      <c r="Y65" s="77" t="s">
        <v>208</v>
      </c>
      <c r="Z65" s="77" t="s">
        <v>208</v>
      </c>
      <c r="AA65" s="77" t="s">
        <v>206</v>
      </c>
      <c r="AB65" s="77" t="s">
        <v>206</v>
      </c>
      <c r="AC65" s="77" t="s">
        <v>208</v>
      </c>
      <c r="AD65" s="77" t="s">
        <v>208</v>
      </c>
      <c r="AE65" s="77" t="s">
        <v>206</v>
      </c>
      <c r="AF65" s="77" t="s">
        <v>206</v>
      </c>
      <c r="AG65" s="77" t="s">
        <v>206</v>
      </c>
      <c r="AH65" s="77" t="s">
        <v>206</v>
      </c>
      <c r="AI65" s="77" t="s">
        <v>206</v>
      </c>
      <c r="AJ65" s="77" t="s">
        <v>206</v>
      </c>
      <c r="AK65" s="41" t="s">
        <v>208</v>
      </c>
      <c r="AL65" s="41" t="s">
        <v>206</v>
      </c>
      <c r="AM65" s="41" t="s">
        <v>207</v>
      </c>
      <c r="AN65" s="41" t="s">
        <v>207</v>
      </c>
      <c r="AO65" s="41" t="s">
        <v>207</v>
      </c>
      <c r="AP65" s="41" t="s">
        <v>208</v>
      </c>
      <c r="AQ65" s="41" t="s">
        <v>208</v>
      </c>
      <c r="AR65" s="41" t="s">
        <v>208</v>
      </c>
      <c r="AS65" s="41" t="s">
        <v>208</v>
      </c>
      <c r="AT65" s="41" t="s">
        <v>208</v>
      </c>
      <c r="AU65" s="41" t="s">
        <v>206</v>
      </c>
      <c r="AV65" s="41" t="s">
        <v>206</v>
      </c>
      <c r="AW65" s="41" t="s">
        <v>206</v>
      </c>
      <c r="AX65" s="41" t="s">
        <v>208</v>
      </c>
      <c r="AY65" s="41" t="s">
        <v>206</v>
      </c>
      <c r="AZ65" s="41" t="s">
        <v>206</v>
      </c>
      <c r="BA65" s="41" t="s">
        <v>206</v>
      </c>
      <c r="BB65" s="32" t="s">
        <v>206</v>
      </c>
      <c r="BC65" s="41" t="s">
        <v>206</v>
      </c>
      <c r="BD65" s="41" t="s">
        <v>206</v>
      </c>
      <c r="BE65" s="41" t="s">
        <v>206</v>
      </c>
      <c r="BF65" s="41" t="s">
        <v>206</v>
      </c>
      <c r="BG65" s="41" t="s">
        <v>207</v>
      </c>
      <c r="BH65" s="41" t="s">
        <v>207</v>
      </c>
      <c r="BI65" s="41" t="s">
        <v>206</v>
      </c>
      <c r="BJ65" s="41" t="s">
        <v>207</v>
      </c>
      <c r="BK65" s="41" t="s">
        <v>207</v>
      </c>
      <c r="BL65" s="41" t="s">
        <v>207</v>
      </c>
      <c r="BM65" s="41" t="s">
        <v>207</v>
      </c>
      <c r="BN65" s="41" t="s">
        <v>207</v>
      </c>
      <c r="BO65" s="41" t="s">
        <v>207</v>
      </c>
      <c r="BP65" s="41" t="s">
        <v>207</v>
      </c>
      <c r="BQ65" s="41" t="s">
        <v>207</v>
      </c>
      <c r="BR65" s="41" t="s">
        <v>207</v>
      </c>
      <c r="BS65" s="41" t="s">
        <v>206</v>
      </c>
      <c r="BT65" s="41" t="s">
        <v>206</v>
      </c>
      <c r="BU65" s="41" t="s">
        <v>208</v>
      </c>
      <c r="BV65" s="41" t="s">
        <v>207</v>
      </c>
      <c r="BW65" s="41" t="s">
        <v>206</v>
      </c>
      <c r="BX65" s="41" t="s">
        <v>206</v>
      </c>
      <c r="BY65" s="41" t="s">
        <v>206</v>
      </c>
      <c r="BZ65" s="41" t="s">
        <v>208</v>
      </c>
      <c r="CA65" s="41" t="s">
        <v>208</v>
      </c>
      <c r="CB65" s="33">
        <f t="shared" si="78"/>
        <v>3</v>
      </c>
      <c r="CC65" s="33">
        <f t="shared" si="42"/>
        <v>1</v>
      </c>
      <c r="CD65" s="33">
        <f t="shared" si="2"/>
        <v>0</v>
      </c>
      <c r="CE65" s="33">
        <f t="shared" si="3"/>
        <v>2</v>
      </c>
      <c r="CF65" s="33">
        <f t="shared" si="79"/>
        <v>5</v>
      </c>
      <c r="CG65" s="33">
        <f t="shared" si="5"/>
        <v>2</v>
      </c>
      <c r="CH65" s="33">
        <f t="shared" si="80"/>
        <v>0</v>
      </c>
      <c r="CI65" s="33">
        <f t="shared" si="7"/>
        <v>0</v>
      </c>
      <c r="CJ65" s="33">
        <f t="shared" si="8"/>
        <v>3</v>
      </c>
      <c r="CK65" s="33">
        <f t="shared" si="9"/>
        <v>2</v>
      </c>
      <c r="CL65" s="33">
        <f t="shared" si="10"/>
        <v>18</v>
      </c>
      <c r="CM65" s="34">
        <f t="shared" si="11"/>
        <v>0.5</v>
      </c>
      <c r="CN65" s="33">
        <f t="shared" ref="CN65:CP65" si="84">COUNTIF(BA65,"SI")</f>
        <v>1</v>
      </c>
      <c r="CO65" s="35">
        <f t="shared" si="84"/>
        <v>1</v>
      </c>
      <c r="CP65" s="44">
        <f t="shared" si="84"/>
        <v>1</v>
      </c>
      <c r="CQ65" s="44">
        <f t="shared" si="13"/>
        <v>4</v>
      </c>
      <c r="CR65" s="44">
        <f t="shared" si="14"/>
        <v>5</v>
      </c>
      <c r="CS65" s="26">
        <f t="shared" si="15"/>
        <v>12</v>
      </c>
      <c r="CT65" s="45">
        <f t="shared" si="75"/>
        <v>0.8571428571428571</v>
      </c>
      <c r="CU65" s="234"/>
      <c r="CV65" s="236"/>
      <c r="CW65" s="237"/>
      <c r="CX65" s="234"/>
      <c r="CY65" s="38"/>
      <c r="CZ65" s="38"/>
      <c r="DA65" s="38"/>
      <c r="DB65" s="38"/>
      <c r="DC65" s="38"/>
      <c r="DD65" s="38"/>
      <c r="DE65" s="38"/>
      <c r="DF65" s="38"/>
      <c r="DG65" s="38"/>
      <c r="DH65" s="38"/>
      <c r="DI65" s="38"/>
      <c r="DJ65" s="38"/>
      <c r="DK65" s="38"/>
      <c r="DL65" s="38"/>
      <c r="DM65" s="38"/>
      <c r="DN65" s="38"/>
      <c r="DO65" s="38"/>
      <c r="DP65" s="38"/>
      <c r="DQ65" s="38"/>
      <c r="DR65" s="38"/>
      <c r="DS65" s="39"/>
      <c r="DT65" s="39"/>
      <c r="DU65" s="39"/>
      <c r="DV65" s="39"/>
      <c r="DW65" s="39"/>
      <c r="DX65" s="39"/>
      <c r="DY65" s="39"/>
      <c r="DZ65" s="39"/>
      <c r="EA65" s="39"/>
      <c r="EB65" s="39"/>
    </row>
    <row r="66" spans="1:132" x14ac:dyDescent="0.25">
      <c r="A66" s="26" t="s">
        <v>193</v>
      </c>
      <c r="B66" s="26" t="s">
        <v>597</v>
      </c>
      <c r="C66" s="26" t="s">
        <v>645</v>
      </c>
      <c r="D66" s="27" t="s">
        <v>371</v>
      </c>
      <c r="E66" s="55">
        <v>3102202364</v>
      </c>
      <c r="F66" s="56" t="s">
        <v>372</v>
      </c>
      <c r="G66" s="27" t="s">
        <v>599</v>
      </c>
      <c r="H66" s="55" t="s">
        <v>600</v>
      </c>
      <c r="I66" s="56" t="s">
        <v>601</v>
      </c>
      <c r="J66" s="27" t="s">
        <v>646</v>
      </c>
      <c r="K66" s="100" t="s">
        <v>647</v>
      </c>
      <c r="L66" s="53" t="s">
        <v>648</v>
      </c>
      <c r="M66" s="27">
        <v>3162527657</v>
      </c>
      <c r="N66" s="100" t="s">
        <v>649</v>
      </c>
      <c r="O66" s="42" t="s">
        <v>650</v>
      </c>
      <c r="P66" s="80">
        <v>44013</v>
      </c>
      <c r="Q66" s="101" t="s">
        <v>206</v>
      </c>
      <c r="R66" s="101" t="s">
        <v>206</v>
      </c>
      <c r="S66" s="101" t="s">
        <v>206</v>
      </c>
      <c r="T66" s="94" t="s">
        <v>206</v>
      </c>
      <c r="U66" s="94" t="s">
        <v>207</v>
      </c>
      <c r="V66" s="94" t="s">
        <v>206</v>
      </c>
      <c r="W66" s="102"/>
      <c r="X66" s="94" t="s">
        <v>208</v>
      </c>
      <c r="Y66" s="94" t="s">
        <v>206</v>
      </c>
      <c r="Z66" s="94" t="s">
        <v>206</v>
      </c>
      <c r="AA66" s="95" t="s">
        <v>206</v>
      </c>
      <c r="AB66" s="95" t="s">
        <v>208</v>
      </c>
      <c r="AC66" s="95" t="s">
        <v>206</v>
      </c>
      <c r="AD66" s="95" t="s">
        <v>206</v>
      </c>
      <c r="AE66" s="95" t="s">
        <v>206</v>
      </c>
      <c r="AF66" s="95" t="s">
        <v>206</v>
      </c>
      <c r="AG66" s="95" t="s">
        <v>206</v>
      </c>
      <c r="AH66" s="95" t="s">
        <v>206</v>
      </c>
      <c r="AI66" s="95" t="s">
        <v>206</v>
      </c>
      <c r="AJ66" s="95" t="s">
        <v>206</v>
      </c>
      <c r="AK66" s="95" t="s">
        <v>208</v>
      </c>
      <c r="AL66" s="95" t="s">
        <v>206</v>
      </c>
      <c r="AM66" s="95" t="s">
        <v>207</v>
      </c>
      <c r="AN66" s="95" t="s">
        <v>207</v>
      </c>
      <c r="AO66" s="95" t="s">
        <v>207</v>
      </c>
      <c r="AP66" s="95" t="s">
        <v>208</v>
      </c>
      <c r="AQ66" s="95" t="s">
        <v>206</v>
      </c>
      <c r="AR66" s="95" t="s">
        <v>206</v>
      </c>
      <c r="AS66" s="95" t="s">
        <v>208</v>
      </c>
      <c r="AT66" s="95" t="s">
        <v>206</v>
      </c>
      <c r="AU66" s="95" t="s">
        <v>206</v>
      </c>
      <c r="AV66" s="95" t="s">
        <v>206</v>
      </c>
      <c r="AW66" s="95" t="s">
        <v>206</v>
      </c>
      <c r="AX66" s="95" t="s">
        <v>206</v>
      </c>
      <c r="AY66" s="95" t="s">
        <v>206</v>
      </c>
      <c r="AZ66" s="95" t="s">
        <v>206</v>
      </c>
      <c r="BA66" s="41" t="s">
        <v>206</v>
      </c>
      <c r="BB66" s="32" t="s">
        <v>206</v>
      </c>
      <c r="BC66" s="41" t="s">
        <v>206</v>
      </c>
      <c r="BD66" s="41" t="s">
        <v>206</v>
      </c>
      <c r="BE66" s="41" t="s">
        <v>206</v>
      </c>
      <c r="BF66" s="41" t="s">
        <v>206</v>
      </c>
      <c r="BG66" s="41" t="s">
        <v>207</v>
      </c>
      <c r="BH66" s="41" t="s">
        <v>207</v>
      </c>
      <c r="BI66" s="41" t="s">
        <v>206</v>
      </c>
      <c r="BJ66" s="41" t="s">
        <v>207</v>
      </c>
      <c r="BK66" s="41" t="s">
        <v>207</v>
      </c>
      <c r="BL66" s="41" t="s">
        <v>207</v>
      </c>
      <c r="BM66" s="41" t="s">
        <v>207</v>
      </c>
      <c r="BN66" s="41" t="s">
        <v>207</v>
      </c>
      <c r="BO66" s="41" t="s">
        <v>207</v>
      </c>
      <c r="BP66" s="41" t="s">
        <v>207</v>
      </c>
      <c r="BQ66" s="41" t="s">
        <v>207</v>
      </c>
      <c r="BR66" s="41" t="s">
        <v>207</v>
      </c>
      <c r="BS66" s="41" t="s">
        <v>206</v>
      </c>
      <c r="BT66" s="41" t="s">
        <v>207</v>
      </c>
      <c r="BU66" s="41" t="s">
        <v>206</v>
      </c>
      <c r="BV66" s="41" t="s">
        <v>207</v>
      </c>
      <c r="BW66" s="41" t="s">
        <v>206</v>
      </c>
      <c r="BX66" s="41" t="s">
        <v>206</v>
      </c>
      <c r="BY66" s="41" t="s">
        <v>206</v>
      </c>
      <c r="BZ66" s="41" t="s">
        <v>206</v>
      </c>
      <c r="CA66" s="41" t="s">
        <v>208</v>
      </c>
      <c r="CB66" s="33">
        <f t="shared" si="78"/>
        <v>3</v>
      </c>
      <c r="CC66" s="33">
        <f t="shared" si="42"/>
        <v>2</v>
      </c>
      <c r="CD66" s="33">
        <f t="shared" si="2"/>
        <v>2</v>
      </c>
      <c r="CE66" s="33">
        <f t="shared" si="3"/>
        <v>3</v>
      </c>
      <c r="CF66" s="33">
        <f t="shared" si="79"/>
        <v>5</v>
      </c>
      <c r="CG66" s="33">
        <f t="shared" si="5"/>
        <v>2</v>
      </c>
      <c r="CH66" s="33">
        <f t="shared" si="80"/>
        <v>0</v>
      </c>
      <c r="CI66" s="33">
        <f t="shared" si="7"/>
        <v>2</v>
      </c>
      <c r="CJ66" s="33">
        <f t="shared" si="8"/>
        <v>4</v>
      </c>
      <c r="CK66" s="33">
        <f t="shared" si="9"/>
        <v>3</v>
      </c>
      <c r="CL66" s="33">
        <f t="shared" si="10"/>
        <v>26</v>
      </c>
      <c r="CM66" s="34">
        <f>CL66/32</f>
        <v>0.8125</v>
      </c>
      <c r="CN66" s="33">
        <f t="shared" ref="CN66:CP66" si="85">COUNTIF(BA66,"SI")</f>
        <v>1</v>
      </c>
      <c r="CO66" s="35">
        <f t="shared" si="85"/>
        <v>1</v>
      </c>
      <c r="CP66" s="44">
        <f t="shared" si="85"/>
        <v>1</v>
      </c>
      <c r="CQ66" s="44">
        <f t="shared" si="13"/>
        <v>4</v>
      </c>
      <c r="CR66" s="44">
        <f t="shared" si="14"/>
        <v>6</v>
      </c>
      <c r="CS66" s="26">
        <f t="shared" si="15"/>
        <v>13</v>
      </c>
      <c r="CT66" s="45">
        <f t="shared" si="75"/>
        <v>0.9285714285714286</v>
      </c>
      <c r="CU66" s="234"/>
      <c r="CV66" s="236"/>
      <c r="CW66" s="237"/>
      <c r="CX66" s="234"/>
      <c r="CY66" s="38"/>
      <c r="CZ66" s="38"/>
      <c r="DA66" s="38"/>
      <c r="DB66" s="38"/>
      <c r="DC66" s="38"/>
      <c r="DD66" s="38"/>
      <c r="DE66" s="38"/>
      <c r="DF66" s="38"/>
      <c r="DG66" s="38"/>
      <c r="DH66" s="38"/>
      <c r="DI66" s="38"/>
      <c r="DJ66" s="38"/>
      <c r="DK66" s="38"/>
      <c r="DL66" s="38"/>
      <c r="DM66" s="38"/>
      <c r="DN66" s="38"/>
      <c r="DO66" s="38"/>
      <c r="DP66" s="38"/>
      <c r="DQ66" s="38"/>
      <c r="DR66" s="38"/>
      <c r="DS66" s="39"/>
      <c r="DT66" s="39"/>
      <c r="DU66" s="39"/>
      <c r="DV66" s="39"/>
      <c r="DW66" s="39"/>
      <c r="DX66" s="39"/>
      <c r="DY66" s="39"/>
      <c r="DZ66" s="39"/>
      <c r="EA66" s="39"/>
      <c r="EB66" s="39"/>
    </row>
    <row r="67" spans="1:132" ht="15.75" customHeight="1" x14ac:dyDescent="0.25">
      <c r="A67" s="26" t="s">
        <v>193</v>
      </c>
      <c r="B67" s="26" t="s">
        <v>597</v>
      </c>
      <c r="C67" s="26" t="s">
        <v>651</v>
      </c>
      <c r="D67" s="27" t="s">
        <v>323</v>
      </c>
      <c r="E67" s="27">
        <v>3102858297</v>
      </c>
      <c r="F67" s="28" t="s">
        <v>324</v>
      </c>
      <c r="G67" s="27" t="s">
        <v>599</v>
      </c>
      <c r="H67" s="55" t="s">
        <v>600</v>
      </c>
      <c r="I67" s="56" t="s">
        <v>601</v>
      </c>
      <c r="J67" s="27" t="s">
        <v>652</v>
      </c>
      <c r="K67" s="28" t="s">
        <v>653</v>
      </c>
      <c r="L67" s="27" t="s">
        <v>654</v>
      </c>
      <c r="M67" s="27">
        <v>3212084061</v>
      </c>
      <c r="N67" s="72" t="s">
        <v>655</v>
      </c>
      <c r="O67" s="53" t="s">
        <v>656</v>
      </c>
      <c r="P67" s="80">
        <v>44181</v>
      </c>
      <c r="Q67" s="94" t="s">
        <v>206</v>
      </c>
      <c r="R67" s="94" t="s">
        <v>206</v>
      </c>
      <c r="S67" s="94" t="s">
        <v>206</v>
      </c>
      <c r="T67" s="94" t="s">
        <v>206</v>
      </c>
      <c r="U67" s="94" t="s">
        <v>206</v>
      </c>
      <c r="V67" s="94" t="s">
        <v>206</v>
      </c>
      <c r="W67" s="94" t="s">
        <v>206</v>
      </c>
      <c r="X67" s="94" t="s">
        <v>206</v>
      </c>
      <c r="Y67" s="94" t="s">
        <v>206</v>
      </c>
      <c r="Z67" s="94" t="s">
        <v>206</v>
      </c>
      <c r="AA67" s="95" t="s">
        <v>206</v>
      </c>
      <c r="AB67" s="95" t="s">
        <v>206</v>
      </c>
      <c r="AC67" s="95" t="s">
        <v>206</v>
      </c>
      <c r="AD67" s="95" t="s">
        <v>206</v>
      </c>
      <c r="AE67" s="95" t="s">
        <v>206</v>
      </c>
      <c r="AF67" s="95" t="s">
        <v>206</v>
      </c>
      <c r="AG67" s="95" t="s">
        <v>206</v>
      </c>
      <c r="AH67" s="95" t="s">
        <v>206</v>
      </c>
      <c r="AI67" s="95" t="s">
        <v>206</v>
      </c>
      <c r="AJ67" s="95" t="s">
        <v>206</v>
      </c>
      <c r="AK67" s="95" t="s">
        <v>208</v>
      </c>
      <c r="AL67" s="95" t="s">
        <v>206</v>
      </c>
      <c r="AM67" s="95" t="s">
        <v>207</v>
      </c>
      <c r="AN67" s="95" t="s">
        <v>207</v>
      </c>
      <c r="AO67" s="95" t="s">
        <v>207</v>
      </c>
      <c r="AP67" s="95" t="s">
        <v>206</v>
      </c>
      <c r="AQ67" s="95" t="s">
        <v>206</v>
      </c>
      <c r="AR67" s="95" t="s">
        <v>206</v>
      </c>
      <c r="AS67" s="95" t="s">
        <v>206</v>
      </c>
      <c r="AT67" s="95" t="s">
        <v>208</v>
      </c>
      <c r="AU67" s="95" t="s">
        <v>206</v>
      </c>
      <c r="AV67" s="95" t="s">
        <v>206</v>
      </c>
      <c r="AW67" s="95" t="s">
        <v>206</v>
      </c>
      <c r="AX67" s="95" t="s">
        <v>206</v>
      </c>
      <c r="AY67" s="95" t="s">
        <v>206</v>
      </c>
      <c r="AZ67" s="95" t="s">
        <v>206</v>
      </c>
      <c r="BA67" s="41" t="s">
        <v>206</v>
      </c>
      <c r="BB67" s="32" t="s">
        <v>206</v>
      </c>
      <c r="BC67" s="41" t="s">
        <v>206</v>
      </c>
      <c r="BD67" s="41" t="s">
        <v>206</v>
      </c>
      <c r="BE67" s="41" t="s">
        <v>206</v>
      </c>
      <c r="BF67" s="41" t="s">
        <v>206</v>
      </c>
      <c r="BG67" s="41" t="s">
        <v>207</v>
      </c>
      <c r="BH67" s="41" t="s">
        <v>208</v>
      </c>
      <c r="BI67" s="41" t="s">
        <v>206</v>
      </c>
      <c r="BJ67" s="41" t="s">
        <v>207</v>
      </c>
      <c r="BK67" s="41" t="s">
        <v>207</v>
      </c>
      <c r="BL67" s="41" t="s">
        <v>207</v>
      </c>
      <c r="BM67" s="41" t="s">
        <v>207</v>
      </c>
      <c r="BN67" s="41" t="s">
        <v>207</v>
      </c>
      <c r="BO67" s="41" t="s">
        <v>207</v>
      </c>
      <c r="BP67" s="41" t="s">
        <v>207</v>
      </c>
      <c r="BQ67" s="41" t="s">
        <v>207</v>
      </c>
      <c r="BR67" s="41" t="s">
        <v>207</v>
      </c>
      <c r="BS67" s="41" t="s">
        <v>206</v>
      </c>
      <c r="BT67" s="41" t="s">
        <v>206</v>
      </c>
      <c r="BU67" s="41" t="s">
        <v>207</v>
      </c>
      <c r="BV67" s="41" t="s">
        <v>207</v>
      </c>
      <c r="BW67" s="41" t="s">
        <v>206</v>
      </c>
      <c r="BX67" s="41" t="s">
        <v>206</v>
      </c>
      <c r="BY67" s="41" t="s">
        <v>206</v>
      </c>
      <c r="BZ67" s="41" t="s">
        <v>206</v>
      </c>
      <c r="CA67" s="41" t="s">
        <v>206</v>
      </c>
      <c r="CB67" s="33">
        <f t="shared" si="78"/>
        <v>3</v>
      </c>
      <c r="CC67" s="33">
        <f t="shared" si="42"/>
        <v>3</v>
      </c>
      <c r="CD67" s="33">
        <f t="shared" si="2"/>
        <v>4</v>
      </c>
      <c r="CE67" s="33">
        <f t="shared" si="3"/>
        <v>4</v>
      </c>
      <c r="CF67" s="33">
        <f t="shared" si="79"/>
        <v>5</v>
      </c>
      <c r="CG67" s="33">
        <f t="shared" si="5"/>
        <v>2</v>
      </c>
      <c r="CH67" s="33">
        <f t="shared" si="80"/>
        <v>0</v>
      </c>
      <c r="CI67" s="33">
        <f t="shared" si="7"/>
        <v>4</v>
      </c>
      <c r="CJ67" s="33">
        <f t="shared" si="8"/>
        <v>3</v>
      </c>
      <c r="CK67" s="33">
        <f t="shared" si="9"/>
        <v>3</v>
      </c>
      <c r="CL67" s="33">
        <f t="shared" si="10"/>
        <v>31</v>
      </c>
      <c r="CM67" s="34">
        <f t="shared" ref="CM67:CM79" si="86">CL67/36</f>
        <v>0.86111111111111116</v>
      </c>
      <c r="CN67" s="33">
        <f t="shared" ref="CN67:CP67" si="87">COUNTIF(BA67,"SI")</f>
        <v>1</v>
      </c>
      <c r="CO67" s="35">
        <f t="shared" si="87"/>
        <v>1</v>
      </c>
      <c r="CP67" s="44">
        <f t="shared" si="87"/>
        <v>1</v>
      </c>
      <c r="CQ67" s="44">
        <f t="shared" si="13"/>
        <v>4</v>
      </c>
      <c r="CR67" s="44">
        <f t="shared" si="14"/>
        <v>7</v>
      </c>
      <c r="CS67" s="26">
        <f t="shared" si="15"/>
        <v>14</v>
      </c>
      <c r="CT67" s="45">
        <f t="shared" si="75"/>
        <v>1</v>
      </c>
      <c r="CU67" s="234"/>
      <c r="CV67" s="236"/>
      <c r="CW67" s="237"/>
      <c r="CX67" s="234"/>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9"/>
      <c r="DZ67" s="39"/>
      <c r="EA67" s="39"/>
      <c r="EB67" s="39"/>
    </row>
    <row r="68" spans="1:132" ht="15" customHeight="1" x14ac:dyDescent="0.25">
      <c r="A68" s="26" t="s">
        <v>193</v>
      </c>
      <c r="B68" s="26" t="s">
        <v>597</v>
      </c>
      <c r="C68" s="26" t="s">
        <v>657</v>
      </c>
      <c r="D68" s="27" t="s">
        <v>614</v>
      </c>
      <c r="E68" s="27">
        <v>3123124175</v>
      </c>
      <c r="F68" s="27" t="s">
        <v>615</v>
      </c>
      <c r="G68" s="27" t="s">
        <v>599</v>
      </c>
      <c r="H68" s="55" t="s">
        <v>600</v>
      </c>
      <c r="I68" s="56" t="s">
        <v>601</v>
      </c>
      <c r="J68" s="27" t="s">
        <v>658</v>
      </c>
      <c r="K68" s="28" t="s">
        <v>659</v>
      </c>
      <c r="L68" s="64" t="s">
        <v>660</v>
      </c>
      <c r="M68" s="55">
        <v>3102371727</v>
      </c>
      <c r="N68" s="55" t="s">
        <v>661</v>
      </c>
      <c r="O68" s="86" t="s">
        <v>662</v>
      </c>
      <c r="P68" s="82" t="s">
        <v>663</v>
      </c>
      <c r="Q68" s="94" t="s">
        <v>206</v>
      </c>
      <c r="R68" s="94" t="s">
        <v>206</v>
      </c>
      <c r="S68" s="94" t="s">
        <v>206</v>
      </c>
      <c r="T68" s="94" t="s">
        <v>206</v>
      </c>
      <c r="U68" s="94" t="s">
        <v>206</v>
      </c>
      <c r="V68" s="94" t="s">
        <v>206</v>
      </c>
      <c r="W68" s="94" t="s">
        <v>206</v>
      </c>
      <c r="X68" s="94" t="s">
        <v>206</v>
      </c>
      <c r="Y68" s="94" t="s">
        <v>206</v>
      </c>
      <c r="Z68" s="94" t="s">
        <v>206</v>
      </c>
      <c r="AA68" s="95" t="s">
        <v>206</v>
      </c>
      <c r="AB68" s="95" t="s">
        <v>206</v>
      </c>
      <c r="AC68" s="95" t="s">
        <v>208</v>
      </c>
      <c r="AD68" s="95" t="s">
        <v>206</v>
      </c>
      <c r="AE68" s="95" t="s">
        <v>206</v>
      </c>
      <c r="AF68" s="95" t="s">
        <v>206</v>
      </c>
      <c r="AG68" s="95" t="s">
        <v>206</v>
      </c>
      <c r="AH68" s="95" t="s">
        <v>206</v>
      </c>
      <c r="AI68" s="95" t="s">
        <v>206</v>
      </c>
      <c r="AJ68" s="95" t="s">
        <v>206</v>
      </c>
      <c r="AK68" s="95" t="s">
        <v>206</v>
      </c>
      <c r="AL68" s="95" t="s">
        <v>206</v>
      </c>
      <c r="AM68" s="95" t="s">
        <v>207</v>
      </c>
      <c r="AN68" s="95" t="s">
        <v>207</v>
      </c>
      <c r="AO68" s="95" t="s">
        <v>207</v>
      </c>
      <c r="AP68" s="95" t="s">
        <v>206</v>
      </c>
      <c r="AQ68" s="95" t="s">
        <v>206</v>
      </c>
      <c r="AR68" s="95" t="s">
        <v>206</v>
      </c>
      <c r="AS68" s="95" t="s">
        <v>206</v>
      </c>
      <c r="AT68" s="95" t="s">
        <v>206</v>
      </c>
      <c r="AU68" s="95" t="s">
        <v>206</v>
      </c>
      <c r="AV68" s="95" t="s">
        <v>206</v>
      </c>
      <c r="AW68" s="95" t="s">
        <v>206</v>
      </c>
      <c r="AX68" s="95" t="s">
        <v>206</v>
      </c>
      <c r="AY68" s="95" t="s">
        <v>206</v>
      </c>
      <c r="AZ68" s="95" t="s">
        <v>206</v>
      </c>
      <c r="BA68" s="41" t="s">
        <v>206</v>
      </c>
      <c r="BB68" s="32" t="s">
        <v>206</v>
      </c>
      <c r="BC68" s="41" t="s">
        <v>206</v>
      </c>
      <c r="BD68" s="41" t="s">
        <v>206</v>
      </c>
      <c r="BE68" s="41" t="s">
        <v>206</v>
      </c>
      <c r="BF68" s="41" t="s">
        <v>206</v>
      </c>
      <c r="BG68" s="41" t="s">
        <v>207</v>
      </c>
      <c r="BH68" s="41" t="s">
        <v>207</v>
      </c>
      <c r="BI68" s="41" t="s">
        <v>207</v>
      </c>
      <c r="BJ68" s="41" t="s">
        <v>207</v>
      </c>
      <c r="BK68" s="41" t="s">
        <v>207</v>
      </c>
      <c r="BL68" s="41" t="s">
        <v>207</v>
      </c>
      <c r="BM68" s="41" t="s">
        <v>207</v>
      </c>
      <c r="BN68" s="41" t="s">
        <v>207</v>
      </c>
      <c r="BO68" s="41" t="s">
        <v>207</v>
      </c>
      <c r="BP68" s="41" t="s">
        <v>207</v>
      </c>
      <c r="BQ68" s="41" t="s">
        <v>207</v>
      </c>
      <c r="BR68" s="41" t="s">
        <v>207</v>
      </c>
      <c r="BS68" s="41" t="s">
        <v>206</v>
      </c>
      <c r="BT68" s="41" t="s">
        <v>207</v>
      </c>
      <c r="BU68" s="41" t="s">
        <v>207</v>
      </c>
      <c r="BV68" s="41" t="s">
        <v>206</v>
      </c>
      <c r="BW68" s="41" t="s">
        <v>206</v>
      </c>
      <c r="BX68" s="41" t="s">
        <v>206</v>
      </c>
      <c r="BY68" s="41" t="s">
        <v>206</v>
      </c>
      <c r="BZ68" s="41" t="s">
        <v>206</v>
      </c>
      <c r="CA68" s="41" t="s">
        <v>206</v>
      </c>
      <c r="CB68" s="33">
        <f t="shared" si="78"/>
        <v>3</v>
      </c>
      <c r="CC68" s="33">
        <f t="shared" si="42"/>
        <v>3</v>
      </c>
      <c r="CD68" s="33">
        <f t="shared" si="2"/>
        <v>4</v>
      </c>
      <c r="CE68" s="33">
        <f t="shared" si="3"/>
        <v>3</v>
      </c>
      <c r="CF68" s="33">
        <f t="shared" si="79"/>
        <v>5</v>
      </c>
      <c r="CG68" s="33">
        <f t="shared" si="5"/>
        <v>3</v>
      </c>
      <c r="CH68" s="33">
        <f t="shared" si="80"/>
        <v>0</v>
      </c>
      <c r="CI68" s="33">
        <f t="shared" si="7"/>
        <v>4</v>
      </c>
      <c r="CJ68" s="33">
        <f t="shared" si="8"/>
        <v>4</v>
      </c>
      <c r="CK68" s="33">
        <f t="shared" si="9"/>
        <v>3</v>
      </c>
      <c r="CL68" s="33">
        <f t="shared" si="10"/>
        <v>32</v>
      </c>
      <c r="CM68" s="34">
        <f t="shared" si="86"/>
        <v>0.88888888888888884</v>
      </c>
      <c r="CN68" s="33">
        <f t="shared" ref="CN68:CP68" si="88">COUNTIF(BA68,"SI")</f>
        <v>1</v>
      </c>
      <c r="CO68" s="35">
        <f t="shared" si="88"/>
        <v>1</v>
      </c>
      <c r="CP68" s="44">
        <f t="shared" si="88"/>
        <v>1</v>
      </c>
      <c r="CQ68" s="44">
        <f t="shared" si="13"/>
        <v>3</v>
      </c>
      <c r="CR68" s="44">
        <f t="shared" si="14"/>
        <v>7</v>
      </c>
      <c r="CS68" s="26">
        <f t="shared" si="15"/>
        <v>13</v>
      </c>
      <c r="CT68" s="45">
        <f t="shared" si="75"/>
        <v>0.9285714285714286</v>
      </c>
      <c r="CU68" s="234"/>
      <c r="CV68" s="236"/>
      <c r="CW68" s="237"/>
      <c r="CX68" s="234"/>
      <c r="CY68" s="38"/>
      <c r="CZ68" s="38"/>
      <c r="DA68" s="38"/>
      <c r="DB68" s="38"/>
      <c r="DC68" s="38"/>
      <c r="DD68" s="38" t="s">
        <v>206</v>
      </c>
      <c r="DE68" s="38"/>
      <c r="DF68" s="38"/>
      <c r="DG68" s="38"/>
      <c r="DH68" s="38"/>
      <c r="DI68" s="38"/>
      <c r="DJ68" s="38"/>
      <c r="DK68" s="38"/>
      <c r="DL68" s="38"/>
      <c r="DM68" s="38"/>
      <c r="DN68" s="38"/>
      <c r="DO68" s="38"/>
      <c r="DP68" s="38"/>
      <c r="DQ68" s="38"/>
      <c r="DR68" s="38"/>
      <c r="DS68" s="38"/>
      <c r="DT68" s="38"/>
      <c r="DU68" s="38"/>
      <c r="DV68" s="38"/>
      <c r="DW68" s="38"/>
      <c r="DX68" s="38"/>
      <c r="DY68" s="39"/>
      <c r="DZ68" s="39"/>
      <c r="EA68" s="39"/>
      <c r="EB68" s="39"/>
    </row>
    <row r="69" spans="1:132" ht="15.75" customHeight="1" x14ac:dyDescent="0.25">
      <c r="A69" s="26" t="s">
        <v>193</v>
      </c>
      <c r="B69" s="26" t="s">
        <v>597</v>
      </c>
      <c r="C69" s="84" t="s">
        <v>664</v>
      </c>
      <c r="D69" s="27" t="s">
        <v>427</v>
      </c>
      <c r="E69" s="55">
        <v>3123629626</v>
      </c>
      <c r="F69" s="56" t="s">
        <v>428</v>
      </c>
      <c r="G69" s="27" t="s">
        <v>599</v>
      </c>
      <c r="H69" s="55" t="s">
        <v>600</v>
      </c>
      <c r="I69" s="56" t="s">
        <v>601</v>
      </c>
      <c r="J69" s="27" t="s">
        <v>665</v>
      </c>
      <c r="K69" s="28" t="s">
        <v>666</v>
      </c>
      <c r="L69" s="27" t="s">
        <v>667</v>
      </c>
      <c r="M69" s="27">
        <v>3228838408</v>
      </c>
      <c r="N69" s="29" t="s">
        <v>668</v>
      </c>
      <c r="O69" s="27" t="s">
        <v>669</v>
      </c>
      <c r="P69" s="46">
        <v>44168</v>
      </c>
      <c r="Q69" s="41" t="s">
        <v>206</v>
      </c>
      <c r="R69" s="41" t="s">
        <v>206</v>
      </c>
      <c r="S69" s="41" t="s">
        <v>206</v>
      </c>
      <c r="T69" s="41" t="s">
        <v>206</v>
      </c>
      <c r="U69" s="94" t="s">
        <v>206</v>
      </c>
      <c r="V69" s="41" t="s">
        <v>206</v>
      </c>
      <c r="W69" s="41" t="s">
        <v>206</v>
      </c>
      <c r="X69" s="94" t="s">
        <v>208</v>
      </c>
      <c r="Y69" s="94" t="s">
        <v>206</v>
      </c>
      <c r="Z69" s="41" t="s">
        <v>208</v>
      </c>
      <c r="AA69" s="77" t="s">
        <v>206</v>
      </c>
      <c r="AB69" s="77" t="s">
        <v>206</v>
      </c>
      <c r="AC69" s="77" t="s">
        <v>206</v>
      </c>
      <c r="AD69" s="77" t="s">
        <v>206</v>
      </c>
      <c r="AE69" s="77" t="s">
        <v>206</v>
      </c>
      <c r="AF69" s="77" t="s">
        <v>206</v>
      </c>
      <c r="AG69" s="77" t="s">
        <v>206</v>
      </c>
      <c r="AH69" s="77" t="s">
        <v>206</v>
      </c>
      <c r="AI69" s="77" t="s">
        <v>206</v>
      </c>
      <c r="AJ69" s="77" t="s">
        <v>206</v>
      </c>
      <c r="AK69" s="95" t="s">
        <v>206</v>
      </c>
      <c r="AL69" s="95" t="s">
        <v>206</v>
      </c>
      <c r="AM69" s="95" t="s">
        <v>208</v>
      </c>
      <c r="AN69" s="95" t="s">
        <v>208</v>
      </c>
      <c r="AO69" s="95" t="s">
        <v>207</v>
      </c>
      <c r="AP69" s="95" t="s">
        <v>208</v>
      </c>
      <c r="AQ69" s="95" t="s">
        <v>206</v>
      </c>
      <c r="AR69" s="95" t="s">
        <v>206</v>
      </c>
      <c r="AS69" s="95" t="s">
        <v>206</v>
      </c>
      <c r="AT69" s="95" t="s">
        <v>206</v>
      </c>
      <c r="AU69" s="95" t="s">
        <v>206</v>
      </c>
      <c r="AV69" s="95" t="s">
        <v>206</v>
      </c>
      <c r="AW69" s="95" t="s">
        <v>206</v>
      </c>
      <c r="AX69" s="95" t="s">
        <v>208</v>
      </c>
      <c r="AY69" s="95" t="s">
        <v>208</v>
      </c>
      <c r="AZ69" s="95" t="s">
        <v>206</v>
      </c>
      <c r="BA69" s="41" t="s">
        <v>206</v>
      </c>
      <c r="BB69" s="32" t="s">
        <v>206</v>
      </c>
      <c r="BC69" s="41" t="s">
        <v>206</v>
      </c>
      <c r="BD69" s="41" t="s">
        <v>206</v>
      </c>
      <c r="BE69" s="41" t="s">
        <v>206</v>
      </c>
      <c r="BF69" s="41" t="s">
        <v>206</v>
      </c>
      <c r="BG69" s="41" t="s">
        <v>207</v>
      </c>
      <c r="BH69" s="41" t="s">
        <v>207</v>
      </c>
      <c r="BI69" s="41" t="s">
        <v>206</v>
      </c>
      <c r="BJ69" s="41" t="s">
        <v>207</v>
      </c>
      <c r="BK69" s="41" t="s">
        <v>207</v>
      </c>
      <c r="BL69" s="41" t="s">
        <v>207</v>
      </c>
      <c r="BM69" s="41" t="s">
        <v>207</v>
      </c>
      <c r="BN69" s="41" t="s">
        <v>207</v>
      </c>
      <c r="BO69" s="41" t="s">
        <v>207</v>
      </c>
      <c r="BP69" s="41" t="s">
        <v>207</v>
      </c>
      <c r="BQ69" s="41" t="s">
        <v>207</v>
      </c>
      <c r="BR69" s="41" t="s">
        <v>207</v>
      </c>
      <c r="BS69" s="41" t="s">
        <v>206</v>
      </c>
      <c r="BT69" s="41" t="s">
        <v>207</v>
      </c>
      <c r="BU69" s="41" t="s">
        <v>206</v>
      </c>
      <c r="BV69" s="41" t="s">
        <v>206</v>
      </c>
      <c r="BW69" s="41" t="s">
        <v>206</v>
      </c>
      <c r="BX69" s="41" t="s">
        <v>206</v>
      </c>
      <c r="BY69" s="41" t="s">
        <v>206</v>
      </c>
      <c r="BZ69" s="41" t="s">
        <v>206</v>
      </c>
      <c r="CA69" s="41" t="s">
        <v>208</v>
      </c>
      <c r="CB69" s="33">
        <f t="shared" si="78"/>
        <v>3</v>
      </c>
      <c r="CC69" s="33">
        <f t="shared" si="42"/>
        <v>3</v>
      </c>
      <c r="CD69" s="33">
        <f t="shared" si="2"/>
        <v>2</v>
      </c>
      <c r="CE69" s="33">
        <f t="shared" si="3"/>
        <v>4</v>
      </c>
      <c r="CF69" s="33">
        <f t="shared" si="79"/>
        <v>5</v>
      </c>
      <c r="CG69" s="33">
        <f t="shared" si="5"/>
        <v>3</v>
      </c>
      <c r="CH69" s="33">
        <f t="shared" si="80"/>
        <v>0</v>
      </c>
      <c r="CI69" s="33">
        <f t="shared" si="7"/>
        <v>3</v>
      </c>
      <c r="CJ69" s="33">
        <f t="shared" si="8"/>
        <v>4</v>
      </c>
      <c r="CK69" s="33">
        <f t="shared" si="9"/>
        <v>1</v>
      </c>
      <c r="CL69" s="33">
        <f t="shared" si="10"/>
        <v>28</v>
      </c>
      <c r="CM69" s="34">
        <f t="shared" si="86"/>
        <v>0.77777777777777779</v>
      </c>
      <c r="CN69" s="33">
        <f t="shared" ref="CN69:CP69" si="89">COUNTIF(BA69,"SI")</f>
        <v>1</v>
      </c>
      <c r="CO69" s="35">
        <f t="shared" si="89"/>
        <v>1</v>
      </c>
      <c r="CP69" s="44">
        <f t="shared" si="89"/>
        <v>1</v>
      </c>
      <c r="CQ69" s="44">
        <f t="shared" si="13"/>
        <v>4</v>
      </c>
      <c r="CR69" s="44">
        <f t="shared" si="14"/>
        <v>7</v>
      </c>
      <c r="CS69" s="26">
        <f t="shared" si="15"/>
        <v>14</v>
      </c>
      <c r="CT69" s="45">
        <f t="shared" si="75"/>
        <v>1</v>
      </c>
      <c r="CU69" s="238"/>
      <c r="CV69" s="239"/>
      <c r="CW69" s="240"/>
      <c r="CX69" s="234"/>
      <c r="CY69" s="38"/>
      <c r="CZ69" s="38"/>
      <c r="DA69" s="38"/>
      <c r="DB69" s="38"/>
      <c r="DC69" s="38"/>
      <c r="DD69" s="38" t="s">
        <v>208</v>
      </c>
      <c r="DE69" s="38"/>
      <c r="DF69" s="38"/>
      <c r="DG69" s="38"/>
      <c r="DH69" s="38"/>
      <c r="DI69" s="38"/>
      <c r="DJ69" s="38"/>
      <c r="DK69" s="38"/>
      <c r="DL69" s="38"/>
      <c r="DM69" s="38"/>
      <c r="DN69" s="38"/>
      <c r="DO69" s="38"/>
      <c r="DP69" s="38"/>
      <c r="DQ69" s="38"/>
      <c r="DR69" s="38"/>
      <c r="DS69" s="38"/>
      <c r="DT69" s="38"/>
      <c r="DU69" s="38"/>
      <c r="DV69" s="38"/>
      <c r="DW69" s="38"/>
      <c r="DX69" s="38"/>
      <c r="DY69" s="39"/>
      <c r="DZ69" s="39"/>
      <c r="EA69" s="39"/>
      <c r="EB69" s="39"/>
    </row>
    <row r="70" spans="1:132" ht="15.75" customHeight="1" x14ac:dyDescent="0.25">
      <c r="A70" s="26" t="s">
        <v>193</v>
      </c>
      <c r="B70" s="26" t="s">
        <v>670</v>
      </c>
      <c r="C70" s="26" t="s">
        <v>671</v>
      </c>
      <c r="D70" s="27" t="s">
        <v>410</v>
      </c>
      <c r="E70" s="27">
        <v>3007488261</v>
      </c>
      <c r="F70" s="28" t="s">
        <v>411</v>
      </c>
      <c r="G70" s="27" t="s">
        <v>672</v>
      </c>
      <c r="H70" s="27" t="s">
        <v>673</v>
      </c>
      <c r="I70" s="27" t="s">
        <v>674</v>
      </c>
      <c r="J70" s="27" t="s">
        <v>675</v>
      </c>
      <c r="K70" s="28" t="s">
        <v>676</v>
      </c>
      <c r="L70" s="27" t="s">
        <v>677</v>
      </c>
      <c r="M70" s="27">
        <v>3124620779</v>
      </c>
      <c r="N70" s="29" t="s">
        <v>678</v>
      </c>
      <c r="O70" s="73" t="s">
        <v>679</v>
      </c>
      <c r="P70" s="81">
        <v>44139</v>
      </c>
      <c r="Q70" s="102" t="s">
        <v>206</v>
      </c>
      <c r="R70" s="102" t="s">
        <v>206</v>
      </c>
      <c r="S70" s="102" t="s">
        <v>208</v>
      </c>
      <c r="T70" s="102" t="s">
        <v>206</v>
      </c>
      <c r="U70" s="102" t="s">
        <v>207</v>
      </c>
      <c r="V70" s="102" t="s">
        <v>208</v>
      </c>
      <c r="W70" s="94" t="s">
        <v>206</v>
      </c>
      <c r="X70" s="102" t="s">
        <v>208</v>
      </c>
      <c r="Y70" s="102" t="s">
        <v>208</v>
      </c>
      <c r="Z70" s="102" t="s">
        <v>208</v>
      </c>
      <c r="AA70" s="99" t="s">
        <v>206</v>
      </c>
      <c r="AB70" s="99" t="s">
        <v>206</v>
      </c>
      <c r="AC70" s="99" t="s">
        <v>206</v>
      </c>
      <c r="AD70" s="99" t="s">
        <v>208</v>
      </c>
      <c r="AE70" s="99" t="s">
        <v>206</v>
      </c>
      <c r="AF70" s="99" t="s">
        <v>206</v>
      </c>
      <c r="AG70" s="99" t="s">
        <v>206</v>
      </c>
      <c r="AH70" s="99" t="s">
        <v>206</v>
      </c>
      <c r="AI70" s="99" t="s">
        <v>206</v>
      </c>
      <c r="AJ70" s="99" t="s">
        <v>206</v>
      </c>
      <c r="AK70" s="99" t="s">
        <v>208</v>
      </c>
      <c r="AL70" s="99" t="s">
        <v>206</v>
      </c>
      <c r="AM70" s="99" t="s">
        <v>207</v>
      </c>
      <c r="AN70" s="99" t="s">
        <v>207</v>
      </c>
      <c r="AO70" s="99" t="s">
        <v>207</v>
      </c>
      <c r="AP70" s="99" t="s">
        <v>206</v>
      </c>
      <c r="AQ70" s="99" t="s">
        <v>206</v>
      </c>
      <c r="AR70" s="99" t="s">
        <v>206</v>
      </c>
      <c r="AS70" s="99" t="s">
        <v>206</v>
      </c>
      <c r="AT70" s="99" t="s">
        <v>206</v>
      </c>
      <c r="AU70" s="99" t="s">
        <v>206</v>
      </c>
      <c r="AV70" s="99" t="s">
        <v>206</v>
      </c>
      <c r="AW70" s="99" t="s">
        <v>206</v>
      </c>
      <c r="AX70" s="99" t="s">
        <v>208</v>
      </c>
      <c r="AY70" s="99" t="s">
        <v>206</v>
      </c>
      <c r="AZ70" s="99" t="s">
        <v>206</v>
      </c>
      <c r="BA70" s="26" t="s">
        <v>206</v>
      </c>
      <c r="BB70" s="35" t="s">
        <v>208</v>
      </c>
      <c r="BC70" s="26" t="s">
        <v>206</v>
      </c>
      <c r="BD70" s="26" t="s">
        <v>208</v>
      </c>
      <c r="BE70" s="26" t="s">
        <v>208</v>
      </c>
      <c r="BF70" s="26" t="s">
        <v>208</v>
      </c>
      <c r="BG70" s="26" t="s">
        <v>207</v>
      </c>
      <c r="BH70" s="26" t="s">
        <v>207</v>
      </c>
      <c r="BI70" s="26" t="s">
        <v>206</v>
      </c>
      <c r="BJ70" s="26" t="s">
        <v>207</v>
      </c>
      <c r="BK70" s="26" t="s">
        <v>207</v>
      </c>
      <c r="BL70" s="26" t="s">
        <v>207</v>
      </c>
      <c r="BM70" s="26" t="s">
        <v>207</v>
      </c>
      <c r="BN70" s="26" t="s">
        <v>207</v>
      </c>
      <c r="BO70" s="26" t="s">
        <v>207</v>
      </c>
      <c r="BP70" s="26" t="s">
        <v>207</v>
      </c>
      <c r="BQ70" s="26" t="s">
        <v>207</v>
      </c>
      <c r="BR70" s="41" t="s">
        <v>207</v>
      </c>
      <c r="BS70" s="26" t="s">
        <v>208</v>
      </c>
      <c r="BT70" s="26" t="s">
        <v>207</v>
      </c>
      <c r="BU70" s="26" t="s">
        <v>207</v>
      </c>
      <c r="BV70" s="26" t="s">
        <v>206</v>
      </c>
      <c r="BW70" s="26" t="s">
        <v>206</v>
      </c>
      <c r="BX70" s="26" t="s">
        <v>206</v>
      </c>
      <c r="BY70" s="26" t="s">
        <v>206</v>
      </c>
      <c r="BZ70" s="26" t="s">
        <v>206</v>
      </c>
      <c r="CA70" s="26" t="s">
        <v>208</v>
      </c>
      <c r="CB70" s="33">
        <f t="shared" si="78"/>
        <v>2</v>
      </c>
      <c r="CC70" s="33">
        <f t="shared" si="42"/>
        <v>1</v>
      </c>
      <c r="CD70" s="33">
        <f t="shared" si="2"/>
        <v>1</v>
      </c>
      <c r="CE70" s="33">
        <f t="shared" si="3"/>
        <v>3</v>
      </c>
      <c r="CF70" s="33">
        <f t="shared" si="79"/>
        <v>5</v>
      </c>
      <c r="CG70" s="33">
        <f t="shared" si="5"/>
        <v>2</v>
      </c>
      <c r="CH70" s="33">
        <f t="shared" si="80"/>
        <v>0</v>
      </c>
      <c r="CI70" s="33">
        <f t="shared" si="7"/>
        <v>4</v>
      </c>
      <c r="CJ70" s="33">
        <f t="shared" si="8"/>
        <v>4</v>
      </c>
      <c r="CK70" s="33">
        <f t="shared" si="9"/>
        <v>2</v>
      </c>
      <c r="CL70" s="33">
        <f t="shared" si="10"/>
        <v>24</v>
      </c>
      <c r="CM70" s="34">
        <f t="shared" si="86"/>
        <v>0.66666666666666663</v>
      </c>
      <c r="CN70" s="33">
        <f t="shared" ref="CN70:CP70" si="90">COUNTIF(BA70,"SI")</f>
        <v>1</v>
      </c>
      <c r="CO70" s="35">
        <f t="shared" si="90"/>
        <v>0</v>
      </c>
      <c r="CP70" s="44">
        <f t="shared" si="90"/>
        <v>1</v>
      </c>
      <c r="CQ70" s="44">
        <f t="shared" si="13"/>
        <v>1</v>
      </c>
      <c r="CR70" s="44">
        <f t="shared" si="14"/>
        <v>5</v>
      </c>
      <c r="CS70" s="26">
        <f t="shared" si="15"/>
        <v>8</v>
      </c>
      <c r="CT70" s="103">
        <f t="shared" si="75"/>
        <v>0.5714285714285714</v>
      </c>
      <c r="CU70" s="241">
        <f>AVERAGE(CT70:CT77)</f>
        <v>0.84821428571428581</v>
      </c>
      <c r="CV70" s="242"/>
      <c r="CW70" s="243"/>
      <c r="CX70" s="234"/>
      <c r="CY70" s="38"/>
      <c r="CZ70" s="38"/>
      <c r="DA70" s="38"/>
      <c r="DB70" s="38"/>
      <c r="DC70" s="38"/>
      <c r="DD70" s="38" t="s">
        <v>207</v>
      </c>
      <c r="DE70" s="38"/>
      <c r="DF70" s="38"/>
      <c r="DG70" s="38"/>
      <c r="DH70" s="38"/>
      <c r="DI70" s="38"/>
      <c r="DJ70" s="38"/>
      <c r="DK70" s="38"/>
      <c r="DL70" s="38"/>
      <c r="DM70" s="38"/>
      <c r="DN70" s="38"/>
      <c r="DO70" s="38"/>
      <c r="DP70" s="38"/>
      <c r="DQ70" s="38"/>
      <c r="DR70" s="38"/>
      <c r="DS70" s="38"/>
      <c r="DT70" s="38"/>
      <c r="DU70" s="38"/>
      <c r="DV70" s="38"/>
      <c r="DW70" s="38"/>
      <c r="DX70" s="38"/>
      <c r="DY70" s="39"/>
      <c r="DZ70" s="39"/>
      <c r="EA70" s="39"/>
      <c r="EB70" s="39"/>
    </row>
    <row r="71" spans="1:132" ht="15.75" customHeight="1" x14ac:dyDescent="0.25">
      <c r="A71" s="26" t="s">
        <v>193</v>
      </c>
      <c r="B71" s="26" t="s">
        <v>670</v>
      </c>
      <c r="C71" s="26" t="s">
        <v>680</v>
      </c>
      <c r="D71" s="27" t="s">
        <v>371</v>
      </c>
      <c r="E71" s="55">
        <v>3102202364</v>
      </c>
      <c r="F71" s="56" t="s">
        <v>372</v>
      </c>
      <c r="G71" s="27" t="s">
        <v>672</v>
      </c>
      <c r="H71" s="27" t="s">
        <v>681</v>
      </c>
      <c r="I71" s="27" t="s">
        <v>674</v>
      </c>
      <c r="J71" s="27" t="s">
        <v>682</v>
      </c>
      <c r="K71" s="27" t="s">
        <v>683</v>
      </c>
      <c r="L71" s="27" t="s">
        <v>684</v>
      </c>
      <c r="M71" s="27">
        <v>3163557636</v>
      </c>
      <c r="N71" s="53" t="s">
        <v>685</v>
      </c>
      <c r="O71" s="73" t="s">
        <v>686</v>
      </c>
      <c r="P71" s="80">
        <v>44153</v>
      </c>
      <c r="Q71" s="94" t="s">
        <v>206</v>
      </c>
      <c r="R71" s="94" t="s">
        <v>206</v>
      </c>
      <c r="S71" s="94" t="s">
        <v>206</v>
      </c>
      <c r="T71" s="94" t="s">
        <v>206</v>
      </c>
      <c r="U71" s="94" t="s">
        <v>207</v>
      </c>
      <c r="V71" s="94" t="s">
        <v>206</v>
      </c>
      <c r="W71" s="94" t="s">
        <v>206</v>
      </c>
      <c r="X71" s="94" t="s">
        <v>208</v>
      </c>
      <c r="Y71" s="94" t="s">
        <v>206</v>
      </c>
      <c r="Z71" s="94" t="s">
        <v>206</v>
      </c>
      <c r="AA71" s="95" t="s">
        <v>206</v>
      </c>
      <c r="AB71" s="95" t="s">
        <v>206</v>
      </c>
      <c r="AC71" s="95" t="s">
        <v>206</v>
      </c>
      <c r="AD71" s="95" t="s">
        <v>206</v>
      </c>
      <c r="AE71" s="95" t="s">
        <v>206</v>
      </c>
      <c r="AF71" s="95" t="s">
        <v>206</v>
      </c>
      <c r="AG71" s="95" t="s">
        <v>206</v>
      </c>
      <c r="AH71" s="95" t="s">
        <v>206</v>
      </c>
      <c r="AI71" s="95" t="s">
        <v>206</v>
      </c>
      <c r="AJ71" s="95" t="s">
        <v>206</v>
      </c>
      <c r="AK71" s="95" t="s">
        <v>208</v>
      </c>
      <c r="AL71" s="95" t="s">
        <v>206</v>
      </c>
      <c r="AM71" s="95" t="s">
        <v>207</v>
      </c>
      <c r="AN71" s="95" t="s">
        <v>207</v>
      </c>
      <c r="AO71" s="95" t="s">
        <v>207</v>
      </c>
      <c r="AP71" s="95" t="s">
        <v>208</v>
      </c>
      <c r="AQ71" s="95" t="s">
        <v>208</v>
      </c>
      <c r="AR71" s="95" t="s">
        <v>206</v>
      </c>
      <c r="AS71" s="95" t="s">
        <v>208</v>
      </c>
      <c r="AT71" s="95" t="s">
        <v>206</v>
      </c>
      <c r="AU71" s="95" t="s">
        <v>206</v>
      </c>
      <c r="AV71" s="95" t="s">
        <v>206</v>
      </c>
      <c r="AW71" s="95" t="s">
        <v>206</v>
      </c>
      <c r="AX71" s="95" t="s">
        <v>208</v>
      </c>
      <c r="AY71" s="95" t="s">
        <v>206</v>
      </c>
      <c r="AZ71" s="95" t="s">
        <v>206</v>
      </c>
      <c r="BA71" s="41" t="s">
        <v>206</v>
      </c>
      <c r="BB71" s="32" t="s">
        <v>206</v>
      </c>
      <c r="BC71" s="41" t="s">
        <v>206</v>
      </c>
      <c r="BD71" s="41" t="s">
        <v>206</v>
      </c>
      <c r="BE71" s="41" t="s">
        <v>206</v>
      </c>
      <c r="BF71" s="41" t="s">
        <v>206</v>
      </c>
      <c r="BG71" s="41" t="s">
        <v>207</v>
      </c>
      <c r="BH71" s="41" t="s">
        <v>207</v>
      </c>
      <c r="BI71" s="41" t="s">
        <v>206</v>
      </c>
      <c r="BJ71" s="41" t="s">
        <v>207</v>
      </c>
      <c r="BK71" s="41" t="s">
        <v>207</v>
      </c>
      <c r="BL71" s="41" t="s">
        <v>207</v>
      </c>
      <c r="BM71" s="41" t="s">
        <v>207</v>
      </c>
      <c r="BN71" s="41" t="s">
        <v>207</v>
      </c>
      <c r="BO71" s="41" t="s">
        <v>207</v>
      </c>
      <c r="BP71" s="41" t="s">
        <v>207</v>
      </c>
      <c r="BQ71" s="41" t="s">
        <v>207</v>
      </c>
      <c r="BR71" s="41" t="s">
        <v>207</v>
      </c>
      <c r="BS71" s="41" t="s">
        <v>206</v>
      </c>
      <c r="BT71" s="41" t="s">
        <v>207</v>
      </c>
      <c r="BU71" s="41" t="s">
        <v>207</v>
      </c>
      <c r="BV71" s="41" t="s">
        <v>206</v>
      </c>
      <c r="BW71" s="41" t="s">
        <v>206</v>
      </c>
      <c r="BX71" s="41" t="s">
        <v>206</v>
      </c>
      <c r="BY71" s="41" t="s">
        <v>206</v>
      </c>
      <c r="BZ71" s="41" t="s">
        <v>208</v>
      </c>
      <c r="CA71" s="41" t="s">
        <v>208</v>
      </c>
      <c r="CB71" s="33">
        <f t="shared" si="78"/>
        <v>3</v>
      </c>
      <c r="CC71" s="33">
        <f t="shared" si="42"/>
        <v>2</v>
      </c>
      <c r="CD71" s="33">
        <f t="shared" si="2"/>
        <v>3</v>
      </c>
      <c r="CE71" s="33">
        <f t="shared" si="3"/>
        <v>4</v>
      </c>
      <c r="CF71" s="33">
        <f t="shared" si="79"/>
        <v>5</v>
      </c>
      <c r="CG71" s="33">
        <f t="shared" si="5"/>
        <v>2</v>
      </c>
      <c r="CH71" s="33">
        <f t="shared" si="80"/>
        <v>0</v>
      </c>
      <c r="CI71" s="33">
        <f t="shared" si="7"/>
        <v>1</v>
      </c>
      <c r="CJ71" s="33">
        <f t="shared" si="8"/>
        <v>4</v>
      </c>
      <c r="CK71" s="33">
        <f t="shared" si="9"/>
        <v>2</v>
      </c>
      <c r="CL71" s="33">
        <f t="shared" si="10"/>
        <v>26</v>
      </c>
      <c r="CM71" s="34">
        <f t="shared" si="86"/>
        <v>0.72222222222222221</v>
      </c>
      <c r="CN71" s="33">
        <f t="shared" ref="CN71:CP71" si="91">COUNTIF(BA71,"SI")</f>
        <v>1</v>
      </c>
      <c r="CO71" s="35">
        <f t="shared" si="91"/>
        <v>1</v>
      </c>
      <c r="CP71" s="44">
        <f t="shared" si="91"/>
        <v>1</v>
      </c>
      <c r="CQ71" s="44">
        <f t="shared" si="13"/>
        <v>4</v>
      </c>
      <c r="CR71" s="44">
        <f t="shared" si="14"/>
        <v>5</v>
      </c>
      <c r="CS71" s="26">
        <f t="shared" si="15"/>
        <v>12</v>
      </c>
      <c r="CT71" s="103">
        <f t="shared" si="75"/>
        <v>0.8571428571428571</v>
      </c>
      <c r="CU71" s="234"/>
      <c r="CV71" s="236"/>
      <c r="CW71" s="237"/>
      <c r="CX71" s="234"/>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9"/>
      <c r="DZ71" s="39"/>
      <c r="EA71" s="39"/>
      <c r="EB71" s="39"/>
    </row>
    <row r="72" spans="1:132" ht="15.75" customHeight="1" x14ac:dyDescent="0.25">
      <c r="A72" s="26" t="s">
        <v>193</v>
      </c>
      <c r="B72" s="26" t="s">
        <v>670</v>
      </c>
      <c r="C72" s="26" t="s">
        <v>687</v>
      </c>
      <c r="D72" s="27" t="s">
        <v>371</v>
      </c>
      <c r="E72" s="55">
        <v>3102202364</v>
      </c>
      <c r="F72" s="56" t="s">
        <v>372</v>
      </c>
      <c r="G72" s="27" t="s">
        <v>672</v>
      </c>
      <c r="H72" s="27" t="s">
        <v>688</v>
      </c>
      <c r="I72" s="27" t="s">
        <v>674</v>
      </c>
      <c r="J72" s="27" t="s">
        <v>689</v>
      </c>
      <c r="K72" s="27" t="s">
        <v>690</v>
      </c>
      <c r="L72" s="27" t="s">
        <v>691</v>
      </c>
      <c r="M72" s="27">
        <v>3142101585</v>
      </c>
      <c r="N72" s="53" t="s">
        <v>692</v>
      </c>
      <c r="O72" s="86" t="s">
        <v>693</v>
      </c>
      <c r="P72" s="80">
        <v>43886</v>
      </c>
      <c r="Q72" s="94" t="s">
        <v>206</v>
      </c>
      <c r="R72" s="94" t="s">
        <v>206</v>
      </c>
      <c r="S72" s="94" t="s">
        <v>206</v>
      </c>
      <c r="T72" s="94" t="s">
        <v>206</v>
      </c>
      <c r="U72" s="94" t="s">
        <v>206</v>
      </c>
      <c r="V72" s="94" t="s">
        <v>206</v>
      </c>
      <c r="W72" s="94" t="s">
        <v>208</v>
      </c>
      <c r="X72" s="94" t="s">
        <v>208</v>
      </c>
      <c r="Y72" s="94" t="s">
        <v>206</v>
      </c>
      <c r="Z72" s="94" t="s">
        <v>206</v>
      </c>
      <c r="AA72" s="95" t="s">
        <v>206</v>
      </c>
      <c r="AB72" s="95" t="s">
        <v>206</v>
      </c>
      <c r="AC72" s="95" t="s">
        <v>206</v>
      </c>
      <c r="AD72" s="95" t="s">
        <v>206</v>
      </c>
      <c r="AE72" s="95" t="s">
        <v>206</v>
      </c>
      <c r="AF72" s="95" t="s">
        <v>208</v>
      </c>
      <c r="AG72" s="95" t="s">
        <v>208</v>
      </c>
      <c r="AH72" s="95" t="s">
        <v>206</v>
      </c>
      <c r="AI72" s="95" t="s">
        <v>206</v>
      </c>
      <c r="AJ72" s="95" t="s">
        <v>206</v>
      </c>
      <c r="AK72" s="95" t="s">
        <v>208</v>
      </c>
      <c r="AL72" s="95" t="s">
        <v>206</v>
      </c>
      <c r="AM72" s="95" t="s">
        <v>207</v>
      </c>
      <c r="AN72" s="95" t="s">
        <v>207</v>
      </c>
      <c r="AO72" s="95" t="s">
        <v>207</v>
      </c>
      <c r="AP72" s="95" t="s">
        <v>208</v>
      </c>
      <c r="AQ72" s="95" t="s">
        <v>208</v>
      </c>
      <c r="AR72" s="95" t="s">
        <v>208</v>
      </c>
      <c r="AS72" s="95" t="s">
        <v>208</v>
      </c>
      <c r="AT72" s="95" t="s">
        <v>206</v>
      </c>
      <c r="AU72" s="95" t="s">
        <v>206</v>
      </c>
      <c r="AV72" s="95" t="s">
        <v>206</v>
      </c>
      <c r="AW72" s="95" t="s">
        <v>206</v>
      </c>
      <c r="AX72" s="95" t="s">
        <v>208</v>
      </c>
      <c r="AY72" s="95" t="s">
        <v>206</v>
      </c>
      <c r="AZ72" s="95" t="s">
        <v>206</v>
      </c>
      <c r="BA72" s="41" t="s">
        <v>206</v>
      </c>
      <c r="BB72" s="32" t="s">
        <v>206</v>
      </c>
      <c r="BC72" s="41" t="s">
        <v>206</v>
      </c>
      <c r="BD72" s="41" t="s">
        <v>206</v>
      </c>
      <c r="BE72" s="41" t="s">
        <v>206</v>
      </c>
      <c r="BF72" s="41" t="s">
        <v>206</v>
      </c>
      <c r="BG72" s="41" t="s">
        <v>207</v>
      </c>
      <c r="BH72" s="41" t="s">
        <v>207</v>
      </c>
      <c r="BI72" s="41" t="s">
        <v>206</v>
      </c>
      <c r="BJ72" s="41" t="s">
        <v>207</v>
      </c>
      <c r="BK72" s="41" t="s">
        <v>207</v>
      </c>
      <c r="BL72" s="41" t="s">
        <v>207</v>
      </c>
      <c r="BM72" s="41" t="s">
        <v>207</v>
      </c>
      <c r="BN72" s="41" t="s">
        <v>207</v>
      </c>
      <c r="BO72" s="41" t="s">
        <v>207</v>
      </c>
      <c r="BP72" s="41" t="s">
        <v>207</v>
      </c>
      <c r="BQ72" s="41" t="s">
        <v>207</v>
      </c>
      <c r="BR72" s="41" t="s">
        <v>207</v>
      </c>
      <c r="BS72" s="41" t="s">
        <v>206</v>
      </c>
      <c r="BT72" s="41" t="s">
        <v>206</v>
      </c>
      <c r="BU72" s="41" t="s">
        <v>206</v>
      </c>
      <c r="BV72" s="41" t="s">
        <v>207</v>
      </c>
      <c r="BW72" s="41" t="s">
        <v>206</v>
      </c>
      <c r="BX72" s="41" t="s">
        <v>208</v>
      </c>
      <c r="BY72" s="41" t="s">
        <v>206</v>
      </c>
      <c r="BZ72" s="41" t="s">
        <v>206</v>
      </c>
      <c r="CA72" s="41" t="s">
        <v>208</v>
      </c>
      <c r="CB72" s="33">
        <f t="shared" si="78"/>
        <v>3</v>
      </c>
      <c r="CC72" s="33">
        <f t="shared" si="42"/>
        <v>3</v>
      </c>
      <c r="CD72" s="33">
        <f t="shared" si="2"/>
        <v>2</v>
      </c>
      <c r="CE72" s="33">
        <f t="shared" si="3"/>
        <v>4</v>
      </c>
      <c r="CF72" s="33">
        <f t="shared" si="79"/>
        <v>3</v>
      </c>
      <c r="CG72" s="33">
        <f t="shared" si="5"/>
        <v>2</v>
      </c>
      <c r="CH72" s="33">
        <f t="shared" si="80"/>
        <v>0</v>
      </c>
      <c r="CI72" s="33">
        <f t="shared" si="7"/>
        <v>0</v>
      </c>
      <c r="CJ72" s="33">
        <f t="shared" si="8"/>
        <v>4</v>
      </c>
      <c r="CK72" s="33">
        <f t="shared" si="9"/>
        <v>2</v>
      </c>
      <c r="CL72" s="33">
        <f t="shared" si="10"/>
        <v>23</v>
      </c>
      <c r="CM72" s="34">
        <f t="shared" si="86"/>
        <v>0.63888888888888884</v>
      </c>
      <c r="CN72" s="33">
        <f t="shared" ref="CN72:CP72" si="92">COUNTIF(BA72,"SI")</f>
        <v>1</v>
      </c>
      <c r="CO72" s="35">
        <f t="shared" si="92"/>
        <v>1</v>
      </c>
      <c r="CP72" s="44">
        <f t="shared" si="92"/>
        <v>1</v>
      </c>
      <c r="CQ72" s="44">
        <f t="shared" si="13"/>
        <v>4</v>
      </c>
      <c r="CR72" s="44">
        <f t="shared" si="14"/>
        <v>6</v>
      </c>
      <c r="CS72" s="26">
        <f t="shared" si="15"/>
        <v>13</v>
      </c>
      <c r="CT72" s="103">
        <f t="shared" si="75"/>
        <v>0.9285714285714286</v>
      </c>
      <c r="CU72" s="234"/>
      <c r="CV72" s="236"/>
      <c r="CW72" s="237"/>
      <c r="CX72" s="234"/>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9"/>
      <c r="DZ72" s="39"/>
      <c r="EA72" s="39"/>
      <c r="EB72" s="39"/>
    </row>
    <row r="73" spans="1:132" ht="15.75" customHeight="1" x14ac:dyDescent="0.25">
      <c r="A73" s="26" t="s">
        <v>193</v>
      </c>
      <c r="B73" s="26" t="s">
        <v>670</v>
      </c>
      <c r="C73" s="26" t="s">
        <v>694</v>
      </c>
      <c r="D73" s="27" t="s">
        <v>614</v>
      </c>
      <c r="E73" s="27">
        <v>3123124175</v>
      </c>
      <c r="F73" s="27" t="s">
        <v>615</v>
      </c>
      <c r="G73" s="27" t="s">
        <v>672</v>
      </c>
      <c r="H73" s="27" t="s">
        <v>695</v>
      </c>
      <c r="I73" s="27" t="s">
        <v>674</v>
      </c>
      <c r="J73" s="27" t="s">
        <v>696</v>
      </c>
      <c r="K73" s="104" t="s">
        <v>697</v>
      </c>
      <c r="L73" s="27" t="s">
        <v>698</v>
      </c>
      <c r="M73" s="27">
        <v>3045349256</v>
      </c>
      <c r="N73" s="93" t="s">
        <v>699</v>
      </c>
      <c r="O73" s="53" t="s">
        <v>700</v>
      </c>
      <c r="P73" s="81">
        <v>44454</v>
      </c>
      <c r="Q73" s="94" t="s">
        <v>206</v>
      </c>
      <c r="R73" s="94" t="s">
        <v>206</v>
      </c>
      <c r="S73" s="94" t="s">
        <v>206</v>
      </c>
      <c r="T73" s="94" t="s">
        <v>206</v>
      </c>
      <c r="U73" s="94" t="s">
        <v>206</v>
      </c>
      <c r="V73" s="94" t="s">
        <v>206</v>
      </c>
      <c r="W73" s="94" t="s">
        <v>206</v>
      </c>
      <c r="X73" s="94" t="s">
        <v>206</v>
      </c>
      <c r="Y73" s="94" t="s">
        <v>206</v>
      </c>
      <c r="Z73" s="94" t="s">
        <v>206</v>
      </c>
      <c r="AA73" s="95" t="s">
        <v>206</v>
      </c>
      <c r="AB73" s="95" t="s">
        <v>206</v>
      </c>
      <c r="AC73" s="95" t="s">
        <v>206</v>
      </c>
      <c r="AD73" s="95" t="s">
        <v>206</v>
      </c>
      <c r="AE73" s="95" t="s">
        <v>206</v>
      </c>
      <c r="AF73" s="95" t="s">
        <v>206</v>
      </c>
      <c r="AG73" s="95" t="s">
        <v>206</v>
      </c>
      <c r="AH73" s="95" t="s">
        <v>206</v>
      </c>
      <c r="AI73" s="95" t="s">
        <v>206</v>
      </c>
      <c r="AJ73" s="95" t="s">
        <v>206</v>
      </c>
      <c r="AK73" s="95" t="s">
        <v>206</v>
      </c>
      <c r="AL73" s="95" t="s">
        <v>206</v>
      </c>
      <c r="AM73" s="95" t="s">
        <v>207</v>
      </c>
      <c r="AN73" s="95" t="s">
        <v>207</v>
      </c>
      <c r="AO73" s="95" t="s">
        <v>207</v>
      </c>
      <c r="AP73" s="95" t="s">
        <v>206</v>
      </c>
      <c r="AQ73" s="95" t="s">
        <v>206</v>
      </c>
      <c r="AR73" s="95" t="s">
        <v>206</v>
      </c>
      <c r="AS73" s="95" t="s">
        <v>206</v>
      </c>
      <c r="AT73" s="95" t="s">
        <v>206</v>
      </c>
      <c r="AU73" s="95" t="s">
        <v>206</v>
      </c>
      <c r="AV73" s="95" t="s">
        <v>206</v>
      </c>
      <c r="AW73" s="95" t="s">
        <v>206</v>
      </c>
      <c r="AX73" s="95" t="s">
        <v>206</v>
      </c>
      <c r="AY73" s="95" t="s">
        <v>206</v>
      </c>
      <c r="AZ73" s="95" t="s">
        <v>206</v>
      </c>
      <c r="BA73" s="41" t="s">
        <v>206</v>
      </c>
      <c r="BB73" s="32" t="s">
        <v>206</v>
      </c>
      <c r="BC73" s="41" t="s">
        <v>206</v>
      </c>
      <c r="BD73" s="41" t="s">
        <v>206</v>
      </c>
      <c r="BE73" s="41" t="s">
        <v>206</v>
      </c>
      <c r="BF73" s="41" t="s">
        <v>206</v>
      </c>
      <c r="BG73" s="41" t="s">
        <v>207</v>
      </c>
      <c r="BH73" s="41" t="s">
        <v>207</v>
      </c>
      <c r="BI73" s="41" t="s">
        <v>206</v>
      </c>
      <c r="BJ73" s="41" t="s">
        <v>207</v>
      </c>
      <c r="BK73" s="41" t="s">
        <v>207</v>
      </c>
      <c r="BL73" s="41" t="s">
        <v>207</v>
      </c>
      <c r="BM73" s="41" t="s">
        <v>207</v>
      </c>
      <c r="BN73" s="41" t="s">
        <v>207</v>
      </c>
      <c r="BO73" s="41" t="s">
        <v>207</v>
      </c>
      <c r="BP73" s="41" t="s">
        <v>207</v>
      </c>
      <c r="BQ73" s="41" t="s">
        <v>207</v>
      </c>
      <c r="BR73" s="41" t="s">
        <v>207</v>
      </c>
      <c r="BS73" s="41" t="s">
        <v>206</v>
      </c>
      <c r="BT73" s="41" t="s">
        <v>206</v>
      </c>
      <c r="BU73" s="41" t="s">
        <v>207</v>
      </c>
      <c r="BV73" s="41" t="s">
        <v>207</v>
      </c>
      <c r="BW73" s="41" t="s">
        <v>206</v>
      </c>
      <c r="BX73" s="41" t="s">
        <v>206</v>
      </c>
      <c r="BY73" s="41" t="s">
        <v>206</v>
      </c>
      <c r="BZ73" s="41" t="s">
        <v>206</v>
      </c>
      <c r="CA73" s="41" t="s">
        <v>206</v>
      </c>
      <c r="CB73" s="33">
        <f t="shared" si="78"/>
        <v>3</v>
      </c>
      <c r="CC73" s="33">
        <f t="shared" si="42"/>
        <v>3</v>
      </c>
      <c r="CD73" s="33">
        <f t="shared" si="2"/>
        <v>4</v>
      </c>
      <c r="CE73" s="33">
        <f t="shared" si="3"/>
        <v>4</v>
      </c>
      <c r="CF73" s="33">
        <f t="shared" si="79"/>
        <v>5</v>
      </c>
      <c r="CG73" s="33">
        <f t="shared" si="5"/>
        <v>3</v>
      </c>
      <c r="CH73" s="33">
        <f t="shared" si="80"/>
        <v>0</v>
      </c>
      <c r="CI73" s="33">
        <f t="shared" si="7"/>
        <v>4</v>
      </c>
      <c r="CJ73" s="33">
        <f t="shared" si="8"/>
        <v>4</v>
      </c>
      <c r="CK73" s="33">
        <f t="shared" si="9"/>
        <v>3</v>
      </c>
      <c r="CL73" s="33">
        <f t="shared" si="10"/>
        <v>33</v>
      </c>
      <c r="CM73" s="34">
        <f t="shared" si="86"/>
        <v>0.91666666666666663</v>
      </c>
      <c r="CN73" s="33">
        <f t="shared" ref="CN73:CP73" si="93">COUNTIF(BA73,"SI")</f>
        <v>1</v>
      </c>
      <c r="CO73" s="35">
        <f t="shared" si="93"/>
        <v>1</v>
      </c>
      <c r="CP73" s="44">
        <f t="shared" si="93"/>
        <v>1</v>
      </c>
      <c r="CQ73" s="44">
        <f t="shared" si="13"/>
        <v>4</v>
      </c>
      <c r="CR73" s="44">
        <f t="shared" si="14"/>
        <v>7</v>
      </c>
      <c r="CS73" s="26">
        <f t="shared" si="15"/>
        <v>14</v>
      </c>
      <c r="CT73" s="103">
        <f t="shared" si="75"/>
        <v>1</v>
      </c>
      <c r="CU73" s="234"/>
      <c r="CV73" s="236"/>
      <c r="CW73" s="237"/>
      <c r="CX73" s="234"/>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9"/>
      <c r="DZ73" s="39"/>
      <c r="EA73" s="39"/>
      <c r="EB73" s="39"/>
    </row>
    <row r="74" spans="1:132" ht="81" customHeight="1" x14ac:dyDescent="0.25">
      <c r="A74" s="26" t="s">
        <v>193</v>
      </c>
      <c r="B74" s="26" t="s">
        <v>670</v>
      </c>
      <c r="C74" s="26" t="s">
        <v>701</v>
      </c>
      <c r="D74" s="27" t="s">
        <v>614</v>
      </c>
      <c r="E74" s="27">
        <v>3123124175</v>
      </c>
      <c r="F74" s="27" t="s">
        <v>615</v>
      </c>
      <c r="G74" s="27" t="s">
        <v>672</v>
      </c>
      <c r="H74" s="27" t="s">
        <v>702</v>
      </c>
      <c r="I74" s="27" t="s">
        <v>674</v>
      </c>
      <c r="J74" s="27" t="s">
        <v>703</v>
      </c>
      <c r="K74" s="104" t="s">
        <v>704</v>
      </c>
      <c r="L74" s="27" t="s">
        <v>705</v>
      </c>
      <c r="M74" s="27">
        <v>3223912984</v>
      </c>
      <c r="N74" s="53" t="s">
        <v>706</v>
      </c>
      <c r="O74" s="53" t="s">
        <v>707</v>
      </c>
      <c r="P74" s="81">
        <v>44161</v>
      </c>
      <c r="Q74" s="94" t="s">
        <v>206</v>
      </c>
      <c r="R74" s="94" t="s">
        <v>206</v>
      </c>
      <c r="S74" s="94" t="s">
        <v>206</v>
      </c>
      <c r="T74" s="94" t="s">
        <v>206</v>
      </c>
      <c r="U74" s="94" t="s">
        <v>208</v>
      </c>
      <c r="V74" s="94" t="s">
        <v>206</v>
      </c>
      <c r="W74" s="94" t="s">
        <v>206</v>
      </c>
      <c r="X74" s="94" t="s">
        <v>206</v>
      </c>
      <c r="Y74" s="94" t="s">
        <v>206</v>
      </c>
      <c r="Z74" s="94" t="s">
        <v>206</v>
      </c>
      <c r="AA74" s="95" t="s">
        <v>206</v>
      </c>
      <c r="AB74" s="95" t="s">
        <v>206</v>
      </c>
      <c r="AC74" s="95" t="s">
        <v>206</v>
      </c>
      <c r="AD74" s="95" t="s">
        <v>208</v>
      </c>
      <c r="AE74" s="95" t="s">
        <v>206</v>
      </c>
      <c r="AF74" s="95" t="s">
        <v>206</v>
      </c>
      <c r="AG74" s="95" t="s">
        <v>206</v>
      </c>
      <c r="AH74" s="95" t="s">
        <v>206</v>
      </c>
      <c r="AI74" s="95" t="s">
        <v>206</v>
      </c>
      <c r="AJ74" s="95" t="s">
        <v>206</v>
      </c>
      <c r="AK74" s="95" t="s">
        <v>206</v>
      </c>
      <c r="AL74" s="95" t="s">
        <v>206</v>
      </c>
      <c r="AM74" s="95" t="s">
        <v>207</v>
      </c>
      <c r="AN74" s="95" t="s">
        <v>207</v>
      </c>
      <c r="AO74" s="95" t="s">
        <v>207</v>
      </c>
      <c r="AP74" s="95" t="s">
        <v>208</v>
      </c>
      <c r="AQ74" s="95" t="s">
        <v>208</v>
      </c>
      <c r="AR74" s="95" t="s">
        <v>208</v>
      </c>
      <c r="AS74" s="95" t="s">
        <v>208</v>
      </c>
      <c r="AT74" s="95" t="s">
        <v>206</v>
      </c>
      <c r="AU74" s="95" t="s">
        <v>206</v>
      </c>
      <c r="AV74" s="95" t="s">
        <v>206</v>
      </c>
      <c r="AW74" s="95" t="s">
        <v>206</v>
      </c>
      <c r="AX74" s="95" t="s">
        <v>206</v>
      </c>
      <c r="AY74" s="95" t="s">
        <v>206</v>
      </c>
      <c r="AZ74" s="95" t="s">
        <v>206</v>
      </c>
      <c r="BA74" s="41" t="s">
        <v>206</v>
      </c>
      <c r="BB74" s="32" t="s">
        <v>206</v>
      </c>
      <c r="BC74" s="41" t="s">
        <v>206</v>
      </c>
      <c r="BD74" s="41" t="s">
        <v>206</v>
      </c>
      <c r="BE74" s="41" t="s">
        <v>206</v>
      </c>
      <c r="BF74" s="41" t="s">
        <v>206</v>
      </c>
      <c r="BG74" s="41" t="s">
        <v>207</v>
      </c>
      <c r="BH74" s="41" t="s">
        <v>207</v>
      </c>
      <c r="BI74" s="41" t="s">
        <v>206</v>
      </c>
      <c r="BJ74" s="41" t="s">
        <v>207</v>
      </c>
      <c r="BK74" s="41" t="s">
        <v>207</v>
      </c>
      <c r="BL74" s="41" t="s">
        <v>207</v>
      </c>
      <c r="BM74" s="41" t="s">
        <v>207</v>
      </c>
      <c r="BN74" s="41" t="s">
        <v>207</v>
      </c>
      <c r="BO74" s="41" t="s">
        <v>207</v>
      </c>
      <c r="BP74" s="41" t="s">
        <v>207</v>
      </c>
      <c r="BQ74" s="41" t="s">
        <v>207</v>
      </c>
      <c r="BR74" s="41" t="s">
        <v>207</v>
      </c>
      <c r="BS74" s="41" t="s">
        <v>206</v>
      </c>
      <c r="BT74" s="41" t="s">
        <v>206</v>
      </c>
      <c r="BU74" s="41" t="s">
        <v>207</v>
      </c>
      <c r="BV74" s="41" t="s">
        <v>207</v>
      </c>
      <c r="BW74" s="41" t="s">
        <v>206</v>
      </c>
      <c r="BX74" s="41" t="s">
        <v>206</v>
      </c>
      <c r="BY74" s="41" t="s">
        <v>206</v>
      </c>
      <c r="BZ74" s="41" t="s">
        <v>206</v>
      </c>
      <c r="CA74" s="41" t="s">
        <v>208</v>
      </c>
      <c r="CB74" s="33">
        <f t="shared" si="78"/>
        <v>3</v>
      </c>
      <c r="CC74" s="33">
        <f t="shared" si="42"/>
        <v>2</v>
      </c>
      <c r="CD74" s="33">
        <f t="shared" si="2"/>
        <v>4</v>
      </c>
      <c r="CE74" s="33">
        <f t="shared" si="3"/>
        <v>3</v>
      </c>
      <c r="CF74" s="33">
        <f t="shared" si="79"/>
        <v>5</v>
      </c>
      <c r="CG74" s="33">
        <f t="shared" si="5"/>
        <v>3</v>
      </c>
      <c r="CH74" s="33">
        <f t="shared" si="80"/>
        <v>0</v>
      </c>
      <c r="CI74" s="33">
        <f t="shared" si="7"/>
        <v>0</v>
      </c>
      <c r="CJ74" s="33">
        <f t="shared" si="8"/>
        <v>4</v>
      </c>
      <c r="CK74" s="33">
        <f t="shared" si="9"/>
        <v>3</v>
      </c>
      <c r="CL74" s="33">
        <f t="shared" si="10"/>
        <v>27</v>
      </c>
      <c r="CM74" s="34">
        <f t="shared" si="86"/>
        <v>0.75</v>
      </c>
      <c r="CN74" s="33">
        <f t="shared" ref="CN74:CP74" si="94">COUNTIF(BA74,"SI")</f>
        <v>1</v>
      </c>
      <c r="CO74" s="35">
        <f t="shared" si="94"/>
        <v>1</v>
      </c>
      <c r="CP74" s="44">
        <f t="shared" si="94"/>
        <v>1</v>
      </c>
      <c r="CQ74" s="44">
        <f t="shared" si="13"/>
        <v>4</v>
      </c>
      <c r="CR74" s="44">
        <f t="shared" si="14"/>
        <v>6</v>
      </c>
      <c r="CS74" s="26">
        <f t="shared" si="15"/>
        <v>13</v>
      </c>
      <c r="CT74" s="103">
        <f t="shared" si="75"/>
        <v>0.9285714285714286</v>
      </c>
      <c r="CU74" s="234"/>
      <c r="CV74" s="236"/>
      <c r="CW74" s="237"/>
      <c r="CX74" s="234"/>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9"/>
      <c r="DZ74" s="39"/>
      <c r="EA74" s="39"/>
      <c r="EB74" s="39"/>
    </row>
    <row r="75" spans="1:132" ht="15.75" customHeight="1" x14ac:dyDescent="0.25">
      <c r="A75" s="26" t="s">
        <v>193</v>
      </c>
      <c r="B75" s="26" t="s">
        <v>670</v>
      </c>
      <c r="C75" s="26" t="s">
        <v>708</v>
      </c>
      <c r="D75" s="27" t="s">
        <v>614</v>
      </c>
      <c r="E75" s="27">
        <v>3123124175</v>
      </c>
      <c r="F75" s="27" t="s">
        <v>615</v>
      </c>
      <c r="G75" s="27" t="s">
        <v>672</v>
      </c>
      <c r="H75" s="27" t="s">
        <v>709</v>
      </c>
      <c r="I75" s="27" t="s">
        <v>674</v>
      </c>
      <c r="J75" s="27" t="s">
        <v>710</v>
      </c>
      <c r="K75" s="27" t="s">
        <v>711</v>
      </c>
      <c r="L75" s="27" t="s">
        <v>712</v>
      </c>
      <c r="M75" s="27" t="s">
        <v>713</v>
      </c>
      <c r="N75" s="53" t="s">
        <v>714</v>
      </c>
      <c r="O75" s="86" t="s">
        <v>715</v>
      </c>
      <c r="P75" s="80">
        <v>44159</v>
      </c>
      <c r="Q75" s="94" t="s">
        <v>206</v>
      </c>
      <c r="R75" s="94" t="s">
        <v>206</v>
      </c>
      <c r="S75" s="94" t="s">
        <v>206</v>
      </c>
      <c r="T75" s="94" t="s">
        <v>206</v>
      </c>
      <c r="U75" s="94" t="s">
        <v>206</v>
      </c>
      <c r="V75" s="94" t="s">
        <v>206</v>
      </c>
      <c r="W75" s="94" t="s">
        <v>206</v>
      </c>
      <c r="X75" s="94" t="s">
        <v>208</v>
      </c>
      <c r="Y75" s="94" t="s">
        <v>206</v>
      </c>
      <c r="Z75" s="94" t="s">
        <v>206</v>
      </c>
      <c r="AA75" s="95" t="s">
        <v>206</v>
      </c>
      <c r="AB75" s="95" t="s">
        <v>206</v>
      </c>
      <c r="AC75" s="95" t="s">
        <v>206</v>
      </c>
      <c r="AD75" s="95" t="s">
        <v>206</v>
      </c>
      <c r="AE75" s="95" t="s">
        <v>206</v>
      </c>
      <c r="AF75" s="95" t="s">
        <v>206</v>
      </c>
      <c r="AG75" s="95" t="s">
        <v>206</v>
      </c>
      <c r="AH75" s="95" t="s">
        <v>206</v>
      </c>
      <c r="AI75" s="95" t="s">
        <v>206</v>
      </c>
      <c r="AJ75" s="95" t="s">
        <v>206</v>
      </c>
      <c r="AK75" s="95" t="s">
        <v>206</v>
      </c>
      <c r="AL75" s="95" t="s">
        <v>206</v>
      </c>
      <c r="AM75" s="95" t="s">
        <v>207</v>
      </c>
      <c r="AN75" s="95" t="s">
        <v>207</v>
      </c>
      <c r="AO75" s="95" t="s">
        <v>207</v>
      </c>
      <c r="AP75" s="95" t="s">
        <v>206</v>
      </c>
      <c r="AQ75" s="95" t="s">
        <v>206</v>
      </c>
      <c r="AR75" s="95" t="s">
        <v>206</v>
      </c>
      <c r="AS75" s="95" t="s">
        <v>206</v>
      </c>
      <c r="AT75" s="95" t="s">
        <v>206</v>
      </c>
      <c r="AU75" s="95" t="s">
        <v>206</v>
      </c>
      <c r="AV75" s="95" t="s">
        <v>206</v>
      </c>
      <c r="AW75" s="95" t="s">
        <v>206</v>
      </c>
      <c r="AX75" s="95" t="s">
        <v>206</v>
      </c>
      <c r="AY75" s="95" t="s">
        <v>206</v>
      </c>
      <c r="AZ75" s="95" t="s">
        <v>206</v>
      </c>
      <c r="BA75" s="41" t="s">
        <v>206</v>
      </c>
      <c r="BB75" s="32" t="s">
        <v>206</v>
      </c>
      <c r="BC75" s="41" t="s">
        <v>206</v>
      </c>
      <c r="BD75" s="41" t="s">
        <v>206</v>
      </c>
      <c r="BE75" s="41" t="s">
        <v>206</v>
      </c>
      <c r="BF75" s="41" t="s">
        <v>206</v>
      </c>
      <c r="BG75" s="41" t="s">
        <v>207</v>
      </c>
      <c r="BH75" s="41" t="s">
        <v>207</v>
      </c>
      <c r="BI75" s="41" t="s">
        <v>206</v>
      </c>
      <c r="BJ75" s="41" t="s">
        <v>207</v>
      </c>
      <c r="BK75" s="41" t="s">
        <v>207</v>
      </c>
      <c r="BL75" s="41" t="s">
        <v>207</v>
      </c>
      <c r="BM75" s="41" t="s">
        <v>207</v>
      </c>
      <c r="BN75" s="41" t="s">
        <v>207</v>
      </c>
      <c r="BO75" s="41" t="s">
        <v>207</v>
      </c>
      <c r="BP75" s="41" t="s">
        <v>207</v>
      </c>
      <c r="BQ75" s="41" t="s">
        <v>207</v>
      </c>
      <c r="BR75" s="41" t="s">
        <v>207</v>
      </c>
      <c r="BS75" s="41" t="s">
        <v>206</v>
      </c>
      <c r="BT75" s="41" t="s">
        <v>206</v>
      </c>
      <c r="BU75" s="41" t="s">
        <v>207</v>
      </c>
      <c r="BV75" s="41" t="s">
        <v>207</v>
      </c>
      <c r="BW75" s="41" t="s">
        <v>206</v>
      </c>
      <c r="BX75" s="41" t="s">
        <v>206</v>
      </c>
      <c r="BY75" s="41" t="s">
        <v>206</v>
      </c>
      <c r="BZ75" s="41" t="s">
        <v>206</v>
      </c>
      <c r="CA75" s="41" t="s">
        <v>208</v>
      </c>
      <c r="CB75" s="33">
        <f t="shared" si="78"/>
        <v>3</v>
      </c>
      <c r="CC75" s="33">
        <f t="shared" si="42"/>
        <v>3</v>
      </c>
      <c r="CD75" s="33">
        <f t="shared" si="2"/>
        <v>3</v>
      </c>
      <c r="CE75" s="33">
        <f t="shared" si="3"/>
        <v>4</v>
      </c>
      <c r="CF75" s="33">
        <f t="shared" si="79"/>
        <v>5</v>
      </c>
      <c r="CG75" s="33">
        <f t="shared" si="5"/>
        <v>3</v>
      </c>
      <c r="CH75" s="33">
        <f t="shared" si="80"/>
        <v>0</v>
      </c>
      <c r="CI75" s="33">
        <f t="shared" si="7"/>
        <v>4</v>
      </c>
      <c r="CJ75" s="33">
        <f t="shared" si="8"/>
        <v>4</v>
      </c>
      <c r="CK75" s="33">
        <f t="shared" si="9"/>
        <v>3</v>
      </c>
      <c r="CL75" s="33">
        <f t="shared" si="10"/>
        <v>32</v>
      </c>
      <c r="CM75" s="34">
        <f t="shared" si="86"/>
        <v>0.88888888888888884</v>
      </c>
      <c r="CN75" s="33">
        <f t="shared" ref="CN75:CP75" si="95">COUNTIF(BA75,"SI")</f>
        <v>1</v>
      </c>
      <c r="CO75" s="35">
        <f t="shared" si="95"/>
        <v>1</v>
      </c>
      <c r="CP75" s="44">
        <f t="shared" si="95"/>
        <v>1</v>
      </c>
      <c r="CQ75" s="44">
        <f t="shared" si="13"/>
        <v>4</v>
      </c>
      <c r="CR75" s="44">
        <f t="shared" si="14"/>
        <v>6</v>
      </c>
      <c r="CS75" s="26">
        <f t="shared" si="15"/>
        <v>13</v>
      </c>
      <c r="CT75" s="103">
        <f t="shared" si="75"/>
        <v>0.9285714285714286</v>
      </c>
      <c r="CU75" s="234"/>
      <c r="CV75" s="236"/>
      <c r="CW75" s="237"/>
      <c r="CX75" s="234"/>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9"/>
      <c r="DZ75" s="39"/>
      <c r="EA75" s="39"/>
      <c r="EB75" s="39"/>
    </row>
    <row r="76" spans="1:132" ht="15" customHeight="1" x14ac:dyDescent="0.25">
      <c r="A76" s="26" t="s">
        <v>193</v>
      </c>
      <c r="B76" s="26" t="s">
        <v>670</v>
      </c>
      <c r="C76" s="26" t="s">
        <v>716</v>
      </c>
      <c r="D76" s="27" t="s">
        <v>614</v>
      </c>
      <c r="E76" s="27">
        <v>3123124175</v>
      </c>
      <c r="F76" s="27" t="s">
        <v>615</v>
      </c>
      <c r="G76" s="27" t="s">
        <v>672</v>
      </c>
      <c r="H76" s="27" t="s">
        <v>673</v>
      </c>
      <c r="I76" s="27" t="s">
        <v>674</v>
      </c>
      <c r="J76" s="27" t="s">
        <v>717</v>
      </c>
      <c r="K76" s="27" t="s">
        <v>718</v>
      </c>
      <c r="L76" s="27" t="s">
        <v>719</v>
      </c>
      <c r="M76" s="27" t="s">
        <v>720</v>
      </c>
      <c r="N76" s="53" t="s">
        <v>721</v>
      </c>
      <c r="O76" s="86" t="s">
        <v>722</v>
      </c>
      <c r="P76" s="105"/>
      <c r="Q76" s="94" t="s">
        <v>206</v>
      </c>
      <c r="R76" s="94" t="s">
        <v>206</v>
      </c>
      <c r="S76" s="94" t="s">
        <v>206</v>
      </c>
      <c r="T76" s="94" t="s">
        <v>206</v>
      </c>
      <c r="U76" s="94" t="s">
        <v>207</v>
      </c>
      <c r="V76" s="94" t="s">
        <v>206</v>
      </c>
      <c r="W76" s="94" t="s">
        <v>206</v>
      </c>
      <c r="X76" s="94" t="s">
        <v>208</v>
      </c>
      <c r="Y76" s="94" t="s">
        <v>206</v>
      </c>
      <c r="Z76" s="94" t="s">
        <v>206</v>
      </c>
      <c r="AA76" s="95" t="s">
        <v>206</v>
      </c>
      <c r="AB76" s="95" t="s">
        <v>206</v>
      </c>
      <c r="AC76" s="95" t="s">
        <v>206</v>
      </c>
      <c r="AD76" s="95" t="s">
        <v>206</v>
      </c>
      <c r="AE76" s="95" t="s">
        <v>206</v>
      </c>
      <c r="AF76" s="95" t="s">
        <v>206</v>
      </c>
      <c r="AG76" s="95" t="s">
        <v>206</v>
      </c>
      <c r="AH76" s="95" t="s">
        <v>206</v>
      </c>
      <c r="AI76" s="95" t="s">
        <v>206</v>
      </c>
      <c r="AJ76" s="95" t="s">
        <v>206</v>
      </c>
      <c r="AK76" s="95" t="s">
        <v>208</v>
      </c>
      <c r="AL76" s="95" t="s">
        <v>206</v>
      </c>
      <c r="AM76" s="95" t="s">
        <v>207</v>
      </c>
      <c r="AN76" s="95" t="s">
        <v>207</v>
      </c>
      <c r="AO76" s="95" t="s">
        <v>207</v>
      </c>
      <c r="AP76" s="95" t="s">
        <v>208</v>
      </c>
      <c r="AQ76" s="95" t="s">
        <v>208</v>
      </c>
      <c r="AR76" s="95" t="s">
        <v>208</v>
      </c>
      <c r="AS76" s="95" t="s">
        <v>208</v>
      </c>
      <c r="AT76" s="95" t="s">
        <v>206</v>
      </c>
      <c r="AU76" s="95" t="s">
        <v>206</v>
      </c>
      <c r="AV76" s="95" t="s">
        <v>206</v>
      </c>
      <c r="AW76" s="95" t="s">
        <v>206</v>
      </c>
      <c r="AX76" s="95" t="s">
        <v>206</v>
      </c>
      <c r="AY76" s="95" t="s">
        <v>206</v>
      </c>
      <c r="AZ76" s="95" t="s">
        <v>206</v>
      </c>
      <c r="BA76" s="41" t="s">
        <v>206</v>
      </c>
      <c r="BB76" s="32" t="s">
        <v>206</v>
      </c>
      <c r="BC76" s="41" t="s">
        <v>206</v>
      </c>
      <c r="BD76" s="41" t="s">
        <v>206</v>
      </c>
      <c r="BE76" s="41" t="s">
        <v>206</v>
      </c>
      <c r="BF76" s="41" t="s">
        <v>206</v>
      </c>
      <c r="BG76" s="41" t="s">
        <v>207</v>
      </c>
      <c r="BH76" s="41" t="s">
        <v>207</v>
      </c>
      <c r="BI76" s="41" t="s">
        <v>206</v>
      </c>
      <c r="BJ76" s="41" t="s">
        <v>207</v>
      </c>
      <c r="BK76" s="41" t="s">
        <v>207</v>
      </c>
      <c r="BL76" s="41" t="s">
        <v>207</v>
      </c>
      <c r="BM76" s="41" t="s">
        <v>207</v>
      </c>
      <c r="BN76" s="41" t="s">
        <v>207</v>
      </c>
      <c r="BO76" s="41" t="s">
        <v>207</v>
      </c>
      <c r="BP76" s="41" t="s">
        <v>207</v>
      </c>
      <c r="BQ76" s="41" t="s">
        <v>207</v>
      </c>
      <c r="BR76" s="41" t="s">
        <v>207</v>
      </c>
      <c r="BS76" s="41" t="s">
        <v>206</v>
      </c>
      <c r="BT76" s="41" t="s">
        <v>206</v>
      </c>
      <c r="BU76" s="41" t="s">
        <v>207</v>
      </c>
      <c r="BV76" s="41" t="s">
        <v>207</v>
      </c>
      <c r="BW76" s="41" t="s">
        <v>206</v>
      </c>
      <c r="BX76" s="41" t="s">
        <v>208</v>
      </c>
      <c r="BY76" s="41" t="s">
        <v>206</v>
      </c>
      <c r="BZ76" s="41" t="s">
        <v>206</v>
      </c>
      <c r="CA76" s="41" t="s">
        <v>206</v>
      </c>
      <c r="CB76" s="33">
        <f t="shared" si="78"/>
        <v>3</v>
      </c>
      <c r="CC76" s="33">
        <f t="shared" si="42"/>
        <v>2</v>
      </c>
      <c r="CD76" s="33">
        <f t="shared" si="2"/>
        <v>3</v>
      </c>
      <c r="CE76" s="33">
        <f t="shared" si="3"/>
        <v>4</v>
      </c>
      <c r="CF76" s="33">
        <f t="shared" si="79"/>
        <v>5</v>
      </c>
      <c r="CG76" s="33">
        <f t="shared" si="5"/>
        <v>2</v>
      </c>
      <c r="CH76" s="33">
        <f t="shared" si="80"/>
        <v>0</v>
      </c>
      <c r="CI76" s="33">
        <f t="shared" si="7"/>
        <v>0</v>
      </c>
      <c r="CJ76" s="33">
        <f t="shared" si="8"/>
        <v>4</v>
      </c>
      <c r="CK76" s="33">
        <f t="shared" si="9"/>
        <v>3</v>
      </c>
      <c r="CL76" s="33">
        <f t="shared" si="10"/>
        <v>26</v>
      </c>
      <c r="CM76" s="34">
        <f t="shared" si="86"/>
        <v>0.72222222222222221</v>
      </c>
      <c r="CN76" s="33">
        <f t="shared" ref="CN76:CP76" si="96">COUNTIF(BA76,"SI")</f>
        <v>1</v>
      </c>
      <c r="CO76" s="35">
        <f t="shared" si="96"/>
        <v>1</v>
      </c>
      <c r="CP76" s="44">
        <f t="shared" si="96"/>
        <v>1</v>
      </c>
      <c r="CQ76" s="44">
        <f t="shared" si="13"/>
        <v>4</v>
      </c>
      <c r="CR76" s="44">
        <f t="shared" si="14"/>
        <v>6</v>
      </c>
      <c r="CS76" s="26">
        <f t="shared" si="15"/>
        <v>13</v>
      </c>
      <c r="CT76" s="103">
        <f t="shared" si="75"/>
        <v>0.9285714285714286</v>
      </c>
      <c r="CU76" s="234"/>
      <c r="CV76" s="236"/>
      <c r="CW76" s="237"/>
      <c r="CX76" s="234"/>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9"/>
      <c r="DZ76" s="39"/>
      <c r="EA76" s="39"/>
      <c r="EB76" s="39"/>
    </row>
    <row r="77" spans="1:132" ht="15.75" customHeight="1" x14ac:dyDescent="0.25">
      <c r="A77" s="26" t="s">
        <v>193</v>
      </c>
      <c r="B77" s="26" t="s">
        <v>670</v>
      </c>
      <c r="C77" s="26" t="s">
        <v>723</v>
      </c>
      <c r="D77" s="27" t="s">
        <v>410</v>
      </c>
      <c r="E77" s="27">
        <v>3007488261</v>
      </c>
      <c r="F77" s="28" t="s">
        <v>411</v>
      </c>
      <c r="G77" s="27" t="s">
        <v>672</v>
      </c>
      <c r="H77" s="27" t="s">
        <v>673</v>
      </c>
      <c r="I77" s="27" t="s">
        <v>674</v>
      </c>
      <c r="J77" s="27" t="s">
        <v>724</v>
      </c>
      <c r="K77" s="28" t="s">
        <v>725</v>
      </c>
      <c r="L77" s="27" t="s">
        <v>726</v>
      </c>
      <c r="M77" s="27">
        <v>3133770653</v>
      </c>
      <c r="N77" s="29" t="s">
        <v>727</v>
      </c>
      <c r="O77" s="53" t="s">
        <v>728</v>
      </c>
      <c r="P77" s="81">
        <v>44181</v>
      </c>
      <c r="Q77" s="94" t="s">
        <v>206</v>
      </c>
      <c r="R77" s="94" t="s">
        <v>206</v>
      </c>
      <c r="S77" s="94" t="s">
        <v>206</v>
      </c>
      <c r="T77" s="94" t="s">
        <v>206</v>
      </c>
      <c r="U77" s="60" t="s">
        <v>207</v>
      </c>
      <c r="V77" s="94" t="s">
        <v>206</v>
      </c>
      <c r="W77" s="60" t="s">
        <v>206</v>
      </c>
      <c r="X77" s="60" t="s">
        <v>206</v>
      </c>
      <c r="Y77" s="60" t="s">
        <v>208</v>
      </c>
      <c r="Z77" s="60" t="s">
        <v>208</v>
      </c>
      <c r="AA77" s="95" t="s">
        <v>206</v>
      </c>
      <c r="AB77" s="95" t="s">
        <v>206</v>
      </c>
      <c r="AC77" s="95" t="s">
        <v>206</v>
      </c>
      <c r="AD77" s="95" t="s">
        <v>206</v>
      </c>
      <c r="AE77" s="95" t="s">
        <v>206</v>
      </c>
      <c r="AF77" s="60" t="s">
        <v>206</v>
      </c>
      <c r="AG77" s="60" t="s">
        <v>206</v>
      </c>
      <c r="AH77" s="60" t="s">
        <v>206</v>
      </c>
      <c r="AI77" s="60" t="s">
        <v>206</v>
      </c>
      <c r="AJ77" s="60" t="s">
        <v>206</v>
      </c>
      <c r="AK77" s="61" t="s">
        <v>206</v>
      </c>
      <c r="AL77" s="61" t="s">
        <v>206</v>
      </c>
      <c r="AM77" s="61" t="s">
        <v>207</v>
      </c>
      <c r="AN77" s="61" t="s">
        <v>207</v>
      </c>
      <c r="AO77" s="61" t="s">
        <v>207</v>
      </c>
      <c r="AP77" s="61" t="s">
        <v>206</v>
      </c>
      <c r="AQ77" s="61" t="s">
        <v>206</v>
      </c>
      <c r="AR77" s="61" t="s">
        <v>206</v>
      </c>
      <c r="AS77" s="61" t="s">
        <v>206</v>
      </c>
      <c r="AT77" s="61" t="s">
        <v>206</v>
      </c>
      <c r="AU77" s="61" t="s">
        <v>206</v>
      </c>
      <c r="AV77" s="61" t="s">
        <v>206</v>
      </c>
      <c r="AW77" s="61" t="s">
        <v>206</v>
      </c>
      <c r="AX77" s="61" t="s">
        <v>208</v>
      </c>
      <c r="AY77" s="61" t="s">
        <v>206</v>
      </c>
      <c r="AZ77" s="61" t="s">
        <v>206</v>
      </c>
      <c r="BA77" s="41" t="s">
        <v>206</v>
      </c>
      <c r="BB77" s="63" t="s">
        <v>208</v>
      </c>
      <c r="BC77" s="41" t="s">
        <v>206</v>
      </c>
      <c r="BD77" s="61" t="s">
        <v>208</v>
      </c>
      <c r="BE77" s="61" t="s">
        <v>208</v>
      </c>
      <c r="BF77" s="61" t="s">
        <v>208</v>
      </c>
      <c r="BG77" s="41" t="s">
        <v>207</v>
      </c>
      <c r="BH77" s="41" t="s">
        <v>207</v>
      </c>
      <c r="BI77" s="41" t="s">
        <v>206</v>
      </c>
      <c r="BJ77" s="41" t="s">
        <v>207</v>
      </c>
      <c r="BK77" s="41" t="s">
        <v>207</v>
      </c>
      <c r="BL77" s="41" t="s">
        <v>207</v>
      </c>
      <c r="BM77" s="41" t="s">
        <v>207</v>
      </c>
      <c r="BN77" s="41" t="s">
        <v>207</v>
      </c>
      <c r="BO77" s="41" t="s">
        <v>207</v>
      </c>
      <c r="BP77" s="41" t="s">
        <v>207</v>
      </c>
      <c r="BQ77" s="41" t="s">
        <v>207</v>
      </c>
      <c r="BR77" s="41" t="s">
        <v>207</v>
      </c>
      <c r="BS77" s="61" t="s">
        <v>208</v>
      </c>
      <c r="BT77" s="61" t="s">
        <v>206</v>
      </c>
      <c r="BU77" s="61" t="s">
        <v>207</v>
      </c>
      <c r="BV77" s="41" t="s">
        <v>207</v>
      </c>
      <c r="BW77" s="41" t="s">
        <v>206</v>
      </c>
      <c r="BX77" s="61" t="s">
        <v>206</v>
      </c>
      <c r="BY77" s="41" t="s">
        <v>206</v>
      </c>
      <c r="BZ77" s="41" t="s">
        <v>206</v>
      </c>
      <c r="CA77" s="61" t="s">
        <v>206</v>
      </c>
      <c r="CB77" s="33">
        <f t="shared" si="78"/>
        <v>3</v>
      </c>
      <c r="CC77" s="33">
        <f t="shared" si="42"/>
        <v>2</v>
      </c>
      <c r="CD77" s="33">
        <f t="shared" si="2"/>
        <v>2</v>
      </c>
      <c r="CE77" s="33">
        <f t="shared" si="3"/>
        <v>4</v>
      </c>
      <c r="CF77" s="33">
        <f t="shared" si="79"/>
        <v>5</v>
      </c>
      <c r="CG77" s="33">
        <f t="shared" si="5"/>
        <v>3</v>
      </c>
      <c r="CH77" s="33">
        <f t="shared" si="80"/>
        <v>0</v>
      </c>
      <c r="CI77" s="33">
        <f t="shared" si="7"/>
        <v>4</v>
      </c>
      <c r="CJ77" s="33">
        <f t="shared" si="8"/>
        <v>4</v>
      </c>
      <c r="CK77" s="33">
        <f t="shared" si="9"/>
        <v>2</v>
      </c>
      <c r="CL77" s="33">
        <f t="shared" si="10"/>
        <v>29</v>
      </c>
      <c r="CM77" s="34">
        <f t="shared" si="86"/>
        <v>0.80555555555555558</v>
      </c>
      <c r="CN77" s="33">
        <f t="shared" ref="CN77:CP77" si="97">COUNTIF(BA77,"SI")</f>
        <v>1</v>
      </c>
      <c r="CO77" s="35">
        <f t="shared" si="97"/>
        <v>0</v>
      </c>
      <c r="CP77" s="44">
        <f t="shared" si="97"/>
        <v>1</v>
      </c>
      <c r="CQ77" s="44">
        <f t="shared" si="13"/>
        <v>1</v>
      </c>
      <c r="CR77" s="44">
        <f t="shared" si="14"/>
        <v>6</v>
      </c>
      <c r="CS77" s="26">
        <f t="shared" si="15"/>
        <v>9</v>
      </c>
      <c r="CT77" s="103">
        <f t="shared" si="75"/>
        <v>0.6428571428571429</v>
      </c>
      <c r="CU77" s="238"/>
      <c r="CV77" s="239"/>
      <c r="CW77" s="240"/>
      <c r="CX77" s="234"/>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9"/>
      <c r="DZ77" s="39"/>
      <c r="EA77" s="39"/>
      <c r="EB77" s="39"/>
    </row>
    <row r="78" spans="1:132" ht="15.75" customHeight="1" x14ac:dyDescent="0.25">
      <c r="A78" s="26" t="s">
        <v>193</v>
      </c>
      <c r="B78" s="26" t="s">
        <v>729</v>
      </c>
      <c r="C78" s="26" t="s">
        <v>730</v>
      </c>
      <c r="D78" s="27" t="s">
        <v>614</v>
      </c>
      <c r="E78" s="27">
        <v>3123124175</v>
      </c>
      <c r="F78" s="27" t="s">
        <v>615</v>
      </c>
      <c r="G78" s="27" t="s">
        <v>731</v>
      </c>
      <c r="H78" s="27" t="s">
        <v>732</v>
      </c>
      <c r="I78" s="27" t="s">
        <v>733</v>
      </c>
      <c r="J78" s="27" t="s">
        <v>734</v>
      </c>
      <c r="K78" s="27" t="s">
        <v>735</v>
      </c>
      <c r="L78" s="27" t="s">
        <v>736</v>
      </c>
      <c r="M78" s="27">
        <v>3188101614</v>
      </c>
      <c r="N78" s="53" t="s">
        <v>737</v>
      </c>
      <c r="O78" s="73" t="s">
        <v>738</v>
      </c>
      <c r="P78" s="89"/>
      <c r="Q78" s="94" t="s">
        <v>208</v>
      </c>
      <c r="R78" s="94" t="s">
        <v>208</v>
      </c>
      <c r="S78" s="94" t="s">
        <v>206</v>
      </c>
      <c r="T78" s="94" t="s">
        <v>206</v>
      </c>
      <c r="U78" s="77" t="s">
        <v>207</v>
      </c>
      <c r="V78" s="94" t="s">
        <v>208</v>
      </c>
      <c r="W78" s="77" t="s">
        <v>206</v>
      </c>
      <c r="X78" s="77" t="s">
        <v>208</v>
      </c>
      <c r="Y78" s="77" t="s">
        <v>208</v>
      </c>
      <c r="Z78" s="77" t="s">
        <v>208</v>
      </c>
      <c r="AA78" s="95" t="s">
        <v>206</v>
      </c>
      <c r="AB78" s="95" t="s">
        <v>206</v>
      </c>
      <c r="AC78" s="95" t="s">
        <v>206</v>
      </c>
      <c r="AD78" s="95" t="s">
        <v>206</v>
      </c>
      <c r="AE78" s="95" t="s">
        <v>206</v>
      </c>
      <c r="AF78" s="77" t="s">
        <v>208</v>
      </c>
      <c r="AG78" s="77" t="s">
        <v>206</v>
      </c>
      <c r="AH78" s="77" t="s">
        <v>206</v>
      </c>
      <c r="AI78" s="77" t="s">
        <v>206</v>
      </c>
      <c r="AJ78" s="77" t="s">
        <v>206</v>
      </c>
      <c r="AK78" s="41" t="s">
        <v>208</v>
      </c>
      <c r="AL78" s="41" t="s">
        <v>208</v>
      </c>
      <c r="AM78" s="41" t="s">
        <v>207</v>
      </c>
      <c r="AN78" s="41" t="s">
        <v>207</v>
      </c>
      <c r="AO78" s="41" t="s">
        <v>207</v>
      </c>
      <c r="AP78" s="41" t="s">
        <v>208</v>
      </c>
      <c r="AQ78" s="41" t="s">
        <v>208</v>
      </c>
      <c r="AR78" s="41" t="s">
        <v>208</v>
      </c>
      <c r="AS78" s="41" t="s">
        <v>208</v>
      </c>
      <c r="AT78" s="41" t="s">
        <v>206</v>
      </c>
      <c r="AU78" s="41" t="s">
        <v>206</v>
      </c>
      <c r="AV78" s="41" t="s">
        <v>206</v>
      </c>
      <c r="AW78" s="41" t="s">
        <v>206</v>
      </c>
      <c r="AX78" s="41" t="s">
        <v>208</v>
      </c>
      <c r="AY78" s="41" t="s">
        <v>208</v>
      </c>
      <c r="AZ78" s="41" t="s">
        <v>206</v>
      </c>
      <c r="BA78" s="41" t="s">
        <v>206</v>
      </c>
      <c r="BB78" s="32" t="s">
        <v>206</v>
      </c>
      <c r="BC78" s="41" t="s">
        <v>206</v>
      </c>
      <c r="BD78" s="41" t="s">
        <v>206</v>
      </c>
      <c r="BE78" s="41" t="s">
        <v>206</v>
      </c>
      <c r="BF78" s="41" t="s">
        <v>206</v>
      </c>
      <c r="BG78" s="41" t="s">
        <v>207</v>
      </c>
      <c r="BH78" s="41" t="s">
        <v>207</v>
      </c>
      <c r="BI78" s="41" t="s">
        <v>206</v>
      </c>
      <c r="BJ78" s="41" t="s">
        <v>207</v>
      </c>
      <c r="BK78" s="41" t="s">
        <v>207</v>
      </c>
      <c r="BL78" s="41" t="s">
        <v>207</v>
      </c>
      <c r="BM78" s="41" t="s">
        <v>207</v>
      </c>
      <c r="BN78" s="41" t="s">
        <v>207</v>
      </c>
      <c r="BO78" s="41" t="s">
        <v>207</v>
      </c>
      <c r="BP78" s="41" t="s">
        <v>207</v>
      </c>
      <c r="BQ78" s="41" t="s">
        <v>207</v>
      </c>
      <c r="BR78" s="41" t="s">
        <v>207</v>
      </c>
      <c r="BS78" s="41" t="s">
        <v>206</v>
      </c>
      <c r="BT78" s="41" t="s">
        <v>206</v>
      </c>
      <c r="BU78" s="41" t="s">
        <v>207</v>
      </c>
      <c r="BV78" s="41" t="s">
        <v>207</v>
      </c>
      <c r="BW78" s="41" t="s">
        <v>206</v>
      </c>
      <c r="BX78" s="41" t="s">
        <v>208</v>
      </c>
      <c r="BY78" s="41" t="s">
        <v>206</v>
      </c>
      <c r="BZ78" s="41" t="s">
        <v>208</v>
      </c>
      <c r="CA78" s="41" t="s">
        <v>208</v>
      </c>
      <c r="CB78" s="33">
        <f t="shared" si="78"/>
        <v>1</v>
      </c>
      <c r="CC78" s="33">
        <f t="shared" si="42"/>
        <v>1</v>
      </c>
      <c r="CD78" s="33">
        <f t="shared" si="2"/>
        <v>1</v>
      </c>
      <c r="CE78" s="33">
        <f t="shared" si="3"/>
        <v>4</v>
      </c>
      <c r="CF78" s="33">
        <f t="shared" si="79"/>
        <v>4</v>
      </c>
      <c r="CG78" s="33">
        <f t="shared" si="5"/>
        <v>1</v>
      </c>
      <c r="CH78" s="33">
        <f t="shared" si="80"/>
        <v>0</v>
      </c>
      <c r="CI78" s="33">
        <f t="shared" si="7"/>
        <v>0</v>
      </c>
      <c r="CJ78" s="33">
        <f t="shared" si="8"/>
        <v>4</v>
      </c>
      <c r="CK78" s="33">
        <f t="shared" si="9"/>
        <v>1</v>
      </c>
      <c r="CL78" s="33">
        <f t="shared" si="10"/>
        <v>17</v>
      </c>
      <c r="CM78" s="34">
        <f t="shared" si="86"/>
        <v>0.47222222222222221</v>
      </c>
      <c r="CN78" s="33">
        <f t="shared" ref="CN78:CP78" si="98">COUNTIF(BA78,"SI")</f>
        <v>1</v>
      </c>
      <c r="CO78" s="35">
        <f t="shared" si="98"/>
        <v>1</v>
      </c>
      <c r="CP78" s="44">
        <f t="shared" si="98"/>
        <v>1</v>
      </c>
      <c r="CQ78" s="44">
        <f t="shared" si="13"/>
        <v>4</v>
      </c>
      <c r="CR78" s="44">
        <f t="shared" si="14"/>
        <v>4</v>
      </c>
      <c r="CS78" s="26">
        <f t="shared" si="15"/>
        <v>11</v>
      </c>
      <c r="CT78" s="103">
        <f t="shared" si="75"/>
        <v>0.7857142857142857</v>
      </c>
      <c r="CU78" s="241">
        <f>AVERAGE(CT78:CT79)</f>
        <v>0.89285714285714279</v>
      </c>
      <c r="CV78" s="242"/>
      <c r="CW78" s="243"/>
      <c r="CX78" s="234"/>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9"/>
      <c r="DZ78" s="39"/>
      <c r="EA78" s="39"/>
      <c r="EB78" s="39"/>
    </row>
    <row r="79" spans="1:132" ht="15.75" customHeight="1" x14ac:dyDescent="0.25">
      <c r="A79" s="26" t="s">
        <v>193</v>
      </c>
      <c r="B79" s="26" t="s">
        <v>729</v>
      </c>
      <c r="C79" s="26" t="s">
        <v>729</v>
      </c>
      <c r="D79" s="27" t="s">
        <v>614</v>
      </c>
      <c r="E79" s="27">
        <v>3123124175</v>
      </c>
      <c r="F79" s="27" t="s">
        <v>739</v>
      </c>
      <c r="G79" s="27" t="s">
        <v>731</v>
      </c>
      <c r="H79" s="27" t="s">
        <v>740</v>
      </c>
      <c r="I79" s="27" t="s">
        <v>733</v>
      </c>
      <c r="J79" s="27" t="s">
        <v>741</v>
      </c>
      <c r="K79" s="27" t="s">
        <v>742</v>
      </c>
      <c r="L79" s="27" t="s">
        <v>743</v>
      </c>
      <c r="M79" s="27">
        <v>3005634232</v>
      </c>
      <c r="N79" s="53" t="s">
        <v>744</v>
      </c>
      <c r="O79" s="86" t="s">
        <v>745</v>
      </c>
      <c r="P79" s="89"/>
      <c r="Q79" s="94" t="s">
        <v>206</v>
      </c>
      <c r="R79" s="94" t="s">
        <v>206</v>
      </c>
      <c r="S79" s="94" t="s">
        <v>208</v>
      </c>
      <c r="T79" s="94" t="s">
        <v>206</v>
      </c>
      <c r="U79" s="77" t="s">
        <v>206</v>
      </c>
      <c r="V79" s="94" t="s">
        <v>206</v>
      </c>
      <c r="W79" s="77" t="s">
        <v>206</v>
      </c>
      <c r="X79" s="77" t="s">
        <v>206</v>
      </c>
      <c r="Y79" s="77" t="s">
        <v>206</v>
      </c>
      <c r="Z79" s="77" t="s">
        <v>206</v>
      </c>
      <c r="AA79" s="95" t="s">
        <v>206</v>
      </c>
      <c r="AB79" s="95" t="s">
        <v>206</v>
      </c>
      <c r="AC79" s="95" t="s">
        <v>206</v>
      </c>
      <c r="AD79" s="95" t="s">
        <v>206</v>
      </c>
      <c r="AE79" s="95" t="s">
        <v>206</v>
      </c>
      <c r="AF79" s="77" t="s">
        <v>206</v>
      </c>
      <c r="AG79" s="77" t="s">
        <v>206</v>
      </c>
      <c r="AH79" s="77" t="s">
        <v>206</v>
      </c>
      <c r="AI79" s="77" t="s">
        <v>206</v>
      </c>
      <c r="AJ79" s="77" t="s">
        <v>206</v>
      </c>
      <c r="AK79" s="41" t="s">
        <v>206</v>
      </c>
      <c r="AL79" s="41" t="s">
        <v>206</v>
      </c>
      <c r="AM79" s="41" t="s">
        <v>207</v>
      </c>
      <c r="AN79" s="41" t="s">
        <v>207</v>
      </c>
      <c r="AO79" s="41" t="s">
        <v>207</v>
      </c>
      <c r="AP79" s="41" t="s">
        <v>206</v>
      </c>
      <c r="AQ79" s="41" t="s">
        <v>206</v>
      </c>
      <c r="AR79" s="41" t="s">
        <v>206</v>
      </c>
      <c r="AS79" s="26"/>
      <c r="AT79" s="41" t="s">
        <v>206</v>
      </c>
      <c r="AU79" s="41" t="s">
        <v>206</v>
      </c>
      <c r="AV79" s="41" t="s">
        <v>206</v>
      </c>
      <c r="AW79" s="41" t="s">
        <v>206</v>
      </c>
      <c r="AX79" s="41" t="s">
        <v>206</v>
      </c>
      <c r="AY79" s="41" t="s">
        <v>206</v>
      </c>
      <c r="AZ79" s="41" t="s">
        <v>206</v>
      </c>
      <c r="BA79" s="41" t="s">
        <v>206</v>
      </c>
      <c r="BB79" s="32" t="s">
        <v>206</v>
      </c>
      <c r="BC79" s="41" t="s">
        <v>206</v>
      </c>
      <c r="BD79" s="41" t="s">
        <v>206</v>
      </c>
      <c r="BE79" s="41" t="s">
        <v>206</v>
      </c>
      <c r="BF79" s="41" t="s">
        <v>206</v>
      </c>
      <c r="BG79" s="41" t="s">
        <v>207</v>
      </c>
      <c r="BH79" s="41" t="s">
        <v>207</v>
      </c>
      <c r="BI79" s="41" t="s">
        <v>206</v>
      </c>
      <c r="BJ79" s="41" t="s">
        <v>207</v>
      </c>
      <c r="BK79" s="41" t="s">
        <v>207</v>
      </c>
      <c r="BL79" s="41" t="s">
        <v>207</v>
      </c>
      <c r="BM79" s="41" t="s">
        <v>207</v>
      </c>
      <c r="BN79" s="41" t="s">
        <v>207</v>
      </c>
      <c r="BO79" s="41" t="s">
        <v>207</v>
      </c>
      <c r="BP79" s="41" t="s">
        <v>207</v>
      </c>
      <c r="BQ79" s="41" t="s">
        <v>207</v>
      </c>
      <c r="BR79" s="41" t="s">
        <v>207</v>
      </c>
      <c r="BS79" s="41" t="s">
        <v>206</v>
      </c>
      <c r="BT79" s="41" t="s">
        <v>206</v>
      </c>
      <c r="BU79" s="41" t="s">
        <v>207</v>
      </c>
      <c r="BV79" s="41" t="s">
        <v>207</v>
      </c>
      <c r="BW79" s="41" t="s">
        <v>206</v>
      </c>
      <c r="BX79" s="41" t="s">
        <v>206</v>
      </c>
      <c r="BY79" s="41" t="s">
        <v>206</v>
      </c>
      <c r="BZ79" s="41" t="s">
        <v>206</v>
      </c>
      <c r="CA79" s="41" t="s">
        <v>206</v>
      </c>
      <c r="CB79" s="33">
        <f t="shared" si="78"/>
        <v>2</v>
      </c>
      <c r="CC79" s="33">
        <f t="shared" si="42"/>
        <v>3</v>
      </c>
      <c r="CD79" s="33">
        <f t="shared" si="2"/>
        <v>4</v>
      </c>
      <c r="CE79" s="33">
        <f t="shared" si="3"/>
        <v>4</v>
      </c>
      <c r="CF79" s="33">
        <f t="shared" si="79"/>
        <v>5</v>
      </c>
      <c r="CG79" s="33">
        <f t="shared" si="5"/>
        <v>3</v>
      </c>
      <c r="CH79" s="33">
        <f t="shared" si="80"/>
        <v>0</v>
      </c>
      <c r="CI79" s="33">
        <f t="shared" si="7"/>
        <v>3</v>
      </c>
      <c r="CJ79" s="33">
        <f t="shared" si="8"/>
        <v>4</v>
      </c>
      <c r="CK79" s="33">
        <f t="shared" si="9"/>
        <v>3</v>
      </c>
      <c r="CL79" s="33">
        <f t="shared" si="10"/>
        <v>31</v>
      </c>
      <c r="CM79" s="34">
        <f t="shared" si="86"/>
        <v>0.86111111111111116</v>
      </c>
      <c r="CN79" s="33">
        <f t="shared" ref="CN79:CP79" si="99">COUNTIF(BA79,"SI")</f>
        <v>1</v>
      </c>
      <c r="CO79" s="35">
        <f t="shared" si="99"/>
        <v>1</v>
      </c>
      <c r="CP79" s="44">
        <f t="shared" si="99"/>
        <v>1</v>
      </c>
      <c r="CQ79" s="44">
        <f t="shared" si="13"/>
        <v>4</v>
      </c>
      <c r="CR79" s="44">
        <f t="shared" si="14"/>
        <v>7</v>
      </c>
      <c r="CS79" s="26">
        <f t="shared" si="15"/>
        <v>14</v>
      </c>
      <c r="CT79" s="103">
        <f t="shared" si="75"/>
        <v>1</v>
      </c>
      <c r="CU79" s="238"/>
      <c r="CV79" s="239"/>
      <c r="CW79" s="240"/>
      <c r="CX79" s="234"/>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9"/>
      <c r="DZ79" s="39"/>
      <c r="EA79" s="39"/>
      <c r="EB79" s="39"/>
    </row>
    <row r="80" spans="1:132" ht="15.75" customHeight="1" x14ac:dyDescent="0.25">
      <c r="A80" s="26" t="s">
        <v>193</v>
      </c>
      <c r="B80" s="26" t="s">
        <v>746</v>
      </c>
      <c r="C80" s="26" t="s">
        <v>747</v>
      </c>
      <c r="D80" s="27" t="s">
        <v>748</v>
      </c>
      <c r="E80" s="27">
        <v>3183382382</v>
      </c>
      <c r="F80" s="28" t="s">
        <v>749</v>
      </c>
      <c r="G80" s="27" t="s">
        <v>750</v>
      </c>
      <c r="H80" s="27" t="s">
        <v>751</v>
      </c>
      <c r="I80" s="28" t="s">
        <v>752</v>
      </c>
      <c r="J80" s="27" t="s">
        <v>753</v>
      </c>
      <c r="K80" s="28" t="s">
        <v>754</v>
      </c>
      <c r="L80" s="27" t="s">
        <v>755</v>
      </c>
      <c r="M80" s="27">
        <v>3114620952</v>
      </c>
      <c r="N80" s="28" t="s">
        <v>756</v>
      </c>
      <c r="O80" s="42" t="s">
        <v>757</v>
      </c>
      <c r="P80" s="46">
        <v>44141</v>
      </c>
      <c r="Q80" s="94" t="s">
        <v>206</v>
      </c>
      <c r="R80" s="106" t="s">
        <v>206</v>
      </c>
      <c r="S80" s="106" t="s">
        <v>206</v>
      </c>
      <c r="T80" s="107" t="s">
        <v>206</v>
      </c>
      <c r="U80" s="108" t="s">
        <v>207</v>
      </c>
      <c r="V80" s="107" t="s">
        <v>206</v>
      </c>
      <c r="W80" s="107" t="s">
        <v>206</v>
      </c>
      <c r="X80" s="107" t="s">
        <v>208</v>
      </c>
      <c r="Y80" s="107" t="s">
        <v>206</v>
      </c>
      <c r="Z80" s="107" t="s">
        <v>206</v>
      </c>
      <c r="AA80" s="109" t="s">
        <v>206</v>
      </c>
      <c r="AB80" s="109" t="s">
        <v>206</v>
      </c>
      <c r="AC80" s="109" t="s">
        <v>206</v>
      </c>
      <c r="AD80" s="109" t="s">
        <v>206</v>
      </c>
      <c r="AE80" s="109" t="s">
        <v>206</v>
      </c>
      <c r="AF80" s="109" t="s">
        <v>206</v>
      </c>
      <c r="AG80" s="109" t="s">
        <v>206</v>
      </c>
      <c r="AH80" s="109" t="s">
        <v>206</v>
      </c>
      <c r="AI80" s="109" t="s">
        <v>206</v>
      </c>
      <c r="AJ80" s="109" t="s">
        <v>206</v>
      </c>
      <c r="AK80" s="109" t="s">
        <v>206</v>
      </c>
      <c r="AL80" s="110" t="s">
        <v>208</v>
      </c>
      <c r="AM80" s="109" t="s">
        <v>207</v>
      </c>
      <c r="AN80" s="109" t="s">
        <v>207</v>
      </c>
      <c r="AO80" s="109" t="s">
        <v>207</v>
      </c>
      <c r="AP80" s="109" t="s">
        <v>206</v>
      </c>
      <c r="AQ80" s="109" t="s">
        <v>206</v>
      </c>
      <c r="AR80" s="109" t="s">
        <v>206</v>
      </c>
      <c r="AS80" s="109" t="s">
        <v>206</v>
      </c>
      <c r="AT80" s="109" t="s">
        <v>206</v>
      </c>
      <c r="AU80" s="109" t="s">
        <v>206</v>
      </c>
      <c r="AV80" s="109" t="s">
        <v>206</v>
      </c>
      <c r="AW80" s="109" t="s">
        <v>206</v>
      </c>
      <c r="AX80" s="109" t="s">
        <v>206</v>
      </c>
      <c r="AY80" s="109" t="s">
        <v>206</v>
      </c>
      <c r="AZ80" s="109" t="s">
        <v>206</v>
      </c>
      <c r="BA80" s="55" t="s">
        <v>206</v>
      </c>
      <c r="BB80" s="64" t="s">
        <v>206</v>
      </c>
      <c r="BC80" s="55" t="s">
        <v>206</v>
      </c>
      <c r="BD80" s="55" t="s">
        <v>206</v>
      </c>
      <c r="BE80" s="55" t="s">
        <v>206</v>
      </c>
      <c r="BF80" s="55" t="s">
        <v>206</v>
      </c>
      <c r="BG80" s="41" t="s">
        <v>207</v>
      </c>
      <c r="BH80" s="55" t="s">
        <v>207</v>
      </c>
      <c r="BI80" s="55" t="s">
        <v>207</v>
      </c>
      <c r="BJ80" s="55" t="s">
        <v>207</v>
      </c>
      <c r="BK80" s="55" t="s">
        <v>208</v>
      </c>
      <c r="BL80" s="55" t="s">
        <v>207</v>
      </c>
      <c r="BM80" s="55" t="s">
        <v>207</v>
      </c>
      <c r="BN80" s="55" t="s">
        <v>207</v>
      </c>
      <c r="BO80" s="55" t="s">
        <v>207</v>
      </c>
      <c r="BP80" s="55" t="s">
        <v>207</v>
      </c>
      <c r="BQ80" s="55" t="s">
        <v>207</v>
      </c>
      <c r="BR80" s="55" t="s">
        <v>207</v>
      </c>
      <c r="BS80" s="55" t="s">
        <v>206</v>
      </c>
      <c r="BT80" s="55" t="s">
        <v>207</v>
      </c>
      <c r="BU80" s="55" t="s">
        <v>207</v>
      </c>
      <c r="BV80" s="55" t="s">
        <v>206</v>
      </c>
      <c r="BW80" s="55" t="s">
        <v>206</v>
      </c>
      <c r="BX80" s="55" t="s">
        <v>208</v>
      </c>
      <c r="BY80" s="55" t="s">
        <v>206</v>
      </c>
      <c r="BZ80" s="55" t="s">
        <v>206</v>
      </c>
      <c r="CA80" s="55" t="s">
        <v>206</v>
      </c>
      <c r="CB80" s="33">
        <f t="shared" si="78"/>
        <v>3</v>
      </c>
      <c r="CC80" s="33">
        <f t="shared" si="42"/>
        <v>2</v>
      </c>
      <c r="CD80" s="33">
        <f t="shared" si="2"/>
        <v>3</v>
      </c>
      <c r="CE80" s="33">
        <f t="shared" si="3"/>
        <v>4</v>
      </c>
      <c r="CF80" s="33">
        <f t="shared" si="79"/>
        <v>5</v>
      </c>
      <c r="CG80" s="33">
        <f t="shared" si="5"/>
        <v>2</v>
      </c>
      <c r="CH80" s="33">
        <f t="shared" si="80"/>
        <v>0</v>
      </c>
      <c r="CI80" s="33">
        <f t="shared" si="7"/>
        <v>4</v>
      </c>
      <c r="CJ80" s="33">
        <f t="shared" si="8"/>
        <v>4</v>
      </c>
      <c r="CK80" s="33">
        <f t="shared" si="9"/>
        <v>3</v>
      </c>
      <c r="CL80" s="33">
        <f t="shared" si="10"/>
        <v>30</v>
      </c>
      <c r="CM80" s="34">
        <f>CL80/32</f>
        <v>0.9375</v>
      </c>
      <c r="CN80" s="33">
        <f t="shared" ref="CN80:CP80" si="100">COUNTIF(BA80,"SI")</f>
        <v>1</v>
      </c>
      <c r="CO80" s="35">
        <f t="shared" si="100"/>
        <v>1</v>
      </c>
      <c r="CP80" s="44">
        <f t="shared" si="100"/>
        <v>1</v>
      </c>
      <c r="CQ80" s="44">
        <f t="shared" si="13"/>
        <v>3</v>
      </c>
      <c r="CR80" s="44">
        <f t="shared" si="14"/>
        <v>6</v>
      </c>
      <c r="CS80" s="26">
        <f t="shared" si="15"/>
        <v>12</v>
      </c>
      <c r="CT80" s="103">
        <f t="shared" si="75"/>
        <v>0.8571428571428571</v>
      </c>
      <c r="CU80" s="241">
        <f>AVERAGE(CT80:CT89)</f>
        <v>0.92857142857142849</v>
      </c>
      <c r="CV80" s="242"/>
      <c r="CW80" s="243"/>
      <c r="CX80" s="234"/>
      <c r="CY80" s="39"/>
      <c r="CZ80" s="39"/>
      <c r="DA80" s="39"/>
      <c r="DB80" s="39"/>
      <c r="DC80" s="39"/>
      <c r="DD80" s="39"/>
      <c r="DE80" s="39"/>
      <c r="DF80" s="39"/>
      <c r="DG80" s="39"/>
      <c r="DH80" s="39"/>
      <c r="DI80" s="39"/>
      <c r="DJ80" s="39"/>
      <c r="DK80" s="39"/>
      <c r="DL80" s="39"/>
      <c r="DM80" s="39"/>
      <c r="DN80" s="39"/>
      <c r="DO80" s="39"/>
      <c r="DP80" s="39"/>
      <c r="DQ80" s="39"/>
      <c r="DR80" s="39"/>
      <c r="DS80" s="39"/>
      <c r="DT80" s="39"/>
      <c r="DU80" s="39"/>
      <c r="DV80" s="39"/>
      <c r="DW80" s="39"/>
      <c r="DX80" s="39"/>
      <c r="DY80" s="39"/>
      <c r="DZ80" s="39"/>
      <c r="EA80" s="39"/>
      <c r="EB80" s="39"/>
    </row>
    <row r="81" spans="1:132" ht="15.75" customHeight="1" x14ac:dyDescent="0.25">
      <c r="A81" s="26" t="s">
        <v>193</v>
      </c>
      <c r="B81" s="26" t="s">
        <v>746</v>
      </c>
      <c r="C81" s="26" t="s">
        <v>758</v>
      </c>
      <c r="D81" s="27" t="s">
        <v>196</v>
      </c>
      <c r="E81" s="27">
        <v>3223066509</v>
      </c>
      <c r="F81" s="28" t="s">
        <v>197</v>
      </c>
      <c r="G81" s="27" t="s">
        <v>750</v>
      </c>
      <c r="H81" s="27" t="s">
        <v>751</v>
      </c>
      <c r="I81" s="28" t="s">
        <v>752</v>
      </c>
      <c r="J81" s="27" t="s">
        <v>759</v>
      </c>
      <c r="K81" s="27" t="s">
        <v>760</v>
      </c>
      <c r="L81" s="27" t="s">
        <v>761</v>
      </c>
      <c r="M81" s="27">
        <v>3138918034</v>
      </c>
      <c r="N81" s="53" t="s">
        <v>762</v>
      </c>
      <c r="O81" s="53" t="s">
        <v>763</v>
      </c>
      <c r="P81" s="81">
        <v>44279</v>
      </c>
      <c r="Q81" s="77" t="s">
        <v>206</v>
      </c>
      <c r="R81" s="77" t="s">
        <v>206</v>
      </c>
      <c r="S81" s="77" t="s">
        <v>206</v>
      </c>
      <c r="T81" s="77" t="s">
        <v>206</v>
      </c>
      <c r="U81" s="77" t="s">
        <v>207</v>
      </c>
      <c r="V81" s="77" t="s">
        <v>206</v>
      </c>
      <c r="W81" s="77" t="s">
        <v>206</v>
      </c>
      <c r="X81" s="77" t="s">
        <v>208</v>
      </c>
      <c r="Y81" s="77" t="s">
        <v>206</v>
      </c>
      <c r="Z81" s="77" t="s">
        <v>206</v>
      </c>
      <c r="AA81" s="77" t="s">
        <v>208</v>
      </c>
      <c r="AB81" s="77" t="s">
        <v>206</v>
      </c>
      <c r="AC81" s="77" t="s">
        <v>208</v>
      </c>
      <c r="AD81" s="77" t="s">
        <v>208</v>
      </c>
      <c r="AE81" s="77" t="s">
        <v>208</v>
      </c>
      <c r="AF81" s="77" t="s">
        <v>208</v>
      </c>
      <c r="AG81" s="77" t="s">
        <v>206</v>
      </c>
      <c r="AH81" s="77" t="s">
        <v>206</v>
      </c>
      <c r="AI81" s="77" t="s">
        <v>206</v>
      </c>
      <c r="AJ81" s="77" t="s">
        <v>206</v>
      </c>
      <c r="AK81" s="41" t="s">
        <v>208</v>
      </c>
      <c r="AL81" s="41" t="s">
        <v>208</v>
      </c>
      <c r="AM81" s="41" t="s">
        <v>207</v>
      </c>
      <c r="AN81" s="41" t="s">
        <v>207</v>
      </c>
      <c r="AO81" s="41" t="s">
        <v>207</v>
      </c>
      <c r="AP81" s="41" t="s">
        <v>206</v>
      </c>
      <c r="AQ81" s="41" t="s">
        <v>206</v>
      </c>
      <c r="AR81" s="41" t="s">
        <v>206</v>
      </c>
      <c r="AS81" s="41" t="s">
        <v>206</v>
      </c>
      <c r="AT81" s="41" t="s">
        <v>206</v>
      </c>
      <c r="AU81" s="41" t="s">
        <v>206</v>
      </c>
      <c r="AV81" s="41" t="s">
        <v>206</v>
      </c>
      <c r="AW81" s="41" t="s">
        <v>206</v>
      </c>
      <c r="AX81" s="41" t="s">
        <v>206</v>
      </c>
      <c r="AY81" s="41" t="s">
        <v>206</v>
      </c>
      <c r="AZ81" s="41" t="s">
        <v>206</v>
      </c>
      <c r="BA81" s="41" t="s">
        <v>206</v>
      </c>
      <c r="BB81" s="32" t="s">
        <v>206</v>
      </c>
      <c r="BC81" s="41" t="s">
        <v>206</v>
      </c>
      <c r="BD81" s="41" t="s">
        <v>206</v>
      </c>
      <c r="BE81" s="41" t="s">
        <v>206</v>
      </c>
      <c r="BF81" s="41" t="s">
        <v>206</v>
      </c>
      <c r="BG81" s="41" t="s">
        <v>207</v>
      </c>
      <c r="BH81" s="41" t="s">
        <v>207</v>
      </c>
      <c r="BI81" s="41" t="s">
        <v>207</v>
      </c>
      <c r="BJ81" s="41" t="s">
        <v>207</v>
      </c>
      <c r="BK81" s="41" t="s">
        <v>206</v>
      </c>
      <c r="BL81" s="41" t="s">
        <v>207</v>
      </c>
      <c r="BM81" s="41" t="s">
        <v>207</v>
      </c>
      <c r="BN81" s="55" t="s">
        <v>207</v>
      </c>
      <c r="BO81" s="41" t="s">
        <v>207</v>
      </c>
      <c r="BP81" s="41" t="s">
        <v>207</v>
      </c>
      <c r="BQ81" s="41" t="s">
        <v>207</v>
      </c>
      <c r="BR81" s="41" t="s">
        <v>207</v>
      </c>
      <c r="BS81" s="41" t="s">
        <v>206</v>
      </c>
      <c r="BT81" s="41" t="s">
        <v>207</v>
      </c>
      <c r="BU81" s="41" t="s">
        <v>207</v>
      </c>
      <c r="BV81" s="41" t="s">
        <v>206</v>
      </c>
      <c r="BW81" s="41" t="s">
        <v>206</v>
      </c>
      <c r="BX81" s="41" t="s">
        <v>206</v>
      </c>
      <c r="BY81" s="41" t="s">
        <v>206</v>
      </c>
      <c r="BZ81" s="41" t="s">
        <v>206</v>
      </c>
      <c r="CA81" s="41" t="s">
        <v>208</v>
      </c>
      <c r="CB81" s="33">
        <f t="shared" si="78"/>
        <v>3</v>
      </c>
      <c r="CC81" s="33">
        <f t="shared" si="42"/>
        <v>2</v>
      </c>
      <c r="CD81" s="33">
        <f t="shared" si="2"/>
        <v>3</v>
      </c>
      <c r="CE81" s="33">
        <f t="shared" si="3"/>
        <v>1</v>
      </c>
      <c r="CF81" s="33">
        <f t="shared" si="79"/>
        <v>3</v>
      </c>
      <c r="CG81" s="33">
        <f t="shared" si="5"/>
        <v>1</v>
      </c>
      <c r="CH81" s="33">
        <f t="shared" si="80"/>
        <v>0</v>
      </c>
      <c r="CI81" s="33">
        <f t="shared" si="7"/>
        <v>4</v>
      </c>
      <c r="CJ81" s="33">
        <f t="shared" si="8"/>
        <v>4</v>
      </c>
      <c r="CK81" s="33">
        <f t="shared" si="9"/>
        <v>3</v>
      </c>
      <c r="CL81" s="33">
        <f t="shared" si="10"/>
        <v>24</v>
      </c>
      <c r="CM81" s="34">
        <f t="shared" ref="CM81:CM82" si="101">CL81/36</f>
        <v>0.66666666666666663</v>
      </c>
      <c r="CN81" s="33">
        <f t="shared" ref="CN81:CP81" si="102">COUNTIF(BA81,"SI")</f>
        <v>1</v>
      </c>
      <c r="CO81" s="35">
        <f t="shared" si="102"/>
        <v>1</v>
      </c>
      <c r="CP81" s="44">
        <f t="shared" si="102"/>
        <v>1</v>
      </c>
      <c r="CQ81" s="44">
        <f t="shared" si="13"/>
        <v>4</v>
      </c>
      <c r="CR81" s="44">
        <f t="shared" si="14"/>
        <v>6</v>
      </c>
      <c r="CS81" s="26">
        <f t="shared" si="15"/>
        <v>13</v>
      </c>
      <c r="CT81" s="103">
        <f t="shared" si="75"/>
        <v>0.9285714285714286</v>
      </c>
      <c r="CU81" s="234"/>
      <c r="CV81" s="236"/>
      <c r="CW81" s="237"/>
      <c r="CX81" s="234"/>
      <c r="CY81" s="39"/>
      <c r="CZ81" s="39"/>
      <c r="DA81" s="39"/>
      <c r="DB81" s="39"/>
      <c r="DC81" s="39"/>
      <c r="DD81" s="39"/>
      <c r="DE81" s="39"/>
      <c r="DF81" s="39"/>
      <c r="DG81" s="39"/>
      <c r="DH81" s="39"/>
      <c r="DI81" s="39"/>
      <c r="DJ81" s="39"/>
      <c r="DK81" s="39"/>
      <c r="DL81" s="39"/>
      <c r="DM81" s="39"/>
      <c r="DN81" s="39"/>
      <c r="DO81" s="39"/>
      <c r="DP81" s="39"/>
      <c r="DQ81" s="39"/>
      <c r="DR81" s="39"/>
      <c r="DS81" s="39"/>
      <c r="DT81" s="39"/>
      <c r="DU81" s="39"/>
      <c r="DV81" s="39"/>
      <c r="DW81" s="39"/>
      <c r="DX81" s="39"/>
      <c r="DY81" s="39"/>
      <c r="DZ81" s="39"/>
      <c r="EA81" s="39"/>
      <c r="EB81" s="39"/>
    </row>
    <row r="82" spans="1:132" ht="15.75" customHeight="1" x14ac:dyDescent="0.25">
      <c r="A82" s="26" t="s">
        <v>193</v>
      </c>
      <c r="B82" s="26" t="s">
        <v>746</v>
      </c>
      <c r="C82" s="26" t="s">
        <v>764</v>
      </c>
      <c r="D82" s="27" t="s">
        <v>196</v>
      </c>
      <c r="E82" s="27">
        <v>3223066509</v>
      </c>
      <c r="F82" s="28" t="s">
        <v>197</v>
      </c>
      <c r="G82" s="27" t="s">
        <v>750</v>
      </c>
      <c r="H82" s="27" t="s">
        <v>751</v>
      </c>
      <c r="I82" s="28" t="s">
        <v>752</v>
      </c>
      <c r="J82" s="27" t="s">
        <v>765</v>
      </c>
      <c r="K82" s="27" t="s">
        <v>766</v>
      </c>
      <c r="L82" s="27" t="s">
        <v>767</v>
      </c>
      <c r="M82" s="64">
        <v>3124164806</v>
      </c>
      <c r="N82" s="29" t="s">
        <v>768</v>
      </c>
      <c r="O82" s="53" t="s">
        <v>769</v>
      </c>
      <c r="P82" s="81">
        <v>44295</v>
      </c>
      <c r="Q82" s="77" t="s">
        <v>206</v>
      </c>
      <c r="R82" s="77" t="s">
        <v>206</v>
      </c>
      <c r="S82" s="77" t="s">
        <v>206</v>
      </c>
      <c r="T82" s="77" t="s">
        <v>206</v>
      </c>
      <c r="U82" s="77" t="s">
        <v>206</v>
      </c>
      <c r="V82" s="77" t="s">
        <v>206</v>
      </c>
      <c r="W82" s="77" t="s">
        <v>206</v>
      </c>
      <c r="X82" s="77" t="s">
        <v>206</v>
      </c>
      <c r="Y82" s="77" t="s">
        <v>206</v>
      </c>
      <c r="Z82" s="77" t="s">
        <v>206</v>
      </c>
      <c r="AA82" s="77" t="s">
        <v>206</v>
      </c>
      <c r="AB82" s="77" t="s">
        <v>206</v>
      </c>
      <c r="AC82" s="77" t="s">
        <v>206</v>
      </c>
      <c r="AD82" s="77" t="s">
        <v>206</v>
      </c>
      <c r="AE82" s="77" t="s">
        <v>206</v>
      </c>
      <c r="AF82" s="77" t="s">
        <v>206</v>
      </c>
      <c r="AG82" s="77" t="s">
        <v>206</v>
      </c>
      <c r="AH82" s="77" t="s">
        <v>206</v>
      </c>
      <c r="AI82" s="77" t="s">
        <v>206</v>
      </c>
      <c r="AJ82" s="77" t="s">
        <v>206</v>
      </c>
      <c r="AK82" s="41" t="s">
        <v>206</v>
      </c>
      <c r="AL82" s="41" t="s">
        <v>206</v>
      </c>
      <c r="AM82" s="41" t="s">
        <v>207</v>
      </c>
      <c r="AN82" s="41" t="s">
        <v>207</v>
      </c>
      <c r="AO82" s="41" t="s">
        <v>207</v>
      </c>
      <c r="AP82" s="41" t="s">
        <v>206</v>
      </c>
      <c r="AQ82" s="41" t="s">
        <v>206</v>
      </c>
      <c r="AR82" s="41" t="s">
        <v>206</v>
      </c>
      <c r="AS82" s="41" t="s">
        <v>206</v>
      </c>
      <c r="AT82" s="41" t="s">
        <v>206</v>
      </c>
      <c r="AU82" s="41" t="s">
        <v>206</v>
      </c>
      <c r="AV82" s="41" t="s">
        <v>206</v>
      </c>
      <c r="AW82" s="41" t="s">
        <v>206</v>
      </c>
      <c r="AX82" s="41" t="s">
        <v>206</v>
      </c>
      <c r="AY82" s="41" t="s">
        <v>206</v>
      </c>
      <c r="AZ82" s="41" t="s">
        <v>206</v>
      </c>
      <c r="BA82" s="41" t="s">
        <v>206</v>
      </c>
      <c r="BB82" s="32" t="s">
        <v>206</v>
      </c>
      <c r="BC82" s="41" t="s">
        <v>206</v>
      </c>
      <c r="BD82" s="41" t="s">
        <v>206</v>
      </c>
      <c r="BE82" s="41" t="s">
        <v>206</v>
      </c>
      <c r="BF82" s="41" t="s">
        <v>206</v>
      </c>
      <c r="BG82" s="41" t="s">
        <v>207</v>
      </c>
      <c r="BH82" s="41" t="s">
        <v>207</v>
      </c>
      <c r="BI82" s="41" t="s">
        <v>207</v>
      </c>
      <c r="BJ82" s="41" t="s">
        <v>207</v>
      </c>
      <c r="BK82" s="41" t="s">
        <v>206</v>
      </c>
      <c r="BL82" s="41" t="s">
        <v>207</v>
      </c>
      <c r="BM82" s="41" t="s">
        <v>207</v>
      </c>
      <c r="BN82" s="55" t="s">
        <v>207</v>
      </c>
      <c r="BO82" s="41" t="s">
        <v>207</v>
      </c>
      <c r="BP82" s="41" t="s">
        <v>207</v>
      </c>
      <c r="BQ82" s="41" t="s">
        <v>207</v>
      </c>
      <c r="BR82" s="41" t="s">
        <v>207</v>
      </c>
      <c r="BS82" s="41" t="s">
        <v>206</v>
      </c>
      <c r="BT82" s="41" t="s">
        <v>206</v>
      </c>
      <c r="BU82" s="41" t="s">
        <v>207</v>
      </c>
      <c r="BV82" s="41" t="s">
        <v>207</v>
      </c>
      <c r="BW82" s="41" t="s">
        <v>206</v>
      </c>
      <c r="BX82" s="41" t="s">
        <v>206</v>
      </c>
      <c r="BY82" s="41" t="s">
        <v>206</v>
      </c>
      <c r="BZ82" s="41" t="s">
        <v>206</v>
      </c>
      <c r="CA82" s="41" t="s">
        <v>206</v>
      </c>
      <c r="CB82" s="33">
        <f t="shared" si="78"/>
        <v>3</v>
      </c>
      <c r="CC82" s="33">
        <f t="shared" si="42"/>
        <v>3</v>
      </c>
      <c r="CD82" s="33">
        <f t="shared" si="2"/>
        <v>4</v>
      </c>
      <c r="CE82" s="33">
        <f t="shared" si="3"/>
        <v>4</v>
      </c>
      <c r="CF82" s="33">
        <f t="shared" si="79"/>
        <v>5</v>
      </c>
      <c r="CG82" s="33">
        <f t="shared" si="5"/>
        <v>3</v>
      </c>
      <c r="CH82" s="33">
        <f t="shared" si="80"/>
        <v>0</v>
      </c>
      <c r="CI82" s="33">
        <f t="shared" si="7"/>
        <v>4</v>
      </c>
      <c r="CJ82" s="33">
        <f t="shared" si="8"/>
        <v>4</v>
      </c>
      <c r="CK82" s="33">
        <f t="shared" si="9"/>
        <v>3</v>
      </c>
      <c r="CL82" s="33">
        <f t="shared" si="10"/>
        <v>33</v>
      </c>
      <c r="CM82" s="34">
        <f t="shared" si="101"/>
        <v>0.91666666666666663</v>
      </c>
      <c r="CN82" s="33">
        <f t="shared" ref="CN82:CP82" si="103">COUNTIF(BA82,"SI")</f>
        <v>1</v>
      </c>
      <c r="CO82" s="35">
        <f t="shared" si="103"/>
        <v>1</v>
      </c>
      <c r="CP82" s="44">
        <f t="shared" si="103"/>
        <v>1</v>
      </c>
      <c r="CQ82" s="44">
        <f t="shared" si="13"/>
        <v>4</v>
      </c>
      <c r="CR82" s="44">
        <f t="shared" si="14"/>
        <v>7</v>
      </c>
      <c r="CS82" s="26">
        <f t="shared" si="15"/>
        <v>14</v>
      </c>
      <c r="CT82" s="103">
        <f t="shared" si="75"/>
        <v>1</v>
      </c>
      <c r="CU82" s="234"/>
      <c r="CV82" s="236"/>
      <c r="CW82" s="237"/>
      <c r="CX82" s="234"/>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row>
    <row r="83" spans="1:132" ht="15.75" customHeight="1" x14ac:dyDescent="0.25">
      <c r="A83" s="26" t="s">
        <v>193</v>
      </c>
      <c r="B83" s="26" t="s">
        <v>746</v>
      </c>
      <c r="C83" s="26" t="s">
        <v>770</v>
      </c>
      <c r="D83" s="27" t="s">
        <v>748</v>
      </c>
      <c r="E83" s="27">
        <v>3183382382</v>
      </c>
      <c r="F83" s="28" t="s">
        <v>749</v>
      </c>
      <c r="G83" s="27" t="s">
        <v>750</v>
      </c>
      <c r="H83" s="27" t="s">
        <v>751</v>
      </c>
      <c r="I83" s="28" t="s">
        <v>752</v>
      </c>
      <c r="J83" s="27" t="s">
        <v>771</v>
      </c>
      <c r="K83" s="28" t="s">
        <v>772</v>
      </c>
      <c r="L83" s="27" t="s">
        <v>773</v>
      </c>
      <c r="M83" s="27">
        <v>3203188806</v>
      </c>
      <c r="N83" s="28" t="s">
        <v>774</v>
      </c>
      <c r="O83" s="42" t="s">
        <v>775</v>
      </c>
      <c r="P83" s="46">
        <v>44169</v>
      </c>
      <c r="Q83" s="111" t="s">
        <v>206</v>
      </c>
      <c r="R83" s="112" t="s">
        <v>206</v>
      </c>
      <c r="S83" s="113" t="s">
        <v>206</v>
      </c>
      <c r="T83" s="114" t="s">
        <v>206</v>
      </c>
      <c r="U83" s="114" t="s">
        <v>207</v>
      </c>
      <c r="V83" s="114" t="s">
        <v>206</v>
      </c>
      <c r="W83" s="114" t="s">
        <v>206</v>
      </c>
      <c r="X83" s="115" t="s">
        <v>206</v>
      </c>
      <c r="Y83" s="114" t="s">
        <v>206</v>
      </c>
      <c r="Z83" s="114" t="s">
        <v>206</v>
      </c>
      <c r="AA83" s="116" t="s">
        <v>206</v>
      </c>
      <c r="AB83" s="116" t="s">
        <v>206</v>
      </c>
      <c r="AC83" s="116" t="s">
        <v>206</v>
      </c>
      <c r="AD83" s="116" t="s">
        <v>206</v>
      </c>
      <c r="AE83" s="116" t="s">
        <v>206</v>
      </c>
      <c r="AF83" s="96" t="s">
        <v>206</v>
      </c>
      <c r="AG83" s="96" t="s">
        <v>208</v>
      </c>
      <c r="AH83" s="116" t="s">
        <v>206</v>
      </c>
      <c r="AI83" s="116" t="s">
        <v>206</v>
      </c>
      <c r="AJ83" s="116" t="s">
        <v>206</v>
      </c>
      <c r="AK83" s="96" t="s">
        <v>206</v>
      </c>
      <c r="AL83" s="116" t="s">
        <v>206</v>
      </c>
      <c r="AM83" s="96" t="s">
        <v>207</v>
      </c>
      <c r="AN83" s="96" t="s">
        <v>207</v>
      </c>
      <c r="AO83" s="96" t="s">
        <v>207</v>
      </c>
      <c r="AP83" s="96" t="s">
        <v>206</v>
      </c>
      <c r="AQ83" s="116" t="s">
        <v>206</v>
      </c>
      <c r="AR83" s="116" t="s">
        <v>206</v>
      </c>
      <c r="AS83" s="116" t="s">
        <v>206</v>
      </c>
      <c r="AT83" s="116" t="s">
        <v>206</v>
      </c>
      <c r="AU83" s="116" t="s">
        <v>206</v>
      </c>
      <c r="AV83" s="116" t="s">
        <v>206</v>
      </c>
      <c r="AW83" s="116" t="s">
        <v>206</v>
      </c>
      <c r="AX83" s="116" t="s">
        <v>206</v>
      </c>
      <c r="AY83" s="116" t="s">
        <v>206</v>
      </c>
      <c r="AZ83" s="116" t="s">
        <v>206</v>
      </c>
      <c r="BA83" s="55" t="s">
        <v>206</v>
      </c>
      <c r="BB83" s="64" t="s">
        <v>206</v>
      </c>
      <c r="BC83" s="55" t="s">
        <v>206</v>
      </c>
      <c r="BD83" s="55" t="s">
        <v>206</v>
      </c>
      <c r="BE83" s="55" t="s">
        <v>206</v>
      </c>
      <c r="BF83" s="55" t="s">
        <v>206</v>
      </c>
      <c r="BG83" s="55" t="s">
        <v>207</v>
      </c>
      <c r="BH83" s="55" t="s">
        <v>207</v>
      </c>
      <c r="BI83" s="55" t="s">
        <v>206</v>
      </c>
      <c r="BJ83" s="55" t="s">
        <v>207</v>
      </c>
      <c r="BK83" s="55" t="s">
        <v>208</v>
      </c>
      <c r="BL83" s="55" t="s">
        <v>207</v>
      </c>
      <c r="BM83" s="55" t="s">
        <v>207</v>
      </c>
      <c r="BN83" s="55" t="s">
        <v>207</v>
      </c>
      <c r="BO83" s="55" t="s">
        <v>207</v>
      </c>
      <c r="BP83" s="55" t="s">
        <v>207</v>
      </c>
      <c r="BQ83" s="55" t="s">
        <v>207</v>
      </c>
      <c r="BR83" s="55" t="s">
        <v>207</v>
      </c>
      <c r="BS83" s="55" t="s">
        <v>206</v>
      </c>
      <c r="BT83" s="55" t="s">
        <v>207</v>
      </c>
      <c r="BU83" s="55" t="s">
        <v>207</v>
      </c>
      <c r="BV83" s="55" t="s">
        <v>206</v>
      </c>
      <c r="BW83" s="55" t="s">
        <v>206</v>
      </c>
      <c r="BX83" s="55" t="s">
        <v>208</v>
      </c>
      <c r="BY83" s="55" t="s">
        <v>206</v>
      </c>
      <c r="BZ83" s="55" t="s">
        <v>208</v>
      </c>
      <c r="CA83" s="55" t="s">
        <v>206</v>
      </c>
      <c r="CB83" s="33">
        <f t="shared" si="78"/>
        <v>3</v>
      </c>
      <c r="CC83" s="33">
        <f t="shared" si="42"/>
        <v>2</v>
      </c>
      <c r="CD83" s="33">
        <f t="shared" si="2"/>
        <v>4</v>
      </c>
      <c r="CE83" s="33">
        <f t="shared" si="3"/>
        <v>4</v>
      </c>
      <c r="CF83" s="33">
        <f t="shared" si="79"/>
        <v>4</v>
      </c>
      <c r="CG83" s="33">
        <f t="shared" si="5"/>
        <v>3</v>
      </c>
      <c r="CH83" s="33">
        <f t="shared" si="80"/>
        <v>0</v>
      </c>
      <c r="CI83" s="33">
        <f t="shared" si="7"/>
        <v>4</v>
      </c>
      <c r="CJ83" s="33">
        <f t="shared" si="8"/>
        <v>4</v>
      </c>
      <c r="CK83" s="33">
        <f t="shared" si="9"/>
        <v>3</v>
      </c>
      <c r="CL83" s="33">
        <f t="shared" si="10"/>
        <v>31</v>
      </c>
      <c r="CM83" s="34">
        <f>CL83/32</f>
        <v>0.96875</v>
      </c>
      <c r="CN83" s="33">
        <f t="shared" ref="CN83:CP83" si="104">COUNTIF(BA83,"SI")</f>
        <v>1</v>
      </c>
      <c r="CO83" s="35">
        <f t="shared" si="104"/>
        <v>1</v>
      </c>
      <c r="CP83" s="44">
        <f t="shared" si="104"/>
        <v>1</v>
      </c>
      <c r="CQ83" s="44">
        <f t="shared" si="13"/>
        <v>4</v>
      </c>
      <c r="CR83" s="44">
        <f t="shared" si="14"/>
        <v>5</v>
      </c>
      <c r="CS83" s="26">
        <f t="shared" si="15"/>
        <v>12</v>
      </c>
      <c r="CT83" s="103">
        <f t="shared" si="75"/>
        <v>0.8571428571428571</v>
      </c>
      <c r="CU83" s="234"/>
      <c r="CV83" s="236"/>
      <c r="CW83" s="237"/>
      <c r="CX83" s="234"/>
      <c r="CY83" s="39"/>
      <c r="CZ83" s="39"/>
      <c r="DA83" s="39"/>
      <c r="DB83" s="39"/>
      <c r="DC83" s="39"/>
      <c r="DD83" s="39"/>
      <c r="DE83" s="39"/>
      <c r="DF83" s="39"/>
      <c r="DG83" s="39"/>
      <c r="DH83" s="39"/>
      <c r="DI83" s="39"/>
      <c r="DJ83" s="39"/>
      <c r="DK83" s="39"/>
      <c r="DL83" s="39"/>
      <c r="DM83" s="39"/>
      <c r="DN83" s="39"/>
      <c r="DO83" s="39"/>
      <c r="DP83" s="39"/>
      <c r="DQ83" s="39"/>
      <c r="DR83" s="39"/>
      <c r="DS83" s="39"/>
      <c r="DT83" s="39"/>
      <c r="DU83" s="39"/>
      <c r="DV83" s="39"/>
      <c r="DW83" s="39"/>
      <c r="DX83" s="39"/>
      <c r="DY83" s="39"/>
      <c r="DZ83" s="39"/>
      <c r="EA83" s="39"/>
      <c r="EB83" s="39"/>
    </row>
    <row r="84" spans="1:132" ht="15" customHeight="1" x14ac:dyDescent="0.25">
      <c r="A84" s="26" t="s">
        <v>193</v>
      </c>
      <c r="B84" s="26" t="s">
        <v>746</v>
      </c>
      <c r="C84" s="26" t="s">
        <v>776</v>
      </c>
      <c r="D84" s="27" t="s">
        <v>196</v>
      </c>
      <c r="E84" s="27">
        <v>3223066509</v>
      </c>
      <c r="F84" s="28" t="s">
        <v>197</v>
      </c>
      <c r="G84" s="27" t="s">
        <v>750</v>
      </c>
      <c r="H84" s="27" t="s">
        <v>751</v>
      </c>
      <c r="I84" s="28" t="s">
        <v>752</v>
      </c>
      <c r="J84" s="27" t="s">
        <v>777</v>
      </c>
      <c r="K84" s="27" t="s">
        <v>778</v>
      </c>
      <c r="L84" s="27" t="s">
        <v>779</v>
      </c>
      <c r="M84" s="27">
        <v>3168232954</v>
      </c>
      <c r="N84" s="29" t="s">
        <v>780</v>
      </c>
      <c r="O84" s="53" t="s">
        <v>781</v>
      </c>
      <c r="P84" s="81">
        <v>44305</v>
      </c>
      <c r="Q84" s="77" t="s">
        <v>206</v>
      </c>
      <c r="R84" s="77" t="s">
        <v>206</v>
      </c>
      <c r="S84" s="77" t="s">
        <v>206</v>
      </c>
      <c r="T84" s="77" t="s">
        <v>206</v>
      </c>
      <c r="U84" s="77" t="s">
        <v>207</v>
      </c>
      <c r="V84" s="77" t="s">
        <v>206</v>
      </c>
      <c r="W84" s="77" t="s">
        <v>206</v>
      </c>
      <c r="X84" s="77" t="s">
        <v>208</v>
      </c>
      <c r="Y84" s="77" t="s">
        <v>206</v>
      </c>
      <c r="Z84" s="77" t="s">
        <v>206</v>
      </c>
      <c r="AA84" s="77" t="s">
        <v>208</v>
      </c>
      <c r="AB84" s="77" t="s">
        <v>206</v>
      </c>
      <c r="AC84" s="77" t="s">
        <v>208</v>
      </c>
      <c r="AD84" s="77" t="s">
        <v>208</v>
      </c>
      <c r="AE84" s="77" t="s">
        <v>208</v>
      </c>
      <c r="AF84" s="77" t="s">
        <v>208</v>
      </c>
      <c r="AG84" s="77" t="s">
        <v>208</v>
      </c>
      <c r="AH84" s="77" t="s">
        <v>206</v>
      </c>
      <c r="AI84" s="77" t="s">
        <v>206</v>
      </c>
      <c r="AJ84" s="77" t="s">
        <v>206</v>
      </c>
      <c r="AK84" s="41" t="s">
        <v>208</v>
      </c>
      <c r="AL84" s="41" t="s">
        <v>208</v>
      </c>
      <c r="AM84" s="41" t="s">
        <v>207</v>
      </c>
      <c r="AN84" s="41" t="s">
        <v>207</v>
      </c>
      <c r="AO84" s="41" t="s">
        <v>207</v>
      </c>
      <c r="AP84" s="41" t="s">
        <v>206</v>
      </c>
      <c r="AQ84" s="41" t="s">
        <v>206</v>
      </c>
      <c r="AR84" s="41" t="s">
        <v>208</v>
      </c>
      <c r="AS84" s="41" t="s">
        <v>208</v>
      </c>
      <c r="AT84" s="41" t="s">
        <v>206</v>
      </c>
      <c r="AU84" s="41" t="s">
        <v>208</v>
      </c>
      <c r="AV84" s="41" t="s">
        <v>206</v>
      </c>
      <c r="AW84" s="41" t="s">
        <v>206</v>
      </c>
      <c r="AX84" s="41" t="s">
        <v>206</v>
      </c>
      <c r="AY84" s="41" t="s">
        <v>206</v>
      </c>
      <c r="AZ84" s="41" t="s">
        <v>206</v>
      </c>
      <c r="BA84" s="41" t="s">
        <v>206</v>
      </c>
      <c r="BB84" s="32" t="s">
        <v>206</v>
      </c>
      <c r="BC84" s="41" t="s">
        <v>206</v>
      </c>
      <c r="BD84" s="41" t="s">
        <v>206</v>
      </c>
      <c r="BE84" s="41" t="s">
        <v>206</v>
      </c>
      <c r="BF84" s="41" t="s">
        <v>206</v>
      </c>
      <c r="BG84" s="41" t="s">
        <v>207</v>
      </c>
      <c r="BH84" s="41" t="s">
        <v>207</v>
      </c>
      <c r="BI84" s="41" t="s">
        <v>207</v>
      </c>
      <c r="BJ84" s="41" t="s">
        <v>207</v>
      </c>
      <c r="BK84" s="41" t="s">
        <v>206</v>
      </c>
      <c r="BL84" s="41" t="s">
        <v>207</v>
      </c>
      <c r="BM84" s="41" t="s">
        <v>207</v>
      </c>
      <c r="BN84" s="55" t="s">
        <v>207</v>
      </c>
      <c r="BO84" s="41" t="s">
        <v>207</v>
      </c>
      <c r="BP84" s="41" t="s">
        <v>207</v>
      </c>
      <c r="BQ84" s="41" t="s">
        <v>207</v>
      </c>
      <c r="BR84" s="41" t="s">
        <v>207</v>
      </c>
      <c r="BS84" s="41" t="s">
        <v>206</v>
      </c>
      <c r="BT84" s="41" t="s">
        <v>207</v>
      </c>
      <c r="BU84" s="41" t="s">
        <v>207</v>
      </c>
      <c r="BV84" s="41" t="s">
        <v>206</v>
      </c>
      <c r="BW84" s="41" t="s">
        <v>206</v>
      </c>
      <c r="BX84" s="41" t="s">
        <v>206</v>
      </c>
      <c r="BY84" s="41" t="s">
        <v>206</v>
      </c>
      <c r="BZ84" s="41" t="s">
        <v>206</v>
      </c>
      <c r="CA84" s="41" t="s">
        <v>208</v>
      </c>
      <c r="CB84" s="33">
        <f t="shared" si="78"/>
        <v>3</v>
      </c>
      <c r="CC84" s="33">
        <f t="shared" si="42"/>
        <v>2</v>
      </c>
      <c r="CD84" s="33">
        <f t="shared" si="2"/>
        <v>3</v>
      </c>
      <c r="CE84" s="33">
        <f t="shared" si="3"/>
        <v>1</v>
      </c>
      <c r="CF84" s="33">
        <f t="shared" si="79"/>
        <v>2</v>
      </c>
      <c r="CG84" s="33">
        <f t="shared" si="5"/>
        <v>1</v>
      </c>
      <c r="CH84" s="33">
        <f t="shared" si="80"/>
        <v>0</v>
      </c>
      <c r="CI84" s="33">
        <f t="shared" si="7"/>
        <v>2</v>
      </c>
      <c r="CJ84" s="33">
        <f t="shared" si="8"/>
        <v>3</v>
      </c>
      <c r="CK84" s="33">
        <f t="shared" si="9"/>
        <v>3</v>
      </c>
      <c r="CL84" s="33">
        <f t="shared" si="10"/>
        <v>20</v>
      </c>
      <c r="CM84" s="34">
        <f t="shared" ref="CM84:CM86" si="105">CL84/36</f>
        <v>0.55555555555555558</v>
      </c>
      <c r="CN84" s="33">
        <f t="shared" ref="CN84:CP84" si="106">COUNTIF(BA84,"SI")</f>
        <v>1</v>
      </c>
      <c r="CO84" s="35">
        <f t="shared" si="106"/>
        <v>1</v>
      </c>
      <c r="CP84" s="44">
        <f t="shared" si="106"/>
        <v>1</v>
      </c>
      <c r="CQ84" s="44">
        <f t="shared" si="13"/>
        <v>4</v>
      </c>
      <c r="CR84" s="44">
        <f t="shared" si="14"/>
        <v>6</v>
      </c>
      <c r="CS84" s="26">
        <f t="shared" si="15"/>
        <v>13</v>
      </c>
      <c r="CT84" s="103">
        <f t="shared" si="75"/>
        <v>0.9285714285714286</v>
      </c>
      <c r="CU84" s="234"/>
      <c r="CV84" s="236"/>
      <c r="CW84" s="237"/>
      <c r="CX84" s="234"/>
      <c r="CY84" s="39"/>
      <c r="CZ84" s="39"/>
      <c r="DA84" s="39"/>
      <c r="DB84" s="39"/>
      <c r="DC84" s="39"/>
      <c r="DD84" s="39"/>
      <c r="DE84" s="39"/>
      <c r="DF84" s="39"/>
      <c r="DG84" s="39"/>
      <c r="DH84" s="39"/>
      <c r="DI84" s="39"/>
      <c r="DJ84" s="39"/>
      <c r="DK84" s="39"/>
      <c r="DL84" s="39"/>
      <c r="DM84" s="39"/>
      <c r="DN84" s="39"/>
      <c r="DO84" s="39"/>
      <c r="DP84" s="39"/>
      <c r="DQ84" s="39"/>
      <c r="DR84" s="39"/>
      <c r="DS84" s="39"/>
      <c r="DT84" s="39"/>
      <c r="DU84" s="39"/>
      <c r="DV84" s="39"/>
      <c r="DW84" s="39"/>
      <c r="DX84" s="39"/>
      <c r="DY84" s="39"/>
      <c r="DZ84" s="39"/>
      <c r="EA84" s="39"/>
      <c r="EB84" s="39"/>
    </row>
    <row r="85" spans="1:132" ht="15.75" customHeight="1" x14ac:dyDescent="0.25">
      <c r="A85" s="26" t="s">
        <v>193</v>
      </c>
      <c r="B85" s="26" t="s">
        <v>746</v>
      </c>
      <c r="C85" s="26" t="s">
        <v>782</v>
      </c>
      <c r="D85" s="27" t="s">
        <v>361</v>
      </c>
      <c r="E85" s="27">
        <v>3124781204</v>
      </c>
      <c r="F85" s="28" t="s">
        <v>362</v>
      </c>
      <c r="G85" s="27" t="s">
        <v>750</v>
      </c>
      <c r="H85" s="27" t="s">
        <v>751</v>
      </c>
      <c r="I85" s="28" t="s">
        <v>752</v>
      </c>
      <c r="J85" s="27" t="s">
        <v>783</v>
      </c>
      <c r="K85" s="28" t="s">
        <v>784</v>
      </c>
      <c r="L85" s="27" t="s">
        <v>785</v>
      </c>
      <c r="M85" s="27">
        <v>3016094856</v>
      </c>
      <c r="N85" s="28" t="s">
        <v>786</v>
      </c>
      <c r="O85" s="53" t="s">
        <v>787</v>
      </c>
      <c r="P85" s="80">
        <v>44147</v>
      </c>
      <c r="Q85" s="59" t="s">
        <v>206</v>
      </c>
      <c r="R85" s="60" t="s">
        <v>206</v>
      </c>
      <c r="S85" s="60" t="s">
        <v>206</v>
      </c>
      <c r="T85" s="60" t="s">
        <v>208</v>
      </c>
      <c r="U85" s="60" t="s">
        <v>207</v>
      </c>
      <c r="V85" s="60" t="s">
        <v>206</v>
      </c>
      <c r="W85" s="60" t="s">
        <v>206</v>
      </c>
      <c r="X85" s="60" t="s">
        <v>208</v>
      </c>
      <c r="Y85" s="60" t="s">
        <v>206</v>
      </c>
      <c r="Z85" s="60" t="s">
        <v>206</v>
      </c>
      <c r="AA85" s="60" t="s">
        <v>206</v>
      </c>
      <c r="AB85" s="60" t="s">
        <v>206</v>
      </c>
      <c r="AC85" s="60" t="s">
        <v>208</v>
      </c>
      <c r="AD85" s="60" t="s">
        <v>208</v>
      </c>
      <c r="AE85" s="60" t="s">
        <v>206</v>
      </c>
      <c r="AF85" s="60" t="s">
        <v>206</v>
      </c>
      <c r="AG85" s="60" t="s">
        <v>206</v>
      </c>
      <c r="AH85" s="60" t="s">
        <v>206</v>
      </c>
      <c r="AI85" s="60" t="s">
        <v>206</v>
      </c>
      <c r="AJ85" s="75" t="s">
        <v>206</v>
      </c>
      <c r="AK85" s="61" t="s">
        <v>206</v>
      </c>
      <c r="AL85" s="61" t="s">
        <v>206</v>
      </c>
      <c r="AM85" s="61" t="s">
        <v>207</v>
      </c>
      <c r="AN85" s="61" t="s">
        <v>207</v>
      </c>
      <c r="AO85" s="61" t="s">
        <v>207</v>
      </c>
      <c r="AP85" s="61" t="s">
        <v>206</v>
      </c>
      <c r="AQ85" s="61" t="s">
        <v>206</v>
      </c>
      <c r="AR85" s="61" t="s">
        <v>206</v>
      </c>
      <c r="AS85" s="61" t="s">
        <v>208</v>
      </c>
      <c r="AT85" s="61" t="s">
        <v>208</v>
      </c>
      <c r="AU85" s="61" t="s">
        <v>206</v>
      </c>
      <c r="AV85" s="61" t="s">
        <v>206</v>
      </c>
      <c r="AW85" s="61" t="s">
        <v>206</v>
      </c>
      <c r="AX85" s="61" t="s">
        <v>206</v>
      </c>
      <c r="AY85" s="61" t="s">
        <v>206</v>
      </c>
      <c r="AZ85" s="61" t="s">
        <v>206</v>
      </c>
      <c r="BA85" s="61" t="s">
        <v>206</v>
      </c>
      <c r="BB85" s="63" t="s">
        <v>206</v>
      </c>
      <c r="BC85" s="61" t="s">
        <v>206</v>
      </c>
      <c r="BD85" s="61" t="s">
        <v>206</v>
      </c>
      <c r="BE85" s="61" t="s">
        <v>206</v>
      </c>
      <c r="BF85" s="61" t="s">
        <v>206</v>
      </c>
      <c r="BG85" s="61" t="s">
        <v>207</v>
      </c>
      <c r="BH85" s="61" t="s">
        <v>207</v>
      </c>
      <c r="BI85" s="61" t="s">
        <v>208</v>
      </c>
      <c r="BJ85" s="61" t="s">
        <v>208</v>
      </c>
      <c r="BK85" s="61" t="s">
        <v>206</v>
      </c>
      <c r="BL85" s="61" t="s">
        <v>208</v>
      </c>
      <c r="BM85" s="55" t="s">
        <v>207</v>
      </c>
      <c r="BN85" s="55" t="s">
        <v>207</v>
      </c>
      <c r="BO85" s="61" t="s">
        <v>208</v>
      </c>
      <c r="BP85" s="61" t="s">
        <v>208</v>
      </c>
      <c r="BQ85" s="61" t="s">
        <v>208</v>
      </c>
      <c r="BR85" s="61" t="s">
        <v>208</v>
      </c>
      <c r="BS85" s="61" t="s">
        <v>206</v>
      </c>
      <c r="BT85" s="61" t="s">
        <v>208</v>
      </c>
      <c r="BU85" s="61" t="s">
        <v>208</v>
      </c>
      <c r="BV85" s="61" t="s">
        <v>206</v>
      </c>
      <c r="BW85" s="61" t="s">
        <v>206</v>
      </c>
      <c r="BX85" s="61" t="s">
        <v>206</v>
      </c>
      <c r="BY85" s="61" t="s">
        <v>206</v>
      </c>
      <c r="BZ85" s="61" t="s">
        <v>206</v>
      </c>
      <c r="CA85" s="61" t="s">
        <v>206</v>
      </c>
      <c r="CB85" s="33">
        <f t="shared" si="78"/>
        <v>3</v>
      </c>
      <c r="CC85" s="33">
        <f t="shared" si="42"/>
        <v>1</v>
      </c>
      <c r="CD85" s="33">
        <f t="shared" si="2"/>
        <v>3</v>
      </c>
      <c r="CE85" s="33">
        <f t="shared" si="3"/>
        <v>2</v>
      </c>
      <c r="CF85" s="33">
        <f t="shared" si="79"/>
        <v>5</v>
      </c>
      <c r="CG85" s="33">
        <f t="shared" si="5"/>
        <v>3</v>
      </c>
      <c r="CH85" s="33">
        <f t="shared" si="80"/>
        <v>0</v>
      </c>
      <c r="CI85" s="33">
        <f t="shared" si="7"/>
        <v>3</v>
      </c>
      <c r="CJ85" s="33">
        <f t="shared" si="8"/>
        <v>3</v>
      </c>
      <c r="CK85" s="33">
        <f t="shared" si="9"/>
        <v>3</v>
      </c>
      <c r="CL85" s="33">
        <f t="shared" si="10"/>
        <v>26</v>
      </c>
      <c r="CM85" s="34">
        <f t="shared" si="105"/>
        <v>0.72222222222222221</v>
      </c>
      <c r="CN85" s="33">
        <f t="shared" ref="CN85:CP85" si="107">COUNTIF(BA85,"SI")</f>
        <v>1</v>
      </c>
      <c r="CO85" s="35">
        <f t="shared" si="107"/>
        <v>1</v>
      </c>
      <c r="CP85" s="44">
        <f t="shared" si="107"/>
        <v>1</v>
      </c>
      <c r="CQ85" s="44">
        <f t="shared" si="13"/>
        <v>4</v>
      </c>
      <c r="CR85" s="44">
        <f t="shared" si="14"/>
        <v>7</v>
      </c>
      <c r="CS85" s="26">
        <f t="shared" si="15"/>
        <v>14</v>
      </c>
      <c r="CT85" s="103">
        <f t="shared" si="75"/>
        <v>1</v>
      </c>
      <c r="CU85" s="234"/>
      <c r="CV85" s="236"/>
      <c r="CW85" s="237"/>
      <c r="CX85" s="234"/>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row>
    <row r="86" spans="1:132" ht="15.75" customHeight="1" x14ac:dyDescent="0.25">
      <c r="A86" s="26" t="s">
        <v>193</v>
      </c>
      <c r="B86" s="26" t="s">
        <v>746</v>
      </c>
      <c r="C86" s="26" t="s">
        <v>788</v>
      </c>
      <c r="D86" s="27" t="s">
        <v>196</v>
      </c>
      <c r="E86" s="27">
        <v>3223066509</v>
      </c>
      <c r="F86" s="28" t="s">
        <v>197</v>
      </c>
      <c r="G86" s="27" t="s">
        <v>750</v>
      </c>
      <c r="H86" s="27" t="s">
        <v>751</v>
      </c>
      <c r="I86" s="28" t="s">
        <v>752</v>
      </c>
      <c r="J86" s="27" t="s">
        <v>789</v>
      </c>
      <c r="K86" s="27" t="s">
        <v>790</v>
      </c>
      <c r="L86" s="27" t="s">
        <v>791</v>
      </c>
      <c r="M86" s="27">
        <v>3124510151</v>
      </c>
      <c r="N86" s="29" t="s">
        <v>792</v>
      </c>
      <c r="O86" s="53" t="s">
        <v>793</v>
      </c>
      <c r="P86" s="81">
        <v>44301</v>
      </c>
      <c r="Q86" s="77" t="s">
        <v>206</v>
      </c>
      <c r="R86" s="77" t="s">
        <v>206</v>
      </c>
      <c r="S86" s="77" t="s">
        <v>206</v>
      </c>
      <c r="T86" s="77" t="s">
        <v>206</v>
      </c>
      <c r="U86" s="77" t="s">
        <v>207</v>
      </c>
      <c r="V86" s="77" t="s">
        <v>206</v>
      </c>
      <c r="W86" s="77" t="s">
        <v>206</v>
      </c>
      <c r="X86" s="77" t="s">
        <v>208</v>
      </c>
      <c r="Y86" s="77" t="s">
        <v>206</v>
      </c>
      <c r="Z86" s="77" t="s">
        <v>206</v>
      </c>
      <c r="AA86" s="77" t="s">
        <v>208</v>
      </c>
      <c r="AB86" s="77" t="s">
        <v>206</v>
      </c>
      <c r="AC86" s="77" t="s">
        <v>206</v>
      </c>
      <c r="AD86" s="77" t="s">
        <v>208</v>
      </c>
      <c r="AE86" s="77" t="s">
        <v>208</v>
      </c>
      <c r="AF86" s="77" t="s">
        <v>208</v>
      </c>
      <c r="AG86" s="77" t="s">
        <v>206</v>
      </c>
      <c r="AH86" s="77" t="s">
        <v>206</v>
      </c>
      <c r="AI86" s="77" t="s">
        <v>206</v>
      </c>
      <c r="AJ86" s="77" t="s">
        <v>206</v>
      </c>
      <c r="AK86" s="41" t="s">
        <v>206</v>
      </c>
      <c r="AL86" s="41" t="s">
        <v>208</v>
      </c>
      <c r="AM86" s="41" t="s">
        <v>207</v>
      </c>
      <c r="AN86" s="41" t="s">
        <v>207</v>
      </c>
      <c r="AO86" s="41" t="s">
        <v>207</v>
      </c>
      <c r="AP86" s="41" t="s">
        <v>206</v>
      </c>
      <c r="AQ86" s="41" t="s">
        <v>206</v>
      </c>
      <c r="AR86" s="41" t="s">
        <v>206</v>
      </c>
      <c r="AS86" s="41" t="s">
        <v>208</v>
      </c>
      <c r="AT86" s="41" t="s">
        <v>206</v>
      </c>
      <c r="AU86" s="41" t="s">
        <v>208</v>
      </c>
      <c r="AV86" s="41" t="s">
        <v>206</v>
      </c>
      <c r="AW86" s="41" t="s">
        <v>206</v>
      </c>
      <c r="AX86" s="41" t="s">
        <v>206</v>
      </c>
      <c r="AY86" s="41" t="s">
        <v>206</v>
      </c>
      <c r="AZ86" s="41" t="s">
        <v>206</v>
      </c>
      <c r="BA86" s="41" t="s">
        <v>206</v>
      </c>
      <c r="BB86" s="32" t="s">
        <v>206</v>
      </c>
      <c r="BC86" s="41" t="s">
        <v>206</v>
      </c>
      <c r="BD86" s="41" t="s">
        <v>206</v>
      </c>
      <c r="BE86" s="41" t="s">
        <v>206</v>
      </c>
      <c r="BF86" s="41" t="s">
        <v>206</v>
      </c>
      <c r="BG86" s="41" t="s">
        <v>207</v>
      </c>
      <c r="BH86" s="41" t="s">
        <v>207</v>
      </c>
      <c r="BI86" s="41" t="s">
        <v>207</v>
      </c>
      <c r="BJ86" s="41" t="s">
        <v>207</v>
      </c>
      <c r="BK86" s="41" t="s">
        <v>206</v>
      </c>
      <c r="BL86" s="41" t="s">
        <v>207</v>
      </c>
      <c r="BM86" s="41" t="s">
        <v>207</v>
      </c>
      <c r="BN86" s="55" t="s">
        <v>207</v>
      </c>
      <c r="BO86" s="41" t="s">
        <v>207</v>
      </c>
      <c r="BP86" s="41" t="s">
        <v>207</v>
      </c>
      <c r="BQ86" s="41" t="s">
        <v>207</v>
      </c>
      <c r="BR86" s="41" t="s">
        <v>207</v>
      </c>
      <c r="BS86" s="41" t="s">
        <v>206</v>
      </c>
      <c r="BT86" s="41" t="s">
        <v>207</v>
      </c>
      <c r="BU86" s="41" t="s">
        <v>207</v>
      </c>
      <c r="BV86" s="41" t="s">
        <v>206</v>
      </c>
      <c r="BW86" s="41" t="s">
        <v>206</v>
      </c>
      <c r="BX86" s="41" t="s">
        <v>206</v>
      </c>
      <c r="BY86" s="41" t="s">
        <v>206</v>
      </c>
      <c r="BZ86" s="41" t="s">
        <v>206</v>
      </c>
      <c r="CA86" s="41" t="s">
        <v>206</v>
      </c>
      <c r="CB86" s="33">
        <f t="shared" si="78"/>
        <v>3</v>
      </c>
      <c r="CC86" s="33">
        <f t="shared" si="42"/>
        <v>2</v>
      </c>
      <c r="CD86" s="33">
        <f t="shared" si="2"/>
        <v>3</v>
      </c>
      <c r="CE86" s="33">
        <f t="shared" si="3"/>
        <v>2</v>
      </c>
      <c r="CF86" s="33">
        <f t="shared" si="79"/>
        <v>3</v>
      </c>
      <c r="CG86" s="33">
        <f t="shared" si="5"/>
        <v>2</v>
      </c>
      <c r="CH86" s="33">
        <f t="shared" si="80"/>
        <v>0</v>
      </c>
      <c r="CI86" s="33">
        <f t="shared" si="7"/>
        <v>3</v>
      </c>
      <c r="CJ86" s="33">
        <f t="shared" si="8"/>
        <v>3</v>
      </c>
      <c r="CK86" s="33">
        <f t="shared" si="9"/>
        <v>3</v>
      </c>
      <c r="CL86" s="33">
        <f t="shared" si="10"/>
        <v>24</v>
      </c>
      <c r="CM86" s="34">
        <f t="shared" si="105"/>
        <v>0.66666666666666663</v>
      </c>
      <c r="CN86" s="33">
        <f t="shared" ref="CN86:CP86" si="108">COUNTIF(BA86,"SI")</f>
        <v>1</v>
      </c>
      <c r="CO86" s="35">
        <f t="shared" si="108"/>
        <v>1</v>
      </c>
      <c r="CP86" s="44">
        <f t="shared" si="108"/>
        <v>1</v>
      </c>
      <c r="CQ86" s="44">
        <f t="shared" si="13"/>
        <v>4</v>
      </c>
      <c r="CR86" s="44">
        <f t="shared" si="14"/>
        <v>7</v>
      </c>
      <c r="CS86" s="26">
        <f t="shared" si="15"/>
        <v>14</v>
      </c>
      <c r="CT86" s="103">
        <f t="shared" si="75"/>
        <v>1</v>
      </c>
      <c r="CU86" s="234"/>
      <c r="CV86" s="236"/>
      <c r="CW86" s="237"/>
      <c r="CX86" s="234"/>
      <c r="CY86" s="39"/>
      <c r="CZ86" s="39"/>
      <c r="DA86" s="39"/>
      <c r="DB86" s="39"/>
      <c r="DC86" s="39"/>
      <c r="DD86" s="39"/>
      <c r="DE86" s="39"/>
      <c r="DF86" s="39"/>
      <c r="DG86" s="39"/>
      <c r="DH86" s="39"/>
      <c r="DI86" s="39"/>
      <c r="DJ86" s="39"/>
      <c r="DK86" s="39"/>
      <c r="DL86" s="39"/>
      <c r="DM86" s="39"/>
      <c r="DN86" s="39"/>
      <c r="DO86" s="39"/>
      <c r="DP86" s="39"/>
      <c r="DQ86" s="39"/>
      <c r="DR86" s="39"/>
      <c r="DS86" s="39"/>
      <c r="DT86" s="39"/>
      <c r="DU86" s="39"/>
      <c r="DV86" s="39"/>
      <c r="DW86" s="39"/>
      <c r="DX86" s="39"/>
      <c r="DY86" s="39"/>
      <c r="DZ86" s="39"/>
      <c r="EA86" s="39"/>
      <c r="EB86" s="39"/>
    </row>
    <row r="87" spans="1:132" ht="15.75" customHeight="1" x14ac:dyDescent="0.25">
      <c r="A87" s="26" t="s">
        <v>193</v>
      </c>
      <c r="B87" s="26" t="s">
        <v>746</v>
      </c>
      <c r="C87" s="26" t="s">
        <v>794</v>
      </c>
      <c r="D87" s="27" t="s">
        <v>361</v>
      </c>
      <c r="E87" s="27">
        <v>3124781204</v>
      </c>
      <c r="F87" s="28" t="s">
        <v>362</v>
      </c>
      <c r="G87" s="27" t="s">
        <v>750</v>
      </c>
      <c r="H87" s="27" t="s">
        <v>751</v>
      </c>
      <c r="I87" s="28" t="s">
        <v>752</v>
      </c>
      <c r="J87" s="53" t="s">
        <v>795</v>
      </c>
      <c r="K87" s="29" t="s">
        <v>796</v>
      </c>
      <c r="L87" s="53" t="s">
        <v>797</v>
      </c>
      <c r="M87" s="27">
        <v>3125824927</v>
      </c>
      <c r="N87" s="29" t="s">
        <v>798</v>
      </c>
      <c r="O87" s="42" t="s">
        <v>799</v>
      </c>
      <c r="P87" s="80">
        <v>44186</v>
      </c>
      <c r="Q87" s="117" t="s">
        <v>206</v>
      </c>
      <c r="R87" s="118" t="s">
        <v>206</v>
      </c>
      <c r="S87" s="118" t="s">
        <v>206</v>
      </c>
      <c r="T87" s="118" t="s">
        <v>206</v>
      </c>
      <c r="U87" s="118" t="s">
        <v>207</v>
      </c>
      <c r="V87" s="118" t="s">
        <v>206</v>
      </c>
      <c r="W87" s="118" t="s">
        <v>206</v>
      </c>
      <c r="X87" s="118" t="s">
        <v>208</v>
      </c>
      <c r="Y87" s="118" t="s">
        <v>208</v>
      </c>
      <c r="Z87" s="118" t="s">
        <v>206</v>
      </c>
      <c r="AA87" s="119" t="s">
        <v>206</v>
      </c>
      <c r="AB87" s="119" t="s">
        <v>206</v>
      </c>
      <c r="AC87" s="119" t="s">
        <v>208</v>
      </c>
      <c r="AD87" s="119" t="s">
        <v>206</v>
      </c>
      <c r="AE87" s="119" t="s">
        <v>206</v>
      </c>
      <c r="AF87" s="119" t="s">
        <v>208</v>
      </c>
      <c r="AG87" s="119" t="s">
        <v>206</v>
      </c>
      <c r="AH87" s="119" t="s">
        <v>206</v>
      </c>
      <c r="AI87" s="119" t="s">
        <v>208</v>
      </c>
      <c r="AJ87" s="120" t="s">
        <v>206</v>
      </c>
      <c r="AK87" s="119" t="s">
        <v>208</v>
      </c>
      <c r="AL87" s="119" t="s">
        <v>208</v>
      </c>
      <c r="AM87" s="119" t="s">
        <v>207</v>
      </c>
      <c r="AN87" s="119" t="s">
        <v>207</v>
      </c>
      <c r="AO87" s="119" t="s">
        <v>207</v>
      </c>
      <c r="AP87" s="119" t="s">
        <v>206</v>
      </c>
      <c r="AQ87" s="119" t="s">
        <v>206</v>
      </c>
      <c r="AR87" s="119" t="s">
        <v>206</v>
      </c>
      <c r="AS87" s="119" t="s">
        <v>208</v>
      </c>
      <c r="AT87" s="119" t="s">
        <v>208</v>
      </c>
      <c r="AU87" s="119" t="s">
        <v>206</v>
      </c>
      <c r="AV87" s="119" t="s">
        <v>206</v>
      </c>
      <c r="AW87" s="119" t="s">
        <v>206</v>
      </c>
      <c r="AX87" s="119" t="s">
        <v>206</v>
      </c>
      <c r="AY87" s="119" t="s">
        <v>206</v>
      </c>
      <c r="AZ87" s="119" t="s">
        <v>206</v>
      </c>
      <c r="BA87" s="61" t="s">
        <v>206</v>
      </c>
      <c r="BB87" s="63" t="s">
        <v>206</v>
      </c>
      <c r="BC87" s="61" t="s">
        <v>206</v>
      </c>
      <c r="BD87" s="61" t="s">
        <v>206</v>
      </c>
      <c r="BE87" s="61" t="s">
        <v>206</v>
      </c>
      <c r="BF87" s="61" t="s">
        <v>206</v>
      </c>
      <c r="BG87" s="61" t="s">
        <v>207</v>
      </c>
      <c r="BH87" s="61" t="s">
        <v>207</v>
      </c>
      <c r="BI87" s="61" t="s">
        <v>208</v>
      </c>
      <c r="BJ87" s="61" t="s">
        <v>208</v>
      </c>
      <c r="BK87" s="61" t="s">
        <v>208</v>
      </c>
      <c r="BL87" s="61" t="s">
        <v>208</v>
      </c>
      <c r="BM87" s="55" t="s">
        <v>207</v>
      </c>
      <c r="BN87" s="55" t="s">
        <v>207</v>
      </c>
      <c r="BO87" s="61" t="s">
        <v>208</v>
      </c>
      <c r="BP87" s="61" t="s">
        <v>208</v>
      </c>
      <c r="BQ87" s="61" t="s">
        <v>208</v>
      </c>
      <c r="BR87" s="61" t="s">
        <v>208</v>
      </c>
      <c r="BS87" s="61" t="s">
        <v>206</v>
      </c>
      <c r="BT87" s="61" t="s">
        <v>208</v>
      </c>
      <c r="BU87" s="61" t="s">
        <v>206</v>
      </c>
      <c r="BV87" s="61" t="s">
        <v>208</v>
      </c>
      <c r="BW87" s="61" t="s">
        <v>206</v>
      </c>
      <c r="BX87" s="61" t="s">
        <v>206</v>
      </c>
      <c r="BY87" s="61" t="s">
        <v>206</v>
      </c>
      <c r="BZ87" s="61" t="s">
        <v>206</v>
      </c>
      <c r="CA87" s="61" t="s">
        <v>208</v>
      </c>
      <c r="CB87" s="33">
        <f t="shared" si="78"/>
        <v>3</v>
      </c>
      <c r="CC87" s="33">
        <f t="shared" si="42"/>
        <v>2</v>
      </c>
      <c r="CD87" s="33">
        <f t="shared" si="2"/>
        <v>2</v>
      </c>
      <c r="CE87" s="33">
        <f t="shared" si="3"/>
        <v>3</v>
      </c>
      <c r="CF87" s="33">
        <f t="shared" si="79"/>
        <v>3</v>
      </c>
      <c r="CG87" s="33">
        <f t="shared" si="5"/>
        <v>1</v>
      </c>
      <c r="CH87" s="33">
        <f t="shared" si="80"/>
        <v>0</v>
      </c>
      <c r="CI87" s="33">
        <f t="shared" si="7"/>
        <v>3</v>
      </c>
      <c r="CJ87" s="33">
        <f t="shared" si="8"/>
        <v>3</v>
      </c>
      <c r="CK87" s="33">
        <f t="shared" si="9"/>
        <v>3</v>
      </c>
      <c r="CL87" s="33">
        <f t="shared" si="10"/>
        <v>23</v>
      </c>
      <c r="CM87" s="34">
        <f>CL87/32</f>
        <v>0.71875</v>
      </c>
      <c r="CN87" s="33">
        <f t="shared" ref="CN87:CP87" si="109">COUNTIF(BA87,"SI")</f>
        <v>1</v>
      </c>
      <c r="CO87" s="35">
        <f t="shared" si="109"/>
        <v>1</v>
      </c>
      <c r="CP87" s="44">
        <f t="shared" si="109"/>
        <v>1</v>
      </c>
      <c r="CQ87" s="44">
        <f t="shared" si="13"/>
        <v>3</v>
      </c>
      <c r="CR87" s="44">
        <f t="shared" si="14"/>
        <v>6</v>
      </c>
      <c r="CS87" s="26">
        <f t="shared" si="15"/>
        <v>12</v>
      </c>
      <c r="CT87" s="103">
        <f t="shared" si="75"/>
        <v>0.8571428571428571</v>
      </c>
      <c r="CU87" s="234"/>
      <c r="CV87" s="236"/>
      <c r="CW87" s="237"/>
      <c r="CX87" s="234"/>
      <c r="CY87" s="39"/>
      <c r="CZ87" s="39"/>
      <c r="DA87" s="39"/>
      <c r="DB87" s="39"/>
      <c r="DC87" s="39"/>
      <c r="DD87" s="39"/>
      <c r="DE87" s="39"/>
      <c r="DF87" s="39"/>
      <c r="DG87" s="39"/>
      <c r="DH87" s="39"/>
      <c r="DI87" s="39"/>
      <c r="DJ87" s="39"/>
      <c r="DK87" s="39"/>
      <c r="DL87" s="39"/>
      <c r="DM87" s="39"/>
      <c r="DN87" s="39"/>
      <c r="DO87" s="39"/>
      <c r="DP87" s="39"/>
      <c r="DQ87" s="39"/>
      <c r="DR87" s="39"/>
      <c r="DS87" s="39"/>
      <c r="DT87" s="39"/>
      <c r="DU87" s="39"/>
      <c r="DV87" s="39"/>
      <c r="DW87" s="39"/>
      <c r="DX87" s="39"/>
      <c r="DY87" s="39"/>
      <c r="DZ87" s="39"/>
      <c r="EA87" s="39"/>
      <c r="EB87" s="39"/>
    </row>
    <row r="88" spans="1:132" ht="15.75" customHeight="1" x14ac:dyDescent="0.25">
      <c r="A88" s="26" t="s">
        <v>193</v>
      </c>
      <c r="B88" s="26" t="s">
        <v>746</v>
      </c>
      <c r="C88" s="26" t="s">
        <v>800</v>
      </c>
      <c r="D88" s="27" t="s">
        <v>361</v>
      </c>
      <c r="E88" s="27">
        <v>3124781204</v>
      </c>
      <c r="F88" s="28" t="s">
        <v>362</v>
      </c>
      <c r="G88" s="27" t="s">
        <v>750</v>
      </c>
      <c r="H88" s="27" t="s">
        <v>751</v>
      </c>
      <c r="I88" s="28" t="s">
        <v>752</v>
      </c>
      <c r="J88" s="27" t="s">
        <v>801</v>
      </c>
      <c r="K88" s="28" t="s">
        <v>802</v>
      </c>
      <c r="L88" s="27" t="s">
        <v>803</v>
      </c>
      <c r="M88" s="27">
        <v>3158348348</v>
      </c>
      <c r="N88" s="93" t="s">
        <v>804</v>
      </c>
      <c r="O88" s="53" t="s">
        <v>805</v>
      </c>
      <c r="P88" s="80">
        <v>44181</v>
      </c>
      <c r="Q88" s="59" t="s">
        <v>206</v>
      </c>
      <c r="R88" s="60" t="s">
        <v>206</v>
      </c>
      <c r="S88" s="60" t="s">
        <v>206</v>
      </c>
      <c r="T88" s="60" t="s">
        <v>206</v>
      </c>
      <c r="U88" s="60" t="s">
        <v>207</v>
      </c>
      <c r="V88" s="60" t="s">
        <v>208</v>
      </c>
      <c r="W88" s="60" t="s">
        <v>206</v>
      </c>
      <c r="X88" s="60" t="s">
        <v>208</v>
      </c>
      <c r="Y88" s="60" t="s">
        <v>206</v>
      </c>
      <c r="Z88" s="60" t="s">
        <v>206</v>
      </c>
      <c r="AA88" s="60" t="s">
        <v>206</v>
      </c>
      <c r="AB88" s="60" t="s">
        <v>206</v>
      </c>
      <c r="AC88" s="60" t="s">
        <v>208</v>
      </c>
      <c r="AD88" s="60" t="s">
        <v>206</v>
      </c>
      <c r="AE88" s="60" t="s">
        <v>206</v>
      </c>
      <c r="AF88" s="60" t="s">
        <v>208</v>
      </c>
      <c r="AG88" s="60" t="s">
        <v>206</v>
      </c>
      <c r="AH88" s="60" t="s">
        <v>206</v>
      </c>
      <c r="AI88" s="60" t="s">
        <v>206</v>
      </c>
      <c r="AJ88" s="75" t="s">
        <v>206</v>
      </c>
      <c r="AK88" s="61" t="s">
        <v>206</v>
      </c>
      <c r="AL88" s="61" t="s">
        <v>208</v>
      </c>
      <c r="AM88" s="61" t="s">
        <v>207</v>
      </c>
      <c r="AN88" s="61" t="s">
        <v>207</v>
      </c>
      <c r="AO88" s="61" t="s">
        <v>207</v>
      </c>
      <c r="AP88" s="61" t="s">
        <v>206</v>
      </c>
      <c r="AQ88" s="61" t="s">
        <v>206</v>
      </c>
      <c r="AR88" s="61" t="s">
        <v>206</v>
      </c>
      <c r="AS88" s="61" t="s">
        <v>206</v>
      </c>
      <c r="AT88" s="61" t="s">
        <v>208</v>
      </c>
      <c r="AU88" s="61" t="s">
        <v>206</v>
      </c>
      <c r="AV88" s="61" t="s">
        <v>206</v>
      </c>
      <c r="AW88" s="61" t="s">
        <v>206</v>
      </c>
      <c r="AX88" s="61" t="s">
        <v>208</v>
      </c>
      <c r="AY88" s="61" t="s">
        <v>206</v>
      </c>
      <c r="AZ88" s="61" t="s">
        <v>206</v>
      </c>
      <c r="BA88" s="61" t="s">
        <v>206</v>
      </c>
      <c r="BB88" s="63" t="s">
        <v>206</v>
      </c>
      <c r="BC88" s="61" t="s">
        <v>206</v>
      </c>
      <c r="BD88" s="61" t="s">
        <v>206</v>
      </c>
      <c r="BE88" s="61" t="s">
        <v>206</v>
      </c>
      <c r="BF88" s="61" t="s">
        <v>206</v>
      </c>
      <c r="BG88" s="61" t="s">
        <v>207</v>
      </c>
      <c r="BH88" s="61" t="s">
        <v>207</v>
      </c>
      <c r="BI88" s="61" t="s">
        <v>208</v>
      </c>
      <c r="BJ88" s="61" t="s">
        <v>208</v>
      </c>
      <c r="BK88" s="61" t="s">
        <v>206</v>
      </c>
      <c r="BL88" s="61" t="s">
        <v>208</v>
      </c>
      <c r="BM88" s="55" t="s">
        <v>207</v>
      </c>
      <c r="BN88" s="55" t="s">
        <v>207</v>
      </c>
      <c r="BO88" s="61" t="s">
        <v>208</v>
      </c>
      <c r="BP88" s="61" t="s">
        <v>208</v>
      </c>
      <c r="BQ88" s="61" t="s">
        <v>208</v>
      </c>
      <c r="BR88" s="61" t="s">
        <v>208</v>
      </c>
      <c r="BS88" s="61" t="s">
        <v>206</v>
      </c>
      <c r="BT88" s="61" t="s">
        <v>208</v>
      </c>
      <c r="BU88" s="61" t="s">
        <v>208</v>
      </c>
      <c r="BV88" s="61" t="s">
        <v>206</v>
      </c>
      <c r="BW88" s="61" t="s">
        <v>206</v>
      </c>
      <c r="BX88" s="61" t="s">
        <v>206</v>
      </c>
      <c r="BY88" s="61" t="s">
        <v>206</v>
      </c>
      <c r="BZ88" s="61" t="s">
        <v>206</v>
      </c>
      <c r="CA88" s="61" t="s">
        <v>206</v>
      </c>
      <c r="CB88" s="33">
        <f t="shared" si="78"/>
        <v>3</v>
      </c>
      <c r="CC88" s="33">
        <f t="shared" si="42"/>
        <v>1</v>
      </c>
      <c r="CD88" s="33">
        <f t="shared" si="2"/>
        <v>3</v>
      </c>
      <c r="CE88" s="33">
        <f t="shared" si="3"/>
        <v>3</v>
      </c>
      <c r="CF88" s="33">
        <f t="shared" si="79"/>
        <v>4</v>
      </c>
      <c r="CG88" s="33">
        <f t="shared" si="5"/>
        <v>2</v>
      </c>
      <c r="CH88" s="33">
        <f t="shared" si="80"/>
        <v>0</v>
      </c>
      <c r="CI88" s="33">
        <f t="shared" si="7"/>
        <v>4</v>
      </c>
      <c r="CJ88" s="33">
        <f t="shared" si="8"/>
        <v>3</v>
      </c>
      <c r="CK88" s="33">
        <f t="shared" si="9"/>
        <v>2</v>
      </c>
      <c r="CL88" s="33">
        <f t="shared" si="10"/>
        <v>25</v>
      </c>
      <c r="CM88" s="34">
        <f t="shared" ref="CM88:CM92" si="110">CL88/36</f>
        <v>0.69444444444444442</v>
      </c>
      <c r="CN88" s="33">
        <f t="shared" ref="CN88:CP88" si="111">COUNTIF(BA88,"SI")</f>
        <v>1</v>
      </c>
      <c r="CO88" s="35">
        <f t="shared" si="111"/>
        <v>1</v>
      </c>
      <c r="CP88" s="44">
        <f t="shared" si="111"/>
        <v>1</v>
      </c>
      <c r="CQ88" s="44">
        <f t="shared" si="13"/>
        <v>4</v>
      </c>
      <c r="CR88" s="44">
        <f t="shared" si="14"/>
        <v>7</v>
      </c>
      <c r="CS88" s="26">
        <f t="shared" si="15"/>
        <v>14</v>
      </c>
      <c r="CT88" s="103">
        <f t="shared" si="75"/>
        <v>1</v>
      </c>
      <c r="CU88" s="234"/>
      <c r="CV88" s="236"/>
      <c r="CW88" s="237"/>
      <c r="CX88" s="234"/>
      <c r="CY88" s="39"/>
      <c r="CZ88" s="39"/>
      <c r="DA88" s="39"/>
      <c r="DB88" s="39"/>
      <c r="DC88" s="39"/>
      <c r="DD88" s="39"/>
      <c r="DE88" s="39"/>
      <c r="DF88" s="39"/>
      <c r="DG88" s="39"/>
      <c r="DH88" s="39"/>
      <c r="DI88" s="39"/>
      <c r="DJ88" s="39"/>
      <c r="DK88" s="39"/>
      <c r="DL88" s="39"/>
      <c r="DM88" s="39"/>
      <c r="DN88" s="39"/>
      <c r="DO88" s="39"/>
      <c r="DP88" s="39"/>
      <c r="DQ88" s="39"/>
      <c r="DR88" s="39"/>
      <c r="DS88" s="39"/>
      <c r="DT88" s="39"/>
      <c r="DU88" s="39"/>
      <c r="DV88" s="39"/>
      <c r="DW88" s="39"/>
      <c r="DX88" s="39"/>
      <c r="DY88" s="39"/>
      <c r="DZ88" s="39"/>
      <c r="EA88" s="39"/>
      <c r="EB88" s="39"/>
    </row>
    <row r="89" spans="1:132" ht="15.75" customHeight="1" x14ac:dyDescent="0.25">
      <c r="A89" s="26" t="s">
        <v>193</v>
      </c>
      <c r="B89" s="26" t="s">
        <v>806</v>
      </c>
      <c r="C89" s="26" t="s">
        <v>807</v>
      </c>
      <c r="D89" s="27" t="s">
        <v>196</v>
      </c>
      <c r="E89" s="27">
        <v>3223066509</v>
      </c>
      <c r="F89" s="28" t="s">
        <v>197</v>
      </c>
      <c r="G89" s="27" t="s">
        <v>750</v>
      </c>
      <c r="H89" s="27" t="s">
        <v>751</v>
      </c>
      <c r="I89" s="28" t="s">
        <v>752</v>
      </c>
      <c r="J89" s="27" t="s">
        <v>808</v>
      </c>
      <c r="K89" s="27" t="s">
        <v>809</v>
      </c>
      <c r="L89" s="27" t="s">
        <v>810</v>
      </c>
      <c r="M89" s="27">
        <v>3105652569</v>
      </c>
      <c r="N89" s="29" t="s">
        <v>811</v>
      </c>
      <c r="O89" s="53" t="s">
        <v>812</v>
      </c>
      <c r="P89" s="81">
        <v>44545</v>
      </c>
      <c r="Q89" s="77" t="s">
        <v>206</v>
      </c>
      <c r="R89" s="77" t="s">
        <v>206</v>
      </c>
      <c r="S89" s="77" t="s">
        <v>206</v>
      </c>
      <c r="T89" s="77" t="s">
        <v>206</v>
      </c>
      <c r="U89" s="77" t="s">
        <v>207</v>
      </c>
      <c r="V89" s="77" t="s">
        <v>206</v>
      </c>
      <c r="W89" s="77" t="s">
        <v>206</v>
      </c>
      <c r="X89" s="77" t="s">
        <v>208</v>
      </c>
      <c r="Y89" s="77" t="s">
        <v>206</v>
      </c>
      <c r="Z89" s="77" t="s">
        <v>206</v>
      </c>
      <c r="AA89" s="77" t="s">
        <v>206</v>
      </c>
      <c r="AB89" s="77" t="s">
        <v>206</v>
      </c>
      <c r="AC89" s="77" t="s">
        <v>206</v>
      </c>
      <c r="AD89" s="77" t="s">
        <v>208</v>
      </c>
      <c r="AE89" s="77" t="s">
        <v>206</v>
      </c>
      <c r="AF89" s="77" t="s">
        <v>208</v>
      </c>
      <c r="AG89" s="77" t="s">
        <v>206</v>
      </c>
      <c r="AH89" s="77" t="s">
        <v>206</v>
      </c>
      <c r="AI89" s="77" t="s">
        <v>206</v>
      </c>
      <c r="AJ89" s="77" t="s">
        <v>206</v>
      </c>
      <c r="AK89" s="41" t="s">
        <v>208</v>
      </c>
      <c r="AL89" s="41" t="s">
        <v>208</v>
      </c>
      <c r="AM89" s="41" t="s">
        <v>207</v>
      </c>
      <c r="AN89" s="41" t="s">
        <v>207</v>
      </c>
      <c r="AO89" s="41" t="s">
        <v>207</v>
      </c>
      <c r="AP89" s="41" t="s">
        <v>206</v>
      </c>
      <c r="AQ89" s="41" t="s">
        <v>206</v>
      </c>
      <c r="AR89" s="41" t="s">
        <v>206</v>
      </c>
      <c r="AS89" s="41" t="s">
        <v>208</v>
      </c>
      <c r="AT89" s="41" t="s">
        <v>206</v>
      </c>
      <c r="AU89" s="41" t="s">
        <v>206</v>
      </c>
      <c r="AV89" s="41" t="s">
        <v>206</v>
      </c>
      <c r="AW89" s="41" t="s">
        <v>206</v>
      </c>
      <c r="AX89" s="41" t="s">
        <v>206</v>
      </c>
      <c r="AY89" s="41" t="s">
        <v>206</v>
      </c>
      <c r="AZ89" s="41" t="s">
        <v>206</v>
      </c>
      <c r="BA89" s="41" t="s">
        <v>206</v>
      </c>
      <c r="BB89" s="32" t="s">
        <v>206</v>
      </c>
      <c r="BC89" s="41" t="s">
        <v>206</v>
      </c>
      <c r="BD89" s="41" t="s">
        <v>206</v>
      </c>
      <c r="BE89" s="41" t="s">
        <v>206</v>
      </c>
      <c r="BF89" s="41" t="s">
        <v>206</v>
      </c>
      <c r="BG89" s="41" t="s">
        <v>207</v>
      </c>
      <c r="BH89" s="41" t="s">
        <v>207</v>
      </c>
      <c r="BI89" s="41" t="s">
        <v>207</v>
      </c>
      <c r="BJ89" s="41" t="s">
        <v>207</v>
      </c>
      <c r="BK89" s="41" t="s">
        <v>206</v>
      </c>
      <c r="BL89" s="41" t="s">
        <v>207</v>
      </c>
      <c r="BM89" s="41" t="s">
        <v>207</v>
      </c>
      <c r="BN89" s="55" t="s">
        <v>207</v>
      </c>
      <c r="BO89" s="41" t="s">
        <v>207</v>
      </c>
      <c r="BP89" s="41" t="s">
        <v>207</v>
      </c>
      <c r="BQ89" s="41" t="s">
        <v>207</v>
      </c>
      <c r="BR89" s="41" t="s">
        <v>207</v>
      </c>
      <c r="BS89" s="41" t="s">
        <v>206</v>
      </c>
      <c r="BT89" s="41" t="s">
        <v>207</v>
      </c>
      <c r="BU89" s="41" t="s">
        <v>207</v>
      </c>
      <c r="BV89" s="41" t="s">
        <v>206</v>
      </c>
      <c r="BW89" s="41" t="s">
        <v>206</v>
      </c>
      <c r="BX89" s="41" t="s">
        <v>206</v>
      </c>
      <c r="BY89" s="41" t="s">
        <v>206</v>
      </c>
      <c r="BZ89" s="41" t="s">
        <v>208</v>
      </c>
      <c r="CA89" s="41" t="s">
        <v>208</v>
      </c>
      <c r="CB89" s="33">
        <f t="shared" si="78"/>
        <v>3</v>
      </c>
      <c r="CC89" s="33">
        <f t="shared" si="42"/>
        <v>2</v>
      </c>
      <c r="CD89" s="33">
        <f t="shared" si="2"/>
        <v>3</v>
      </c>
      <c r="CE89" s="33">
        <f t="shared" si="3"/>
        <v>3</v>
      </c>
      <c r="CF89" s="33">
        <f t="shared" si="79"/>
        <v>4</v>
      </c>
      <c r="CG89" s="33">
        <f t="shared" si="5"/>
        <v>1</v>
      </c>
      <c r="CH89" s="33">
        <f t="shared" si="80"/>
        <v>0</v>
      </c>
      <c r="CI89" s="33">
        <f t="shared" si="7"/>
        <v>3</v>
      </c>
      <c r="CJ89" s="33">
        <f t="shared" si="8"/>
        <v>4</v>
      </c>
      <c r="CK89" s="33">
        <f t="shared" si="9"/>
        <v>3</v>
      </c>
      <c r="CL89" s="33">
        <f t="shared" si="10"/>
        <v>26</v>
      </c>
      <c r="CM89" s="34">
        <f t="shared" si="110"/>
        <v>0.72222222222222221</v>
      </c>
      <c r="CN89" s="33">
        <f t="shared" ref="CN89:CP89" si="112">COUNTIF(BA89,"SI")</f>
        <v>1</v>
      </c>
      <c r="CO89" s="35">
        <f t="shared" si="112"/>
        <v>1</v>
      </c>
      <c r="CP89" s="44">
        <f t="shared" si="112"/>
        <v>1</v>
      </c>
      <c r="CQ89" s="44">
        <f t="shared" si="13"/>
        <v>4</v>
      </c>
      <c r="CR89" s="44">
        <f t="shared" si="14"/>
        <v>5</v>
      </c>
      <c r="CS89" s="26">
        <f t="shared" si="15"/>
        <v>12</v>
      </c>
      <c r="CT89" s="103">
        <f t="shared" si="75"/>
        <v>0.8571428571428571</v>
      </c>
      <c r="CU89" s="234"/>
      <c r="CV89" s="236"/>
      <c r="CW89" s="237"/>
      <c r="CX89" s="234"/>
      <c r="CY89" s="39"/>
      <c r="CZ89" s="39"/>
      <c r="DA89" s="39"/>
      <c r="DB89" s="39"/>
      <c r="DC89" s="39"/>
      <c r="DD89" s="39"/>
      <c r="DE89" s="39"/>
      <c r="DF89" s="39"/>
      <c r="DG89" s="39"/>
      <c r="DH89" s="39"/>
      <c r="DI89" s="39"/>
      <c r="DJ89" s="39"/>
      <c r="DK89" s="39"/>
      <c r="DL89" s="39"/>
      <c r="DM89" s="39"/>
      <c r="DN89" s="39"/>
      <c r="DO89" s="39"/>
      <c r="DP89" s="39"/>
      <c r="DQ89" s="39"/>
      <c r="DR89" s="39"/>
      <c r="DS89" s="39"/>
      <c r="DT89" s="39"/>
      <c r="DU89" s="39"/>
      <c r="DV89" s="39"/>
      <c r="DW89" s="39"/>
      <c r="DX89" s="39"/>
      <c r="DY89" s="39"/>
      <c r="DZ89" s="39"/>
      <c r="EA89" s="39"/>
      <c r="EB89" s="39"/>
    </row>
    <row r="90" spans="1:132" ht="15.75" customHeight="1" x14ac:dyDescent="0.25">
      <c r="A90" s="26" t="s">
        <v>193</v>
      </c>
      <c r="B90" s="26" t="s">
        <v>813</v>
      </c>
      <c r="C90" s="26" t="s">
        <v>814</v>
      </c>
      <c r="D90" s="27" t="s">
        <v>361</v>
      </c>
      <c r="E90" s="27">
        <v>3124781204</v>
      </c>
      <c r="F90" s="28" t="s">
        <v>362</v>
      </c>
      <c r="G90" s="53" t="s">
        <v>815</v>
      </c>
      <c r="H90" s="27" t="s">
        <v>816</v>
      </c>
      <c r="I90" s="121" t="s">
        <v>817</v>
      </c>
      <c r="J90" s="27" t="s">
        <v>818</v>
      </c>
      <c r="K90" s="28" t="s">
        <v>819</v>
      </c>
      <c r="L90" s="27" t="s">
        <v>820</v>
      </c>
      <c r="M90" s="27">
        <v>3155750264</v>
      </c>
      <c r="N90" s="29" t="s">
        <v>821</v>
      </c>
      <c r="O90" s="42" t="s">
        <v>822</v>
      </c>
      <c r="P90" s="79"/>
      <c r="Q90" s="59" t="s">
        <v>206</v>
      </c>
      <c r="R90" s="60" t="s">
        <v>206</v>
      </c>
      <c r="S90" s="60" t="s">
        <v>206</v>
      </c>
      <c r="T90" s="60" t="s">
        <v>206</v>
      </c>
      <c r="U90" s="60" t="s">
        <v>207</v>
      </c>
      <c r="V90" s="60" t="s">
        <v>208</v>
      </c>
      <c r="W90" s="60" t="s">
        <v>206</v>
      </c>
      <c r="X90" s="60" t="s">
        <v>208</v>
      </c>
      <c r="Y90" s="60" t="s">
        <v>208</v>
      </c>
      <c r="Z90" s="60" t="s">
        <v>206</v>
      </c>
      <c r="AA90" s="60" t="s">
        <v>208</v>
      </c>
      <c r="AB90" s="60" t="s">
        <v>208</v>
      </c>
      <c r="AC90" s="60" t="s">
        <v>208</v>
      </c>
      <c r="AD90" s="60" t="s">
        <v>206</v>
      </c>
      <c r="AE90" s="60" t="s">
        <v>206</v>
      </c>
      <c r="AF90" s="60" t="s">
        <v>208</v>
      </c>
      <c r="AG90" s="60" t="s">
        <v>208</v>
      </c>
      <c r="AH90" s="60" t="s">
        <v>206</v>
      </c>
      <c r="AI90" s="60" t="s">
        <v>206</v>
      </c>
      <c r="AJ90" s="75" t="s">
        <v>206</v>
      </c>
      <c r="AK90" s="61" t="s">
        <v>208</v>
      </c>
      <c r="AL90" s="61" t="s">
        <v>208</v>
      </c>
      <c r="AM90" s="61" t="s">
        <v>207</v>
      </c>
      <c r="AN90" s="61" t="s">
        <v>207</v>
      </c>
      <c r="AO90" s="61" t="s">
        <v>207</v>
      </c>
      <c r="AP90" s="61" t="s">
        <v>206</v>
      </c>
      <c r="AQ90" s="61" t="s">
        <v>208</v>
      </c>
      <c r="AR90" s="61" t="s">
        <v>208</v>
      </c>
      <c r="AS90" s="61" t="s">
        <v>208</v>
      </c>
      <c r="AT90" s="61" t="s">
        <v>208</v>
      </c>
      <c r="AU90" s="61" t="s">
        <v>206</v>
      </c>
      <c r="AV90" s="61" t="s">
        <v>208</v>
      </c>
      <c r="AW90" s="61" t="s">
        <v>206</v>
      </c>
      <c r="AX90" s="61" t="s">
        <v>208</v>
      </c>
      <c r="AY90" s="61" t="s">
        <v>206</v>
      </c>
      <c r="AZ90" s="61" t="s">
        <v>206</v>
      </c>
      <c r="BA90" s="61" t="s">
        <v>206</v>
      </c>
      <c r="BB90" s="63" t="s">
        <v>206</v>
      </c>
      <c r="BC90" s="61" t="s">
        <v>206</v>
      </c>
      <c r="BD90" s="61" t="s">
        <v>206</v>
      </c>
      <c r="BE90" s="61" t="s">
        <v>206</v>
      </c>
      <c r="BF90" s="61" t="s">
        <v>206</v>
      </c>
      <c r="BG90" s="61" t="s">
        <v>207</v>
      </c>
      <c r="BH90" s="61" t="s">
        <v>207</v>
      </c>
      <c r="BI90" s="61" t="s">
        <v>206</v>
      </c>
      <c r="BJ90" s="61" t="s">
        <v>208</v>
      </c>
      <c r="BK90" s="61" t="s">
        <v>208</v>
      </c>
      <c r="BL90" s="61" t="s">
        <v>208</v>
      </c>
      <c r="BM90" s="55" t="s">
        <v>207</v>
      </c>
      <c r="BN90" s="55" t="s">
        <v>207</v>
      </c>
      <c r="BO90" s="61" t="s">
        <v>208</v>
      </c>
      <c r="BP90" s="61" t="s">
        <v>208</v>
      </c>
      <c r="BQ90" s="61" t="s">
        <v>208</v>
      </c>
      <c r="BR90" s="61" t="s">
        <v>208</v>
      </c>
      <c r="BS90" s="61" t="s">
        <v>206</v>
      </c>
      <c r="BT90" s="61" t="s">
        <v>208</v>
      </c>
      <c r="BU90" s="61" t="s">
        <v>206</v>
      </c>
      <c r="BV90" s="61" t="s">
        <v>206</v>
      </c>
      <c r="BW90" s="61" t="s">
        <v>206</v>
      </c>
      <c r="BX90" s="61" t="s">
        <v>206</v>
      </c>
      <c r="BY90" s="61" t="s">
        <v>206</v>
      </c>
      <c r="BZ90" s="61" t="s">
        <v>206</v>
      </c>
      <c r="CA90" s="61" t="s">
        <v>208</v>
      </c>
      <c r="CB90" s="33">
        <f t="shared" si="78"/>
        <v>3</v>
      </c>
      <c r="CC90" s="33">
        <f t="shared" si="42"/>
        <v>1</v>
      </c>
      <c r="CD90" s="33">
        <f t="shared" si="2"/>
        <v>2</v>
      </c>
      <c r="CE90" s="33">
        <f t="shared" si="3"/>
        <v>1</v>
      </c>
      <c r="CF90" s="33">
        <f t="shared" si="79"/>
        <v>3</v>
      </c>
      <c r="CG90" s="33">
        <f t="shared" si="5"/>
        <v>1</v>
      </c>
      <c r="CH90" s="33">
        <f t="shared" si="80"/>
        <v>0</v>
      </c>
      <c r="CI90" s="33">
        <f t="shared" si="7"/>
        <v>1</v>
      </c>
      <c r="CJ90" s="33">
        <f t="shared" si="8"/>
        <v>2</v>
      </c>
      <c r="CK90" s="33">
        <f t="shared" si="9"/>
        <v>2</v>
      </c>
      <c r="CL90" s="33">
        <f t="shared" si="10"/>
        <v>16</v>
      </c>
      <c r="CM90" s="34">
        <f t="shared" si="110"/>
        <v>0.44444444444444442</v>
      </c>
      <c r="CN90" s="33">
        <f t="shared" ref="CN90:CP90" si="113">COUNTIF(BA90,"SI")</f>
        <v>1</v>
      </c>
      <c r="CO90" s="35">
        <f t="shared" si="113"/>
        <v>1</v>
      </c>
      <c r="CP90" s="44">
        <f t="shared" si="113"/>
        <v>1</v>
      </c>
      <c r="CQ90" s="44">
        <f t="shared" si="13"/>
        <v>4</v>
      </c>
      <c r="CR90" s="44">
        <f t="shared" si="14"/>
        <v>7</v>
      </c>
      <c r="CS90" s="26">
        <f t="shared" si="15"/>
        <v>14</v>
      </c>
      <c r="CT90" s="45">
        <f t="shared" si="75"/>
        <v>1</v>
      </c>
      <c r="CU90" s="241">
        <f>AVERAGE(CT90:CT99)</f>
        <v>0.84285714285714286</v>
      </c>
      <c r="CV90" s="242"/>
      <c r="CW90" s="243"/>
      <c r="CX90" s="234"/>
      <c r="CY90" s="39"/>
      <c r="CZ90" s="39"/>
      <c r="DA90" s="39"/>
      <c r="DB90" s="39"/>
      <c r="DC90" s="39"/>
      <c r="DD90" s="39"/>
      <c r="DE90" s="39"/>
      <c r="DF90" s="39"/>
      <c r="DG90" s="39"/>
      <c r="DH90" s="39"/>
      <c r="DI90" s="39"/>
      <c r="DJ90" s="39"/>
      <c r="DK90" s="39"/>
      <c r="DL90" s="39"/>
      <c r="DM90" s="39"/>
      <c r="DN90" s="39"/>
      <c r="DO90" s="39"/>
      <c r="DP90" s="39"/>
      <c r="DQ90" s="39"/>
      <c r="DR90" s="39"/>
      <c r="DS90" s="39"/>
      <c r="DT90" s="39"/>
      <c r="DU90" s="39"/>
      <c r="DV90" s="39"/>
      <c r="DW90" s="39"/>
      <c r="DX90" s="39"/>
      <c r="DY90" s="39"/>
      <c r="DZ90" s="39"/>
      <c r="EA90" s="39"/>
      <c r="EB90" s="39"/>
    </row>
    <row r="91" spans="1:132" ht="15.75" customHeight="1" x14ac:dyDescent="0.25">
      <c r="A91" s="26" t="s">
        <v>193</v>
      </c>
      <c r="B91" s="26" t="s">
        <v>813</v>
      </c>
      <c r="C91" s="26" t="s">
        <v>823</v>
      </c>
      <c r="D91" s="27" t="s">
        <v>361</v>
      </c>
      <c r="E91" s="27">
        <v>3124781204</v>
      </c>
      <c r="F91" s="28" t="s">
        <v>362</v>
      </c>
      <c r="G91" s="53" t="s">
        <v>815</v>
      </c>
      <c r="H91" s="27" t="s">
        <v>816</v>
      </c>
      <c r="I91" s="121" t="s">
        <v>817</v>
      </c>
      <c r="J91" s="27" t="s">
        <v>824</v>
      </c>
      <c r="K91" s="28" t="s">
        <v>825</v>
      </c>
      <c r="L91" s="27" t="s">
        <v>826</v>
      </c>
      <c r="M91" s="27">
        <v>3153909221</v>
      </c>
      <c r="N91" s="29" t="s">
        <v>827</v>
      </c>
      <c r="O91" s="42" t="s">
        <v>828</v>
      </c>
      <c r="P91" s="79"/>
      <c r="Q91" s="122"/>
      <c r="R91" s="74"/>
      <c r="S91" s="74"/>
      <c r="T91" s="74"/>
      <c r="U91" s="74"/>
      <c r="V91" s="74"/>
      <c r="W91" s="74"/>
      <c r="X91" s="74"/>
      <c r="Y91" s="74"/>
      <c r="Z91" s="74"/>
      <c r="AA91" s="74"/>
      <c r="AB91" s="74"/>
      <c r="AC91" s="74"/>
      <c r="AD91" s="74"/>
      <c r="AE91" s="74"/>
      <c r="AF91" s="74"/>
      <c r="AG91" s="74"/>
      <c r="AH91" s="74"/>
      <c r="AI91" s="74"/>
      <c r="AJ91" s="74"/>
      <c r="AK91" s="26"/>
      <c r="AL91" s="26"/>
      <c r="AM91" s="26"/>
      <c r="AN91" s="26"/>
      <c r="AO91" s="26"/>
      <c r="AP91" s="26"/>
      <c r="AQ91" s="26"/>
      <c r="AR91" s="26"/>
      <c r="AS91" s="26"/>
      <c r="AT91" s="26"/>
      <c r="AU91" s="26"/>
      <c r="AV91" s="26"/>
      <c r="AW91" s="26"/>
      <c r="AX91" s="26"/>
      <c r="AY91" s="26"/>
      <c r="AZ91" s="26"/>
      <c r="BA91" s="26"/>
      <c r="BB91" s="35"/>
      <c r="BC91" s="26"/>
      <c r="BD91" s="26"/>
      <c r="BE91" s="26"/>
      <c r="BF91" s="26"/>
      <c r="BG91" s="26"/>
      <c r="BH91" s="26"/>
      <c r="BI91" s="26"/>
      <c r="BJ91" s="26"/>
      <c r="BK91" s="26"/>
      <c r="BL91" s="26"/>
      <c r="BM91" s="55" t="s">
        <v>207</v>
      </c>
      <c r="BN91" s="55" t="s">
        <v>207</v>
      </c>
      <c r="BO91" s="26"/>
      <c r="BP91" s="26"/>
      <c r="BQ91" s="26"/>
      <c r="BR91" s="26"/>
      <c r="BS91" s="26"/>
      <c r="BT91" s="26"/>
      <c r="BU91" s="26"/>
      <c r="BV91" s="26"/>
      <c r="BW91" s="26"/>
      <c r="BX91" s="26"/>
      <c r="BY91" s="26"/>
      <c r="BZ91" s="26"/>
      <c r="CA91" s="26"/>
      <c r="CB91" s="33">
        <f t="shared" si="78"/>
        <v>0</v>
      </c>
      <c r="CC91" s="33">
        <f t="shared" si="42"/>
        <v>0</v>
      </c>
      <c r="CD91" s="33">
        <f t="shared" si="2"/>
        <v>0</v>
      </c>
      <c r="CE91" s="33">
        <f t="shared" si="3"/>
        <v>0</v>
      </c>
      <c r="CF91" s="33">
        <f t="shared" si="79"/>
        <v>0</v>
      </c>
      <c r="CG91" s="33">
        <f t="shared" si="5"/>
        <v>0</v>
      </c>
      <c r="CH91" s="33">
        <f t="shared" si="80"/>
        <v>0</v>
      </c>
      <c r="CI91" s="33">
        <f t="shared" si="7"/>
        <v>0</v>
      </c>
      <c r="CJ91" s="33">
        <f t="shared" si="8"/>
        <v>0</v>
      </c>
      <c r="CK91" s="33">
        <f t="shared" si="9"/>
        <v>0</v>
      </c>
      <c r="CL91" s="33">
        <f t="shared" si="10"/>
        <v>0</v>
      </c>
      <c r="CM91" s="34">
        <f t="shared" si="110"/>
        <v>0</v>
      </c>
      <c r="CN91" s="33">
        <f t="shared" ref="CN91:CP91" si="114">COUNTIF(BA91,"SI")</f>
        <v>0</v>
      </c>
      <c r="CO91" s="35">
        <f t="shared" si="114"/>
        <v>0</v>
      </c>
      <c r="CP91" s="44">
        <f t="shared" si="114"/>
        <v>0</v>
      </c>
      <c r="CQ91" s="44">
        <f t="shared" si="13"/>
        <v>0</v>
      </c>
      <c r="CR91" s="44">
        <f t="shared" si="14"/>
        <v>0</v>
      </c>
      <c r="CS91" s="26">
        <f t="shared" si="15"/>
        <v>0</v>
      </c>
      <c r="CT91" s="45">
        <f t="shared" si="75"/>
        <v>0</v>
      </c>
      <c r="CU91" s="234"/>
      <c r="CV91" s="236"/>
      <c r="CW91" s="237"/>
      <c r="CX91" s="234"/>
      <c r="CY91" s="39"/>
      <c r="CZ91" s="39"/>
      <c r="DA91" s="39"/>
      <c r="DB91" s="39"/>
      <c r="DC91" s="39"/>
      <c r="DD91" s="39"/>
      <c r="DE91" s="39"/>
      <c r="DF91" s="39"/>
      <c r="DG91" s="39"/>
      <c r="DH91" s="39"/>
      <c r="DI91" s="39"/>
      <c r="DJ91" s="39"/>
      <c r="DK91" s="39"/>
      <c r="DL91" s="39"/>
      <c r="DM91" s="39"/>
      <c r="DN91" s="39"/>
      <c r="DO91" s="39"/>
      <c r="DP91" s="39"/>
      <c r="DQ91" s="39"/>
      <c r="DR91" s="39"/>
      <c r="DS91" s="39"/>
      <c r="DT91" s="39"/>
      <c r="DU91" s="39"/>
      <c r="DV91" s="39"/>
      <c r="DW91" s="39"/>
      <c r="DX91" s="39"/>
      <c r="DY91" s="39"/>
      <c r="DZ91" s="39"/>
      <c r="EA91" s="39"/>
      <c r="EB91" s="39"/>
    </row>
    <row r="92" spans="1:132" ht="15.75" customHeight="1" x14ac:dyDescent="0.25">
      <c r="A92" s="26" t="s">
        <v>193</v>
      </c>
      <c r="B92" s="26" t="s">
        <v>813</v>
      </c>
      <c r="C92" s="26" t="s">
        <v>829</v>
      </c>
      <c r="D92" s="27" t="s">
        <v>256</v>
      </c>
      <c r="E92" s="27">
        <v>3138020629</v>
      </c>
      <c r="F92" s="56" t="s">
        <v>257</v>
      </c>
      <c r="G92" s="53" t="s">
        <v>815</v>
      </c>
      <c r="H92" s="27" t="s">
        <v>816</v>
      </c>
      <c r="I92" s="121" t="s">
        <v>817</v>
      </c>
      <c r="J92" s="53" t="s">
        <v>830</v>
      </c>
      <c r="K92" s="57" t="s">
        <v>831</v>
      </c>
      <c r="L92" s="31" t="s">
        <v>832</v>
      </c>
      <c r="M92" s="55">
        <v>3142914091</v>
      </c>
      <c r="N92" s="123" t="s">
        <v>833</v>
      </c>
      <c r="O92" s="42" t="s">
        <v>834</v>
      </c>
      <c r="P92" s="81">
        <v>44279</v>
      </c>
      <c r="Q92" s="60" t="s">
        <v>206</v>
      </c>
      <c r="R92" s="60" t="s">
        <v>206</v>
      </c>
      <c r="S92" s="60" t="s">
        <v>206</v>
      </c>
      <c r="T92" s="60" t="s">
        <v>206</v>
      </c>
      <c r="U92" s="60" t="s">
        <v>207</v>
      </c>
      <c r="V92" s="60" t="s">
        <v>206</v>
      </c>
      <c r="W92" s="60" t="s">
        <v>206</v>
      </c>
      <c r="X92" s="60" t="s">
        <v>206</v>
      </c>
      <c r="Y92" s="60" t="s">
        <v>206</v>
      </c>
      <c r="Z92" s="60" t="s">
        <v>206</v>
      </c>
      <c r="AA92" s="60" t="s">
        <v>206</v>
      </c>
      <c r="AB92" s="60" t="s">
        <v>206</v>
      </c>
      <c r="AC92" s="60" t="s">
        <v>206</v>
      </c>
      <c r="AD92" s="60" t="s">
        <v>206</v>
      </c>
      <c r="AE92" s="60" t="s">
        <v>206</v>
      </c>
      <c r="AF92" s="60" t="s">
        <v>206</v>
      </c>
      <c r="AG92" s="60" t="s">
        <v>206</v>
      </c>
      <c r="AH92" s="60" t="s">
        <v>206</v>
      </c>
      <c r="AI92" s="60" t="s">
        <v>206</v>
      </c>
      <c r="AJ92" s="60" t="s">
        <v>206</v>
      </c>
      <c r="AK92" s="61" t="s">
        <v>206</v>
      </c>
      <c r="AL92" s="61" t="s">
        <v>206</v>
      </c>
      <c r="AM92" s="61" t="s">
        <v>207</v>
      </c>
      <c r="AN92" s="61" t="s">
        <v>207</v>
      </c>
      <c r="AO92" s="61" t="s">
        <v>207</v>
      </c>
      <c r="AP92" s="61" t="s">
        <v>206</v>
      </c>
      <c r="AQ92" s="61" t="s">
        <v>206</v>
      </c>
      <c r="AR92" s="61" t="s">
        <v>206</v>
      </c>
      <c r="AS92" s="61" t="s">
        <v>206</v>
      </c>
      <c r="AT92" s="61" t="s">
        <v>206</v>
      </c>
      <c r="AU92" s="61" t="s">
        <v>206</v>
      </c>
      <c r="AV92" s="61" t="s">
        <v>206</v>
      </c>
      <c r="AW92" s="61" t="s">
        <v>206</v>
      </c>
      <c r="AX92" s="61" t="s">
        <v>206</v>
      </c>
      <c r="AY92" s="61" t="s">
        <v>206</v>
      </c>
      <c r="AZ92" s="61" t="s">
        <v>206</v>
      </c>
      <c r="BA92" s="62" t="s">
        <v>206</v>
      </c>
      <c r="BB92" s="63" t="s">
        <v>206</v>
      </c>
      <c r="BC92" s="61" t="s">
        <v>206</v>
      </c>
      <c r="BD92" s="61" t="s">
        <v>206</v>
      </c>
      <c r="BE92" s="61" t="s">
        <v>206</v>
      </c>
      <c r="BF92" s="61" t="s">
        <v>206</v>
      </c>
      <c r="BG92" s="61" t="s">
        <v>207</v>
      </c>
      <c r="BH92" s="61" t="s">
        <v>207</v>
      </c>
      <c r="BI92" s="61" t="s">
        <v>206</v>
      </c>
      <c r="BJ92" s="61" t="s">
        <v>207</v>
      </c>
      <c r="BK92" s="61" t="s">
        <v>207</v>
      </c>
      <c r="BL92" s="61" t="s">
        <v>207</v>
      </c>
      <c r="BM92" s="61" t="s">
        <v>207</v>
      </c>
      <c r="BN92" s="61" t="s">
        <v>207</v>
      </c>
      <c r="BO92" s="61" t="s">
        <v>207</v>
      </c>
      <c r="BP92" s="61" t="s">
        <v>207</v>
      </c>
      <c r="BQ92" s="61" t="s">
        <v>207</v>
      </c>
      <c r="BR92" s="61" t="s">
        <v>207</v>
      </c>
      <c r="BS92" s="61" t="s">
        <v>206</v>
      </c>
      <c r="BT92" s="61" t="s">
        <v>207</v>
      </c>
      <c r="BU92" s="61" t="s">
        <v>207</v>
      </c>
      <c r="BV92" s="61" t="s">
        <v>206</v>
      </c>
      <c r="BW92" s="61" t="s">
        <v>206</v>
      </c>
      <c r="BX92" s="61" t="s">
        <v>206</v>
      </c>
      <c r="BY92" s="61" t="s">
        <v>206</v>
      </c>
      <c r="BZ92" s="61" t="s">
        <v>206</v>
      </c>
      <c r="CA92" s="61" t="s">
        <v>208</v>
      </c>
      <c r="CB92" s="33">
        <f t="shared" si="78"/>
        <v>3</v>
      </c>
      <c r="CC92" s="33">
        <f t="shared" si="42"/>
        <v>2</v>
      </c>
      <c r="CD92" s="33">
        <f t="shared" si="2"/>
        <v>4</v>
      </c>
      <c r="CE92" s="33">
        <f t="shared" si="3"/>
        <v>4</v>
      </c>
      <c r="CF92" s="33">
        <f t="shared" si="79"/>
        <v>5</v>
      </c>
      <c r="CG92" s="33">
        <f t="shared" si="5"/>
        <v>3</v>
      </c>
      <c r="CH92" s="33">
        <f t="shared" si="80"/>
        <v>0</v>
      </c>
      <c r="CI92" s="33">
        <f t="shared" si="7"/>
        <v>4</v>
      </c>
      <c r="CJ92" s="33">
        <f t="shared" si="8"/>
        <v>4</v>
      </c>
      <c r="CK92" s="33">
        <f t="shared" si="9"/>
        <v>3</v>
      </c>
      <c r="CL92" s="33">
        <f t="shared" si="10"/>
        <v>32</v>
      </c>
      <c r="CM92" s="34">
        <f t="shared" si="110"/>
        <v>0.88888888888888884</v>
      </c>
      <c r="CN92" s="33">
        <f t="shared" ref="CN92:CP92" si="115">COUNTIF(BA92,"SI")</f>
        <v>1</v>
      </c>
      <c r="CO92" s="35">
        <f t="shared" si="115"/>
        <v>1</v>
      </c>
      <c r="CP92" s="44">
        <f t="shared" si="115"/>
        <v>1</v>
      </c>
      <c r="CQ92" s="44">
        <f t="shared" si="13"/>
        <v>4</v>
      </c>
      <c r="CR92" s="44">
        <f t="shared" si="14"/>
        <v>6</v>
      </c>
      <c r="CS92" s="26">
        <f t="shared" si="15"/>
        <v>13</v>
      </c>
      <c r="CT92" s="45">
        <f t="shared" si="75"/>
        <v>0.9285714285714286</v>
      </c>
      <c r="CU92" s="234"/>
      <c r="CV92" s="236"/>
      <c r="CW92" s="237"/>
      <c r="CX92" s="234"/>
      <c r="CY92" s="39"/>
      <c r="CZ92" s="39"/>
      <c r="DA92" s="39"/>
      <c r="DB92" s="39"/>
      <c r="DC92" s="39"/>
      <c r="DD92" s="39"/>
      <c r="DE92" s="39"/>
      <c r="DF92" s="39"/>
      <c r="DG92" s="39"/>
      <c r="DH92" s="39"/>
      <c r="DI92" s="39"/>
      <c r="DJ92" s="39"/>
      <c r="DK92" s="39"/>
      <c r="DL92" s="39"/>
      <c r="DM92" s="39"/>
      <c r="DN92" s="39"/>
      <c r="DO92" s="39"/>
      <c r="DP92" s="39"/>
      <c r="DQ92" s="39"/>
      <c r="DR92" s="39"/>
      <c r="DS92" s="39"/>
      <c r="DT92" s="39"/>
      <c r="DU92" s="39"/>
      <c r="DV92" s="39"/>
      <c r="DW92" s="39"/>
      <c r="DX92" s="39"/>
      <c r="DY92" s="39"/>
      <c r="DZ92" s="39"/>
      <c r="EA92" s="39"/>
      <c r="EB92" s="39"/>
    </row>
    <row r="93" spans="1:132" ht="15.75" customHeight="1" x14ac:dyDescent="0.25">
      <c r="A93" s="26" t="s">
        <v>193</v>
      </c>
      <c r="B93" s="26" t="s">
        <v>813</v>
      </c>
      <c r="C93" s="26" t="s">
        <v>835</v>
      </c>
      <c r="D93" s="27" t="s">
        <v>748</v>
      </c>
      <c r="E93" s="27">
        <v>3183382382</v>
      </c>
      <c r="F93" s="28" t="s">
        <v>749</v>
      </c>
      <c r="G93" s="53" t="s">
        <v>815</v>
      </c>
      <c r="H93" s="27" t="s">
        <v>816</v>
      </c>
      <c r="I93" s="121" t="s">
        <v>817</v>
      </c>
      <c r="J93" s="27" t="s">
        <v>836</v>
      </c>
      <c r="K93" s="28" t="s">
        <v>837</v>
      </c>
      <c r="L93" s="27" t="s">
        <v>838</v>
      </c>
      <c r="M93" s="27">
        <v>3142979322</v>
      </c>
      <c r="N93" s="28" t="s">
        <v>839</v>
      </c>
      <c r="O93" s="27" t="s">
        <v>840</v>
      </c>
      <c r="P93" s="46">
        <v>44168</v>
      </c>
      <c r="Q93" s="124" t="s">
        <v>206</v>
      </c>
      <c r="R93" s="125" t="s">
        <v>206</v>
      </c>
      <c r="S93" s="125" t="s">
        <v>206</v>
      </c>
      <c r="T93" s="126" t="s">
        <v>206</v>
      </c>
      <c r="U93" s="126" t="s">
        <v>207</v>
      </c>
      <c r="V93" s="126" t="s">
        <v>206</v>
      </c>
      <c r="W93" s="126" t="s">
        <v>206</v>
      </c>
      <c r="X93" s="126" t="s">
        <v>208</v>
      </c>
      <c r="Y93" s="126" t="s">
        <v>206</v>
      </c>
      <c r="Z93" s="126" t="s">
        <v>206</v>
      </c>
      <c r="AA93" s="109" t="s">
        <v>206</v>
      </c>
      <c r="AB93" s="109" t="s">
        <v>206</v>
      </c>
      <c r="AC93" s="109" t="s">
        <v>206</v>
      </c>
      <c r="AD93" s="109" t="s">
        <v>208</v>
      </c>
      <c r="AE93" s="109" t="s">
        <v>206</v>
      </c>
      <c r="AF93" s="109" t="s">
        <v>206</v>
      </c>
      <c r="AG93" s="109" t="s">
        <v>206</v>
      </c>
      <c r="AH93" s="109" t="s">
        <v>206</v>
      </c>
      <c r="AI93" s="109" t="s">
        <v>206</v>
      </c>
      <c r="AJ93" s="109" t="s">
        <v>206</v>
      </c>
      <c r="AK93" s="109" t="s">
        <v>208</v>
      </c>
      <c r="AL93" s="109" t="s">
        <v>206</v>
      </c>
      <c r="AM93" s="109" t="s">
        <v>207</v>
      </c>
      <c r="AN93" s="109" t="s">
        <v>207</v>
      </c>
      <c r="AO93" s="109" t="s">
        <v>207</v>
      </c>
      <c r="AP93" s="109" t="s">
        <v>206</v>
      </c>
      <c r="AQ93" s="109" t="s">
        <v>206</v>
      </c>
      <c r="AR93" s="109" t="s">
        <v>206</v>
      </c>
      <c r="AS93" s="109" t="s">
        <v>208</v>
      </c>
      <c r="AT93" s="109" t="s">
        <v>208</v>
      </c>
      <c r="AU93" s="109" t="s">
        <v>206</v>
      </c>
      <c r="AV93" s="109" t="s">
        <v>206</v>
      </c>
      <c r="AW93" s="109" t="s">
        <v>206</v>
      </c>
      <c r="AX93" s="109" t="s">
        <v>206</v>
      </c>
      <c r="AY93" s="109" t="s">
        <v>206</v>
      </c>
      <c r="AZ93" s="109" t="s">
        <v>206</v>
      </c>
      <c r="BA93" s="55" t="s">
        <v>206</v>
      </c>
      <c r="BB93" s="64" t="s">
        <v>206</v>
      </c>
      <c r="BC93" s="55" t="s">
        <v>206</v>
      </c>
      <c r="BD93" s="55" t="s">
        <v>206</v>
      </c>
      <c r="BE93" s="55" t="s">
        <v>206</v>
      </c>
      <c r="BF93" s="55" t="s">
        <v>206</v>
      </c>
      <c r="BG93" s="55" t="s">
        <v>207</v>
      </c>
      <c r="BH93" s="55" t="s">
        <v>207</v>
      </c>
      <c r="BI93" s="55" t="s">
        <v>206</v>
      </c>
      <c r="BJ93" s="55" t="s">
        <v>207</v>
      </c>
      <c r="BK93" s="55" t="s">
        <v>207</v>
      </c>
      <c r="BL93" s="55" t="s">
        <v>207</v>
      </c>
      <c r="BM93" s="55" t="s">
        <v>207</v>
      </c>
      <c r="BN93" s="55" t="s">
        <v>207</v>
      </c>
      <c r="BO93" s="55" t="s">
        <v>207</v>
      </c>
      <c r="BP93" s="55" t="s">
        <v>207</v>
      </c>
      <c r="BQ93" s="55" t="s">
        <v>207</v>
      </c>
      <c r="BR93" s="55" t="s">
        <v>207</v>
      </c>
      <c r="BS93" s="55" t="s">
        <v>206</v>
      </c>
      <c r="BT93" s="55" t="s">
        <v>207</v>
      </c>
      <c r="BU93" s="55" t="s">
        <v>207</v>
      </c>
      <c r="BV93" s="55" t="s">
        <v>206</v>
      </c>
      <c r="BW93" s="55" t="s">
        <v>206</v>
      </c>
      <c r="BX93" s="55" t="s">
        <v>206</v>
      </c>
      <c r="BY93" s="55" t="s">
        <v>206</v>
      </c>
      <c r="BZ93" s="55" t="s">
        <v>206</v>
      </c>
      <c r="CA93" s="55" t="s">
        <v>206</v>
      </c>
      <c r="CB93" s="33">
        <f t="shared" si="78"/>
        <v>3</v>
      </c>
      <c r="CC93" s="33">
        <f t="shared" si="42"/>
        <v>2</v>
      </c>
      <c r="CD93" s="33">
        <f t="shared" si="2"/>
        <v>3</v>
      </c>
      <c r="CE93" s="33">
        <f t="shared" si="3"/>
        <v>3</v>
      </c>
      <c r="CF93" s="33">
        <f t="shared" si="79"/>
        <v>5</v>
      </c>
      <c r="CG93" s="33">
        <f t="shared" si="5"/>
        <v>2</v>
      </c>
      <c r="CH93" s="33">
        <f t="shared" si="80"/>
        <v>0</v>
      </c>
      <c r="CI93" s="33">
        <f t="shared" si="7"/>
        <v>3</v>
      </c>
      <c r="CJ93" s="33">
        <f t="shared" si="8"/>
        <v>3</v>
      </c>
      <c r="CK93" s="33">
        <f t="shared" si="9"/>
        <v>3</v>
      </c>
      <c r="CL93" s="33">
        <f t="shared" si="10"/>
        <v>27</v>
      </c>
      <c r="CM93" s="34">
        <f t="shared" ref="CM93:CM99" si="116">CL93/32</f>
        <v>0.84375</v>
      </c>
      <c r="CN93" s="33">
        <f t="shared" ref="CN93:CP93" si="117">COUNTIF(BA93,"SI")</f>
        <v>1</v>
      </c>
      <c r="CO93" s="35">
        <f t="shared" si="117"/>
        <v>1</v>
      </c>
      <c r="CP93" s="44">
        <f t="shared" si="117"/>
        <v>1</v>
      </c>
      <c r="CQ93" s="44">
        <f t="shared" si="13"/>
        <v>4</v>
      </c>
      <c r="CR93" s="44">
        <f t="shared" si="14"/>
        <v>7</v>
      </c>
      <c r="CS93" s="26">
        <f t="shared" si="15"/>
        <v>14</v>
      </c>
      <c r="CT93" s="45">
        <f t="shared" si="75"/>
        <v>1</v>
      </c>
      <c r="CU93" s="234"/>
      <c r="CV93" s="236"/>
      <c r="CW93" s="237"/>
      <c r="CX93" s="234"/>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row>
    <row r="94" spans="1:132" ht="15.75" customHeight="1" x14ac:dyDescent="0.25">
      <c r="A94" s="26" t="s">
        <v>193</v>
      </c>
      <c r="B94" s="26" t="s">
        <v>813</v>
      </c>
      <c r="C94" s="26" t="s">
        <v>841</v>
      </c>
      <c r="D94" s="27" t="s">
        <v>748</v>
      </c>
      <c r="E94" s="27">
        <v>3183382382</v>
      </c>
      <c r="F94" s="28" t="s">
        <v>749</v>
      </c>
      <c r="G94" s="53" t="s">
        <v>815</v>
      </c>
      <c r="H94" s="27" t="s">
        <v>816</v>
      </c>
      <c r="I94" s="121" t="s">
        <v>817</v>
      </c>
      <c r="J94" s="27" t="s">
        <v>842</v>
      </c>
      <c r="K94" s="28" t="s">
        <v>843</v>
      </c>
      <c r="L94" s="27" t="s">
        <v>844</v>
      </c>
      <c r="M94" s="27">
        <v>3124536008</v>
      </c>
      <c r="N94" s="28" t="s">
        <v>845</v>
      </c>
      <c r="O94" s="27" t="s">
        <v>846</v>
      </c>
      <c r="P94" s="127">
        <v>44384</v>
      </c>
      <c r="Q94" s="113" t="s">
        <v>206</v>
      </c>
      <c r="R94" s="113" t="s">
        <v>206</v>
      </c>
      <c r="S94" s="113" t="s">
        <v>206</v>
      </c>
      <c r="T94" s="114" t="s">
        <v>206</v>
      </c>
      <c r="U94" s="114" t="s">
        <v>207</v>
      </c>
      <c r="V94" s="114" t="s">
        <v>206</v>
      </c>
      <c r="W94" s="114" t="s">
        <v>206</v>
      </c>
      <c r="X94" s="114" t="s">
        <v>206</v>
      </c>
      <c r="Y94" s="114" t="s">
        <v>206</v>
      </c>
      <c r="Z94" s="114" t="s">
        <v>206</v>
      </c>
      <c r="AA94" s="116" t="s">
        <v>206</v>
      </c>
      <c r="AB94" s="116" t="s">
        <v>206</v>
      </c>
      <c r="AC94" s="116" t="s">
        <v>206</v>
      </c>
      <c r="AD94" s="116" t="s">
        <v>206</v>
      </c>
      <c r="AE94" s="116" t="s">
        <v>206</v>
      </c>
      <c r="AF94" s="116" t="s">
        <v>208</v>
      </c>
      <c r="AG94" s="116" t="s">
        <v>206</v>
      </c>
      <c r="AH94" s="116" t="s">
        <v>206</v>
      </c>
      <c r="AI94" s="116" t="s">
        <v>206</v>
      </c>
      <c r="AJ94" s="116" t="s">
        <v>206</v>
      </c>
      <c r="AK94" s="116" t="s">
        <v>206</v>
      </c>
      <c r="AL94" s="116" t="s">
        <v>206</v>
      </c>
      <c r="AM94" s="116" t="s">
        <v>207</v>
      </c>
      <c r="AN94" s="116" t="s">
        <v>207</v>
      </c>
      <c r="AO94" s="116" t="s">
        <v>207</v>
      </c>
      <c r="AP94" s="116" t="s">
        <v>206</v>
      </c>
      <c r="AQ94" s="116" t="s">
        <v>206</v>
      </c>
      <c r="AR94" s="116" t="s">
        <v>206</v>
      </c>
      <c r="AS94" s="116" t="s">
        <v>208</v>
      </c>
      <c r="AT94" s="116" t="s">
        <v>206</v>
      </c>
      <c r="AU94" s="116" t="s">
        <v>208</v>
      </c>
      <c r="AV94" s="116" t="s">
        <v>208</v>
      </c>
      <c r="AW94" s="116" t="s">
        <v>206</v>
      </c>
      <c r="AX94" s="116" t="s">
        <v>208</v>
      </c>
      <c r="AY94" s="116" t="s">
        <v>208</v>
      </c>
      <c r="AZ94" s="116" t="s">
        <v>208</v>
      </c>
      <c r="BA94" s="55" t="s">
        <v>206</v>
      </c>
      <c r="BB94" s="64" t="s">
        <v>206</v>
      </c>
      <c r="BC94" s="55" t="s">
        <v>206</v>
      </c>
      <c r="BD94" s="55" t="s">
        <v>206</v>
      </c>
      <c r="BE94" s="55" t="s">
        <v>206</v>
      </c>
      <c r="BF94" s="55" t="s">
        <v>206</v>
      </c>
      <c r="BG94" s="55" t="s">
        <v>207</v>
      </c>
      <c r="BH94" s="55" t="s">
        <v>207</v>
      </c>
      <c r="BI94" s="55" t="s">
        <v>206</v>
      </c>
      <c r="BJ94" s="55" t="s">
        <v>207</v>
      </c>
      <c r="BK94" s="55" t="s">
        <v>207</v>
      </c>
      <c r="BL94" s="55" t="s">
        <v>207</v>
      </c>
      <c r="BM94" s="55" t="s">
        <v>207</v>
      </c>
      <c r="BN94" s="55" t="s">
        <v>207</v>
      </c>
      <c r="BO94" s="55" t="s">
        <v>207</v>
      </c>
      <c r="BP94" s="55" t="s">
        <v>207</v>
      </c>
      <c r="BQ94" s="55" t="s">
        <v>207</v>
      </c>
      <c r="BR94" s="55" t="s">
        <v>207</v>
      </c>
      <c r="BS94" s="55" t="s">
        <v>206</v>
      </c>
      <c r="BT94" s="55" t="s">
        <v>207</v>
      </c>
      <c r="BU94" s="55" t="s">
        <v>207</v>
      </c>
      <c r="BV94" s="55" t="s">
        <v>206</v>
      </c>
      <c r="BW94" s="55" t="s">
        <v>206</v>
      </c>
      <c r="BX94" s="55" t="s">
        <v>206</v>
      </c>
      <c r="BY94" s="55" t="s">
        <v>206</v>
      </c>
      <c r="BZ94" s="55" t="s">
        <v>208</v>
      </c>
      <c r="CA94" s="55" t="s">
        <v>208</v>
      </c>
      <c r="CB94" s="33">
        <f t="shared" si="78"/>
        <v>3</v>
      </c>
      <c r="CC94" s="33">
        <f t="shared" si="42"/>
        <v>2</v>
      </c>
      <c r="CD94" s="33">
        <f t="shared" si="2"/>
        <v>4</v>
      </c>
      <c r="CE94" s="33">
        <f t="shared" si="3"/>
        <v>4</v>
      </c>
      <c r="CF94" s="33">
        <f t="shared" si="79"/>
        <v>4</v>
      </c>
      <c r="CG94" s="33">
        <f t="shared" si="5"/>
        <v>3</v>
      </c>
      <c r="CH94" s="33">
        <f t="shared" si="80"/>
        <v>0</v>
      </c>
      <c r="CI94" s="33">
        <f t="shared" si="7"/>
        <v>3</v>
      </c>
      <c r="CJ94" s="33">
        <f t="shared" si="8"/>
        <v>2</v>
      </c>
      <c r="CK94" s="33">
        <f t="shared" si="9"/>
        <v>0</v>
      </c>
      <c r="CL94" s="33">
        <f t="shared" si="10"/>
        <v>25</v>
      </c>
      <c r="CM94" s="34">
        <f t="shared" si="116"/>
        <v>0.78125</v>
      </c>
      <c r="CN94" s="33">
        <f t="shared" ref="CN94:CP94" si="118">COUNTIF(BA94,"SI")</f>
        <v>1</v>
      </c>
      <c r="CO94" s="35">
        <f t="shared" si="118"/>
        <v>1</v>
      </c>
      <c r="CP94" s="44">
        <f t="shared" si="118"/>
        <v>1</v>
      </c>
      <c r="CQ94" s="44">
        <f t="shared" si="13"/>
        <v>4</v>
      </c>
      <c r="CR94" s="44">
        <f t="shared" si="14"/>
        <v>5</v>
      </c>
      <c r="CS94" s="26">
        <f t="shared" si="15"/>
        <v>12</v>
      </c>
      <c r="CT94" s="45">
        <f t="shared" si="75"/>
        <v>0.8571428571428571</v>
      </c>
      <c r="CU94" s="234"/>
      <c r="CV94" s="236"/>
      <c r="CW94" s="237"/>
      <c r="CX94" s="234"/>
      <c r="CY94" s="39"/>
      <c r="CZ94" s="39"/>
      <c r="DA94" s="39"/>
      <c r="DB94" s="39"/>
      <c r="DC94" s="39"/>
      <c r="DD94" s="39"/>
      <c r="DE94" s="39"/>
      <c r="DF94" s="39"/>
      <c r="DG94" s="39"/>
      <c r="DH94" s="39"/>
      <c r="DI94" s="39"/>
      <c r="DJ94" s="39"/>
      <c r="DK94" s="39"/>
      <c r="DL94" s="39"/>
      <c r="DM94" s="39"/>
      <c r="DN94" s="39"/>
      <c r="DO94" s="39"/>
      <c r="DP94" s="39"/>
      <c r="DQ94" s="39"/>
      <c r="DR94" s="39"/>
      <c r="DS94" s="39"/>
      <c r="DT94" s="39"/>
      <c r="DU94" s="39"/>
      <c r="DV94" s="39"/>
      <c r="DW94" s="39"/>
      <c r="DX94" s="39"/>
      <c r="DY94" s="39"/>
      <c r="DZ94" s="39"/>
      <c r="EA94" s="39"/>
      <c r="EB94" s="39"/>
    </row>
    <row r="95" spans="1:132" ht="15.75" customHeight="1" x14ac:dyDescent="0.25">
      <c r="A95" s="26" t="s">
        <v>193</v>
      </c>
      <c r="B95" s="26" t="s">
        <v>813</v>
      </c>
      <c r="C95" s="26" t="s">
        <v>847</v>
      </c>
      <c r="D95" s="27" t="s">
        <v>748</v>
      </c>
      <c r="E95" s="27">
        <v>3183382382</v>
      </c>
      <c r="F95" s="28" t="s">
        <v>749</v>
      </c>
      <c r="G95" s="53" t="s">
        <v>815</v>
      </c>
      <c r="H95" s="27" t="s">
        <v>816</v>
      </c>
      <c r="I95" s="121" t="s">
        <v>817</v>
      </c>
      <c r="J95" s="27" t="s">
        <v>848</v>
      </c>
      <c r="K95" s="28" t="s">
        <v>849</v>
      </c>
      <c r="L95" s="27" t="s">
        <v>850</v>
      </c>
      <c r="M95" s="27">
        <v>3133991313</v>
      </c>
      <c r="N95" s="28" t="s">
        <v>851</v>
      </c>
      <c r="O95" s="27" t="s">
        <v>852</v>
      </c>
      <c r="P95" s="52">
        <v>44357</v>
      </c>
      <c r="Q95" s="113" t="s">
        <v>206</v>
      </c>
      <c r="R95" s="113" t="s">
        <v>206</v>
      </c>
      <c r="S95" s="113" t="s">
        <v>206</v>
      </c>
      <c r="T95" s="115" t="s">
        <v>206</v>
      </c>
      <c r="U95" s="114" t="s">
        <v>207</v>
      </c>
      <c r="V95" s="114" t="s">
        <v>206</v>
      </c>
      <c r="W95" s="114" t="s">
        <v>206</v>
      </c>
      <c r="X95" s="115" t="s">
        <v>208</v>
      </c>
      <c r="Y95" s="114" t="s">
        <v>206</v>
      </c>
      <c r="Z95" s="114" t="s">
        <v>206</v>
      </c>
      <c r="AA95" s="116" t="s">
        <v>206</v>
      </c>
      <c r="AB95" s="116" t="s">
        <v>206</v>
      </c>
      <c r="AC95" s="116" t="s">
        <v>206</v>
      </c>
      <c r="AD95" s="116" t="s">
        <v>206</v>
      </c>
      <c r="AE95" s="116" t="s">
        <v>206</v>
      </c>
      <c r="AF95" s="116" t="s">
        <v>206</v>
      </c>
      <c r="AG95" s="116" t="s">
        <v>206</v>
      </c>
      <c r="AH95" s="116" t="s">
        <v>206</v>
      </c>
      <c r="AI95" s="116" t="s">
        <v>206</v>
      </c>
      <c r="AJ95" s="116" t="s">
        <v>206</v>
      </c>
      <c r="AK95" s="96" t="s">
        <v>206</v>
      </c>
      <c r="AL95" s="61" t="s">
        <v>206</v>
      </c>
      <c r="AM95" s="96" t="s">
        <v>207</v>
      </c>
      <c r="AN95" s="96" t="s">
        <v>207</v>
      </c>
      <c r="AO95" s="96" t="s">
        <v>207</v>
      </c>
      <c r="AP95" s="116" t="s">
        <v>206</v>
      </c>
      <c r="AQ95" s="116" t="s">
        <v>206</v>
      </c>
      <c r="AR95" s="116" t="s">
        <v>206</v>
      </c>
      <c r="AS95" s="96" t="s">
        <v>208</v>
      </c>
      <c r="AT95" s="96" t="s">
        <v>208</v>
      </c>
      <c r="AU95" s="116" t="s">
        <v>206</v>
      </c>
      <c r="AV95" s="116" t="s">
        <v>206</v>
      </c>
      <c r="AW95" s="116" t="s">
        <v>206</v>
      </c>
      <c r="AX95" s="96" t="s">
        <v>208</v>
      </c>
      <c r="AY95" s="96" t="s">
        <v>208</v>
      </c>
      <c r="AZ95" s="96" t="s">
        <v>206</v>
      </c>
      <c r="BA95" s="55" t="s">
        <v>206</v>
      </c>
      <c r="BB95" s="64" t="s">
        <v>206</v>
      </c>
      <c r="BC95" s="55" t="s">
        <v>206</v>
      </c>
      <c r="BD95" s="55" t="s">
        <v>206</v>
      </c>
      <c r="BE95" s="55" t="s">
        <v>206</v>
      </c>
      <c r="BF95" s="55" t="s">
        <v>206</v>
      </c>
      <c r="BG95" s="55" t="s">
        <v>207</v>
      </c>
      <c r="BH95" s="55" t="s">
        <v>207</v>
      </c>
      <c r="BI95" s="55" t="s">
        <v>206</v>
      </c>
      <c r="BJ95" s="55" t="s">
        <v>207</v>
      </c>
      <c r="BK95" s="55" t="s">
        <v>207</v>
      </c>
      <c r="BL95" s="55" t="s">
        <v>207</v>
      </c>
      <c r="BM95" s="55" t="s">
        <v>207</v>
      </c>
      <c r="BN95" s="55" t="s">
        <v>207</v>
      </c>
      <c r="BO95" s="55" t="s">
        <v>207</v>
      </c>
      <c r="BP95" s="55" t="s">
        <v>207</v>
      </c>
      <c r="BQ95" s="55" t="s">
        <v>207</v>
      </c>
      <c r="BR95" s="55" t="s">
        <v>207</v>
      </c>
      <c r="BS95" s="55" t="s">
        <v>206</v>
      </c>
      <c r="BT95" s="55" t="s">
        <v>207</v>
      </c>
      <c r="BU95" s="55" t="s">
        <v>206</v>
      </c>
      <c r="BV95" s="55" t="s">
        <v>207</v>
      </c>
      <c r="BW95" s="55" t="s">
        <v>206</v>
      </c>
      <c r="BX95" s="55" t="s">
        <v>206</v>
      </c>
      <c r="BY95" s="55" t="s">
        <v>206</v>
      </c>
      <c r="BZ95" s="55" t="s">
        <v>206</v>
      </c>
      <c r="CA95" s="55" t="s">
        <v>206</v>
      </c>
      <c r="CB95" s="33">
        <f t="shared" si="78"/>
        <v>3</v>
      </c>
      <c r="CC95" s="33">
        <f t="shared" si="42"/>
        <v>2</v>
      </c>
      <c r="CD95" s="33">
        <f t="shared" si="2"/>
        <v>3</v>
      </c>
      <c r="CE95" s="33">
        <f t="shared" si="3"/>
        <v>4</v>
      </c>
      <c r="CF95" s="33">
        <f t="shared" si="79"/>
        <v>5</v>
      </c>
      <c r="CG95" s="33">
        <f t="shared" si="5"/>
        <v>3</v>
      </c>
      <c r="CH95" s="33">
        <f t="shared" si="80"/>
        <v>0</v>
      </c>
      <c r="CI95" s="33">
        <f t="shared" si="7"/>
        <v>3</v>
      </c>
      <c r="CJ95" s="33">
        <f t="shared" si="8"/>
        <v>3</v>
      </c>
      <c r="CK95" s="33">
        <f t="shared" si="9"/>
        <v>1</v>
      </c>
      <c r="CL95" s="33">
        <f t="shared" si="10"/>
        <v>27</v>
      </c>
      <c r="CM95" s="34">
        <f t="shared" si="116"/>
        <v>0.84375</v>
      </c>
      <c r="CN95" s="33">
        <f t="shared" ref="CN95:CP95" si="119">COUNTIF(BA95,"SI")</f>
        <v>1</v>
      </c>
      <c r="CO95" s="35">
        <f t="shared" si="119"/>
        <v>1</v>
      </c>
      <c r="CP95" s="44">
        <f t="shared" si="119"/>
        <v>1</v>
      </c>
      <c r="CQ95" s="44">
        <f t="shared" si="13"/>
        <v>4</v>
      </c>
      <c r="CR95" s="44">
        <f t="shared" si="14"/>
        <v>7</v>
      </c>
      <c r="CS95" s="26">
        <f t="shared" si="15"/>
        <v>14</v>
      </c>
      <c r="CT95" s="45">
        <f t="shared" si="75"/>
        <v>1</v>
      </c>
      <c r="CU95" s="234"/>
      <c r="CV95" s="236"/>
      <c r="CW95" s="237"/>
      <c r="CX95" s="234"/>
      <c r="CY95" s="39"/>
      <c r="CZ95" s="39"/>
      <c r="DA95" s="39"/>
      <c r="DB95" s="39"/>
      <c r="DC95" s="39"/>
      <c r="DD95" s="39"/>
      <c r="DE95" s="39"/>
      <c r="DF95" s="39"/>
      <c r="DG95" s="39"/>
      <c r="DH95" s="39"/>
      <c r="DI95" s="39"/>
      <c r="DJ95" s="39"/>
      <c r="DK95" s="39"/>
      <c r="DL95" s="39"/>
      <c r="DM95" s="39"/>
      <c r="DN95" s="39"/>
      <c r="DO95" s="39"/>
      <c r="DP95" s="39"/>
      <c r="DQ95" s="39"/>
      <c r="DR95" s="39"/>
      <c r="DS95" s="39"/>
      <c r="DT95" s="39"/>
      <c r="DU95" s="39"/>
      <c r="DV95" s="39"/>
      <c r="DW95" s="39"/>
      <c r="DX95" s="39"/>
      <c r="DY95" s="39"/>
      <c r="DZ95" s="39"/>
      <c r="EA95" s="39"/>
      <c r="EB95" s="39"/>
    </row>
    <row r="96" spans="1:132" ht="15.75" customHeight="1" x14ac:dyDescent="0.25">
      <c r="A96" s="26" t="s">
        <v>193</v>
      </c>
      <c r="B96" s="26" t="s">
        <v>813</v>
      </c>
      <c r="C96" s="26" t="s">
        <v>853</v>
      </c>
      <c r="D96" s="27" t="s">
        <v>748</v>
      </c>
      <c r="E96" s="27">
        <v>3183382382</v>
      </c>
      <c r="F96" s="28" t="s">
        <v>749</v>
      </c>
      <c r="G96" s="53" t="s">
        <v>815</v>
      </c>
      <c r="H96" s="27" t="s">
        <v>816</v>
      </c>
      <c r="I96" s="121" t="s">
        <v>817</v>
      </c>
      <c r="J96" s="27" t="s">
        <v>854</v>
      </c>
      <c r="K96" s="28" t="s">
        <v>855</v>
      </c>
      <c r="L96" s="27" t="s">
        <v>856</v>
      </c>
      <c r="M96" s="27">
        <v>3156155342</v>
      </c>
      <c r="N96" s="28" t="s">
        <v>857</v>
      </c>
      <c r="O96" s="86" t="s">
        <v>858</v>
      </c>
      <c r="P96" s="46">
        <v>44146</v>
      </c>
      <c r="Q96" s="113" t="s">
        <v>206</v>
      </c>
      <c r="R96" s="113" t="s">
        <v>206</v>
      </c>
      <c r="S96" s="113" t="s">
        <v>206</v>
      </c>
      <c r="T96" s="114" t="s">
        <v>206</v>
      </c>
      <c r="U96" s="114" t="s">
        <v>207</v>
      </c>
      <c r="V96" s="114" t="s">
        <v>206</v>
      </c>
      <c r="W96" s="114" t="s">
        <v>206</v>
      </c>
      <c r="X96" s="115" t="s">
        <v>208</v>
      </c>
      <c r="Y96" s="114" t="s">
        <v>206</v>
      </c>
      <c r="Z96" s="114" t="s">
        <v>206</v>
      </c>
      <c r="AA96" s="116" t="s">
        <v>206</v>
      </c>
      <c r="AB96" s="116" t="s">
        <v>206</v>
      </c>
      <c r="AC96" s="96" t="s">
        <v>208</v>
      </c>
      <c r="AD96" s="96" t="s">
        <v>208</v>
      </c>
      <c r="AE96" s="116" t="s">
        <v>206</v>
      </c>
      <c r="AF96" s="116" t="s">
        <v>206</v>
      </c>
      <c r="AG96" s="116" t="s">
        <v>206</v>
      </c>
      <c r="AH96" s="116" t="s">
        <v>206</v>
      </c>
      <c r="AI96" s="116" t="s">
        <v>206</v>
      </c>
      <c r="AJ96" s="116" t="s">
        <v>206</v>
      </c>
      <c r="AK96" s="116" t="s">
        <v>206</v>
      </c>
      <c r="AL96" s="96" t="s">
        <v>208</v>
      </c>
      <c r="AM96" s="116" t="s">
        <v>207</v>
      </c>
      <c r="AN96" s="116" t="s">
        <v>207</v>
      </c>
      <c r="AO96" s="116" t="s">
        <v>207</v>
      </c>
      <c r="AP96" s="116" t="s">
        <v>206</v>
      </c>
      <c r="AQ96" s="116" t="s">
        <v>206</v>
      </c>
      <c r="AR96" s="116" t="s">
        <v>206</v>
      </c>
      <c r="AS96" s="96" t="s">
        <v>208</v>
      </c>
      <c r="AT96" s="96" t="s">
        <v>208</v>
      </c>
      <c r="AU96" s="116" t="s">
        <v>206</v>
      </c>
      <c r="AV96" s="116" t="s">
        <v>206</v>
      </c>
      <c r="AW96" s="116" t="s">
        <v>206</v>
      </c>
      <c r="AX96" s="116" t="s">
        <v>206</v>
      </c>
      <c r="AY96" s="96" t="s">
        <v>208</v>
      </c>
      <c r="AZ96" s="116" t="s">
        <v>206</v>
      </c>
      <c r="BA96" s="55" t="s">
        <v>206</v>
      </c>
      <c r="BB96" s="64" t="s">
        <v>206</v>
      </c>
      <c r="BC96" s="55" t="s">
        <v>206</v>
      </c>
      <c r="BD96" s="55" t="s">
        <v>206</v>
      </c>
      <c r="BE96" s="55" t="s">
        <v>206</v>
      </c>
      <c r="BF96" s="55" t="s">
        <v>206</v>
      </c>
      <c r="BG96" s="55" t="s">
        <v>207</v>
      </c>
      <c r="BH96" s="55" t="s">
        <v>207</v>
      </c>
      <c r="BI96" s="55" t="s">
        <v>206</v>
      </c>
      <c r="BJ96" s="55" t="s">
        <v>207</v>
      </c>
      <c r="BK96" s="55" t="s">
        <v>207</v>
      </c>
      <c r="BL96" s="55" t="s">
        <v>206</v>
      </c>
      <c r="BM96" s="55" t="s">
        <v>207</v>
      </c>
      <c r="BN96" s="55" t="s">
        <v>207</v>
      </c>
      <c r="BO96" s="55" t="s">
        <v>207</v>
      </c>
      <c r="BP96" s="55" t="s">
        <v>207</v>
      </c>
      <c r="BQ96" s="55" t="s">
        <v>207</v>
      </c>
      <c r="BR96" s="55" t="s">
        <v>207</v>
      </c>
      <c r="BS96" s="55" t="s">
        <v>206</v>
      </c>
      <c r="BT96" s="55" t="s">
        <v>207</v>
      </c>
      <c r="BU96" s="55" t="s">
        <v>207</v>
      </c>
      <c r="BV96" s="55" t="s">
        <v>206</v>
      </c>
      <c r="BW96" s="55" t="s">
        <v>208</v>
      </c>
      <c r="BX96" s="55" t="s">
        <v>206</v>
      </c>
      <c r="BY96" s="55" t="s">
        <v>206</v>
      </c>
      <c r="BZ96" s="55" t="s">
        <v>206</v>
      </c>
      <c r="CA96" s="55" t="s">
        <v>206</v>
      </c>
      <c r="CB96" s="33">
        <f t="shared" si="78"/>
        <v>3</v>
      </c>
      <c r="CC96" s="33">
        <f t="shared" si="42"/>
        <v>2</v>
      </c>
      <c r="CD96" s="33">
        <f t="shared" si="2"/>
        <v>3</v>
      </c>
      <c r="CE96" s="33">
        <f t="shared" si="3"/>
        <v>2</v>
      </c>
      <c r="CF96" s="33">
        <f t="shared" si="79"/>
        <v>5</v>
      </c>
      <c r="CG96" s="33">
        <f t="shared" si="5"/>
        <v>2</v>
      </c>
      <c r="CH96" s="33">
        <f t="shared" si="80"/>
        <v>0</v>
      </c>
      <c r="CI96" s="33">
        <f t="shared" si="7"/>
        <v>3</v>
      </c>
      <c r="CJ96" s="33">
        <f t="shared" si="8"/>
        <v>3</v>
      </c>
      <c r="CK96" s="33">
        <f t="shared" si="9"/>
        <v>2</v>
      </c>
      <c r="CL96" s="33">
        <f t="shared" si="10"/>
        <v>25</v>
      </c>
      <c r="CM96" s="34">
        <f t="shared" si="116"/>
        <v>0.78125</v>
      </c>
      <c r="CN96" s="33">
        <f t="shared" ref="CN96:CP96" si="120">COUNTIF(BA96,"SI")</f>
        <v>1</v>
      </c>
      <c r="CO96" s="35">
        <f t="shared" si="120"/>
        <v>1</v>
      </c>
      <c r="CP96" s="44">
        <f t="shared" si="120"/>
        <v>1</v>
      </c>
      <c r="CQ96" s="44">
        <f t="shared" si="13"/>
        <v>5</v>
      </c>
      <c r="CR96" s="44">
        <f t="shared" si="14"/>
        <v>6</v>
      </c>
      <c r="CS96" s="26">
        <f t="shared" si="15"/>
        <v>14</v>
      </c>
      <c r="CT96" s="45">
        <f t="shared" si="75"/>
        <v>1</v>
      </c>
      <c r="CU96" s="234"/>
      <c r="CV96" s="236"/>
      <c r="CW96" s="237"/>
      <c r="CX96" s="234"/>
      <c r="CY96" s="39"/>
      <c r="CZ96" s="39"/>
      <c r="DA96" s="39"/>
      <c r="DB96" s="39"/>
      <c r="DC96" s="39"/>
      <c r="DD96" s="39"/>
      <c r="DE96" s="39"/>
      <c r="DF96" s="39"/>
      <c r="DG96" s="39"/>
      <c r="DH96" s="39"/>
      <c r="DI96" s="39"/>
      <c r="DJ96" s="39"/>
      <c r="DK96" s="39"/>
      <c r="DL96" s="39"/>
      <c r="DM96" s="39"/>
      <c r="DN96" s="39"/>
      <c r="DO96" s="39"/>
      <c r="DP96" s="39"/>
      <c r="DQ96" s="39"/>
      <c r="DR96" s="39"/>
      <c r="DS96" s="39"/>
      <c r="DT96" s="39"/>
      <c r="DU96" s="39"/>
      <c r="DV96" s="39"/>
      <c r="DW96" s="39"/>
      <c r="DX96" s="39"/>
      <c r="DY96" s="39"/>
      <c r="DZ96" s="39"/>
      <c r="EA96" s="39"/>
      <c r="EB96" s="39"/>
    </row>
    <row r="97" spans="1:132" ht="15.75" customHeight="1" x14ac:dyDescent="0.25">
      <c r="A97" s="26" t="s">
        <v>193</v>
      </c>
      <c r="B97" s="26" t="s">
        <v>813</v>
      </c>
      <c r="C97" s="26" t="s">
        <v>859</v>
      </c>
      <c r="D97" s="27" t="s">
        <v>748</v>
      </c>
      <c r="E97" s="27">
        <v>3183382382</v>
      </c>
      <c r="F97" s="28" t="s">
        <v>749</v>
      </c>
      <c r="G97" s="53" t="s">
        <v>815</v>
      </c>
      <c r="H97" s="27" t="s">
        <v>816</v>
      </c>
      <c r="I97" s="121" t="s">
        <v>817</v>
      </c>
      <c r="J97" s="27" t="s">
        <v>860</v>
      </c>
      <c r="K97" s="28" t="s">
        <v>861</v>
      </c>
      <c r="L97" s="27" t="s">
        <v>862</v>
      </c>
      <c r="M97" s="27">
        <v>3164969528</v>
      </c>
      <c r="N97" s="28" t="s">
        <v>863</v>
      </c>
      <c r="O97" s="27" t="s">
        <v>864</v>
      </c>
      <c r="P97" s="52">
        <v>44357</v>
      </c>
      <c r="Q97" s="113" t="s">
        <v>206</v>
      </c>
      <c r="R97" s="113" t="s">
        <v>206</v>
      </c>
      <c r="S97" s="113" t="s">
        <v>206</v>
      </c>
      <c r="T97" s="114" t="s">
        <v>206</v>
      </c>
      <c r="U97" s="115" t="s">
        <v>206</v>
      </c>
      <c r="V97" s="115" t="s">
        <v>206</v>
      </c>
      <c r="W97" s="114" t="s">
        <v>206</v>
      </c>
      <c r="X97" s="114" t="s">
        <v>206</v>
      </c>
      <c r="Y97" s="114" t="s">
        <v>206</v>
      </c>
      <c r="Z97" s="114" t="s">
        <v>206</v>
      </c>
      <c r="AA97" s="116" t="s">
        <v>206</v>
      </c>
      <c r="AB97" s="116" t="s">
        <v>206</v>
      </c>
      <c r="AC97" s="116" t="s">
        <v>206</v>
      </c>
      <c r="AD97" s="96" t="s">
        <v>208</v>
      </c>
      <c r="AE97" s="116" t="s">
        <v>206</v>
      </c>
      <c r="AF97" s="116" t="s">
        <v>206</v>
      </c>
      <c r="AG97" s="116" t="s">
        <v>206</v>
      </c>
      <c r="AH97" s="116" t="s">
        <v>206</v>
      </c>
      <c r="AI97" s="116" t="s">
        <v>206</v>
      </c>
      <c r="AJ97" s="116" t="s">
        <v>206</v>
      </c>
      <c r="AK97" s="116" t="s">
        <v>206</v>
      </c>
      <c r="AL97" s="96" t="s">
        <v>206</v>
      </c>
      <c r="AM97" s="116" t="s">
        <v>207</v>
      </c>
      <c r="AN97" s="116" t="s">
        <v>207</v>
      </c>
      <c r="AO97" s="116" t="s">
        <v>207</v>
      </c>
      <c r="AP97" s="96" t="s">
        <v>208</v>
      </c>
      <c r="AQ97" s="96" t="s">
        <v>208</v>
      </c>
      <c r="AR97" s="96" t="s">
        <v>208</v>
      </c>
      <c r="AS97" s="96" t="s">
        <v>208</v>
      </c>
      <c r="AT97" s="116" t="s">
        <v>206</v>
      </c>
      <c r="AU97" s="116" t="s">
        <v>206</v>
      </c>
      <c r="AV97" s="96" t="s">
        <v>208</v>
      </c>
      <c r="AW97" s="96" t="s">
        <v>208</v>
      </c>
      <c r="AX97" s="96" t="s">
        <v>208</v>
      </c>
      <c r="AY97" s="96" t="s">
        <v>208</v>
      </c>
      <c r="AZ97" s="116" t="s">
        <v>206</v>
      </c>
      <c r="BA97" s="55" t="s">
        <v>206</v>
      </c>
      <c r="BB97" s="64" t="s">
        <v>206</v>
      </c>
      <c r="BC97" s="55" t="s">
        <v>206</v>
      </c>
      <c r="BD97" s="55" t="s">
        <v>206</v>
      </c>
      <c r="BE97" s="55" t="s">
        <v>206</v>
      </c>
      <c r="BF97" s="55" t="s">
        <v>206</v>
      </c>
      <c r="BG97" s="55" t="s">
        <v>207</v>
      </c>
      <c r="BH97" s="55" t="s">
        <v>207</v>
      </c>
      <c r="BI97" s="55" t="s">
        <v>206</v>
      </c>
      <c r="BJ97" s="55" t="s">
        <v>207</v>
      </c>
      <c r="BK97" s="55" t="s">
        <v>207</v>
      </c>
      <c r="BL97" s="55" t="s">
        <v>207</v>
      </c>
      <c r="BM97" s="55" t="s">
        <v>207</v>
      </c>
      <c r="BN97" s="55" t="s">
        <v>207</v>
      </c>
      <c r="BO97" s="55" t="s">
        <v>207</v>
      </c>
      <c r="BP97" s="55" t="s">
        <v>207</v>
      </c>
      <c r="BQ97" s="55" t="s">
        <v>207</v>
      </c>
      <c r="BR97" s="55" t="s">
        <v>207</v>
      </c>
      <c r="BS97" s="55" t="s">
        <v>206</v>
      </c>
      <c r="BT97" s="55" t="s">
        <v>207</v>
      </c>
      <c r="BU97" s="55" t="s">
        <v>207</v>
      </c>
      <c r="BV97" s="55" t="s">
        <v>206</v>
      </c>
      <c r="BW97" s="55" t="s">
        <v>206</v>
      </c>
      <c r="BX97" s="55" t="s">
        <v>206</v>
      </c>
      <c r="BY97" s="55" t="s">
        <v>206</v>
      </c>
      <c r="BZ97" s="55" t="s">
        <v>206</v>
      </c>
      <c r="CA97" s="55" t="s">
        <v>206</v>
      </c>
      <c r="CB97" s="33">
        <f t="shared" si="78"/>
        <v>3</v>
      </c>
      <c r="CC97" s="33">
        <f t="shared" si="42"/>
        <v>3</v>
      </c>
      <c r="CD97" s="33">
        <f t="shared" si="2"/>
        <v>4</v>
      </c>
      <c r="CE97" s="33">
        <f t="shared" si="3"/>
        <v>3</v>
      </c>
      <c r="CF97" s="33">
        <f t="shared" si="79"/>
        <v>5</v>
      </c>
      <c r="CG97" s="33">
        <f t="shared" si="5"/>
        <v>3</v>
      </c>
      <c r="CH97" s="33">
        <f t="shared" si="80"/>
        <v>0</v>
      </c>
      <c r="CI97" s="33">
        <f t="shared" si="7"/>
        <v>0</v>
      </c>
      <c r="CJ97" s="33">
        <f t="shared" si="8"/>
        <v>2</v>
      </c>
      <c r="CK97" s="33">
        <f t="shared" si="9"/>
        <v>1</v>
      </c>
      <c r="CL97" s="33">
        <f t="shared" si="10"/>
        <v>24</v>
      </c>
      <c r="CM97" s="34">
        <f t="shared" si="116"/>
        <v>0.75</v>
      </c>
      <c r="CN97" s="33">
        <f t="shared" ref="CN97:CP97" si="121">COUNTIF(BA97,"SI")</f>
        <v>1</v>
      </c>
      <c r="CO97" s="35">
        <f t="shared" si="121"/>
        <v>1</v>
      </c>
      <c r="CP97" s="44">
        <f t="shared" si="121"/>
        <v>1</v>
      </c>
      <c r="CQ97" s="44">
        <f t="shared" si="13"/>
        <v>4</v>
      </c>
      <c r="CR97" s="44">
        <f t="shared" si="14"/>
        <v>7</v>
      </c>
      <c r="CS97" s="26">
        <f t="shared" si="15"/>
        <v>14</v>
      </c>
      <c r="CT97" s="45">
        <f t="shared" si="75"/>
        <v>1</v>
      </c>
      <c r="CU97" s="234"/>
      <c r="CV97" s="236"/>
      <c r="CW97" s="237"/>
      <c r="CX97" s="234"/>
      <c r="CY97" s="39"/>
      <c r="CZ97" s="39"/>
      <c r="DA97" s="39"/>
      <c r="DB97" s="39"/>
      <c r="DC97" s="39"/>
      <c r="DD97" s="39"/>
      <c r="DE97" s="39"/>
      <c r="DF97" s="39"/>
      <c r="DG97" s="39"/>
      <c r="DH97" s="39"/>
      <c r="DI97" s="39"/>
      <c r="DJ97" s="39"/>
      <c r="DK97" s="39"/>
      <c r="DL97" s="39"/>
      <c r="DM97" s="39"/>
      <c r="DN97" s="39"/>
      <c r="DO97" s="39"/>
      <c r="DP97" s="39"/>
      <c r="DQ97" s="39"/>
      <c r="DR97" s="39"/>
      <c r="DS97" s="39"/>
      <c r="DT97" s="39"/>
      <c r="DU97" s="39"/>
      <c r="DV97" s="39"/>
      <c r="DW97" s="39"/>
      <c r="DX97" s="39"/>
      <c r="DY97" s="39"/>
      <c r="DZ97" s="39"/>
      <c r="EA97" s="39"/>
      <c r="EB97" s="39"/>
    </row>
    <row r="98" spans="1:132" ht="15.75" customHeight="1" x14ac:dyDescent="0.25">
      <c r="A98" s="26" t="s">
        <v>193</v>
      </c>
      <c r="B98" s="26" t="s">
        <v>813</v>
      </c>
      <c r="C98" s="26" t="s">
        <v>865</v>
      </c>
      <c r="D98" s="27" t="s">
        <v>748</v>
      </c>
      <c r="E98" s="27">
        <v>3183382382</v>
      </c>
      <c r="F98" s="28" t="s">
        <v>749</v>
      </c>
      <c r="G98" s="53" t="s">
        <v>815</v>
      </c>
      <c r="H98" s="27" t="s">
        <v>816</v>
      </c>
      <c r="I98" s="121" t="s">
        <v>817</v>
      </c>
      <c r="J98" s="27" t="s">
        <v>866</v>
      </c>
      <c r="K98" s="28" t="s">
        <v>867</v>
      </c>
      <c r="L98" s="27" t="s">
        <v>868</v>
      </c>
      <c r="M98" s="27">
        <v>3115430380</v>
      </c>
      <c r="N98" s="28" t="s">
        <v>869</v>
      </c>
      <c r="O98" s="42" t="s">
        <v>870</v>
      </c>
      <c r="P98" s="127">
        <v>44364</v>
      </c>
      <c r="Q98" s="128" t="s">
        <v>206</v>
      </c>
      <c r="R98" s="128" t="s">
        <v>206</v>
      </c>
      <c r="S98" s="128" t="s">
        <v>206</v>
      </c>
      <c r="T98" s="129" t="s">
        <v>206</v>
      </c>
      <c r="U98" s="129" t="s">
        <v>207</v>
      </c>
      <c r="V98" s="129" t="s">
        <v>206</v>
      </c>
      <c r="W98" s="129" t="s">
        <v>206</v>
      </c>
      <c r="X98" s="129" t="s">
        <v>206</v>
      </c>
      <c r="Y98" s="129" t="s">
        <v>206</v>
      </c>
      <c r="Z98" s="129" t="s">
        <v>206</v>
      </c>
      <c r="AA98" s="130" t="s">
        <v>206</v>
      </c>
      <c r="AB98" s="130" t="s">
        <v>206</v>
      </c>
      <c r="AC98" s="130" t="s">
        <v>206</v>
      </c>
      <c r="AD98" s="130" t="s">
        <v>208</v>
      </c>
      <c r="AE98" s="130" t="s">
        <v>206</v>
      </c>
      <c r="AF98" s="130" t="s">
        <v>206</v>
      </c>
      <c r="AG98" s="130" t="s">
        <v>206</v>
      </c>
      <c r="AH98" s="130" t="s">
        <v>206</v>
      </c>
      <c r="AI98" s="130" t="s">
        <v>206</v>
      </c>
      <c r="AJ98" s="130" t="s">
        <v>206</v>
      </c>
      <c r="AK98" s="97" t="s">
        <v>206</v>
      </c>
      <c r="AL98" s="130" t="s">
        <v>206</v>
      </c>
      <c r="AM98" s="130" t="s">
        <v>207</v>
      </c>
      <c r="AN98" s="130" t="s">
        <v>207</v>
      </c>
      <c r="AO98" s="130" t="s">
        <v>207</v>
      </c>
      <c r="AP98" s="130" t="s">
        <v>206</v>
      </c>
      <c r="AQ98" s="130" t="s">
        <v>206</v>
      </c>
      <c r="AR98" s="130" t="s">
        <v>206</v>
      </c>
      <c r="AS98" s="97" t="s">
        <v>208</v>
      </c>
      <c r="AT98" s="130" t="s">
        <v>206</v>
      </c>
      <c r="AU98" s="130" t="s">
        <v>206</v>
      </c>
      <c r="AV98" s="130" t="s">
        <v>206</v>
      </c>
      <c r="AW98" s="130" t="s">
        <v>206</v>
      </c>
      <c r="AX98" s="97" t="s">
        <v>206</v>
      </c>
      <c r="AY98" s="97" t="s">
        <v>206</v>
      </c>
      <c r="AZ98" s="63" t="s">
        <v>206</v>
      </c>
      <c r="BA98" s="64" t="s">
        <v>206</v>
      </c>
      <c r="BB98" s="64" t="s">
        <v>206</v>
      </c>
      <c r="BC98" s="64" t="s">
        <v>206</v>
      </c>
      <c r="BD98" s="64" t="s">
        <v>206</v>
      </c>
      <c r="BE98" s="64" t="s">
        <v>206</v>
      </c>
      <c r="BF98" s="64" t="s">
        <v>206</v>
      </c>
      <c r="BG98" s="64" t="s">
        <v>207</v>
      </c>
      <c r="BH98" s="64" t="s">
        <v>207</v>
      </c>
      <c r="BI98" s="64" t="s">
        <v>206</v>
      </c>
      <c r="BJ98" s="64" t="s">
        <v>207</v>
      </c>
      <c r="BK98" s="64" t="s">
        <v>207</v>
      </c>
      <c r="BL98" s="64" t="s">
        <v>207</v>
      </c>
      <c r="BM98" s="64" t="s">
        <v>207</v>
      </c>
      <c r="BN98" s="64" t="s">
        <v>207</v>
      </c>
      <c r="BO98" s="64" t="s">
        <v>207</v>
      </c>
      <c r="BP98" s="64" t="s">
        <v>207</v>
      </c>
      <c r="BQ98" s="64" t="s">
        <v>207</v>
      </c>
      <c r="BR98" s="64" t="s">
        <v>207</v>
      </c>
      <c r="BS98" s="64" t="s">
        <v>206</v>
      </c>
      <c r="BT98" s="64" t="s">
        <v>207</v>
      </c>
      <c r="BU98" s="64" t="s">
        <v>207</v>
      </c>
      <c r="BV98" s="64" t="s">
        <v>206</v>
      </c>
      <c r="BW98" s="64" t="s">
        <v>208</v>
      </c>
      <c r="BX98" s="64" t="s">
        <v>206</v>
      </c>
      <c r="BY98" s="64" t="s">
        <v>206</v>
      </c>
      <c r="BZ98" s="64" t="s">
        <v>206</v>
      </c>
      <c r="CA98" s="64" t="s">
        <v>208</v>
      </c>
      <c r="CB98" s="33">
        <f t="shared" si="78"/>
        <v>3</v>
      </c>
      <c r="CC98" s="33">
        <f t="shared" si="42"/>
        <v>2</v>
      </c>
      <c r="CD98" s="33">
        <f t="shared" si="2"/>
        <v>4</v>
      </c>
      <c r="CE98" s="33">
        <f t="shared" si="3"/>
        <v>3</v>
      </c>
      <c r="CF98" s="33">
        <f t="shared" si="79"/>
        <v>5</v>
      </c>
      <c r="CG98" s="33">
        <f t="shared" si="5"/>
        <v>3</v>
      </c>
      <c r="CH98" s="33">
        <f t="shared" si="80"/>
        <v>0</v>
      </c>
      <c r="CI98" s="33">
        <f t="shared" si="7"/>
        <v>3</v>
      </c>
      <c r="CJ98" s="33">
        <f t="shared" si="8"/>
        <v>4</v>
      </c>
      <c r="CK98" s="33">
        <f t="shared" si="9"/>
        <v>3</v>
      </c>
      <c r="CL98" s="33">
        <f t="shared" si="10"/>
        <v>30</v>
      </c>
      <c r="CM98" s="34">
        <f t="shared" si="116"/>
        <v>0.9375</v>
      </c>
      <c r="CN98" s="33">
        <f t="shared" ref="CN98:CP98" si="122">COUNTIF(BA98,"SI")</f>
        <v>1</v>
      </c>
      <c r="CO98" s="35">
        <f t="shared" si="122"/>
        <v>1</v>
      </c>
      <c r="CP98" s="44">
        <f t="shared" si="122"/>
        <v>1</v>
      </c>
      <c r="CQ98" s="44">
        <f t="shared" si="13"/>
        <v>4</v>
      </c>
      <c r="CR98" s="44">
        <f t="shared" si="14"/>
        <v>5</v>
      </c>
      <c r="CS98" s="26">
        <f t="shared" si="15"/>
        <v>12</v>
      </c>
      <c r="CT98" s="45">
        <f t="shared" si="75"/>
        <v>0.8571428571428571</v>
      </c>
      <c r="CU98" s="234"/>
      <c r="CV98" s="236"/>
      <c r="CW98" s="237"/>
      <c r="CX98" s="234"/>
      <c r="CY98" s="39"/>
      <c r="CZ98" s="39"/>
      <c r="DA98" s="39"/>
      <c r="DB98" s="39"/>
      <c r="DC98" s="39"/>
      <c r="DD98" s="39"/>
      <c r="DE98" s="39"/>
      <c r="DF98" s="39"/>
      <c r="DG98" s="39"/>
      <c r="DH98" s="39"/>
      <c r="DI98" s="39"/>
      <c r="DJ98" s="39"/>
      <c r="DK98" s="39"/>
      <c r="DL98" s="39"/>
      <c r="DM98" s="39"/>
      <c r="DN98" s="39"/>
      <c r="DO98" s="39"/>
      <c r="DP98" s="39"/>
      <c r="DQ98" s="39"/>
      <c r="DR98" s="39"/>
      <c r="DS98" s="39"/>
      <c r="DT98" s="39"/>
      <c r="DU98" s="39"/>
      <c r="DV98" s="39"/>
      <c r="DW98" s="39"/>
      <c r="DX98" s="39"/>
      <c r="DY98" s="39"/>
      <c r="DZ98" s="39"/>
      <c r="EA98" s="39"/>
      <c r="EB98" s="39"/>
    </row>
    <row r="99" spans="1:132" ht="15.75" customHeight="1" x14ac:dyDescent="0.25">
      <c r="A99" s="26" t="s">
        <v>193</v>
      </c>
      <c r="B99" s="26" t="s">
        <v>813</v>
      </c>
      <c r="C99" s="26" t="s">
        <v>871</v>
      </c>
      <c r="D99" s="27" t="s">
        <v>748</v>
      </c>
      <c r="E99" s="27">
        <v>3183382382</v>
      </c>
      <c r="F99" s="28" t="s">
        <v>749</v>
      </c>
      <c r="G99" s="26" t="s">
        <v>815</v>
      </c>
      <c r="H99" s="26" t="s">
        <v>816</v>
      </c>
      <c r="I99" s="131" t="s">
        <v>817</v>
      </c>
      <c r="J99" s="27" t="s">
        <v>872</v>
      </c>
      <c r="K99" s="28" t="s">
        <v>873</v>
      </c>
      <c r="L99" s="27" t="s">
        <v>874</v>
      </c>
      <c r="M99" s="27">
        <v>3163856523</v>
      </c>
      <c r="N99" s="28" t="s">
        <v>875</v>
      </c>
      <c r="O99" s="86" t="s">
        <v>876</v>
      </c>
      <c r="P99" s="46">
        <v>44175</v>
      </c>
      <c r="Q99" s="128" t="s">
        <v>206</v>
      </c>
      <c r="R99" s="128" t="s">
        <v>206</v>
      </c>
      <c r="S99" s="128" t="s">
        <v>206</v>
      </c>
      <c r="T99" s="129" t="s">
        <v>206</v>
      </c>
      <c r="U99" s="129" t="s">
        <v>207</v>
      </c>
      <c r="V99" s="129" t="s">
        <v>206</v>
      </c>
      <c r="W99" s="129" t="s">
        <v>206</v>
      </c>
      <c r="X99" s="129" t="s">
        <v>208</v>
      </c>
      <c r="Y99" s="129" t="s">
        <v>206</v>
      </c>
      <c r="Z99" s="129" t="s">
        <v>206</v>
      </c>
      <c r="AA99" s="130" t="s">
        <v>206</v>
      </c>
      <c r="AB99" s="130" t="s">
        <v>206</v>
      </c>
      <c r="AC99" s="130" t="s">
        <v>206</v>
      </c>
      <c r="AD99" s="130" t="s">
        <v>208</v>
      </c>
      <c r="AE99" s="130" t="s">
        <v>206</v>
      </c>
      <c r="AF99" s="130" t="s">
        <v>208</v>
      </c>
      <c r="AG99" s="130" t="s">
        <v>206</v>
      </c>
      <c r="AH99" s="130" t="s">
        <v>206</v>
      </c>
      <c r="AI99" s="130" t="s">
        <v>206</v>
      </c>
      <c r="AJ99" s="130" t="s">
        <v>206</v>
      </c>
      <c r="AK99" s="130" t="s">
        <v>208</v>
      </c>
      <c r="AL99" s="130" t="s">
        <v>208</v>
      </c>
      <c r="AM99" s="130" t="s">
        <v>207</v>
      </c>
      <c r="AN99" s="130" t="s">
        <v>207</v>
      </c>
      <c r="AO99" s="130" t="s">
        <v>207</v>
      </c>
      <c r="AP99" s="130" t="s">
        <v>206</v>
      </c>
      <c r="AQ99" s="130" t="s">
        <v>206</v>
      </c>
      <c r="AR99" s="130" t="s">
        <v>208</v>
      </c>
      <c r="AS99" s="130" t="s">
        <v>208</v>
      </c>
      <c r="AT99" s="130" t="s">
        <v>208</v>
      </c>
      <c r="AU99" s="130" t="s">
        <v>206</v>
      </c>
      <c r="AV99" s="130" t="s">
        <v>206</v>
      </c>
      <c r="AW99" s="130" t="s">
        <v>206</v>
      </c>
      <c r="AX99" s="130" t="s">
        <v>206</v>
      </c>
      <c r="AY99" s="130" t="s">
        <v>208</v>
      </c>
      <c r="AZ99" s="130" t="s">
        <v>206</v>
      </c>
      <c r="BA99" s="63" t="s">
        <v>206</v>
      </c>
      <c r="BB99" s="63" t="s">
        <v>206</v>
      </c>
      <c r="BC99" s="63" t="s">
        <v>206</v>
      </c>
      <c r="BD99" s="63" t="s">
        <v>206</v>
      </c>
      <c r="BE99" s="63" t="s">
        <v>206</v>
      </c>
      <c r="BF99" s="63" t="s">
        <v>206</v>
      </c>
      <c r="BG99" s="63" t="s">
        <v>207</v>
      </c>
      <c r="BH99" s="63" t="s">
        <v>207</v>
      </c>
      <c r="BI99" s="63" t="s">
        <v>206</v>
      </c>
      <c r="BJ99" s="63" t="s">
        <v>207</v>
      </c>
      <c r="BK99" s="63" t="s">
        <v>207</v>
      </c>
      <c r="BL99" s="63" t="s">
        <v>207</v>
      </c>
      <c r="BM99" s="64" t="s">
        <v>207</v>
      </c>
      <c r="BN99" s="64" t="s">
        <v>207</v>
      </c>
      <c r="BO99" s="63" t="s">
        <v>207</v>
      </c>
      <c r="BP99" s="63" t="s">
        <v>207</v>
      </c>
      <c r="BQ99" s="63" t="s">
        <v>207</v>
      </c>
      <c r="BR99" s="63" t="s">
        <v>207</v>
      </c>
      <c r="BS99" s="63" t="s">
        <v>206</v>
      </c>
      <c r="BT99" s="63" t="s">
        <v>207</v>
      </c>
      <c r="BU99" s="63" t="s">
        <v>207</v>
      </c>
      <c r="BV99" s="63" t="s">
        <v>206</v>
      </c>
      <c r="BW99" s="63" t="s">
        <v>206</v>
      </c>
      <c r="BX99" s="63" t="s">
        <v>208</v>
      </c>
      <c r="BY99" s="63" t="s">
        <v>206</v>
      </c>
      <c r="BZ99" s="63" t="s">
        <v>208</v>
      </c>
      <c r="CA99" s="63" t="s">
        <v>208</v>
      </c>
      <c r="CB99" s="33">
        <f t="shared" si="78"/>
        <v>3</v>
      </c>
      <c r="CC99" s="33">
        <f t="shared" si="42"/>
        <v>2</v>
      </c>
      <c r="CD99" s="33">
        <f t="shared" si="2"/>
        <v>3</v>
      </c>
      <c r="CE99" s="33">
        <f t="shared" si="3"/>
        <v>3</v>
      </c>
      <c r="CF99" s="33">
        <f t="shared" si="79"/>
        <v>4</v>
      </c>
      <c r="CG99" s="33">
        <f t="shared" si="5"/>
        <v>1</v>
      </c>
      <c r="CH99" s="33">
        <f t="shared" si="80"/>
        <v>0</v>
      </c>
      <c r="CI99" s="33">
        <f t="shared" si="7"/>
        <v>2</v>
      </c>
      <c r="CJ99" s="33">
        <f t="shared" si="8"/>
        <v>3</v>
      </c>
      <c r="CK99" s="33">
        <f t="shared" si="9"/>
        <v>2</v>
      </c>
      <c r="CL99" s="33">
        <f t="shared" si="10"/>
        <v>23</v>
      </c>
      <c r="CM99" s="34">
        <f t="shared" si="116"/>
        <v>0.71875</v>
      </c>
      <c r="CN99" s="33">
        <f t="shared" ref="CN99:CP99" si="123">COUNTIF(BA99,"SI")</f>
        <v>1</v>
      </c>
      <c r="CO99" s="35">
        <f t="shared" si="123"/>
        <v>1</v>
      </c>
      <c r="CP99" s="44">
        <f t="shared" si="123"/>
        <v>1</v>
      </c>
      <c r="CQ99" s="44">
        <f t="shared" si="13"/>
        <v>4</v>
      </c>
      <c r="CR99" s="44">
        <f t="shared" si="14"/>
        <v>4</v>
      </c>
      <c r="CS99" s="26">
        <f t="shared" si="15"/>
        <v>11</v>
      </c>
      <c r="CT99" s="45">
        <f t="shared" si="75"/>
        <v>0.7857142857142857</v>
      </c>
      <c r="CU99" s="238"/>
      <c r="CV99" s="239"/>
      <c r="CW99" s="240"/>
      <c r="CX99" s="234"/>
      <c r="CY99" s="39"/>
      <c r="CZ99" s="39"/>
      <c r="DA99" s="39"/>
      <c r="DB99" s="39"/>
      <c r="DC99" s="39"/>
      <c r="DD99" s="39"/>
      <c r="DE99" s="39"/>
      <c r="DF99" s="39"/>
      <c r="DG99" s="39"/>
      <c r="DH99" s="39"/>
      <c r="DI99" s="39"/>
      <c r="DJ99" s="39"/>
      <c r="DK99" s="39"/>
      <c r="DL99" s="39"/>
      <c r="DM99" s="39"/>
      <c r="DN99" s="39"/>
      <c r="DO99" s="39"/>
      <c r="DP99" s="39"/>
      <c r="DQ99" s="39"/>
      <c r="DR99" s="39"/>
      <c r="DS99" s="39"/>
      <c r="DT99" s="39"/>
      <c r="DU99" s="39"/>
      <c r="DV99" s="39"/>
      <c r="DW99" s="39"/>
      <c r="DX99" s="39"/>
      <c r="DY99" s="39"/>
      <c r="DZ99" s="39"/>
      <c r="EA99" s="39"/>
      <c r="EB99" s="39"/>
    </row>
    <row r="100" spans="1:132" ht="15.75" customHeight="1" x14ac:dyDescent="0.25">
      <c r="A100" s="26" t="s">
        <v>193</v>
      </c>
      <c r="B100" s="26" t="s">
        <v>877</v>
      </c>
      <c r="C100" s="26" t="s">
        <v>878</v>
      </c>
      <c r="D100" s="27" t="s">
        <v>210</v>
      </c>
      <c r="E100" s="41">
        <v>3125703211</v>
      </c>
      <c r="F100" s="41" t="s">
        <v>211</v>
      </c>
      <c r="G100" s="41" t="s">
        <v>879</v>
      </c>
      <c r="H100" s="41">
        <v>3506912630</v>
      </c>
      <c r="I100" s="41" t="s">
        <v>880</v>
      </c>
      <c r="J100" s="132" t="s">
        <v>881</v>
      </c>
      <c r="K100" s="41" t="s">
        <v>882</v>
      </c>
      <c r="L100" s="41" t="s">
        <v>883</v>
      </c>
      <c r="M100" s="41">
        <v>3202466696</v>
      </c>
      <c r="N100" s="77" t="s">
        <v>884</v>
      </c>
      <c r="O100" s="77" t="s">
        <v>885</v>
      </c>
      <c r="P100" s="46">
        <v>44187</v>
      </c>
      <c r="Q100" s="91"/>
      <c r="R100" s="91"/>
      <c r="S100" s="91"/>
      <c r="T100" s="91"/>
      <c r="U100" s="91"/>
      <c r="V100" s="91"/>
      <c r="W100" s="91"/>
      <c r="X100" s="91"/>
      <c r="Y100" s="91"/>
      <c r="Z100" s="91"/>
      <c r="AA100" s="91"/>
      <c r="AB100" s="91"/>
      <c r="AC100" s="91"/>
      <c r="AD100" s="91"/>
      <c r="AE100" s="91"/>
      <c r="AF100" s="91"/>
      <c r="AG100" s="91"/>
      <c r="AH100" s="91"/>
      <c r="AI100" s="91"/>
      <c r="AJ100" s="91"/>
      <c r="AK100" s="26"/>
      <c r="AL100" s="26"/>
      <c r="AM100" s="26"/>
      <c r="AN100" s="26"/>
      <c r="AO100" s="26"/>
      <c r="AP100" s="26"/>
      <c r="AQ100" s="26"/>
      <c r="AR100" s="26"/>
      <c r="AS100" s="26"/>
      <c r="AT100" s="26"/>
      <c r="AU100" s="26"/>
      <c r="AV100" s="26"/>
      <c r="AW100" s="26"/>
      <c r="AX100" s="26"/>
      <c r="AY100" s="26"/>
      <c r="AZ100" s="26"/>
      <c r="BA100" s="26"/>
      <c r="BB100" s="35"/>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33">
        <f t="shared" si="78"/>
        <v>0</v>
      </c>
      <c r="CC100" s="33">
        <f t="shared" si="42"/>
        <v>0</v>
      </c>
      <c r="CD100" s="33">
        <f t="shared" si="2"/>
        <v>0</v>
      </c>
      <c r="CE100" s="33">
        <f t="shared" si="3"/>
        <v>0</v>
      </c>
      <c r="CF100" s="33">
        <f t="shared" si="79"/>
        <v>0</v>
      </c>
      <c r="CG100" s="33">
        <f t="shared" si="5"/>
        <v>0</v>
      </c>
      <c r="CH100" s="33">
        <f t="shared" si="80"/>
        <v>0</v>
      </c>
      <c r="CI100" s="33">
        <f t="shared" si="7"/>
        <v>0</v>
      </c>
      <c r="CJ100" s="33">
        <f t="shared" si="8"/>
        <v>0</v>
      </c>
      <c r="CK100" s="33">
        <f t="shared" si="9"/>
        <v>0</v>
      </c>
      <c r="CL100" s="33">
        <f t="shared" si="10"/>
        <v>0</v>
      </c>
      <c r="CM100" s="34">
        <f t="shared" ref="CM100:CM109" si="124">CL100/36</f>
        <v>0</v>
      </c>
      <c r="CN100" s="33">
        <f t="shared" ref="CN100:CP100" si="125">COUNTIF(BA100,"SI")</f>
        <v>0</v>
      </c>
      <c r="CO100" s="35">
        <f t="shared" si="125"/>
        <v>0</v>
      </c>
      <c r="CP100" s="44">
        <f t="shared" si="125"/>
        <v>0</v>
      </c>
      <c r="CQ100" s="44">
        <f t="shared" si="13"/>
        <v>0</v>
      </c>
      <c r="CR100" s="44">
        <f t="shared" si="14"/>
        <v>0</v>
      </c>
      <c r="CS100" s="26">
        <f t="shared" si="15"/>
        <v>0</v>
      </c>
      <c r="CT100" s="103">
        <f t="shared" si="75"/>
        <v>0</v>
      </c>
      <c r="CU100" s="235">
        <f>AVERAGE(CT100:CT109)</f>
        <v>0.73571428571428565</v>
      </c>
      <c r="CV100" s="236"/>
      <c r="CW100" s="237"/>
      <c r="CX100" s="234"/>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row>
    <row r="101" spans="1:132" ht="15.75" customHeight="1" x14ac:dyDescent="0.25">
      <c r="A101" s="26" t="s">
        <v>193</v>
      </c>
      <c r="B101" s="26" t="s">
        <v>877</v>
      </c>
      <c r="C101" s="26" t="s">
        <v>886</v>
      </c>
      <c r="D101" s="27" t="s">
        <v>494</v>
      </c>
      <c r="E101" s="41">
        <v>3192924332</v>
      </c>
      <c r="F101" s="41" t="s">
        <v>495</v>
      </c>
      <c r="G101" s="41" t="s">
        <v>879</v>
      </c>
      <c r="H101" s="41">
        <v>3506912630</v>
      </c>
      <c r="I101" s="41" t="s">
        <v>880</v>
      </c>
      <c r="J101" s="41" t="s">
        <v>887</v>
      </c>
      <c r="K101" s="41" t="s">
        <v>888</v>
      </c>
      <c r="L101" s="41" t="s">
        <v>889</v>
      </c>
      <c r="M101" s="41">
        <v>3115925914</v>
      </c>
      <c r="N101" s="47" t="s">
        <v>890</v>
      </c>
      <c r="O101" s="77" t="s">
        <v>891</v>
      </c>
      <c r="P101" s="133">
        <v>44188</v>
      </c>
      <c r="Q101" s="77" t="s">
        <v>206</v>
      </c>
      <c r="R101" s="77" t="s">
        <v>206</v>
      </c>
      <c r="S101" s="77" t="s">
        <v>206</v>
      </c>
      <c r="T101" s="77" t="s">
        <v>206</v>
      </c>
      <c r="U101" s="77" t="s">
        <v>207</v>
      </c>
      <c r="V101" s="77" t="s">
        <v>206</v>
      </c>
      <c r="W101" s="77" t="s">
        <v>206</v>
      </c>
      <c r="X101" s="77" t="s">
        <v>208</v>
      </c>
      <c r="Y101" s="77" t="s">
        <v>206</v>
      </c>
      <c r="Z101" s="77" t="s">
        <v>206</v>
      </c>
      <c r="AA101" s="77" t="s">
        <v>206</v>
      </c>
      <c r="AB101" s="77" t="s">
        <v>206</v>
      </c>
      <c r="AC101" s="77" t="s">
        <v>208</v>
      </c>
      <c r="AD101" s="77" t="s">
        <v>208</v>
      </c>
      <c r="AE101" s="77" t="s">
        <v>206</v>
      </c>
      <c r="AF101" s="77" t="s">
        <v>208</v>
      </c>
      <c r="AG101" s="77" t="s">
        <v>208</v>
      </c>
      <c r="AH101" s="77" t="s">
        <v>206</v>
      </c>
      <c r="AI101" s="77" t="s">
        <v>206</v>
      </c>
      <c r="AJ101" s="77" t="s">
        <v>206</v>
      </c>
      <c r="AK101" s="41" t="s">
        <v>208</v>
      </c>
      <c r="AL101" s="41" t="s">
        <v>208</v>
      </c>
      <c r="AM101" s="41" t="s">
        <v>207</v>
      </c>
      <c r="AN101" s="41" t="s">
        <v>207</v>
      </c>
      <c r="AO101" s="41" t="s">
        <v>207</v>
      </c>
      <c r="AP101" s="41" t="s">
        <v>206</v>
      </c>
      <c r="AQ101" s="41" t="s">
        <v>206</v>
      </c>
      <c r="AR101" s="41" t="s">
        <v>206</v>
      </c>
      <c r="AS101" s="41" t="s">
        <v>208</v>
      </c>
      <c r="AT101" s="41" t="s">
        <v>208</v>
      </c>
      <c r="AU101" s="41" t="s">
        <v>206</v>
      </c>
      <c r="AV101" s="41" t="s">
        <v>206</v>
      </c>
      <c r="AW101" s="41" t="s">
        <v>206</v>
      </c>
      <c r="AX101" s="41" t="s">
        <v>206</v>
      </c>
      <c r="AY101" s="41" t="s">
        <v>208</v>
      </c>
      <c r="AZ101" s="41" t="s">
        <v>206</v>
      </c>
      <c r="BA101" s="41" t="s">
        <v>206</v>
      </c>
      <c r="BB101" s="32" t="s">
        <v>206</v>
      </c>
      <c r="BC101" s="41" t="s">
        <v>206</v>
      </c>
      <c r="BD101" s="41" t="s">
        <v>206</v>
      </c>
      <c r="BE101" s="41" t="s">
        <v>206</v>
      </c>
      <c r="BF101" s="41" t="s">
        <v>206</v>
      </c>
      <c r="BG101" s="41" t="s">
        <v>207</v>
      </c>
      <c r="BH101" s="41" t="s">
        <v>207</v>
      </c>
      <c r="BI101" s="41" t="s">
        <v>207</v>
      </c>
      <c r="BJ101" s="41" t="s">
        <v>207</v>
      </c>
      <c r="BK101" s="41" t="s">
        <v>207</v>
      </c>
      <c r="BL101" s="41" t="s">
        <v>207</v>
      </c>
      <c r="BM101" s="41" t="s">
        <v>206</v>
      </c>
      <c r="BN101" s="41" t="s">
        <v>207</v>
      </c>
      <c r="BO101" s="41" t="s">
        <v>207</v>
      </c>
      <c r="BP101" s="41" t="s">
        <v>207</v>
      </c>
      <c r="BQ101" s="41" t="s">
        <v>207</v>
      </c>
      <c r="BR101" s="41" t="s">
        <v>207</v>
      </c>
      <c r="BS101" s="41" t="s">
        <v>206</v>
      </c>
      <c r="BT101" s="41" t="s">
        <v>207</v>
      </c>
      <c r="BU101" s="41" t="s">
        <v>207</v>
      </c>
      <c r="BV101" s="41" t="s">
        <v>206</v>
      </c>
      <c r="BW101" s="41" t="s">
        <v>206</v>
      </c>
      <c r="BX101" s="41" t="s">
        <v>206</v>
      </c>
      <c r="BY101" s="41" t="s">
        <v>206</v>
      </c>
      <c r="BZ101" s="41" t="s">
        <v>208</v>
      </c>
      <c r="CA101" s="41" t="s">
        <v>208</v>
      </c>
      <c r="CB101" s="33">
        <f t="shared" si="78"/>
        <v>3</v>
      </c>
      <c r="CC101" s="33">
        <f t="shared" si="42"/>
        <v>2</v>
      </c>
      <c r="CD101" s="33">
        <f t="shared" si="2"/>
        <v>3</v>
      </c>
      <c r="CE101" s="33">
        <f t="shared" si="3"/>
        <v>2</v>
      </c>
      <c r="CF101" s="33">
        <f t="shared" si="79"/>
        <v>3</v>
      </c>
      <c r="CG101" s="33">
        <f t="shared" si="5"/>
        <v>1</v>
      </c>
      <c r="CH101" s="33">
        <f t="shared" si="80"/>
        <v>0</v>
      </c>
      <c r="CI101" s="33">
        <f t="shared" si="7"/>
        <v>3</v>
      </c>
      <c r="CJ101" s="33">
        <f t="shared" si="8"/>
        <v>3</v>
      </c>
      <c r="CK101" s="33">
        <f t="shared" si="9"/>
        <v>2</v>
      </c>
      <c r="CL101" s="33">
        <f t="shared" si="10"/>
        <v>22</v>
      </c>
      <c r="CM101" s="34">
        <f t="shared" si="124"/>
        <v>0.61111111111111116</v>
      </c>
      <c r="CN101" s="33">
        <f t="shared" ref="CN101:CP101" si="126">COUNTIF(BA101,"SI")</f>
        <v>1</v>
      </c>
      <c r="CO101" s="35">
        <f t="shared" si="126"/>
        <v>1</v>
      </c>
      <c r="CP101" s="44">
        <f t="shared" si="126"/>
        <v>1</v>
      </c>
      <c r="CQ101" s="44">
        <f t="shared" si="13"/>
        <v>4</v>
      </c>
      <c r="CR101" s="44">
        <f t="shared" si="14"/>
        <v>5</v>
      </c>
      <c r="CS101" s="26">
        <f t="shared" si="15"/>
        <v>12</v>
      </c>
      <c r="CT101" s="103">
        <f t="shared" si="75"/>
        <v>0.8571428571428571</v>
      </c>
      <c r="CU101" s="234"/>
      <c r="CV101" s="236"/>
      <c r="CW101" s="237"/>
      <c r="CX101" s="234"/>
      <c r="CY101" s="39"/>
      <c r="CZ101" s="39"/>
      <c r="DA101" s="39"/>
      <c r="DB101" s="39"/>
      <c r="DC101" s="39"/>
      <c r="DD101" s="39"/>
      <c r="DE101" s="39"/>
      <c r="DF101" s="39"/>
      <c r="DG101" s="39"/>
      <c r="DH101" s="39"/>
      <c r="DI101" s="39"/>
      <c r="DJ101" s="39"/>
      <c r="DK101" s="39"/>
      <c r="DL101" s="39"/>
      <c r="DM101" s="39"/>
      <c r="DN101" s="39"/>
      <c r="DO101" s="39"/>
      <c r="DP101" s="39"/>
      <c r="DQ101" s="39"/>
      <c r="DR101" s="39"/>
      <c r="DS101" s="39"/>
      <c r="DT101" s="39"/>
      <c r="DU101" s="39"/>
      <c r="DV101" s="39"/>
      <c r="DW101" s="39"/>
      <c r="DX101" s="39"/>
      <c r="DY101" s="39"/>
      <c r="DZ101" s="39"/>
      <c r="EA101" s="39"/>
      <c r="EB101" s="39"/>
    </row>
    <row r="102" spans="1:132" ht="32.25" customHeight="1" x14ac:dyDescent="0.25">
      <c r="A102" s="26" t="s">
        <v>193</v>
      </c>
      <c r="B102" s="26" t="s">
        <v>877</v>
      </c>
      <c r="C102" s="26" t="s">
        <v>892</v>
      </c>
      <c r="D102" s="27" t="s">
        <v>210</v>
      </c>
      <c r="E102" s="41">
        <v>3125703211</v>
      </c>
      <c r="F102" s="41" t="s">
        <v>211</v>
      </c>
      <c r="G102" s="41" t="s">
        <v>879</v>
      </c>
      <c r="H102" s="41">
        <v>3506912630</v>
      </c>
      <c r="I102" s="41" t="s">
        <v>880</v>
      </c>
      <c r="J102" s="41" t="s">
        <v>893</v>
      </c>
      <c r="K102" s="41" t="s">
        <v>894</v>
      </c>
      <c r="L102" s="41" t="s">
        <v>895</v>
      </c>
      <c r="M102" s="41" t="s">
        <v>896</v>
      </c>
      <c r="N102" s="77" t="s">
        <v>897</v>
      </c>
      <c r="O102" s="77" t="s">
        <v>898</v>
      </c>
      <c r="P102" s="80">
        <v>44187</v>
      </c>
      <c r="Q102" s="77" t="s">
        <v>206</v>
      </c>
      <c r="R102" s="77" t="s">
        <v>206</v>
      </c>
      <c r="S102" s="77" t="s">
        <v>206</v>
      </c>
      <c r="T102" s="77" t="s">
        <v>206</v>
      </c>
      <c r="U102" s="77" t="s">
        <v>207</v>
      </c>
      <c r="V102" s="77" t="s">
        <v>206</v>
      </c>
      <c r="W102" s="77" t="s">
        <v>206</v>
      </c>
      <c r="X102" s="77" t="s">
        <v>208</v>
      </c>
      <c r="Y102" s="77" t="s">
        <v>206</v>
      </c>
      <c r="Z102" s="77" t="s">
        <v>206</v>
      </c>
      <c r="AA102" s="77" t="s">
        <v>206</v>
      </c>
      <c r="AB102" s="77" t="s">
        <v>206</v>
      </c>
      <c r="AC102" s="77" t="s">
        <v>208</v>
      </c>
      <c r="AD102" s="77" t="s">
        <v>208</v>
      </c>
      <c r="AE102" s="77" t="s">
        <v>208</v>
      </c>
      <c r="AF102" s="77" t="s">
        <v>208</v>
      </c>
      <c r="AG102" s="77" t="s">
        <v>206</v>
      </c>
      <c r="AH102" s="77" t="s">
        <v>208</v>
      </c>
      <c r="AI102" s="77" t="s">
        <v>206</v>
      </c>
      <c r="AJ102" s="77" t="s">
        <v>206</v>
      </c>
      <c r="AK102" s="41" t="s">
        <v>208</v>
      </c>
      <c r="AL102" s="41" t="s">
        <v>208</v>
      </c>
      <c r="AM102" s="41" t="s">
        <v>207</v>
      </c>
      <c r="AN102" s="41" t="s">
        <v>207</v>
      </c>
      <c r="AO102" s="41" t="s">
        <v>207</v>
      </c>
      <c r="AP102" s="41" t="s">
        <v>206</v>
      </c>
      <c r="AQ102" s="41" t="s">
        <v>206</v>
      </c>
      <c r="AR102" s="41" t="s">
        <v>206</v>
      </c>
      <c r="AS102" s="41" t="s">
        <v>208</v>
      </c>
      <c r="AT102" s="41" t="s">
        <v>208</v>
      </c>
      <c r="AU102" s="41" t="s">
        <v>206</v>
      </c>
      <c r="AV102" s="41" t="s">
        <v>206</v>
      </c>
      <c r="AW102" s="41" t="s">
        <v>206</v>
      </c>
      <c r="AX102" s="41" t="s">
        <v>206</v>
      </c>
      <c r="AY102" s="41" t="s">
        <v>208</v>
      </c>
      <c r="AZ102" s="41" t="s">
        <v>206</v>
      </c>
      <c r="BA102" s="41" t="s">
        <v>206</v>
      </c>
      <c r="BB102" s="32" t="s">
        <v>206</v>
      </c>
      <c r="BC102" s="41" t="s">
        <v>206</v>
      </c>
      <c r="BD102" s="41" t="s">
        <v>206</v>
      </c>
      <c r="BE102" s="41" t="s">
        <v>206</v>
      </c>
      <c r="BF102" s="41" t="s">
        <v>206</v>
      </c>
      <c r="BG102" s="41" t="s">
        <v>207</v>
      </c>
      <c r="BH102" s="41" t="s">
        <v>207</v>
      </c>
      <c r="BI102" s="41" t="s">
        <v>207</v>
      </c>
      <c r="BJ102" s="41" t="s">
        <v>207</v>
      </c>
      <c r="BK102" s="41" t="s">
        <v>207</v>
      </c>
      <c r="BL102" s="41" t="s">
        <v>207</v>
      </c>
      <c r="BM102" s="41" t="s">
        <v>208</v>
      </c>
      <c r="BN102" s="41" t="s">
        <v>207</v>
      </c>
      <c r="BO102" s="41" t="s">
        <v>207</v>
      </c>
      <c r="BP102" s="41" t="s">
        <v>207</v>
      </c>
      <c r="BQ102" s="41" t="s">
        <v>207</v>
      </c>
      <c r="BR102" s="41" t="s">
        <v>207</v>
      </c>
      <c r="BS102" s="41" t="s">
        <v>206</v>
      </c>
      <c r="BT102" s="41" t="s">
        <v>207</v>
      </c>
      <c r="BU102" s="41" t="s">
        <v>207</v>
      </c>
      <c r="BV102" s="41" t="s">
        <v>206</v>
      </c>
      <c r="BW102" s="41" t="s">
        <v>206</v>
      </c>
      <c r="BX102" s="41" t="s">
        <v>206</v>
      </c>
      <c r="BY102" s="41" t="s">
        <v>206</v>
      </c>
      <c r="BZ102" s="41" t="s">
        <v>206</v>
      </c>
      <c r="CA102" s="41" t="s">
        <v>208</v>
      </c>
      <c r="CB102" s="33">
        <f t="shared" si="78"/>
        <v>3</v>
      </c>
      <c r="CC102" s="33">
        <f t="shared" si="42"/>
        <v>2</v>
      </c>
      <c r="CD102" s="33">
        <f t="shared" si="2"/>
        <v>3</v>
      </c>
      <c r="CE102" s="33">
        <f t="shared" si="3"/>
        <v>2</v>
      </c>
      <c r="CF102" s="33">
        <f t="shared" si="79"/>
        <v>2</v>
      </c>
      <c r="CG102" s="33">
        <f t="shared" si="5"/>
        <v>1</v>
      </c>
      <c r="CH102" s="33">
        <f t="shared" si="80"/>
        <v>0</v>
      </c>
      <c r="CI102" s="33">
        <f t="shared" si="7"/>
        <v>3</v>
      </c>
      <c r="CJ102" s="33">
        <f t="shared" si="8"/>
        <v>3</v>
      </c>
      <c r="CK102" s="33">
        <f t="shared" si="9"/>
        <v>2</v>
      </c>
      <c r="CL102" s="33">
        <f t="shared" si="10"/>
        <v>21</v>
      </c>
      <c r="CM102" s="34">
        <f t="shared" si="124"/>
        <v>0.58333333333333337</v>
      </c>
      <c r="CN102" s="33">
        <f t="shared" ref="CN102:CP102" si="127">COUNTIF(BA102,"SI")</f>
        <v>1</v>
      </c>
      <c r="CO102" s="35">
        <f t="shared" si="127"/>
        <v>1</v>
      </c>
      <c r="CP102" s="44">
        <f t="shared" si="127"/>
        <v>1</v>
      </c>
      <c r="CQ102" s="44">
        <f t="shared" si="13"/>
        <v>3</v>
      </c>
      <c r="CR102" s="44">
        <f t="shared" si="14"/>
        <v>6</v>
      </c>
      <c r="CS102" s="26">
        <f t="shared" si="15"/>
        <v>12</v>
      </c>
      <c r="CT102" s="103">
        <f t="shared" si="75"/>
        <v>0.8571428571428571</v>
      </c>
      <c r="CU102" s="234"/>
      <c r="CV102" s="236"/>
      <c r="CW102" s="237"/>
      <c r="CX102" s="234"/>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row>
    <row r="103" spans="1:132" ht="15.75" customHeight="1" x14ac:dyDescent="0.25">
      <c r="A103" s="26" t="s">
        <v>193</v>
      </c>
      <c r="B103" s="26" t="s">
        <v>877</v>
      </c>
      <c r="C103" s="26" t="s">
        <v>899</v>
      </c>
      <c r="D103" s="27" t="s">
        <v>210</v>
      </c>
      <c r="E103" s="41">
        <v>3125703211</v>
      </c>
      <c r="F103" s="41" t="s">
        <v>211</v>
      </c>
      <c r="G103" s="41" t="s">
        <v>879</v>
      </c>
      <c r="H103" s="41">
        <v>3506912630</v>
      </c>
      <c r="I103" s="41" t="s">
        <v>880</v>
      </c>
      <c r="J103" s="41" t="s">
        <v>900</v>
      </c>
      <c r="K103" s="41" t="s">
        <v>901</v>
      </c>
      <c r="L103" s="41" t="s">
        <v>902</v>
      </c>
      <c r="M103" s="41">
        <v>3193592872</v>
      </c>
      <c r="N103" s="77" t="s">
        <v>903</v>
      </c>
      <c r="O103" s="77" t="s">
        <v>904</v>
      </c>
      <c r="P103" s="80">
        <v>43979</v>
      </c>
      <c r="Q103" s="77" t="s">
        <v>206</v>
      </c>
      <c r="R103" s="77" t="s">
        <v>206</v>
      </c>
      <c r="S103" s="77" t="s">
        <v>206</v>
      </c>
      <c r="T103" s="77" t="s">
        <v>206</v>
      </c>
      <c r="U103" s="77" t="s">
        <v>207</v>
      </c>
      <c r="V103" s="77" t="s">
        <v>206</v>
      </c>
      <c r="W103" s="77" t="s">
        <v>208</v>
      </c>
      <c r="X103" s="77" t="s">
        <v>208</v>
      </c>
      <c r="Y103" s="77" t="s">
        <v>206</v>
      </c>
      <c r="Z103" s="77" t="s">
        <v>206</v>
      </c>
      <c r="AA103" s="77" t="s">
        <v>206</v>
      </c>
      <c r="AB103" s="77" t="s">
        <v>206</v>
      </c>
      <c r="AC103" s="77" t="s">
        <v>208</v>
      </c>
      <c r="AD103" s="77" t="s">
        <v>208</v>
      </c>
      <c r="AE103" s="77" t="s">
        <v>206</v>
      </c>
      <c r="AF103" s="77" t="s">
        <v>208</v>
      </c>
      <c r="AG103" s="77" t="s">
        <v>206</v>
      </c>
      <c r="AH103" s="77" t="s">
        <v>206</v>
      </c>
      <c r="AI103" s="77" t="s">
        <v>206</v>
      </c>
      <c r="AJ103" s="77" t="s">
        <v>206</v>
      </c>
      <c r="AK103" s="41" t="s">
        <v>208</v>
      </c>
      <c r="AL103" s="41" t="s">
        <v>208</v>
      </c>
      <c r="AM103" s="41" t="s">
        <v>207</v>
      </c>
      <c r="AN103" s="41" t="s">
        <v>207</v>
      </c>
      <c r="AO103" s="41" t="s">
        <v>207</v>
      </c>
      <c r="AP103" s="41" t="s">
        <v>206</v>
      </c>
      <c r="AQ103" s="41" t="s">
        <v>206</v>
      </c>
      <c r="AR103" s="41" t="s">
        <v>206</v>
      </c>
      <c r="AS103" s="41" t="s">
        <v>208</v>
      </c>
      <c r="AT103" s="41" t="s">
        <v>208</v>
      </c>
      <c r="AU103" s="41" t="s">
        <v>206</v>
      </c>
      <c r="AV103" s="41" t="s">
        <v>206</v>
      </c>
      <c r="AW103" s="41" t="s">
        <v>206</v>
      </c>
      <c r="AX103" s="41" t="s">
        <v>206</v>
      </c>
      <c r="AY103" s="41" t="s">
        <v>208</v>
      </c>
      <c r="AZ103" s="41" t="s">
        <v>206</v>
      </c>
      <c r="BA103" s="41" t="s">
        <v>206</v>
      </c>
      <c r="BB103" s="32" t="s">
        <v>206</v>
      </c>
      <c r="BC103" s="41" t="s">
        <v>206</v>
      </c>
      <c r="BD103" s="41" t="s">
        <v>206</v>
      </c>
      <c r="BE103" s="41" t="s">
        <v>206</v>
      </c>
      <c r="BF103" s="41" t="s">
        <v>206</v>
      </c>
      <c r="BG103" s="41" t="s">
        <v>207</v>
      </c>
      <c r="BH103" s="41" t="s">
        <v>207</v>
      </c>
      <c r="BI103" s="41" t="s">
        <v>207</v>
      </c>
      <c r="BJ103" s="41" t="s">
        <v>207</v>
      </c>
      <c r="BK103" s="41" t="s">
        <v>207</v>
      </c>
      <c r="BL103" s="41" t="s">
        <v>207</v>
      </c>
      <c r="BM103" s="41" t="s">
        <v>206</v>
      </c>
      <c r="BN103" s="41" t="s">
        <v>207</v>
      </c>
      <c r="BO103" s="41" t="s">
        <v>207</v>
      </c>
      <c r="BP103" s="41" t="s">
        <v>207</v>
      </c>
      <c r="BQ103" s="41" t="s">
        <v>207</v>
      </c>
      <c r="BR103" s="41" t="s">
        <v>207</v>
      </c>
      <c r="BS103" s="41" t="s">
        <v>206</v>
      </c>
      <c r="BT103" s="41" t="s">
        <v>207</v>
      </c>
      <c r="BU103" s="41" t="s">
        <v>207</v>
      </c>
      <c r="BV103" s="41" t="s">
        <v>206</v>
      </c>
      <c r="BW103" s="41" t="s">
        <v>206</v>
      </c>
      <c r="BX103" s="41" t="s">
        <v>206</v>
      </c>
      <c r="BY103" s="41" t="s">
        <v>206</v>
      </c>
      <c r="BZ103" s="41" t="s">
        <v>206</v>
      </c>
      <c r="CA103" s="41" t="s">
        <v>208</v>
      </c>
      <c r="CB103" s="33">
        <f t="shared" si="78"/>
        <v>3</v>
      </c>
      <c r="CC103" s="33">
        <f t="shared" si="42"/>
        <v>2</v>
      </c>
      <c r="CD103" s="33">
        <f t="shared" si="2"/>
        <v>2</v>
      </c>
      <c r="CE103" s="33">
        <f t="shared" si="3"/>
        <v>2</v>
      </c>
      <c r="CF103" s="33">
        <f t="shared" si="79"/>
        <v>4</v>
      </c>
      <c r="CG103" s="33">
        <f t="shared" si="5"/>
        <v>1</v>
      </c>
      <c r="CH103" s="33">
        <f t="shared" si="80"/>
        <v>0</v>
      </c>
      <c r="CI103" s="33">
        <f t="shared" si="7"/>
        <v>3</v>
      </c>
      <c r="CJ103" s="33">
        <f t="shared" si="8"/>
        <v>3</v>
      </c>
      <c r="CK103" s="33">
        <f t="shared" si="9"/>
        <v>2</v>
      </c>
      <c r="CL103" s="33">
        <f t="shared" si="10"/>
        <v>22</v>
      </c>
      <c r="CM103" s="34">
        <f t="shared" si="124"/>
        <v>0.61111111111111116</v>
      </c>
      <c r="CN103" s="33">
        <f t="shared" ref="CN103:CP103" si="128">COUNTIF(BA103,"SI")</f>
        <v>1</v>
      </c>
      <c r="CO103" s="35">
        <f t="shared" si="128"/>
        <v>1</v>
      </c>
      <c r="CP103" s="44">
        <f t="shared" si="128"/>
        <v>1</v>
      </c>
      <c r="CQ103" s="44">
        <f t="shared" si="13"/>
        <v>4</v>
      </c>
      <c r="CR103" s="44">
        <f t="shared" si="14"/>
        <v>6</v>
      </c>
      <c r="CS103" s="26">
        <f t="shared" si="15"/>
        <v>13</v>
      </c>
      <c r="CT103" s="103">
        <f t="shared" si="75"/>
        <v>0.9285714285714286</v>
      </c>
      <c r="CU103" s="234"/>
      <c r="CV103" s="236"/>
      <c r="CW103" s="237"/>
      <c r="CX103" s="234"/>
      <c r="CY103" s="39"/>
      <c r="CZ103" s="39"/>
      <c r="DA103" s="39"/>
      <c r="DB103" s="39"/>
      <c r="DC103" s="39"/>
      <c r="DD103" s="39"/>
      <c r="DE103" s="39"/>
      <c r="DF103" s="39"/>
      <c r="DG103" s="39"/>
      <c r="DH103" s="39"/>
      <c r="DI103" s="39"/>
      <c r="DJ103" s="39"/>
      <c r="DK103" s="39"/>
      <c r="DL103" s="39"/>
      <c r="DM103" s="39"/>
      <c r="DN103" s="39"/>
      <c r="DO103" s="39"/>
      <c r="DP103" s="39"/>
      <c r="DQ103" s="39"/>
      <c r="DR103" s="39"/>
      <c r="DS103" s="39"/>
      <c r="DT103" s="39"/>
      <c r="DU103" s="39"/>
      <c r="DV103" s="39"/>
      <c r="DW103" s="39"/>
      <c r="DX103" s="39"/>
      <c r="DY103" s="39"/>
      <c r="DZ103" s="39"/>
      <c r="EA103" s="39"/>
      <c r="EB103" s="39"/>
    </row>
    <row r="104" spans="1:132" ht="15.75" customHeight="1" x14ac:dyDescent="0.25">
      <c r="A104" s="26" t="s">
        <v>193</v>
      </c>
      <c r="B104" s="26" t="s">
        <v>877</v>
      </c>
      <c r="C104" s="26" t="s">
        <v>905</v>
      </c>
      <c r="D104" s="27" t="s">
        <v>494</v>
      </c>
      <c r="E104" s="41">
        <v>3192924332</v>
      </c>
      <c r="F104" s="41" t="s">
        <v>495</v>
      </c>
      <c r="G104" s="41" t="s">
        <v>879</v>
      </c>
      <c r="H104" s="41">
        <v>3506912630</v>
      </c>
      <c r="I104" s="41" t="s">
        <v>880</v>
      </c>
      <c r="J104" s="41" t="s">
        <v>906</v>
      </c>
      <c r="K104" s="41" t="s">
        <v>907</v>
      </c>
      <c r="L104" s="41" t="s">
        <v>908</v>
      </c>
      <c r="M104" s="41">
        <v>3202558653</v>
      </c>
      <c r="N104" s="77" t="s">
        <v>909</v>
      </c>
      <c r="O104" s="42" t="s">
        <v>910</v>
      </c>
      <c r="P104" s="134">
        <v>44615</v>
      </c>
      <c r="Q104" s="77" t="s">
        <v>206</v>
      </c>
      <c r="R104" s="77" t="s">
        <v>206</v>
      </c>
      <c r="S104" s="77" t="s">
        <v>206</v>
      </c>
      <c r="T104" s="77" t="s">
        <v>206</v>
      </c>
      <c r="U104" s="77" t="s">
        <v>207</v>
      </c>
      <c r="V104" s="77" t="s">
        <v>206</v>
      </c>
      <c r="W104" s="77" t="s">
        <v>206</v>
      </c>
      <c r="X104" s="77" t="s">
        <v>206</v>
      </c>
      <c r="Y104" s="77" t="s">
        <v>206</v>
      </c>
      <c r="Z104" s="77" t="s">
        <v>208</v>
      </c>
      <c r="AA104" s="77" t="s">
        <v>206</v>
      </c>
      <c r="AB104" s="77" t="s">
        <v>208</v>
      </c>
      <c r="AC104" s="77" t="s">
        <v>208</v>
      </c>
      <c r="AD104" s="77" t="s">
        <v>208</v>
      </c>
      <c r="AE104" s="77" t="s">
        <v>206</v>
      </c>
      <c r="AF104" s="77" t="s">
        <v>208</v>
      </c>
      <c r="AG104" s="77" t="s">
        <v>208</v>
      </c>
      <c r="AH104" s="77" t="s">
        <v>208</v>
      </c>
      <c r="AI104" s="77" t="s">
        <v>206</v>
      </c>
      <c r="AJ104" s="77" t="s">
        <v>206</v>
      </c>
      <c r="AK104" s="41" t="s">
        <v>208</v>
      </c>
      <c r="AL104" s="41" t="s">
        <v>208</v>
      </c>
      <c r="AM104" s="41" t="s">
        <v>207</v>
      </c>
      <c r="AN104" s="41" t="s">
        <v>207</v>
      </c>
      <c r="AO104" s="41" t="s">
        <v>207</v>
      </c>
      <c r="AP104" s="41" t="s">
        <v>206</v>
      </c>
      <c r="AQ104" s="41" t="s">
        <v>206</v>
      </c>
      <c r="AR104" s="41" t="s">
        <v>208</v>
      </c>
      <c r="AS104" s="41" t="s">
        <v>208</v>
      </c>
      <c r="AT104" s="41" t="s">
        <v>208</v>
      </c>
      <c r="AU104" s="41" t="s">
        <v>206</v>
      </c>
      <c r="AV104" s="41" t="s">
        <v>206</v>
      </c>
      <c r="AW104" s="41" t="s">
        <v>206</v>
      </c>
      <c r="AX104" s="41" t="s">
        <v>206</v>
      </c>
      <c r="AY104" s="41" t="s">
        <v>208</v>
      </c>
      <c r="AZ104" s="41" t="s">
        <v>206</v>
      </c>
      <c r="BA104" s="41" t="s">
        <v>206</v>
      </c>
      <c r="BB104" s="32" t="s">
        <v>206</v>
      </c>
      <c r="BC104" s="41" t="s">
        <v>206</v>
      </c>
      <c r="BD104" s="41" t="s">
        <v>206</v>
      </c>
      <c r="BE104" s="41" t="s">
        <v>206</v>
      </c>
      <c r="BF104" s="41" t="s">
        <v>206</v>
      </c>
      <c r="BG104" s="41" t="s">
        <v>207</v>
      </c>
      <c r="BH104" s="41" t="s">
        <v>207</v>
      </c>
      <c r="BI104" s="41" t="s">
        <v>207</v>
      </c>
      <c r="BJ104" s="41" t="s">
        <v>207</v>
      </c>
      <c r="BK104" s="41" t="s">
        <v>207</v>
      </c>
      <c r="BL104" s="41" t="s">
        <v>207</v>
      </c>
      <c r="BM104" s="41" t="s">
        <v>206</v>
      </c>
      <c r="BN104" s="41" t="s">
        <v>207</v>
      </c>
      <c r="BO104" s="41" t="s">
        <v>207</v>
      </c>
      <c r="BP104" s="41" t="s">
        <v>207</v>
      </c>
      <c r="BQ104" s="41" t="s">
        <v>207</v>
      </c>
      <c r="BR104" s="41" t="s">
        <v>207</v>
      </c>
      <c r="BS104" s="41" t="s">
        <v>206</v>
      </c>
      <c r="BT104" s="41" t="s">
        <v>207</v>
      </c>
      <c r="BU104" s="41" t="s">
        <v>207</v>
      </c>
      <c r="BV104" s="41" t="s">
        <v>206</v>
      </c>
      <c r="BW104" s="41" t="s">
        <v>208</v>
      </c>
      <c r="BX104" s="41" t="s">
        <v>208</v>
      </c>
      <c r="BY104" s="41" t="s">
        <v>206</v>
      </c>
      <c r="BZ104" s="41" t="s">
        <v>208</v>
      </c>
      <c r="CA104" s="41" t="s">
        <v>208</v>
      </c>
      <c r="CB104" s="33">
        <f t="shared" si="78"/>
        <v>3</v>
      </c>
      <c r="CC104" s="33">
        <f t="shared" si="42"/>
        <v>2</v>
      </c>
      <c r="CD104" s="33">
        <f t="shared" si="2"/>
        <v>3</v>
      </c>
      <c r="CE104" s="33">
        <f t="shared" si="3"/>
        <v>1</v>
      </c>
      <c r="CF104" s="33">
        <f t="shared" si="79"/>
        <v>2</v>
      </c>
      <c r="CG104" s="33">
        <f t="shared" si="5"/>
        <v>1</v>
      </c>
      <c r="CH104" s="33">
        <f t="shared" si="80"/>
        <v>0</v>
      </c>
      <c r="CI104" s="33">
        <f t="shared" si="7"/>
        <v>2</v>
      </c>
      <c r="CJ104" s="33">
        <f t="shared" si="8"/>
        <v>3</v>
      </c>
      <c r="CK104" s="33">
        <f t="shared" si="9"/>
        <v>2</v>
      </c>
      <c r="CL104" s="33">
        <f t="shared" si="10"/>
        <v>19</v>
      </c>
      <c r="CM104" s="34">
        <f t="shared" si="124"/>
        <v>0.52777777777777779</v>
      </c>
      <c r="CN104" s="33">
        <f t="shared" ref="CN104:CP104" si="129">COUNTIF(BA104,"SI")</f>
        <v>1</v>
      </c>
      <c r="CO104" s="35">
        <f t="shared" si="129"/>
        <v>1</v>
      </c>
      <c r="CP104" s="44">
        <f t="shared" si="129"/>
        <v>1</v>
      </c>
      <c r="CQ104" s="44">
        <f t="shared" si="13"/>
        <v>4</v>
      </c>
      <c r="CR104" s="44">
        <f t="shared" si="14"/>
        <v>3</v>
      </c>
      <c r="CS104" s="26">
        <f t="shared" si="15"/>
        <v>10</v>
      </c>
      <c r="CT104" s="103">
        <f t="shared" si="75"/>
        <v>0.7142857142857143</v>
      </c>
      <c r="CU104" s="234"/>
      <c r="CV104" s="236"/>
      <c r="CW104" s="237"/>
      <c r="CX104" s="234"/>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row>
    <row r="105" spans="1:132" ht="15.75" customHeight="1" x14ac:dyDescent="0.25">
      <c r="A105" s="26" t="s">
        <v>193</v>
      </c>
      <c r="B105" s="26" t="s">
        <v>877</v>
      </c>
      <c r="C105" s="26" t="s">
        <v>911</v>
      </c>
      <c r="D105" s="27" t="s">
        <v>210</v>
      </c>
      <c r="E105" s="41">
        <v>3125703211</v>
      </c>
      <c r="F105" s="41" t="s">
        <v>211</v>
      </c>
      <c r="G105" s="41" t="s">
        <v>879</v>
      </c>
      <c r="H105" s="41">
        <v>3506912630</v>
      </c>
      <c r="I105" s="41" t="s">
        <v>880</v>
      </c>
      <c r="J105" s="41" t="s">
        <v>912</v>
      </c>
      <c r="K105" s="41" t="s">
        <v>913</v>
      </c>
      <c r="L105" s="41" t="s">
        <v>914</v>
      </c>
      <c r="M105" s="41">
        <v>3219862235</v>
      </c>
      <c r="N105" s="77" t="s">
        <v>915</v>
      </c>
      <c r="O105" s="77" t="s">
        <v>916</v>
      </c>
      <c r="P105" s="80">
        <v>44007</v>
      </c>
      <c r="Q105" s="77" t="s">
        <v>206</v>
      </c>
      <c r="R105" s="77" t="s">
        <v>206</v>
      </c>
      <c r="S105" s="77" t="s">
        <v>206</v>
      </c>
      <c r="T105" s="77" t="s">
        <v>206</v>
      </c>
      <c r="U105" s="77" t="s">
        <v>207</v>
      </c>
      <c r="V105" s="77" t="s">
        <v>206</v>
      </c>
      <c r="W105" s="77" t="s">
        <v>206</v>
      </c>
      <c r="X105" s="77" t="s">
        <v>208</v>
      </c>
      <c r="Y105" s="77" t="s">
        <v>206</v>
      </c>
      <c r="Z105" s="77" t="s">
        <v>206</v>
      </c>
      <c r="AA105" s="77" t="s">
        <v>206</v>
      </c>
      <c r="AB105" s="77" t="s">
        <v>206</v>
      </c>
      <c r="AC105" s="77" t="s">
        <v>208</v>
      </c>
      <c r="AD105" s="77" t="s">
        <v>208</v>
      </c>
      <c r="AE105" s="77" t="s">
        <v>208</v>
      </c>
      <c r="AF105" s="77" t="s">
        <v>208</v>
      </c>
      <c r="AG105" s="77" t="s">
        <v>206</v>
      </c>
      <c r="AH105" s="77" t="s">
        <v>206</v>
      </c>
      <c r="AI105" s="77" t="s">
        <v>206</v>
      </c>
      <c r="AJ105" s="77" t="s">
        <v>206</v>
      </c>
      <c r="AK105" s="41" t="s">
        <v>208</v>
      </c>
      <c r="AL105" s="41" t="s">
        <v>208</v>
      </c>
      <c r="AM105" s="41" t="s">
        <v>207</v>
      </c>
      <c r="AN105" s="41" t="s">
        <v>207</v>
      </c>
      <c r="AO105" s="41" t="s">
        <v>207</v>
      </c>
      <c r="AP105" s="41" t="s">
        <v>206</v>
      </c>
      <c r="AQ105" s="41" t="s">
        <v>206</v>
      </c>
      <c r="AR105" s="41" t="s">
        <v>206</v>
      </c>
      <c r="AS105" s="41" t="s">
        <v>208</v>
      </c>
      <c r="AT105" s="41" t="s">
        <v>208</v>
      </c>
      <c r="AU105" s="41" t="s">
        <v>206</v>
      </c>
      <c r="AV105" s="41" t="s">
        <v>206</v>
      </c>
      <c r="AW105" s="41" t="s">
        <v>206</v>
      </c>
      <c r="AX105" s="41" t="s">
        <v>206</v>
      </c>
      <c r="AY105" s="41" t="s">
        <v>208</v>
      </c>
      <c r="AZ105" s="41" t="s">
        <v>206</v>
      </c>
      <c r="BA105" s="41" t="s">
        <v>206</v>
      </c>
      <c r="BB105" s="32" t="s">
        <v>206</v>
      </c>
      <c r="BC105" s="41" t="s">
        <v>206</v>
      </c>
      <c r="BD105" s="41" t="s">
        <v>206</v>
      </c>
      <c r="BE105" s="41" t="s">
        <v>206</v>
      </c>
      <c r="BF105" s="41" t="s">
        <v>206</v>
      </c>
      <c r="BG105" s="41" t="s">
        <v>207</v>
      </c>
      <c r="BH105" s="41" t="s">
        <v>207</v>
      </c>
      <c r="BI105" s="41" t="s">
        <v>207</v>
      </c>
      <c r="BJ105" s="41" t="s">
        <v>207</v>
      </c>
      <c r="BK105" s="41" t="s">
        <v>207</v>
      </c>
      <c r="BL105" s="41" t="s">
        <v>207</v>
      </c>
      <c r="BM105" s="41" t="s">
        <v>208</v>
      </c>
      <c r="BN105" s="41" t="s">
        <v>207</v>
      </c>
      <c r="BO105" s="41" t="s">
        <v>207</v>
      </c>
      <c r="BP105" s="41" t="s">
        <v>207</v>
      </c>
      <c r="BQ105" s="41" t="s">
        <v>207</v>
      </c>
      <c r="BR105" s="41" t="s">
        <v>207</v>
      </c>
      <c r="BS105" s="41" t="s">
        <v>206</v>
      </c>
      <c r="BT105" s="41" t="s">
        <v>207</v>
      </c>
      <c r="BU105" s="41" t="s">
        <v>207</v>
      </c>
      <c r="BV105" s="41" t="s">
        <v>208</v>
      </c>
      <c r="BW105" s="41" t="s">
        <v>208</v>
      </c>
      <c r="BX105" s="41" t="s">
        <v>208</v>
      </c>
      <c r="BY105" s="41" t="s">
        <v>208</v>
      </c>
      <c r="BZ105" s="41" t="s">
        <v>208</v>
      </c>
      <c r="CA105" s="41" t="s">
        <v>208</v>
      </c>
      <c r="CB105" s="33">
        <f t="shared" si="78"/>
        <v>3</v>
      </c>
      <c r="CC105" s="33">
        <f t="shared" si="42"/>
        <v>2</v>
      </c>
      <c r="CD105" s="33">
        <f t="shared" si="2"/>
        <v>3</v>
      </c>
      <c r="CE105" s="33">
        <f t="shared" si="3"/>
        <v>2</v>
      </c>
      <c r="CF105" s="33">
        <f t="shared" si="79"/>
        <v>3</v>
      </c>
      <c r="CG105" s="33">
        <f t="shared" si="5"/>
        <v>1</v>
      </c>
      <c r="CH105" s="33">
        <f t="shared" si="80"/>
        <v>0</v>
      </c>
      <c r="CI105" s="33">
        <f t="shared" si="7"/>
        <v>3</v>
      </c>
      <c r="CJ105" s="33">
        <f t="shared" si="8"/>
        <v>3</v>
      </c>
      <c r="CK105" s="33">
        <f t="shared" si="9"/>
        <v>2</v>
      </c>
      <c r="CL105" s="33">
        <f t="shared" si="10"/>
        <v>22</v>
      </c>
      <c r="CM105" s="34">
        <f t="shared" si="124"/>
        <v>0.61111111111111116</v>
      </c>
      <c r="CN105" s="33">
        <f t="shared" ref="CN105:CP105" si="130">COUNTIF(BA105,"SI")</f>
        <v>1</v>
      </c>
      <c r="CO105" s="35">
        <f t="shared" si="130"/>
        <v>1</v>
      </c>
      <c r="CP105" s="44">
        <f t="shared" si="130"/>
        <v>1</v>
      </c>
      <c r="CQ105" s="44">
        <f t="shared" si="13"/>
        <v>3</v>
      </c>
      <c r="CR105" s="44">
        <f t="shared" si="14"/>
        <v>1</v>
      </c>
      <c r="CS105" s="26">
        <f t="shared" si="15"/>
        <v>7</v>
      </c>
      <c r="CT105" s="103">
        <f t="shared" si="75"/>
        <v>0.5</v>
      </c>
      <c r="CU105" s="234"/>
      <c r="CV105" s="236"/>
      <c r="CW105" s="237"/>
      <c r="CX105" s="234"/>
      <c r="CY105" s="39"/>
      <c r="CZ105" s="39"/>
      <c r="DA105" s="39"/>
      <c r="DB105" s="39"/>
      <c r="DC105" s="39"/>
      <c r="DD105" s="39"/>
      <c r="DE105" s="39"/>
      <c r="DF105" s="39"/>
      <c r="DG105" s="39"/>
      <c r="DH105" s="39"/>
      <c r="DI105" s="39"/>
      <c r="DJ105" s="39"/>
      <c r="DK105" s="39"/>
      <c r="DL105" s="39"/>
      <c r="DM105" s="39"/>
      <c r="DN105" s="39"/>
      <c r="DO105" s="39"/>
      <c r="DP105" s="39"/>
      <c r="DQ105" s="39"/>
      <c r="DR105" s="39"/>
      <c r="DS105" s="39"/>
      <c r="DT105" s="39"/>
      <c r="DU105" s="39"/>
      <c r="DV105" s="39"/>
      <c r="DW105" s="39"/>
      <c r="DX105" s="39"/>
      <c r="DY105" s="39"/>
      <c r="DZ105" s="39"/>
      <c r="EA105" s="39"/>
      <c r="EB105" s="39"/>
    </row>
    <row r="106" spans="1:132" ht="15.75" customHeight="1" x14ac:dyDescent="0.25">
      <c r="A106" s="26" t="s">
        <v>193</v>
      </c>
      <c r="B106" s="26" t="s">
        <v>877</v>
      </c>
      <c r="C106" s="26" t="s">
        <v>917</v>
      </c>
      <c r="D106" s="27" t="s">
        <v>210</v>
      </c>
      <c r="E106" s="41">
        <v>3125703211</v>
      </c>
      <c r="F106" s="41" t="s">
        <v>211</v>
      </c>
      <c r="G106" s="41" t="s">
        <v>879</v>
      </c>
      <c r="H106" s="41">
        <v>3506912630</v>
      </c>
      <c r="I106" s="41" t="s">
        <v>880</v>
      </c>
      <c r="J106" s="41" t="s">
        <v>918</v>
      </c>
      <c r="K106" s="41" t="s">
        <v>919</v>
      </c>
      <c r="L106" s="41" t="s">
        <v>920</v>
      </c>
      <c r="M106" s="41">
        <v>3212287355</v>
      </c>
      <c r="N106" s="77" t="s">
        <v>921</v>
      </c>
      <c r="O106" s="77" t="s">
        <v>922</v>
      </c>
      <c r="P106" s="133">
        <v>44183</v>
      </c>
      <c r="Q106" s="77" t="s">
        <v>206</v>
      </c>
      <c r="R106" s="77" t="s">
        <v>206</v>
      </c>
      <c r="S106" s="77" t="s">
        <v>206</v>
      </c>
      <c r="T106" s="77" t="s">
        <v>206</v>
      </c>
      <c r="U106" s="77" t="s">
        <v>207</v>
      </c>
      <c r="V106" s="77" t="s">
        <v>206</v>
      </c>
      <c r="W106" s="77" t="s">
        <v>206</v>
      </c>
      <c r="X106" s="77" t="s">
        <v>208</v>
      </c>
      <c r="Y106" s="77" t="s">
        <v>206</v>
      </c>
      <c r="Z106" s="77" t="s">
        <v>206</v>
      </c>
      <c r="AA106" s="77" t="s">
        <v>206</v>
      </c>
      <c r="AB106" s="77" t="s">
        <v>206</v>
      </c>
      <c r="AC106" s="77" t="s">
        <v>208</v>
      </c>
      <c r="AD106" s="77" t="s">
        <v>208</v>
      </c>
      <c r="AE106" s="77" t="s">
        <v>208</v>
      </c>
      <c r="AF106" s="77" t="s">
        <v>208</v>
      </c>
      <c r="AG106" s="77" t="s">
        <v>206</v>
      </c>
      <c r="AH106" s="77" t="s">
        <v>206</v>
      </c>
      <c r="AI106" s="77" t="s">
        <v>206</v>
      </c>
      <c r="AJ106" s="77" t="s">
        <v>206</v>
      </c>
      <c r="AK106" s="41" t="s">
        <v>208</v>
      </c>
      <c r="AL106" s="41" t="s">
        <v>208</v>
      </c>
      <c r="AM106" s="41" t="s">
        <v>207</v>
      </c>
      <c r="AN106" s="41" t="s">
        <v>207</v>
      </c>
      <c r="AO106" s="41" t="s">
        <v>207</v>
      </c>
      <c r="AP106" s="41" t="s">
        <v>206</v>
      </c>
      <c r="AQ106" s="41" t="s">
        <v>206</v>
      </c>
      <c r="AR106" s="41" t="s">
        <v>206</v>
      </c>
      <c r="AS106" s="41" t="s">
        <v>208</v>
      </c>
      <c r="AT106" s="41" t="s">
        <v>208</v>
      </c>
      <c r="AU106" s="41" t="s">
        <v>206</v>
      </c>
      <c r="AV106" s="41" t="s">
        <v>206</v>
      </c>
      <c r="AW106" s="41" t="s">
        <v>206</v>
      </c>
      <c r="AX106" s="41" t="s">
        <v>206</v>
      </c>
      <c r="AY106" s="41" t="s">
        <v>208</v>
      </c>
      <c r="AZ106" s="41" t="s">
        <v>206</v>
      </c>
      <c r="BA106" s="41" t="s">
        <v>206</v>
      </c>
      <c r="BB106" s="32" t="s">
        <v>206</v>
      </c>
      <c r="BC106" s="41" t="s">
        <v>206</v>
      </c>
      <c r="BD106" s="41" t="s">
        <v>206</v>
      </c>
      <c r="BE106" s="41" t="s">
        <v>206</v>
      </c>
      <c r="BF106" s="41" t="s">
        <v>206</v>
      </c>
      <c r="BG106" s="41" t="s">
        <v>207</v>
      </c>
      <c r="BH106" s="41" t="s">
        <v>207</v>
      </c>
      <c r="BI106" s="41" t="s">
        <v>207</v>
      </c>
      <c r="BJ106" s="41" t="s">
        <v>207</v>
      </c>
      <c r="BK106" s="41" t="s">
        <v>207</v>
      </c>
      <c r="BL106" s="41" t="s">
        <v>207</v>
      </c>
      <c r="BM106" s="41" t="s">
        <v>206</v>
      </c>
      <c r="BN106" s="41" t="s">
        <v>207</v>
      </c>
      <c r="BO106" s="41" t="s">
        <v>207</v>
      </c>
      <c r="BP106" s="41" t="s">
        <v>207</v>
      </c>
      <c r="BQ106" s="41" t="s">
        <v>207</v>
      </c>
      <c r="BR106" s="41" t="s">
        <v>207</v>
      </c>
      <c r="BS106" s="41" t="s">
        <v>206</v>
      </c>
      <c r="BT106" s="41" t="s">
        <v>207</v>
      </c>
      <c r="BU106" s="41" t="s">
        <v>207</v>
      </c>
      <c r="BV106" s="41" t="s">
        <v>206</v>
      </c>
      <c r="BW106" s="41" t="s">
        <v>208</v>
      </c>
      <c r="BX106" s="41" t="s">
        <v>206</v>
      </c>
      <c r="BY106" s="41" t="s">
        <v>206</v>
      </c>
      <c r="BZ106" s="41" t="s">
        <v>206</v>
      </c>
      <c r="CA106" s="41" t="s">
        <v>206</v>
      </c>
      <c r="CB106" s="33">
        <f t="shared" si="78"/>
        <v>3</v>
      </c>
      <c r="CC106" s="33">
        <f t="shared" si="42"/>
        <v>2</v>
      </c>
      <c r="CD106" s="33">
        <f t="shared" si="2"/>
        <v>3</v>
      </c>
      <c r="CE106" s="33">
        <f t="shared" si="3"/>
        <v>2</v>
      </c>
      <c r="CF106" s="33">
        <f t="shared" si="79"/>
        <v>3</v>
      </c>
      <c r="CG106" s="33">
        <f t="shared" si="5"/>
        <v>1</v>
      </c>
      <c r="CH106" s="33">
        <f t="shared" si="80"/>
        <v>0</v>
      </c>
      <c r="CI106" s="33">
        <f t="shared" si="7"/>
        <v>3</v>
      </c>
      <c r="CJ106" s="33">
        <f t="shared" si="8"/>
        <v>3</v>
      </c>
      <c r="CK106" s="33">
        <f t="shared" si="9"/>
        <v>2</v>
      </c>
      <c r="CL106" s="33">
        <f t="shared" si="10"/>
        <v>22</v>
      </c>
      <c r="CM106" s="34">
        <f t="shared" si="124"/>
        <v>0.61111111111111116</v>
      </c>
      <c r="CN106" s="33">
        <f t="shared" ref="CN106:CP106" si="131">COUNTIF(BA106,"SI")</f>
        <v>1</v>
      </c>
      <c r="CO106" s="35">
        <f t="shared" si="131"/>
        <v>1</v>
      </c>
      <c r="CP106" s="44">
        <f t="shared" si="131"/>
        <v>1</v>
      </c>
      <c r="CQ106" s="44">
        <f t="shared" si="13"/>
        <v>4</v>
      </c>
      <c r="CR106" s="44">
        <f t="shared" si="14"/>
        <v>6</v>
      </c>
      <c r="CS106" s="26">
        <f t="shared" si="15"/>
        <v>13</v>
      </c>
      <c r="CT106" s="103">
        <f t="shared" si="75"/>
        <v>0.9285714285714286</v>
      </c>
      <c r="CU106" s="234"/>
      <c r="CV106" s="236"/>
      <c r="CW106" s="237"/>
      <c r="CX106" s="234"/>
      <c r="CY106" s="39"/>
      <c r="CZ106" s="39"/>
      <c r="DA106" s="39"/>
      <c r="DB106" s="39"/>
      <c r="DC106" s="39"/>
      <c r="DD106" s="39"/>
      <c r="DE106" s="39"/>
      <c r="DF106" s="39"/>
      <c r="DG106" s="39"/>
      <c r="DH106" s="39"/>
      <c r="DI106" s="39"/>
      <c r="DJ106" s="39"/>
      <c r="DK106" s="39"/>
      <c r="DL106" s="39"/>
      <c r="DM106" s="39"/>
      <c r="DN106" s="39"/>
      <c r="DO106" s="39"/>
      <c r="DP106" s="39"/>
      <c r="DQ106" s="39"/>
      <c r="DR106" s="39"/>
      <c r="DS106" s="39"/>
      <c r="DT106" s="39"/>
      <c r="DU106" s="39"/>
      <c r="DV106" s="39"/>
      <c r="DW106" s="39"/>
      <c r="DX106" s="39"/>
      <c r="DY106" s="39"/>
      <c r="DZ106" s="39"/>
      <c r="EA106" s="39"/>
      <c r="EB106" s="39"/>
    </row>
    <row r="107" spans="1:132" ht="15.75" customHeight="1" x14ac:dyDescent="0.25">
      <c r="A107" s="26" t="s">
        <v>193</v>
      </c>
      <c r="B107" s="26" t="s">
        <v>877</v>
      </c>
      <c r="C107" s="26" t="s">
        <v>923</v>
      </c>
      <c r="D107" s="27" t="s">
        <v>494</v>
      </c>
      <c r="E107" s="41">
        <v>3192924332</v>
      </c>
      <c r="F107" s="41" t="s">
        <v>495</v>
      </c>
      <c r="G107" s="41" t="s">
        <v>879</v>
      </c>
      <c r="H107" s="41">
        <v>3506912630</v>
      </c>
      <c r="I107" s="41" t="s">
        <v>880</v>
      </c>
      <c r="J107" s="41" t="s">
        <v>924</v>
      </c>
      <c r="K107" s="41" t="s">
        <v>925</v>
      </c>
      <c r="L107" s="41" t="s">
        <v>926</v>
      </c>
      <c r="M107" s="41">
        <v>3208888316</v>
      </c>
      <c r="N107" s="77" t="s">
        <v>927</v>
      </c>
      <c r="O107" s="77" t="s">
        <v>928</v>
      </c>
      <c r="P107" s="77" t="s">
        <v>929</v>
      </c>
      <c r="Q107" s="77" t="s">
        <v>206</v>
      </c>
      <c r="R107" s="77" t="s">
        <v>206</v>
      </c>
      <c r="S107" s="77" t="s">
        <v>206</v>
      </c>
      <c r="T107" s="77" t="s">
        <v>206</v>
      </c>
      <c r="U107" s="77" t="s">
        <v>206</v>
      </c>
      <c r="V107" s="77" t="s">
        <v>206</v>
      </c>
      <c r="W107" s="77" t="s">
        <v>206</v>
      </c>
      <c r="X107" s="77" t="s">
        <v>206</v>
      </c>
      <c r="Y107" s="77" t="s">
        <v>206</v>
      </c>
      <c r="Z107" s="77" t="s">
        <v>208</v>
      </c>
      <c r="AA107" s="77" t="s">
        <v>206</v>
      </c>
      <c r="AB107" s="77" t="s">
        <v>208</v>
      </c>
      <c r="AC107" s="77" t="s">
        <v>208</v>
      </c>
      <c r="AD107" s="77" t="s">
        <v>208</v>
      </c>
      <c r="AE107" s="77" t="s">
        <v>208</v>
      </c>
      <c r="AF107" s="77" t="s">
        <v>208</v>
      </c>
      <c r="AG107" s="77" t="s">
        <v>206</v>
      </c>
      <c r="AH107" s="77" t="s">
        <v>208</v>
      </c>
      <c r="AI107" s="77" t="s">
        <v>206</v>
      </c>
      <c r="AJ107" s="77" t="s">
        <v>206</v>
      </c>
      <c r="AK107" s="41" t="s">
        <v>208</v>
      </c>
      <c r="AL107" s="41" t="s">
        <v>208</v>
      </c>
      <c r="AM107" s="41" t="s">
        <v>207</v>
      </c>
      <c r="AN107" s="41" t="s">
        <v>207</v>
      </c>
      <c r="AO107" s="41" t="s">
        <v>207</v>
      </c>
      <c r="AP107" s="41" t="s">
        <v>206</v>
      </c>
      <c r="AQ107" s="41" t="s">
        <v>206</v>
      </c>
      <c r="AR107" s="41" t="s">
        <v>206</v>
      </c>
      <c r="AS107" s="41" t="s">
        <v>208</v>
      </c>
      <c r="AT107" s="41" t="s">
        <v>208</v>
      </c>
      <c r="AU107" s="41" t="s">
        <v>206</v>
      </c>
      <c r="AV107" s="41" t="s">
        <v>206</v>
      </c>
      <c r="AW107" s="41" t="s">
        <v>206</v>
      </c>
      <c r="AX107" s="41" t="s">
        <v>206</v>
      </c>
      <c r="AY107" s="41" t="s">
        <v>208</v>
      </c>
      <c r="AZ107" s="41" t="s">
        <v>206</v>
      </c>
      <c r="BA107" s="41" t="s">
        <v>206</v>
      </c>
      <c r="BB107" s="32" t="s">
        <v>206</v>
      </c>
      <c r="BC107" s="41" t="s">
        <v>206</v>
      </c>
      <c r="BD107" s="41" t="s">
        <v>206</v>
      </c>
      <c r="BE107" s="41" t="s">
        <v>206</v>
      </c>
      <c r="BF107" s="41" t="s">
        <v>206</v>
      </c>
      <c r="BG107" s="41" t="s">
        <v>207</v>
      </c>
      <c r="BH107" s="41" t="s">
        <v>207</v>
      </c>
      <c r="BI107" s="41" t="s">
        <v>207</v>
      </c>
      <c r="BJ107" s="41" t="s">
        <v>207</v>
      </c>
      <c r="BK107" s="41" t="s">
        <v>207</v>
      </c>
      <c r="BL107" s="41" t="s">
        <v>207</v>
      </c>
      <c r="BM107" s="41" t="s">
        <v>206</v>
      </c>
      <c r="BN107" s="41" t="s">
        <v>207</v>
      </c>
      <c r="BO107" s="41" t="s">
        <v>207</v>
      </c>
      <c r="BP107" s="41" t="s">
        <v>207</v>
      </c>
      <c r="BQ107" s="41" t="s">
        <v>207</v>
      </c>
      <c r="BR107" s="41" t="s">
        <v>207</v>
      </c>
      <c r="BS107" s="41" t="s">
        <v>206</v>
      </c>
      <c r="BT107" s="41" t="s">
        <v>207</v>
      </c>
      <c r="BU107" s="41" t="s">
        <v>207</v>
      </c>
      <c r="BV107" s="41" t="s">
        <v>206</v>
      </c>
      <c r="BW107" s="41" t="s">
        <v>208</v>
      </c>
      <c r="BX107" s="41" t="s">
        <v>206</v>
      </c>
      <c r="BY107" s="41" t="s">
        <v>206</v>
      </c>
      <c r="BZ107" s="41" t="s">
        <v>206</v>
      </c>
      <c r="CA107" s="41" t="s">
        <v>208</v>
      </c>
      <c r="CB107" s="33">
        <f t="shared" si="78"/>
        <v>3</v>
      </c>
      <c r="CC107" s="33">
        <f t="shared" si="42"/>
        <v>3</v>
      </c>
      <c r="CD107" s="33">
        <f t="shared" si="2"/>
        <v>3</v>
      </c>
      <c r="CE107" s="33">
        <f t="shared" si="3"/>
        <v>1</v>
      </c>
      <c r="CF107" s="33">
        <f t="shared" si="79"/>
        <v>2</v>
      </c>
      <c r="CG107" s="33">
        <f t="shared" si="5"/>
        <v>1</v>
      </c>
      <c r="CH107" s="33">
        <f t="shared" si="80"/>
        <v>0</v>
      </c>
      <c r="CI107" s="33">
        <f t="shared" si="7"/>
        <v>3</v>
      </c>
      <c r="CJ107" s="33">
        <f t="shared" si="8"/>
        <v>3</v>
      </c>
      <c r="CK107" s="33">
        <f t="shared" si="9"/>
        <v>2</v>
      </c>
      <c r="CL107" s="33">
        <f t="shared" si="10"/>
        <v>21</v>
      </c>
      <c r="CM107" s="34">
        <f t="shared" si="124"/>
        <v>0.58333333333333337</v>
      </c>
      <c r="CN107" s="33">
        <f t="shared" ref="CN107:CP107" si="132">COUNTIF(BA107,"SI")</f>
        <v>1</v>
      </c>
      <c r="CO107" s="35">
        <f t="shared" si="132"/>
        <v>1</v>
      </c>
      <c r="CP107" s="44">
        <f t="shared" si="132"/>
        <v>1</v>
      </c>
      <c r="CQ107" s="44">
        <f t="shared" si="13"/>
        <v>4</v>
      </c>
      <c r="CR107" s="44">
        <f t="shared" si="14"/>
        <v>5</v>
      </c>
      <c r="CS107" s="26">
        <f t="shared" si="15"/>
        <v>12</v>
      </c>
      <c r="CT107" s="103">
        <f t="shared" si="75"/>
        <v>0.8571428571428571</v>
      </c>
      <c r="CU107" s="234"/>
      <c r="CV107" s="236"/>
      <c r="CW107" s="237"/>
      <c r="CX107" s="234"/>
      <c r="CY107" s="39"/>
      <c r="CZ107" s="39"/>
      <c r="DA107" s="39"/>
      <c r="DB107" s="39"/>
      <c r="DC107" s="39"/>
      <c r="DD107" s="39"/>
      <c r="DE107" s="39"/>
      <c r="DF107" s="39"/>
      <c r="DG107" s="39"/>
      <c r="DH107" s="39"/>
      <c r="DI107" s="39"/>
      <c r="DJ107" s="39"/>
      <c r="DK107" s="39"/>
      <c r="DL107" s="39"/>
      <c r="DM107" s="39"/>
      <c r="DN107" s="39"/>
      <c r="DO107" s="39"/>
      <c r="DP107" s="39"/>
      <c r="DQ107" s="39"/>
      <c r="DR107" s="39"/>
      <c r="DS107" s="39"/>
      <c r="DT107" s="39"/>
      <c r="DU107" s="39"/>
      <c r="DV107" s="39"/>
      <c r="DW107" s="39"/>
      <c r="DX107" s="39"/>
      <c r="DY107" s="39"/>
      <c r="DZ107" s="39"/>
      <c r="EA107" s="39"/>
      <c r="EB107" s="39"/>
    </row>
    <row r="108" spans="1:132" ht="15.75" customHeight="1" x14ac:dyDescent="0.25">
      <c r="A108" s="26" t="s">
        <v>193</v>
      </c>
      <c r="B108" s="26" t="s">
        <v>877</v>
      </c>
      <c r="C108" s="26" t="s">
        <v>930</v>
      </c>
      <c r="D108" s="27" t="s">
        <v>494</v>
      </c>
      <c r="E108" s="41">
        <v>3192924332</v>
      </c>
      <c r="F108" s="41" t="s">
        <v>495</v>
      </c>
      <c r="G108" s="41" t="s">
        <v>879</v>
      </c>
      <c r="H108" s="41">
        <v>3506912630</v>
      </c>
      <c r="I108" s="41" t="s">
        <v>880</v>
      </c>
      <c r="J108" s="41" t="s">
        <v>931</v>
      </c>
      <c r="K108" s="41" t="s">
        <v>932</v>
      </c>
      <c r="L108" s="41" t="s">
        <v>933</v>
      </c>
      <c r="M108" s="41">
        <v>3104844805</v>
      </c>
      <c r="N108" s="77" t="s">
        <v>934</v>
      </c>
      <c r="O108" s="42" t="s">
        <v>935</v>
      </c>
      <c r="P108" s="89"/>
      <c r="Q108" s="77" t="s">
        <v>206</v>
      </c>
      <c r="R108" s="77" t="s">
        <v>206</v>
      </c>
      <c r="S108" s="77" t="s">
        <v>206</v>
      </c>
      <c r="T108" s="77" t="s">
        <v>206</v>
      </c>
      <c r="U108" s="77" t="s">
        <v>206</v>
      </c>
      <c r="V108" s="77" t="s">
        <v>206</v>
      </c>
      <c r="W108" s="77" t="s">
        <v>206</v>
      </c>
      <c r="X108" s="77" t="s">
        <v>206</v>
      </c>
      <c r="Y108" s="77" t="s">
        <v>206</v>
      </c>
      <c r="Z108" s="77" t="s">
        <v>208</v>
      </c>
      <c r="AA108" s="77" t="s">
        <v>206</v>
      </c>
      <c r="AB108" s="77" t="s">
        <v>208</v>
      </c>
      <c r="AC108" s="77" t="s">
        <v>208</v>
      </c>
      <c r="AD108" s="77" t="s">
        <v>208</v>
      </c>
      <c r="AE108" s="77" t="s">
        <v>206</v>
      </c>
      <c r="AF108" s="77" t="s">
        <v>208</v>
      </c>
      <c r="AG108" s="77" t="s">
        <v>208</v>
      </c>
      <c r="AH108" s="77" t="s">
        <v>208</v>
      </c>
      <c r="AI108" s="77" t="s">
        <v>206</v>
      </c>
      <c r="AJ108" s="77" t="s">
        <v>206</v>
      </c>
      <c r="AK108" s="41" t="s">
        <v>208</v>
      </c>
      <c r="AL108" s="41" t="s">
        <v>208</v>
      </c>
      <c r="AM108" s="41" t="s">
        <v>207</v>
      </c>
      <c r="AN108" s="41" t="s">
        <v>207</v>
      </c>
      <c r="AO108" s="41" t="s">
        <v>207</v>
      </c>
      <c r="AP108" s="41" t="s">
        <v>206</v>
      </c>
      <c r="AQ108" s="41" t="s">
        <v>206</v>
      </c>
      <c r="AR108" s="41" t="s">
        <v>208</v>
      </c>
      <c r="AS108" s="41" t="s">
        <v>208</v>
      </c>
      <c r="AT108" s="41" t="s">
        <v>208</v>
      </c>
      <c r="AU108" s="41" t="s">
        <v>206</v>
      </c>
      <c r="AV108" s="41" t="s">
        <v>206</v>
      </c>
      <c r="AW108" s="41" t="s">
        <v>208</v>
      </c>
      <c r="AX108" s="41" t="s">
        <v>206</v>
      </c>
      <c r="AY108" s="41" t="s">
        <v>208</v>
      </c>
      <c r="AZ108" s="41" t="s">
        <v>206</v>
      </c>
      <c r="BA108" s="41" t="s">
        <v>206</v>
      </c>
      <c r="BB108" s="32" t="s">
        <v>206</v>
      </c>
      <c r="BC108" s="41" t="s">
        <v>206</v>
      </c>
      <c r="BD108" s="41" t="s">
        <v>206</v>
      </c>
      <c r="BE108" s="41" t="s">
        <v>206</v>
      </c>
      <c r="BF108" s="41" t="s">
        <v>206</v>
      </c>
      <c r="BG108" s="41" t="s">
        <v>207</v>
      </c>
      <c r="BH108" s="41" t="s">
        <v>207</v>
      </c>
      <c r="BI108" s="41" t="s">
        <v>207</v>
      </c>
      <c r="BJ108" s="41" t="s">
        <v>207</v>
      </c>
      <c r="BK108" s="41" t="s">
        <v>207</v>
      </c>
      <c r="BL108" s="41" t="s">
        <v>207</v>
      </c>
      <c r="BM108" s="41" t="s">
        <v>206</v>
      </c>
      <c r="BN108" s="41" t="s">
        <v>207</v>
      </c>
      <c r="BO108" s="41" t="s">
        <v>206</v>
      </c>
      <c r="BP108" s="41" t="s">
        <v>207</v>
      </c>
      <c r="BQ108" s="41" t="s">
        <v>207</v>
      </c>
      <c r="BR108" s="41" t="s">
        <v>207</v>
      </c>
      <c r="BS108" s="41" t="s">
        <v>206</v>
      </c>
      <c r="BT108" s="41" t="s">
        <v>207</v>
      </c>
      <c r="BU108" s="41" t="s">
        <v>207</v>
      </c>
      <c r="BV108" s="41" t="s">
        <v>206</v>
      </c>
      <c r="BW108" s="41" t="s">
        <v>208</v>
      </c>
      <c r="BX108" s="41" t="s">
        <v>206</v>
      </c>
      <c r="BY108" s="41" t="s">
        <v>206</v>
      </c>
      <c r="BZ108" s="41" t="s">
        <v>206</v>
      </c>
      <c r="CA108" s="41" t="s">
        <v>208</v>
      </c>
      <c r="CB108" s="33">
        <f t="shared" si="78"/>
        <v>3</v>
      </c>
      <c r="CC108" s="33">
        <f t="shared" si="42"/>
        <v>3</v>
      </c>
      <c r="CD108" s="33">
        <f t="shared" si="2"/>
        <v>3</v>
      </c>
      <c r="CE108" s="33">
        <f t="shared" si="3"/>
        <v>1</v>
      </c>
      <c r="CF108" s="33">
        <f t="shared" si="79"/>
        <v>2</v>
      </c>
      <c r="CG108" s="33">
        <f t="shared" si="5"/>
        <v>1</v>
      </c>
      <c r="CH108" s="33">
        <f t="shared" si="80"/>
        <v>0</v>
      </c>
      <c r="CI108" s="33">
        <f t="shared" si="7"/>
        <v>2</v>
      </c>
      <c r="CJ108" s="33">
        <f t="shared" si="8"/>
        <v>2</v>
      </c>
      <c r="CK108" s="33">
        <f t="shared" si="9"/>
        <v>2</v>
      </c>
      <c r="CL108" s="33">
        <f t="shared" si="10"/>
        <v>19</v>
      </c>
      <c r="CM108" s="34">
        <f t="shared" si="124"/>
        <v>0.52777777777777779</v>
      </c>
      <c r="CN108" s="33">
        <f t="shared" ref="CN108:CP108" si="133">COUNTIF(BA108,"SI")</f>
        <v>1</v>
      </c>
      <c r="CO108" s="35">
        <f t="shared" si="133"/>
        <v>1</v>
      </c>
      <c r="CP108" s="44">
        <f t="shared" si="133"/>
        <v>1</v>
      </c>
      <c r="CQ108" s="44">
        <f t="shared" si="13"/>
        <v>5</v>
      </c>
      <c r="CR108" s="44">
        <f t="shared" si="14"/>
        <v>5</v>
      </c>
      <c r="CS108" s="26">
        <f t="shared" si="15"/>
        <v>13</v>
      </c>
      <c r="CT108" s="103">
        <f t="shared" si="75"/>
        <v>0.9285714285714286</v>
      </c>
      <c r="CU108" s="234"/>
      <c r="CV108" s="236"/>
      <c r="CW108" s="237"/>
      <c r="CX108" s="234"/>
      <c r="CY108" s="39"/>
      <c r="CZ108" s="39"/>
      <c r="DA108" s="39"/>
      <c r="DB108" s="39"/>
      <c r="DC108" s="39"/>
      <c r="DD108" s="39"/>
      <c r="DE108" s="39"/>
      <c r="DF108" s="39"/>
      <c r="DG108" s="39"/>
      <c r="DH108" s="39"/>
      <c r="DI108" s="39"/>
      <c r="DJ108" s="39"/>
      <c r="DK108" s="39"/>
      <c r="DL108" s="39"/>
      <c r="DM108" s="39"/>
      <c r="DN108" s="39"/>
      <c r="DO108" s="39"/>
      <c r="DP108" s="39"/>
      <c r="DQ108" s="39"/>
      <c r="DR108" s="39"/>
      <c r="DS108" s="39"/>
      <c r="DT108" s="39"/>
      <c r="DU108" s="39"/>
      <c r="DV108" s="39"/>
      <c r="DW108" s="39"/>
      <c r="DX108" s="39"/>
      <c r="DY108" s="39"/>
      <c r="DZ108" s="39"/>
      <c r="EA108" s="39"/>
      <c r="EB108" s="39"/>
    </row>
    <row r="109" spans="1:132" ht="15.75" customHeight="1" x14ac:dyDescent="0.25">
      <c r="A109" s="26" t="s">
        <v>193</v>
      </c>
      <c r="B109" s="26" t="s">
        <v>877</v>
      </c>
      <c r="C109" s="26" t="s">
        <v>877</v>
      </c>
      <c r="D109" s="27" t="s">
        <v>494</v>
      </c>
      <c r="E109" s="41">
        <v>3192924332</v>
      </c>
      <c r="F109" s="41" t="s">
        <v>495</v>
      </c>
      <c r="G109" s="41" t="s">
        <v>879</v>
      </c>
      <c r="H109" s="41">
        <v>3506912630</v>
      </c>
      <c r="I109" s="41" t="s">
        <v>880</v>
      </c>
      <c r="J109" s="41" t="s">
        <v>936</v>
      </c>
      <c r="K109" s="41" t="s">
        <v>937</v>
      </c>
      <c r="L109" s="41" t="s">
        <v>938</v>
      </c>
      <c r="M109" s="41">
        <v>3504061941</v>
      </c>
      <c r="N109" s="77" t="s">
        <v>939</v>
      </c>
      <c r="O109" s="42" t="s">
        <v>940</v>
      </c>
      <c r="P109" s="133">
        <v>44174</v>
      </c>
      <c r="Q109" s="77" t="s">
        <v>206</v>
      </c>
      <c r="R109" s="77" t="s">
        <v>206</v>
      </c>
      <c r="S109" s="77" t="s">
        <v>206</v>
      </c>
      <c r="T109" s="77" t="s">
        <v>206</v>
      </c>
      <c r="U109" s="77" t="s">
        <v>206</v>
      </c>
      <c r="V109" s="77" t="s">
        <v>206</v>
      </c>
      <c r="W109" s="77" t="s">
        <v>206</v>
      </c>
      <c r="X109" s="77" t="s">
        <v>206</v>
      </c>
      <c r="Y109" s="77" t="s">
        <v>206</v>
      </c>
      <c r="Z109" s="77" t="s">
        <v>208</v>
      </c>
      <c r="AA109" s="77" t="s">
        <v>206</v>
      </c>
      <c r="AB109" s="77" t="s">
        <v>208</v>
      </c>
      <c r="AC109" s="77" t="s">
        <v>208</v>
      </c>
      <c r="AD109" s="77" t="s">
        <v>208</v>
      </c>
      <c r="AE109" s="77" t="s">
        <v>206</v>
      </c>
      <c r="AF109" s="77" t="s">
        <v>208</v>
      </c>
      <c r="AG109" s="77" t="s">
        <v>208</v>
      </c>
      <c r="AH109" s="77" t="s">
        <v>206</v>
      </c>
      <c r="AI109" s="77" t="s">
        <v>206</v>
      </c>
      <c r="AJ109" s="77" t="s">
        <v>206</v>
      </c>
      <c r="AK109" s="41" t="s">
        <v>208</v>
      </c>
      <c r="AL109" s="41" t="s">
        <v>208</v>
      </c>
      <c r="AM109" s="41" t="s">
        <v>207</v>
      </c>
      <c r="AN109" s="41" t="s">
        <v>207</v>
      </c>
      <c r="AO109" s="41" t="s">
        <v>207</v>
      </c>
      <c r="AP109" s="41" t="s">
        <v>206</v>
      </c>
      <c r="AQ109" s="41" t="s">
        <v>206</v>
      </c>
      <c r="AR109" s="41" t="s">
        <v>206</v>
      </c>
      <c r="AS109" s="41" t="s">
        <v>208</v>
      </c>
      <c r="AT109" s="41" t="s">
        <v>208</v>
      </c>
      <c r="AU109" s="41" t="s">
        <v>206</v>
      </c>
      <c r="AV109" s="41" t="s">
        <v>206</v>
      </c>
      <c r="AW109" s="41" t="s">
        <v>206</v>
      </c>
      <c r="AX109" s="41" t="s">
        <v>206</v>
      </c>
      <c r="AY109" s="41" t="s">
        <v>208</v>
      </c>
      <c r="AZ109" s="41" t="s">
        <v>206</v>
      </c>
      <c r="BA109" s="41" t="s">
        <v>206</v>
      </c>
      <c r="BB109" s="32" t="s">
        <v>206</v>
      </c>
      <c r="BC109" s="41" t="s">
        <v>206</v>
      </c>
      <c r="BD109" s="41" t="s">
        <v>206</v>
      </c>
      <c r="BE109" s="41" t="s">
        <v>206</v>
      </c>
      <c r="BF109" s="41" t="s">
        <v>206</v>
      </c>
      <c r="BG109" s="41" t="s">
        <v>207</v>
      </c>
      <c r="BH109" s="41" t="s">
        <v>207</v>
      </c>
      <c r="BI109" s="41" t="s">
        <v>207</v>
      </c>
      <c r="BJ109" s="41" t="s">
        <v>207</v>
      </c>
      <c r="BK109" s="41" t="s">
        <v>207</v>
      </c>
      <c r="BL109" s="41" t="s">
        <v>207</v>
      </c>
      <c r="BM109" s="41" t="s">
        <v>206</v>
      </c>
      <c r="BN109" s="41" t="s">
        <v>207</v>
      </c>
      <c r="BO109" s="41" t="s">
        <v>207</v>
      </c>
      <c r="BP109" s="41" t="s">
        <v>207</v>
      </c>
      <c r="BQ109" s="41" t="s">
        <v>207</v>
      </c>
      <c r="BR109" s="41" t="s">
        <v>207</v>
      </c>
      <c r="BS109" s="41" t="s">
        <v>206</v>
      </c>
      <c r="BT109" s="41" t="s">
        <v>207</v>
      </c>
      <c r="BU109" s="41" t="s">
        <v>207</v>
      </c>
      <c r="BV109" s="41" t="s">
        <v>206</v>
      </c>
      <c r="BW109" s="41" t="s">
        <v>208</v>
      </c>
      <c r="BX109" s="41" t="s">
        <v>206</v>
      </c>
      <c r="BY109" s="41" t="s">
        <v>206</v>
      </c>
      <c r="BZ109" s="41" t="s">
        <v>208</v>
      </c>
      <c r="CA109" s="41" t="s">
        <v>208</v>
      </c>
      <c r="CB109" s="33">
        <f t="shared" si="78"/>
        <v>3</v>
      </c>
      <c r="CC109" s="33">
        <f t="shared" si="42"/>
        <v>3</v>
      </c>
      <c r="CD109" s="33">
        <f t="shared" si="2"/>
        <v>3</v>
      </c>
      <c r="CE109" s="33">
        <f t="shared" si="3"/>
        <v>1</v>
      </c>
      <c r="CF109" s="33">
        <f t="shared" si="79"/>
        <v>3</v>
      </c>
      <c r="CG109" s="33">
        <f t="shared" si="5"/>
        <v>1</v>
      </c>
      <c r="CH109" s="33">
        <f t="shared" si="80"/>
        <v>0</v>
      </c>
      <c r="CI109" s="33">
        <f t="shared" si="7"/>
        <v>3</v>
      </c>
      <c r="CJ109" s="33">
        <f t="shared" si="8"/>
        <v>3</v>
      </c>
      <c r="CK109" s="33">
        <f t="shared" si="9"/>
        <v>2</v>
      </c>
      <c r="CL109" s="33">
        <f t="shared" si="10"/>
        <v>22</v>
      </c>
      <c r="CM109" s="34">
        <f t="shared" si="124"/>
        <v>0.61111111111111116</v>
      </c>
      <c r="CN109" s="33">
        <f t="shared" ref="CN109:CP109" si="134">COUNTIF(BA109,"SI")</f>
        <v>1</v>
      </c>
      <c r="CO109" s="35">
        <f t="shared" si="134"/>
        <v>1</v>
      </c>
      <c r="CP109" s="44">
        <f t="shared" si="134"/>
        <v>1</v>
      </c>
      <c r="CQ109" s="44">
        <f t="shared" si="13"/>
        <v>4</v>
      </c>
      <c r="CR109" s="44">
        <f t="shared" si="14"/>
        <v>4</v>
      </c>
      <c r="CS109" s="26">
        <f t="shared" si="15"/>
        <v>11</v>
      </c>
      <c r="CT109" s="45">
        <f t="shared" si="75"/>
        <v>0.7857142857142857</v>
      </c>
      <c r="CU109" s="238"/>
      <c r="CV109" s="239"/>
      <c r="CW109" s="240"/>
      <c r="CX109" s="234"/>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row>
    <row r="110" spans="1:132" ht="15.75" customHeight="1" x14ac:dyDescent="0.25">
      <c r="A110" s="12"/>
      <c r="B110" s="12"/>
      <c r="C110" s="12"/>
      <c r="D110" s="12"/>
      <c r="E110" s="135"/>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row>
    <row r="111" spans="1:132" ht="15.75" customHeight="1"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row>
    <row r="112" spans="1:132" ht="15.75" customHeight="1"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row>
    <row r="113" spans="1:132" ht="15.75" customHeight="1"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row>
    <row r="114" spans="1:132" ht="15.75" customHeight="1"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row>
    <row r="115" spans="1:132" ht="15.75" customHeight="1"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row>
    <row r="116" spans="1:132" ht="15.75" customHeight="1"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row>
    <row r="117" spans="1:132" ht="15.75" customHeight="1"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row>
    <row r="118" spans="1:132" ht="15.75" customHeight="1"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row>
    <row r="119" spans="1:132" ht="15.75" customHeight="1" x14ac:dyDescent="0.2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row>
    <row r="120" spans="1:132" ht="15.75" customHeight="1" x14ac:dyDescent="0.2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row>
    <row r="121" spans="1:132" ht="15.75" customHeight="1"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row>
    <row r="122" spans="1:132" ht="15.75" customHeight="1"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row>
    <row r="123" spans="1:132" ht="15.75" customHeight="1" x14ac:dyDescent="0.2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row>
    <row r="124" spans="1:132" ht="15.75" customHeight="1" x14ac:dyDescent="0.2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c r="EB124" s="12"/>
    </row>
    <row r="125" spans="1:132" ht="15.75" customHeight="1" x14ac:dyDescent="0.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row>
    <row r="126" spans="1:132" ht="15.75" customHeight="1" x14ac:dyDescent="0.2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c r="EB126" s="12"/>
    </row>
    <row r="127" spans="1:132" ht="15.75" customHeight="1" x14ac:dyDescent="0.2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row>
    <row r="128" spans="1:132" ht="15.75" customHeight="1" x14ac:dyDescent="0.2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c r="EB128" s="12"/>
    </row>
    <row r="129" spans="1:132" ht="15.75" customHeight="1" x14ac:dyDescent="0.2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c r="EB129" s="12"/>
    </row>
    <row r="130" spans="1:132" ht="15.75" customHeight="1" x14ac:dyDescent="0.2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2"/>
      <c r="DI130" s="12"/>
      <c r="DJ130" s="12"/>
      <c r="DK130" s="12"/>
      <c r="DL130" s="12"/>
      <c r="DM130" s="12"/>
      <c r="DN130" s="12"/>
      <c r="DO130" s="12"/>
      <c r="DP130" s="12"/>
      <c r="DQ130" s="12"/>
      <c r="DR130" s="12"/>
      <c r="DS130" s="12"/>
      <c r="DT130" s="12"/>
      <c r="DU130" s="12"/>
      <c r="DV130" s="12"/>
      <c r="DW130" s="12"/>
      <c r="DX130" s="12"/>
      <c r="DY130" s="12"/>
      <c r="DZ130" s="12"/>
      <c r="EA130" s="12"/>
      <c r="EB130" s="12"/>
    </row>
    <row r="131" spans="1:132" ht="15.75" customHeight="1" x14ac:dyDescent="0.2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c r="DE131" s="12"/>
      <c r="DF131" s="12"/>
      <c r="DG131" s="12"/>
      <c r="DH131" s="12"/>
      <c r="DI131" s="12"/>
      <c r="DJ131" s="12"/>
      <c r="DK131" s="12"/>
      <c r="DL131" s="12"/>
      <c r="DM131" s="12"/>
      <c r="DN131" s="12"/>
      <c r="DO131" s="12"/>
      <c r="DP131" s="12"/>
      <c r="DQ131" s="12"/>
      <c r="DR131" s="12"/>
      <c r="DS131" s="12"/>
      <c r="DT131" s="12"/>
      <c r="DU131" s="12"/>
      <c r="DV131" s="12"/>
      <c r="DW131" s="12"/>
      <c r="DX131" s="12"/>
      <c r="DY131" s="12"/>
      <c r="DZ131" s="12"/>
      <c r="EA131" s="12"/>
      <c r="EB131" s="12"/>
    </row>
    <row r="132" spans="1:132" ht="15.75" customHeight="1" x14ac:dyDescent="0.2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2"/>
      <c r="DI132" s="12"/>
      <c r="DJ132" s="12"/>
      <c r="DK132" s="12"/>
      <c r="DL132" s="12"/>
      <c r="DM132" s="12"/>
      <c r="DN132" s="12"/>
      <c r="DO132" s="12"/>
      <c r="DP132" s="12"/>
      <c r="DQ132" s="12"/>
      <c r="DR132" s="12"/>
      <c r="DS132" s="12"/>
      <c r="DT132" s="12"/>
      <c r="DU132" s="12"/>
      <c r="DV132" s="12"/>
      <c r="DW132" s="12"/>
      <c r="DX132" s="12"/>
      <c r="DY132" s="12"/>
      <c r="DZ132" s="12"/>
      <c r="EA132" s="12"/>
      <c r="EB132" s="12"/>
    </row>
    <row r="133" spans="1:132" ht="15.75" customHeight="1" x14ac:dyDescent="0.2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c r="DE133" s="12"/>
      <c r="DF133" s="12"/>
      <c r="DG133" s="12"/>
      <c r="DH133" s="12"/>
      <c r="DI133" s="12"/>
      <c r="DJ133" s="12"/>
      <c r="DK133" s="12"/>
      <c r="DL133" s="12"/>
      <c r="DM133" s="12"/>
      <c r="DN133" s="12"/>
      <c r="DO133" s="12"/>
      <c r="DP133" s="12"/>
      <c r="DQ133" s="12"/>
      <c r="DR133" s="12"/>
      <c r="DS133" s="12"/>
      <c r="DT133" s="12"/>
      <c r="DU133" s="12"/>
      <c r="DV133" s="12"/>
      <c r="DW133" s="12"/>
      <c r="DX133" s="12"/>
      <c r="DY133" s="12"/>
      <c r="DZ133" s="12"/>
      <c r="EA133" s="12"/>
      <c r="EB133" s="12"/>
    </row>
    <row r="134" spans="1:132" ht="15.75" customHeight="1" x14ac:dyDescent="0.2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2"/>
      <c r="DI134" s="12"/>
      <c r="DJ134" s="12"/>
      <c r="DK134" s="12"/>
      <c r="DL134" s="12"/>
      <c r="DM134" s="12"/>
      <c r="DN134" s="12"/>
      <c r="DO134" s="12"/>
      <c r="DP134" s="12"/>
      <c r="DQ134" s="12"/>
      <c r="DR134" s="12"/>
      <c r="DS134" s="12"/>
      <c r="DT134" s="12"/>
      <c r="DU134" s="12"/>
      <c r="DV134" s="12"/>
      <c r="DW134" s="12"/>
      <c r="DX134" s="12"/>
      <c r="DY134" s="12"/>
      <c r="DZ134" s="12"/>
      <c r="EA134" s="12"/>
      <c r="EB134" s="12"/>
    </row>
    <row r="135" spans="1:132" ht="15.75" customHeight="1" x14ac:dyDescent="0.2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2"/>
      <c r="DI135" s="12"/>
      <c r="DJ135" s="12"/>
      <c r="DK135" s="12"/>
      <c r="DL135" s="12"/>
      <c r="DM135" s="12"/>
      <c r="DN135" s="12"/>
      <c r="DO135" s="12"/>
      <c r="DP135" s="12"/>
      <c r="DQ135" s="12"/>
      <c r="DR135" s="12"/>
      <c r="DS135" s="12"/>
      <c r="DT135" s="12"/>
      <c r="DU135" s="12"/>
      <c r="DV135" s="12"/>
      <c r="DW135" s="12"/>
      <c r="DX135" s="12"/>
      <c r="DY135" s="12"/>
      <c r="DZ135" s="12"/>
      <c r="EA135" s="12"/>
      <c r="EB135" s="12"/>
    </row>
    <row r="136" spans="1:132" ht="15.75" customHeight="1" x14ac:dyDescent="0.2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2"/>
      <c r="DE136" s="12"/>
      <c r="DF136" s="12"/>
      <c r="DG136" s="12"/>
      <c r="DH136" s="12"/>
      <c r="DI136" s="12"/>
      <c r="DJ136" s="12"/>
      <c r="DK136" s="12"/>
      <c r="DL136" s="12"/>
      <c r="DM136" s="12"/>
      <c r="DN136" s="12"/>
      <c r="DO136" s="12"/>
      <c r="DP136" s="12"/>
      <c r="DQ136" s="12"/>
      <c r="DR136" s="12"/>
      <c r="DS136" s="12"/>
      <c r="DT136" s="12"/>
      <c r="DU136" s="12"/>
      <c r="DV136" s="12"/>
      <c r="DW136" s="12"/>
      <c r="DX136" s="12"/>
      <c r="DY136" s="12"/>
      <c r="DZ136" s="12"/>
      <c r="EA136" s="12"/>
      <c r="EB136" s="12"/>
    </row>
    <row r="137" spans="1:132" ht="15.75" customHeight="1" x14ac:dyDescent="0.2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12"/>
      <c r="DP137" s="12"/>
      <c r="DQ137" s="12"/>
      <c r="DR137" s="12"/>
      <c r="DS137" s="12"/>
      <c r="DT137" s="12"/>
      <c r="DU137" s="12"/>
      <c r="DV137" s="12"/>
      <c r="DW137" s="12"/>
      <c r="DX137" s="12"/>
      <c r="DY137" s="12"/>
      <c r="DZ137" s="12"/>
      <c r="EA137" s="12"/>
      <c r="EB137" s="12"/>
    </row>
    <row r="138" spans="1:132" ht="15.75" customHeight="1" x14ac:dyDescent="0.2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c r="EB138" s="12"/>
    </row>
    <row r="139" spans="1:132" ht="15.75" customHeight="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c r="EB139" s="12"/>
    </row>
    <row r="140" spans="1:132" ht="15.75" customHeight="1" x14ac:dyDescent="0.2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c r="DN140" s="12"/>
      <c r="DO140" s="12"/>
      <c r="DP140" s="12"/>
      <c r="DQ140" s="12"/>
      <c r="DR140" s="12"/>
      <c r="DS140" s="12"/>
      <c r="DT140" s="12"/>
      <c r="DU140" s="12"/>
      <c r="DV140" s="12"/>
      <c r="DW140" s="12"/>
      <c r="DX140" s="12"/>
      <c r="DY140" s="12"/>
      <c r="DZ140" s="12"/>
      <c r="EA140" s="12"/>
      <c r="EB140" s="12"/>
    </row>
    <row r="141" spans="1:132" ht="15.75" customHeight="1" x14ac:dyDescent="0.2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c r="EB141" s="12"/>
    </row>
    <row r="142" spans="1:132" ht="15.75" customHeight="1" x14ac:dyDescent="0.2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row>
    <row r="143" spans="1:132" ht="15.75" customHeight="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12"/>
      <c r="CY143" s="12"/>
      <c r="CZ143" s="12"/>
      <c r="DA143" s="12"/>
      <c r="DB143" s="12"/>
      <c r="DC143" s="12"/>
      <c r="DD143" s="12"/>
      <c r="DE143" s="12"/>
      <c r="DF143" s="12"/>
      <c r="DG143" s="12"/>
      <c r="DH143" s="12"/>
      <c r="DI143" s="12"/>
      <c r="DJ143" s="12"/>
      <c r="DK143" s="12"/>
      <c r="DL143" s="12"/>
      <c r="DM143" s="12"/>
      <c r="DN143" s="12"/>
      <c r="DO143" s="12"/>
      <c r="DP143" s="12"/>
      <c r="DQ143" s="12"/>
      <c r="DR143" s="12"/>
      <c r="DS143" s="12"/>
      <c r="DT143" s="12"/>
      <c r="DU143" s="12"/>
      <c r="DV143" s="12"/>
      <c r="DW143" s="12"/>
      <c r="DX143" s="12"/>
      <c r="DY143" s="12"/>
      <c r="DZ143" s="12"/>
      <c r="EA143" s="12"/>
      <c r="EB143" s="12"/>
    </row>
    <row r="144" spans="1:132" ht="15.75" customHeight="1" x14ac:dyDescent="0.2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c r="CS144" s="12"/>
      <c r="CT144" s="12"/>
      <c r="CU144" s="12"/>
      <c r="CV144" s="12"/>
      <c r="CW144" s="12"/>
      <c r="CX144" s="12"/>
      <c r="CY144" s="12"/>
      <c r="CZ144" s="12"/>
      <c r="DA144" s="12"/>
      <c r="DB144" s="12"/>
      <c r="DC144" s="12"/>
      <c r="DD144" s="12"/>
      <c r="DE144" s="12"/>
      <c r="DF144" s="12"/>
      <c r="DG144" s="12"/>
      <c r="DH144" s="12"/>
      <c r="DI144" s="12"/>
      <c r="DJ144" s="12"/>
      <c r="DK144" s="12"/>
      <c r="DL144" s="12"/>
      <c r="DM144" s="12"/>
      <c r="DN144" s="12"/>
      <c r="DO144" s="12"/>
      <c r="DP144" s="12"/>
      <c r="DQ144" s="12"/>
      <c r="DR144" s="12"/>
      <c r="DS144" s="12"/>
      <c r="DT144" s="12"/>
      <c r="DU144" s="12"/>
      <c r="DV144" s="12"/>
      <c r="DW144" s="12"/>
      <c r="DX144" s="12"/>
      <c r="DY144" s="12"/>
      <c r="DZ144" s="12"/>
      <c r="EA144" s="12"/>
      <c r="EB144" s="12"/>
    </row>
    <row r="145" spans="1:132" ht="15.75" customHeight="1" x14ac:dyDescent="0.2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c r="CS145" s="12"/>
      <c r="CT145" s="12"/>
      <c r="CU145" s="12"/>
      <c r="CV145" s="12"/>
      <c r="CW145" s="12"/>
      <c r="CX145" s="12"/>
      <c r="CY145" s="12"/>
      <c r="CZ145" s="12"/>
      <c r="DA145" s="12"/>
      <c r="DB145" s="12"/>
      <c r="DC145" s="12"/>
      <c r="DD145" s="12"/>
      <c r="DE145" s="12"/>
      <c r="DF145" s="12"/>
      <c r="DG145" s="12"/>
      <c r="DH145" s="12"/>
      <c r="DI145" s="12"/>
      <c r="DJ145" s="12"/>
      <c r="DK145" s="12"/>
      <c r="DL145" s="12"/>
      <c r="DM145" s="12"/>
      <c r="DN145" s="12"/>
      <c r="DO145" s="12"/>
      <c r="DP145" s="12"/>
      <c r="DQ145" s="12"/>
      <c r="DR145" s="12"/>
      <c r="DS145" s="12"/>
      <c r="DT145" s="12"/>
      <c r="DU145" s="12"/>
      <c r="DV145" s="12"/>
      <c r="DW145" s="12"/>
      <c r="DX145" s="12"/>
      <c r="DY145" s="12"/>
      <c r="DZ145" s="12"/>
      <c r="EA145" s="12"/>
      <c r="EB145" s="12"/>
    </row>
    <row r="146" spans="1:132" ht="15.75" customHeight="1" x14ac:dyDescent="0.2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12"/>
      <c r="CK146" s="12"/>
      <c r="CL146" s="12"/>
      <c r="CM146" s="12"/>
      <c r="CN146" s="12"/>
      <c r="CO146" s="12"/>
      <c r="CP146" s="12"/>
      <c r="CQ146" s="12"/>
      <c r="CR146" s="12"/>
      <c r="CS146" s="12"/>
      <c r="CT146" s="12"/>
      <c r="CU146" s="12"/>
      <c r="CV146" s="12"/>
      <c r="CW146" s="12"/>
      <c r="CX146" s="12"/>
      <c r="CY146" s="12"/>
      <c r="CZ146" s="12"/>
      <c r="DA146" s="12"/>
      <c r="DB146" s="12"/>
      <c r="DC146" s="12"/>
      <c r="DD146" s="12"/>
      <c r="DE146" s="12"/>
      <c r="DF146" s="12"/>
      <c r="DG146" s="12"/>
      <c r="DH146" s="12"/>
      <c r="DI146" s="12"/>
      <c r="DJ146" s="12"/>
      <c r="DK146" s="12"/>
      <c r="DL146" s="12"/>
      <c r="DM146" s="12"/>
      <c r="DN146" s="12"/>
      <c r="DO146" s="12"/>
      <c r="DP146" s="12"/>
      <c r="DQ146" s="12"/>
      <c r="DR146" s="12"/>
      <c r="DS146" s="12"/>
      <c r="DT146" s="12"/>
      <c r="DU146" s="12"/>
      <c r="DV146" s="12"/>
      <c r="DW146" s="12"/>
      <c r="DX146" s="12"/>
      <c r="DY146" s="12"/>
      <c r="DZ146" s="12"/>
      <c r="EA146" s="12"/>
      <c r="EB146" s="12"/>
    </row>
    <row r="147" spans="1:132" ht="15.75" customHeight="1" x14ac:dyDescent="0.2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12"/>
      <c r="CI147" s="12"/>
      <c r="CJ147" s="12"/>
      <c r="CK147" s="12"/>
      <c r="CL147" s="12"/>
      <c r="CM147" s="12"/>
      <c r="CN147" s="12"/>
      <c r="CO147" s="12"/>
      <c r="CP147" s="12"/>
      <c r="CQ147" s="12"/>
      <c r="CR147" s="12"/>
      <c r="CS147" s="12"/>
      <c r="CT147" s="12"/>
      <c r="CU147" s="12"/>
      <c r="CV147" s="12"/>
      <c r="CW147" s="12"/>
      <c r="CX147" s="12"/>
      <c r="CY147" s="12"/>
      <c r="CZ147" s="12"/>
      <c r="DA147" s="12"/>
      <c r="DB147" s="12"/>
      <c r="DC147" s="12"/>
      <c r="DD147" s="12"/>
      <c r="DE147" s="12"/>
      <c r="DF147" s="12"/>
      <c r="DG147" s="12"/>
      <c r="DH147" s="12"/>
      <c r="DI147" s="12"/>
      <c r="DJ147" s="12"/>
      <c r="DK147" s="12"/>
      <c r="DL147" s="12"/>
      <c r="DM147" s="12"/>
      <c r="DN147" s="12"/>
      <c r="DO147" s="12"/>
      <c r="DP147" s="12"/>
      <c r="DQ147" s="12"/>
      <c r="DR147" s="12"/>
      <c r="DS147" s="12"/>
      <c r="DT147" s="12"/>
      <c r="DU147" s="12"/>
      <c r="DV147" s="12"/>
      <c r="DW147" s="12"/>
      <c r="DX147" s="12"/>
      <c r="DY147" s="12"/>
      <c r="DZ147" s="12"/>
      <c r="EA147" s="12"/>
      <c r="EB147" s="12"/>
    </row>
    <row r="148" spans="1:132" ht="15.75" customHeight="1" x14ac:dyDescent="0.2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c r="CS148" s="12"/>
      <c r="CT148" s="12"/>
      <c r="CU148" s="12"/>
      <c r="CV148" s="12"/>
      <c r="CW148" s="12"/>
      <c r="CX148" s="12"/>
      <c r="CY148" s="12"/>
      <c r="CZ148" s="12"/>
      <c r="DA148" s="12"/>
      <c r="DB148" s="12"/>
      <c r="DC148" s="12"/>
      <c r="DD148" s="12"/>
      <c r="DE148" s="12"/>
      <c r="DF148" s="12"/>
      <c r="DG148" s="12"/>
      <c r="DH148" s="12"/>
      <c r="DI148" s="12"/>
      <c r="DJ148" s="12"/>
      <c r="DK148" s="12"/>
      <c r="DL148" s="12"/>
      <c r="DM148" s="12"/>
      <c r="DN148" s="12"/>
      <c r="DO148" s="12"/>
      <c r="DP148" s="12"/>
      <c r="DQ148" s="12"/>
      <c r="DR148" s="12"/>
      <c r="DS148" s="12"/>
      <c r="DT148" s="12"/>
      <c r="DU148" s="12"/>
      <c r="DV148" s="12"/>
      <c r="DW148" s="12"/>
      <c r="DX148" s="12"/>
      <c r="DY148" s="136"/>
      <c r="DZ148" s="136"/>
      <c r="EA148" s="136"/>
      <c r="EB148" s="136"/>
    </row>
    <row r="149" spans="1:132" ht="15.75" customHeight="1"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c r="CS149" s="12"/>
      <c r="CT149" s="12"/>
      <c r="CU149" s="12"/>
      <c r="CV149" s="12"/>
      <c r="CW149" s="12"/>
      <c r="CX149" s="12"/>
      <c r="CY149" s="12"/>
      <c r="CZ149" s="12"/>
      <c r="DA149" s="12"/>
      <c r="DB149" s="12"/>
      <c r="DC149" s="12"/>
      <c r="DD149" s="12"/>
      <c r="DE149" s="12"/>
      <c r="DF149" s="12"/>
      <c r="DG149" s="12"/>
      <c r="DH149" s="12"/>
      <c r="DI149" s="12"/>
      <c r="DJ149" s="12"/>
      <c r="DK149" s="12"/>
      <c r="DL149" s="12"/>
      <c r="DM149" s="12"/>
      <c r="DN149" s="12"/>
      <c r="DO149" s="12"/>
      <c r="DP149" s="12"/>
      <c r="DQ149" s="12"/>
      <c r="DR149" s="12"/>
      <c r="DS149" s="12"/>
      <c r="DT149" s="12"/>
      <c r="DU149" s="12"/>
      <c r="DV149" s="12"/>
      <c r="DW149" s="12"/>
      <c r="DX149" s="12"/>
      <c r="DY149" s="136"/>
      <c r="DZ149" s="136"/>
      <c r="EA149" s="136"/>
      <c r="EB149" s="136"/>
    </row>
    <row r="150" spans="1:132" ht="15.75" customHeight="1" x14ac:dyDescent="0.2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c r="CS150" s="12"/>
      <c r="CT150" s="12"/>
      <c r="CU150" s="12"/>
      <c r="CV150" s="12"/>
      <c r="CW150" s="12"/>
      <c r="CX150" s="12"/>
      <c r="CY150" s="12"/>
      <c r="CZ150" s="12"/>
      <c r="DA150" s="12"/>
      <c r="DB150" s="12"/>
      <c r="DC150" s="12"/>
      <c r="DD150" s="12"/>
      <c r="DE150" s="12"/>
      <c r="DF150" s="12"/>
      <c r="DG150" s="12"/>
      <c r="DH150" s="12"/>
      <c r="DI150" s="12"/>
      <c r="DJ150" s="12"/>
      <c r="DK150" s="12"/>
      <c r="DL150" s="12"/>
      <c r="DM150" s="12"/>
      <c r="DN150" s="12"/>
      <c r="DO150" s="12"/>
      <c r="DP150" s="12"/>
      <c r="DQ150" s="12"/>
      <c r="DR150" s="12"/>
      <c r="DS150" s="12"/>
      <c r="DT150" s="12"/>
      <c r="DU150" s="12"/>
      <c r="DV150" s="12"/>
      <c r="DW150" s="12"/>
      <c r="DX150" s="12"/>
      <c r="DY150" s="136"/>
      <c r="DZ150" s="136"/>
      <c r="EA150" s="136"/>
      <c r="EB150" s="136"/>
    </row>
    <row r="151" spans="1:132" ht="15.75" customHeight="1" x14ac:dyDescent="0.2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c r="CS151" s="12"/>
      <c r="CT151" s="12"/>
      <c r="CU151" s="12"/>
      <c r="CV151" s="12"/>
      <c r="CW151" s="12"/>
      <c r="CX151" s="12"/>
      <c r="CY151" s="12"/>
      <c r="CZ151" s="12"/>
      <c r="DA151" s="12"/>
      <c r="DB151" s="12"/>
      <c r="DC151" s="12"/>
      <c r="DD151" s="12"/>
      <c r="DE151" s="12"/>
      <c r="DF151" s="12"/>
      <c r="DG151" s="12"/>
      <c r="DH151" s="12"/>
      <c r="DI151" s="12"/>
      <c r="DJ151" s="12"/>
      <c r="DK151" s="12"/>
      <c r="DL151" s="12"/>
      <c r="DM151" s="12"/>
      <c r="DN151" s="12"/>
      <c r="DO151" s="12"/>
      <c r="DP151" s="12"/>
      <c r="DQ151" s="12"/>
      <c r="DR151" s="12"/>
      <c r="DS151" s="12"/>
      <c r="DT151" s="12"/>
      <c r="DU151" s="12"/>
      <c r="DV151" s="12"/>
      <c r="DW151" s="12"/>
      <c r="DX151" s="12"/>
      <c r="DY151" s="136"/>
      <c r="DZ151" s="136"/>
      <c r="EA151" s="136"/>
      <c r="EB151" s="136"/>
    </row>
    <row r="152" spans="1:132" ht="15.75" customHeight="1" x14ac:dyDescent="0.2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c r="CS152" s="12"/>
      <c r="CT152" s="12"/>
      <c r="CU152" s="12"/>
      <c r="CV152" s="12"/>
      <c r="CW152" s="12"/>
      <c r="CX152" s="12"/>
      <c r="CY152" s="12"/>
      <c r="CZ152" s="12"/>
      <c r="DA152" s="12"/>
      <c r="DB152" s="12"/>
      <c r="DC152" s="12"/>
      <c r="DD152" s="12"/>
      <c r="DE152" s="12"/>
      <c r="DF152" s="12"/>
      <c r="DG152" s="12"/>
      <c r="DH152" s="12"/>
      <c r="DI152" s="12"/>
      <c r="DJ152" s="12"/>
      <c r="DK152" s="12"/>
      <c r="DL152" s="12"/>
      <c r="DM152" s="12"/>
      <c r="DN152" s="12"/>
      <c r="DO152" s="12"/>
      <c r="DP152" s="12"/>
      <c r="DQ152" s="12"/>
      <c r="DR152" s="12"/>
      <c r="DS152" s="12"/>
      <c r="DT152" s="12"/>
      <c r="DU152" s="12"/>
      <c r="DV152" s="12"/>
      <c r="DW152" s="12"/>
      <c r="DX152" s="12"/>
      <c r="DY152" s="136"/>
      <c r="DZ152" s="136"/>
      <c r="EA152" s="137" t="s">
        <v>206</v>
      </c>
      <c r="EB152" s="136"/>
    </row>
    <row r="153" spans="1:132" ht="15.75" customHeight="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c r="CS153" s="12"/>
      <c r="CT153" s="12"/>
      <c r="CU153" s="12"/>
      <c r="CV153" s="12"/>
      <c r="CW153" s="12"/>
      <c r="CX153" s="12"/>
      <c r="CY153" s="12"/>
      <c r="CZ153" s="12"/>
      <c r="DA153" s="12"/>
      <c r="DB153" s="12"/>
      <c r="DC153" s="12"/>
      <c r="DD153" s="12"/>
      <c r="DE153" s="12"/>
      <c r="DF153" s="12"/>
      <c r="DG153" s="12"/>
      <c r="DH153" s="12"/>
      <c r="DI153" s="12"/>
      <c r="DJ153" s="12"/>
      <c r="DK153" s="12"/>
      <c r="DL153" s="12"/>
      <c r="DM153" s="12"/>
      <c r="DN153" s="12"/>
      <c r="DO153" s="12"/>
      <c r="DP153" s="12"/>
      <c r="DQ153" s="12"/>
      <c r="DR153" s="12"/>
      <c r="DS153" s="12"/>
      <c r="DT153" s="12"/>
      <c r="DU153" s="12"/>
      <c r="DV153" s="12"/>
      <c r="DW153" s="12"/>
      <c r="DX153" s="12"/>
      <c r="DY153" s="136"/>
      <c r="DZ153" s="136"/>
      <c r="EA153" s="137" t="s">
        <v>208</v>
      </c>
      <c r="EB153" s="136"/>
    </row>
    <row r="154" spans="1:132" ht="15.75" customHeight="1" x14ac:dyDescent="0.2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2"/>
      <c r="BY154" s="12"/>
      <c r="BZ154" s="12"/>
      <c r="CA154" s="12"/>
      <c r="CB154" s="12"/>
      <c r="CC154" s="12"/>
      <c r="CD154" s="12"/>
      <c r="CE154" s="12"/>
      <c r="CF154" s="12"/>
      <c r="CG154" s="12"/>
      <c r="CH154" s="12"/>
      <c r="CI154" s="12"/>
      <c r="CJ154" s="12"/>
      <c r="CK154" s="12"/>
      <c r="CL154" s="12"/>
      <c r="CM154" s="12"/>
      <c r="CN154" s="12"/>
      <c r="CO154" s="12"/>
      <c r="CP154" s="12"/>
      <c r="CQ154" s="12"/>
      <c r="CR154" s="12"/>
      <c r="CS154" s="12"/>
      <c r="CT154" s="12"/>
      <c r="CU154" s="12"/>
      <c r="CV154" s="12"/>
      <c r="CW154" s="12"/>
      <c r="CX154" s="12"/>
      <c r="CY154" s="12"/>
      <c r="CZ154" s="12"/>
      <c r="DA154" s="12"/>
      <c r="DB154" s="12"/>
      <c r="DC154" s="12"/>
      <c r="DD154" s="12"/>
      <c r="DE154" s="12"/>
      <c r="DF154" s="12"/>
      <c r="DG154" s="12"/>
      <c r="DH154" s="12"/>
      <c r="DI154" s="12"/>
      <c r="DJ154" s="12"/>
      <c r="DK154" s="12"/>
      <c r="DL154" s="12"/>
      <c r="DM154" s="12"/>
      <c r="DN154" s="12"/>
      <c r="DO154" s="12"/>
      <c r="DP154" s="12"/>
      <c r="DQ154" s="12"/>
      <c r="DR154" s="12"/>
      <c r="DS154" s="12"/>
      <c r="DT154" s="12"/>
      <c r="DU154" s="12"/>
      <c r="DV154" s="12"/>
      <c r="DW154" s="12"/>
      <c r="DX154" s="12"/>
      <c r="DY154" s="136"/>
      <c r="DZ154" s="136"/>
      <c r="EA154" s="137" t="s">
        <v>207</v>
      </c>
      <c r="EB154" s="136"/>
    </row>
    <row r="155" spans="1:132" ht="15.75" customHeight="1" x14ac:dyDescent="0.2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c r="CJ155" s="12"/>
      <c r="CK155" s="12"/>
      <c r="CL155" s="12"/>
      <c r="CM155" s="12"/>
      <c r="CN155" s="12"/>
      <c r="CO155" s="12"/>
      <c r="CP155" s="12"/>
      <c r="CQ155" s="12"/>
      <c r="CR155" s="12"/>
      <c r="CS155" s="12"/>
      <c r="CT155" s="12"/>
      <c r="CU155" s="12"/>
      <c r="CV155" s="12"/>
      <c r="CW155" s="12"/>
      <c r="CX155" s="12"/>
      <c r="CY155" s="12"/>
      <c r="CZ155" s="12"/>
      <c r="DA155" s="12"/>
      <c r="DB155" s="12"/>
      <c r="DC155" s="12"/>
      <c r="DD155" s="12"/>
      <c r="DE155" s="12"/>
      <c r="DF155" s="12"/>
      <c r="DG155" s="12"/>
      <c r="DH155" s="12"/>
      <c r="DI155" s="12"/>
      <c r="DJ155" s="12"/>
      <c r="DK155" s="12"/>
      <c r="DL155" s="12"/>
      <c r="DM155" s="12"/>
      <c r="DN155" s="12"/>
      <c r="DO155" s="12"/>
      <c r="DP155" s="12"/>
      <c r="DQ155" s="12"/>
      <c r="DR155" s="12"/>
      <c r="DS155" s="12"/>
      <c r="DT155" s="12"/>
      <c r="DU155" s="12"/>
      <c r="DV155" s="12"/>
      <c r="DW155" s="12"/>
      <c r="DX155" s="12"/>
      <c r="DY155" s="136"/>
      <c r="DZ155" s="136"/>
      <c r="EA155" s="136"/>
      <c r="EB155" s="136"/>
    </row>
    <row r="156" spans="1:132" ht="15.75" customHeight="1" x14ac:dyDescent="0.2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c r="CS156" s="12"/>
      <c r="CT156" s="12"/>
      <c r="CU156" s="12"/>
      <c r="CV156" s="12"/>
      <c r="CW156" s="12"/>
      <c r="CX156" s="12"/>
      <c r="CY156" s="12"/>
      <c r="CZ156" s="12"/>
      <c r="DA156" s="12"/>
      <c r="DB156" s="12"/>
      <c r="DC156" s="12"/>
      <c r="DD156" s="12"/>
      <c r="DE156" s="12"/>
      <c r="DF156" s="12"/>
      <c r="DG156" s="12"/>
      <c r="DH156" s="12"/>
      <c r="DI156" s="12"/>
      <c r="DJ156" s="12"/>
      <c r="DK156" s="12"/>
      <c r="DL156" s="12"/>
      <c r="DM156" s="12"/>
      <c r="DN156" s="12"/>
      <c r="DO156" s="12"/>
      <c r="DP156" s="12"/>
      <c r="DQ156" s="12"/>
      <c r="DR156" s="12"/>
      <c r="DS156" s="12"/>
      <c r="DT156" s="12"/>
      <c r="DU156" s="12"/>
      <c r="DV156" s="12"/>
      <c r="DW156" s="12"/>
      <c r="DX156" s="12"/>
      <c r="DY156" s="136"/>
      <c r="DZ156" s="136"/>
      <c r="EA156" s="136"/>
      <c r="EB156" s="136"/>
    </row>
    <row r="157" spans="1:132" ht="15.75" customHeight="1" x14ac:dyDescent="0.2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c r="CJ157" s="12"/>
      <c r="CK157" s="12"/>
      <c r="CL157" s="12"/>
      <c r="CM157" s="12"/>
      <c r="CN157" s="12"/>
      <c r="CO157" s="12"/>
      <c r="CP157" s="12"/>
      <c r="CQ157" s="12"/>
      <c r="CR157" s="12"/>
      <c r="CS157" s="12"/>
      <c r="CT157" s="12"/>
      <c r="CU157" s="12"/>
      <c r="CV157" s="12"/>
      <c r="CW157" s="12"/>
      <c r="CX157" s="12"/>
      <c r="CY157" s="12"/>
      <c r="CZ157" s="12"/>
      <c r="DA157" s="12"/>
      <c r="DB157" s="12"/>
      <c r="DC157" s="12"/>
      <c r="DD157" s="12"/>
      <c r="DE157" s="12"/>
      <c r="DF157" s="12"/>
      <c r="DG157" s="12"/>
      <c r="DH157" s="12"/>
      <c r="DI157" s="12"/>
      <c r="DJ157" s="12"/>
      <c r="DK157" s="12"/>
      <c r="DL157" s="12"/>
      <c r="DM157" s="12"/>
      <c r="DN157" s="12"/>
      <c r="DO157" s="12"/>
      <c r="DP157" s="12"/>
      <c r="DQ157" s="12"/>
      <c r="DR157" s="12"/>
      <c r="DS157" s="12"/>
      <c r="DT157" s="12"/>
      <c r="DU157" s="12"/>
      <c r="DV157" s="12"/>
      <c r="DW157" s="12"/>
      <c r="DX157" s="12"/>
      <c r="DY157" s="136"/>
      <c r="DZ157" s="136"/>
      <c r="EA157" s="136"/>
      <c r="EB157" s="136"/>
    </row>
    <row r="158" spans="1:132" ht="15.75" customHeight="1" x14ac:dyDescent="0.2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12"/>
      <c r="CK158" s="12"/>
      <c r="CL158" s="12"/>
      <c r="CM158" s="12"/>
      <c r="CN158" s="12"/>
      <c r="CO158" s="12"/>
      <c r="CP158" s="12"/>
      <c r="CQ158" s="12"/>
      <c r="CR158" s="12"/>
      <c r="CS158" s="12"/>
      <c r="CT158" s="12"/>
      <c r="CU158" s="12"/>
      <c r="CV158" s="12"/>
      <c r="CW158" s="12"/>
      <c r="CX158" s="12"/>
      <c r="CY158" s="12"/>
      <c r="CZ158" s="12"/>
      <c r="DA158" s="12"/>
      <c r="DB158" s="12"/>
      <c r="DC158" s="12"/>
      <c r="DD158" s="12"/>
      <c r="DE158" s="12"/>
      <c r="DF158" s="12"/>
      <c r="DG158" s="12"/>
      <c r="DH158" s="12"/>
      <c r="DI158" s="12"/>
      <c r="DJ158" s="12"/>
      <c r="DK158" s="12"/>
      <c r="DL158" s="12"/>
      <c r="DM158" s="12"/>
      <c r="DN158" s="12"/>
      <c r="DO158" s="12"/>
      <c r="DP158" s="12"/>
      <c r="DQ158" s="12"/>
      <c r="DR158" s="12"/>
      <c r="DS158" s="12"/>
      <c r="DT158" s="12"/>
      <c r="DU158" s="12"/>
      <c r="DV158" s="12"/>
      <c r="DW158" s="12"/>
      <c r="DX158" s="12"/>
      <c r="DY158" s="136"/>
      <c r="DZ158" s="136"/>
      <c r="EA158" s="136"/>
      <c r="EB158" s="136"/>
    </row>
    <row r="159" spans="1:132" ht="15.75" customHeight="1" x14ac:dyDescent="0.2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12"/>
      <c r="CK159" s="12"/>
      <c r="CL159" s="12"/>
      <c r="CM159" s="12"/>
      <c r="CN159" s="12"/>
      <c r="CO159" s="12"/>
      <c r="CP159" s="12"/>
      <c r="CQ159" s="12"/>
      <c r="CR159" s="12"/>
      <c r="CS159" s="12"/>
      <c r="CT159" s="12"/>
      <c r="CU159" s="12"/>
      <c r="CV159" s="12"/>
      <c r="CW159" s="12"/>
      <c r="CX159" s="12"/>
      <c r="CY159" s="12"/>
      <c r="CZ159" s="12"/>
      <c r="DA159" s="12"/>
      <c r="DB159" s="12"/>
      <c r="DC159" s="12"/>
      <c r="DD159" s="12"/>
      <c r="DE159" s="12"/>
      <c r="DF159" s="12"/>
      <c r="DG159" s="12"/>
      <c r="DH159" s="12"/>
      <c r="DI159" s="12"/>
      <c r="DJ159" s="12"/>
      <c r="DK159" s="12"/>
      <c r="DL159" s="12"/>
      <c r="DM159" s="12"/>
      <c r="DN159" s="12"/>
      <c r="DO159" s="12"/>
      <c r="DP159" s="12"/>
      <c r="DQ159" s="12"/>
      <c r="DR159" s="12"/>
      <c r="DS159" s="12"/>
      <c r="DT159" s="12"/>
      <c r="DU159" s="12"/>
      <c r="DV159" s="12"/>
      <c r="DW159" s="12"/>
      <c r="DX159" s="12"/>
      <c r="DY159" s="136"/>
      <c r="DZ159" s="136"/>
      <c r="EA159" s="136"/>
      <c r="EB159" s="136"/>
    </row>
    <row r="160" spans="1:132" ht="15.75" customHeight="1" x14ac:dyDescent="0.2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c r="CG160" s="12"/>
      <c r="CH160" s="12"/>
      <c r="CI160" s="12"/>
      <c r="CJ160" s="12"/>
      <c r="CK160" s="12"/>
      <c r="CL160" s="12"/>
      <c r="CM160" s="12"/>
      <c r="CN160" s="12"/>
      <c r="CO160" s="12"/>
      <c r="CP160" s="12"/>
      <c r="CQ160" s="12"/>
      <c r="CR160" s="12"/>
      <c r="CS160" s="12"/>
      <c r="CT160" s="12"/>
      <c r="CU160" s="12"/>
      <c r="CV160" s="12"/>
      <c r="CW160" s="12"/>
      <c r="CX160" s="12"/>
      <c r="CY160" s="12"/>
      <c r="CZ160" s="12"/>
      <c r="DA160" s="12"/>
      <c r="DB160" s="12"/>
      <c r="DC160" s="12"/>
      <c r="DD160" s="12"/>
      <c r="DE160" s="12"/>
      <c r="DF160" s="12"/>
      <c r="DG160" s="12"/>
      <c r="DH160" s="12"/>
      <c r="DI160" s="12"/>
      <c r="DJ160" s="12"/>
      <c r="DK160" s="12"/>
      <c r="DL160" s="12"/>
      <c r="DM160" s="12"/>
      <c r="DN160" s="12"/>
      <c r="DO160" s="12"/>
      <c r="DP160" s="12"/>
      <c r="DQ160" s="12"/>
      <c r="DR160" s="12"/>
      <c r="DS160" s="12"/>
      <c r="DT160" s="12"/>
      <c r="DU160" s="12"/>
      <c r="DV160" s="12"/>
      <c r="DW160" s="12"/>
      <c r="DX160" s="12"/>
      <c r="DY160" s="12"/>
      <c r="DZ160" s="12"/>
      <c r="EA160" s="12"/>
      <c r="EB160" s="12"/>
    </row>
    <row r="161" spans="1:132" ht="15.75" customHeight="1" x14ac:dyDescent="0.2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c r="CA161" s="12"/>
      <c r="CB161" s="12"/>
      <c r="CC161" s="12"/>
      <c r="CD161" s="12"/>
      <c r="CE161" s="12"/>
      <c r="CF161" s="12"/>
      <c r="CG161" s="12"/>
      <c r="CH161" s="12"/>
      <c r="CI161" s="12"/>
      <c r="CJ161" s="12"/>
      <c r="CK161" s="12"/>
      <c r="CL161" s="12"/>
      <c r="CM161" s="12"/>
      <c r="CN161" s="12"/>
      <c r="CO161" s="12"/>
      <c r="CP161" s="12"/>
      <c r="CQ161" s="12"/>
      <c r="CR161" s="12"/>
      <c r="CS161" s="12"/>
      <c r="CT161" s="12"/>
      <c r="CU161" s="12"/>
      <c r="CV161" s="12"/>
      <c r="CW161" s="12"/>
      <c r="CX161" s="12"/>
      <c r="CY161" s="12"/>
      <c r="CZ161" s="12"/>
      <c r="DA161" s="12"/>
      <c r="DB161" s="12"/>
      <c r="DC161" s="12"/>
      <c r="DD161" s="12"/>
      <c r="DE161" s="12"/>
      <c r="DF161" s="12"/>
      <c r="DG161" s="12"/>
      <c r="DH161" s="12"/>
      <c r="DI161" s="12"/>
      <c r="DJ161" s="12"/>
      <c r="DK161" s="12"/>
      <c r="DL161" s="12"/>
      <c r="DM161" s="12"/>
      <c r="DN161" s="12"/>
      <c r="DO161" s="12"/>
      <c r="DP161" s="12"/>
      <c r="DQ161" s="12"/>
      <c r="DR161" s="12"/>
      <c r="DS161" s="12"/>
      <c r="DT161" s="12"/>
      <c r="DU161" s="12"/>
      <c r="DV161" s="12"/>
      <c r="DW161" s="12"/>
      <c r="DX161" s="12"/>
      <c r="DY161" s="12"/>
      <c r="DZ161" s="12"/>
      <c r="EA161" s="12"/>
      <c r="EB161" s="12"/>
    </row>
    <row r="162" spans="1:132" ht="15.75" customHeight="1" x14ac:dyDescent="0.2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c r="CG162" s="12"/>
      <c r="CH162" s="12"/>
      <c r="CI162" s="12"/>
      <c r="CJ162" s="12"/>
      <c r="CK162" s="12"/>
      <c r="CL162" s="12"/>
      <c r="CM162" s="12"/>
      <c r="CN162" s="12"/>
      <c r="CO162" s="12"/>
      <c r="CP162" s="12"/>
      <c r="CQ162" s="12"/>
      <c r="CR162" s="12"/>
      <c r="CS162" s="12"/>
      <c r="CT162" s="12"/>
      <c r="CU162" s="12"/>
      <c r="CV162" s="12"/>
      <c r="CW162" s="12"/>
      <c r="CX162" s="12"/>
      <c r="CY162" s="12"/>
      <c r="CZ162" s="12"/>
      <c r="DA162" s="12"/>
      <c r="DB162" s="12"/>
      <c r="DC162" s="12"/>
      <c r="DD162" s="12"/>
      <c r="DE162" s="12"/>
      <c r="DF162" s="12"/>
      <c r="DG162" s="12"/>
      <c r="DH162" s="12"/>
      <c r="DI162" s="12"/>
      <c r="DJ162" s="12"/>
      <c r="DK162" s="12"/>
      <c r="DL162" s="12"/>
      <c r="DM162" s="12"/>
      <c r="DN162" s="12"/>
      <c r="DO162" s="12"/>
      <c r="DP162" s="12"/>
      <c r="DQ162" s="12"/>
      <c r="DR162" s="12"/>
      <c r="DS162" s="12"/>
      <c r="DT162" s="12"/>
      <c r="DU162" s="12"/>
      <c r="DV162" s="12"/>
      <c r="DW162" s="12"/>
      <c r="DX162" s="12"/>
      <c r="DY162" s="12"/>
      <c r="DZ162" s="12"/>
      <c r="EA162" s="12"/>
      <c r="EB162" s="12"/>
    </row>
    <row r="163" spans="1:132" ht="15.75" customHeight="1" x14ac:dyDescent="0.2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c r="CA163" s="12"/>
      <c r="CB163" s="12"/>
      <c r="CC163" s="12"/>
      <c r="CD163" s="12"/>
      <c r="CE163" s="12"/>
      <c r="CF163" s="12"/>
      <c r="CG163" s="12"/>
      <c r="CH163" s="12"/>
      <c r="CI163" s="12"/>
      <c r="CJ163" s="12"/>
      <c r="CK163" s="12"/>
      <c r="CL163" s="12"/>
      <c r="CM163" s="12"/>
      <c r="CN163" s="12"/>
      <c r="CO163" s="12"/>
      <c r="CP163" s="12"/>
      <c r="CQ163" s="12"/>
      <c r="CR163" s="12"/>
      <c r="CS163" s="12"/>
      <c r="CT163" s="12"/>
      <c r="CU163" s="12"/>
      <c r="CV163" s="12"/>
      <c r="CW163" s="12"/>
      <c r="CX163" s="12"/>
      <c r="CY163" s="12"/>
      <c r="CZ163" s="12"/>
      <c r="DA163" s="12"/>
      <c r="DB163" s="12"/>
      <c r="DC163" s="12"/>
      <c r="DD163" s="12"/>
      <c r="DE163" s="12"/>
      <c r="DF163" s="12"/>
      <c r="DG163" s="12"/>
      <c r="DH163" s="12"/>
      <c r="DI163" s="12"/>
      <c r="DJ163" s="12"/>
      <c r="DK163" s="12"/>
      <c r="DL163" s="12"/>
      <c r="DM163" s="12"/>
      <c r="DN163" s="12"/>
      <c r="DO163" s="12"/>
      <c r="DP163" s="12"/>
      <c r="DQ163" s="12"/>
      <c r="DR163" s="12"/>
      <c r="DS163" s="12"/>
      <c r="DT163" s="12"/>
      <c r="DU163" s="12"/>
      <c r="DV163" s="12"/>
      <c r="DW163" s="12"/>
      <c r="DX163" s="12"/>
      <c r="DY163" s="12"/>
      <c r="DZ163" s="12"/>
      <c r="EA163" s="12"/>
      <c r="EB163" s="12"/>
    </row>
    <row r="164" spans="1:132" ht="15.75" customHeight="1" x14ac:dyDescent="0.2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c r="BY164" s="12"/>
      <c r="BZ164" s="12"/>
      <c r="CA164" s="12"/>
      <c r="CB164" s="12"/>
      <c r="CC164" s="12"/>
      <c r="CD164" s="12"/>
      <c r="CE164" s="12"/>
      <c r="CF164" s="12"/>
      <c r="CG164" s="12"/>
      <c r="CH164" s="12"/>
      <c r="CI164" s="12"/>
      <c r="CJ164" s="12"/>
      <c r="CK164" s="12"/>
      <c r="CL164" s="12"/>
      <c r="CM164" s="12"/>
      <c r="CN164" s="12"/>
      <c r="CO164" s="12"/>
      <c r="CP164" s="12"/>
      <c r="CQ164" s="12"/>
      <c r="CR164" s="12"/>
      <c r="CS164" s="12"/>
      <c r="CT164" s="12"/>
      <c r="CU164" s="12"/>
      <c r="CV164" s="12"/>
      <c r="CW164" s="12"/>
      <c r="CX164" s="12"/>
      <c r="CY164" s="12"/>
      <c r="CZ164" s="12"/>
      <c r="DA164" s="12"/>
      <c r="DB164" s="12"/>
      <c r="DC164" s="12"/>
      <c r="DD164" s="12"/>
      <c r="DE164" s="12"/>
      <c r="DF164" s="12"/>
      <c r="DG164" s="12"/>
      <c r="DH164" s="12"/>
      <c r="DI164" s="12"/>
      <c r="DJ164" s="12"/>
      <c r="DK164" s="12"/>
      <c r="DL164" s="12"/>
      <c r="DM164" s="12"/>
      <c r="DN164" s="12"/>
      <c r="DO164" s="12"/>
      <c r="DP164" s="12"/>
      <c r="DQ164" s="12"/>
      <c r="DR164" s="12"/>
      <c r="DS164" s="12"/>
      <c r="DT164" s="12"/>
      <c r="DU164" s="12"/>
      <c r="DV164" s="12"/>
      <c r="DW164" s="12"/>
      <c r="DX164" s="12"/>
      <c r="DY164" s="12"/>
      <c r="DZ164" s="12"/>
      <c r="EA164" s="12"/>
      <c r="EB164" s="12"/>
    </row>
    <row r="165" spans="1:132" ht="15.75" customHeight="1" x14ac:dyDescent="0.2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c r="BY165" s="12"/>
      <c r="BZ165" s="12"/>
      <c r="CA165" s="12"/>
      <c r="CB165" s="12"/>
      <c r="CC165" s="12"/>
      <c r="CD165" s="12"/>
      <c r="CE165" s="12"/>
      <c r="CF165" s="12"/>
      <c r="CG165" s="12"/>
      <c r="CH165" s="12"/>
      <c r="CI165" s="12"/>
      <c r="CJ165" s="12"/>
      <c r="CK165" s="12"/>
      <c r="CL165" s="12"/>
      <c r="CM165" s="12"/>
      <c r="CN165" s="12"/>
      <c r="CO165" s="12"/>
      <c r="CP165" s="12"/>
      <c r="CQ165" s="12"/>
      <c r="CR165" s="12"/>
      <c r="CS165" s="12"/>
      <c r="CT165" s="12"/>
      <c r="CU165" s="12"/>
      <c r="CV165" s="12"/>
      <c r="CW165" s="12"/>
      <c r="CX165" s="12"/>
      <c r="CY165" s="12"/>
      <c r="CZ165" s="12"/>
      <c r="DA165" s="12"/>
      <c r="DB165" s="12"/>
      <c r="DC165" s="12"/>
      <c r="DD165" s="12"/>
      <c r="DE165" s="12"/>
      <c r="DF165" s="12"/>
      <c r="DG165" s="12"/>
      <c r="DH165" s="12"/>
      <c r="DI165" s="12"/>
      <c r="DJ165" s="12"/>
      <c r="DK165" s="12"/>
      <c r="DL165" s="12"/>
      <c r="DM165" s="12"/>
      <c r="DN165" s="12"/>
      <c r="DO165" s="12"/>
      <c r="DP165" s="12"/>
      <c r="DQ165" s="12"/>
      <c r="DR165" s="12"/>
      <c r="DS165" s="12"/>
      <c r="DT165" s="12"/>
      <c r="DU165" s="12"/>
      <c r="DV165" s="12"/>
      <c r="DW165" s="12"/>
      <c r="DX165" s="12"/>
      <c r="DY165" s="12"/>
      <c r="DZ165" s="12"/>
      <c r="EA165" s="12"/>
      <c r="EB165" s="12"/>
    </row>
    <row r="166" spans="1:132" ht="15.75" customHeight="1" x14ac:dyDescent="0.2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c r="CG166" s="12"/>
      <c r="CH166" s="12"/>
      <c r="CI166" s="12"/>
      <c r="CJ166" s="12"/>
      <c r="CK166" s="12"/>
      <c r="CL166" s="12"/>
      <c r="CM166" s="12"/>
      <c r="CN166" s="12"/>
      <c r="CO166" s="12"/>
      <c r="CP166" s="12"/>
      <c r="CQ166" s="12"/>
      <c r="CR166" s="12"/>
      <c r="CS166" s="12"/>
      <c r="CT166" s="12"/>
      <c r="CU166" s="12"/>
      <c r="CV166" s="12"/>
      <c r="CW166" s="12"/>
      <c r="CX166" s="12"/>
      <c r="CY166" s="12"/>
      <c r="CZ166" s="12"/>
      <c r="DA166" s="12"/>
      <c r="DB166" s="12"/>
      <c r="DC166" s="12"/>
      <c r="DD166" s="12"/>
      <c r="DE166" s="12"/>
      <c r="DF166" s="12"/>
      <c r="DG166" s="12"/>
      <c r="DH166" s="12"/>
      <c r="DI166" s="12"/>
      <c r="DJ166" s="12"/>
      <c r="DK166" s="12"/>
      <c r="DL166" s="12"/>
      <c r="DM166" s="12"/>
      <c r="DN166" s="12"/>
      <c r="DO166" s="12"/>
      <c r="DP166" s="12"/>
      <c r="DQ166" s="12"/>
      <c r="DR166" s="12"/>
      <c r="DS166" s="12"/>
      <c r="DT166" s="12"/>
      <c r="DU166" s="12"/>
      <c r="DV166" s="12"/>
      <c r="DW166" s="12"/>
      <c r="DX166" s="12"/>
      <c r="DY166" s="12"/>
      <c r="DZ166" s="12"/>
      <c r="EA166" s="12"/>
      <c r="EB166" s="12"/>
    </row>
    <row r="167" spans="1:132" ht="15.75" customHeight="1" x14ac:dyDescent="0.2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c r="CA167" s="12"/>
      <c r="CB167" s="12"/>
      <c r="CC167" s="12"/>
      <c r="CD167" s="12"/>
      <c r="CE167" s="12"/>
      <c r="CF167" s="12"/>
      <c r="CG167" s="12"/>
      <c r="CH167" s="12"/>
      <c r="CI167" s="12"/>
      <c r="CJ167" s="12"/>
      <c r="CK167" s="12"/>
      <c r="CL167" s="12"/>
      <c r="CM167" s="12"/>
      <c r="CN167" s="12"/>
      <c r="CO167" s="12"/>
      <c r="CP167" s="12"/>
      <c r="CQ167" s="12"/>
      <c r="CR167" s="12"/>
      <c r="CS167" s="12"/>
      <c r="CT167" s="12"/>
      <c r="CU167" s="12"/>
      <c r="CV167" s="12"/>
      <c r="CW167" s="12"/>
      <c r="CX167" s="12"/>
      <c r="CY167" s="12"/>
      <c r="CZ167" s="12"/>
      <c r="DA167" s="12"/>
      <c r="DB167" s="12"/>
      <c r="DC167" s="12"/>
      <c r="DD167" s="12"/>
      <c r="DE167" s="12"/>
      <c r="DF167" s="12"/>
      <c r="DG167" s="12"/>
      <c r="DH167" s="12"/>
      <c r="DI167" s="12"/>
      <c r="DJ167" s="12"/>
      <c r="DK167" s="12"/>
      <c r="DL167" s="12"/>
      <c r="DM167" s="12"/>
      <c r="DN167" s="12"/>
      <c r="DO167" s="12"/>
      <c r="DP167" s="12"/>
      <c r="DQ167" s="12"/>
      <c r="DR167" s="12"/>
      <c r="DS167" s="12"/>
      <c r="DT167" s="12"/>
      <c r="DU167" s="12"/>
      <c r="DV167" s="12"/>
      <c r="DW167" s="12"/>
      <c r="DX167" s="12"/>
      <c r="DY167" s="12"/>
      <c r="DZ167" s="12"/>
      <c r="EA167" s="12"/>
      <c r="EB167" s="12"/>
    </row>
    <row r="168" spans="1:132" ht="15.75" customHeight="1" x14ac:dyDescent="0.2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c r="CG168" s="12"/>
      <c r="CH168" s="12"/>
      <c r="CI168" s="12"/>
      <c r="CJ168" s="12"/>
      <c r="CK168" s="12"/>
      <c r="CL168" s="12"/>
      <c r="CM168" s="12"/>
      <c r="CN168" s="12"/>
      <c r="CO168" s="12"/>
      <c r="CP168" s="12"/>
      <c r="CQ168" s="12"/>
      <c r="CR168" s="12"/>
      <c r="CS168" s="12"/>
      <c r="CT168" s="12"/>
      <c r="CU168" s="12"/>
      <c r="CV168" s="12"/>
      <c r="CW168" s="12"/>
      <c r="CX168" s="12"/>
      <c r="CY168" s="12"/>
      <c r="CZ168" s="12"/>
      <c r="DA168" s="12"/>
      <c r="DB168" s="12"/>
      <c r="DC168" s="12"/>
      <c r="DD168" s="12"/>
      <c r="DE168" s="12"/>
      <c r="DF168" s="12"/>
      <c r="DG168" s="12"/>
      <c r="DH168" s="12"/>
      <c r="DI168" s="12"/>
      <c r="DJ168" s="12"/>
      <c r="DK168" s="12"/>
      <c r="DL168" s="12"/>
      <c r="DM168" s="12"/>
      <c r="DN168" s="12"/>
      <c r="DO168" s="12"/>
      <c r="DP168" s="12"/>
      <c r="DQ168" s="12"/>
      <c r="DR168" s="12"/>
      <c r="DS168" s="12"/>
      <c r="DT168" s="12"/>
      <c r="DU168" s="12"/>
      <c r="DV168" s="12"/>
      <c r="DW168" s="12"/>
      <c r="DX168" s="12"/>
      <c r="DY168" s="12"/>
      <c r="DZ168" s="12"/>
      <c r="EA168" s="12"/>
      <c r="EB168" s="12"/>
    </row>
    <row r="169" spans="1:132" ht="15.75" customHeight="1" x14ac:dyDescent="0.2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c r="BY169" s="12"/>
      <c r="BZ169" s="12"/>
      <c r="CA169" s="12"/>
      <c r="CB169" s="12"/>
      <c r="CC169" s="12"/>
      <c r="CD169" s="12"/>
      <c r="CE169" s="12"/>
      <c r="CF169" s="12"/>
      <c r="CG169" s="12"/>
      <c r="CH169" s="12"/>
      <c r="CI169" s="12"/>
      <c r="CJ169" s="12"/>
      <c r="CK169" s="12"/>
      <c r="CL169" s="12"/>
      <c r="CM169" s="12"/>
      <c r="CN169" s="12"/>
      <c r="CO169" s="12"/>
      <c r="CP169" s="12"/>
      <c r="CQ169" s="12"/>
      <c r="CR169" s="12"/>
      <c r="CS169" s="12"/>
      <c r="CT169" s="12"/>
      <c r="CU169" s="12"/>
      <c r="CV169" s="12"/>
      <c r="CW169" s="12"/>
      <c r="CX169" s="12"/>
      <c r="CY169" s="12"/>
      <c r="CZ169" s="12"/>
      <c r="DA169" s="12"/>
      <c r="DB169" s="12"/>
      <c r="DC169" s="12"/>
      <c r="DD169" s="12"/>
      <c r="DE169" s="12"/>
      <c r="DF169" s="12"/>
      <c r="DG169" s="12"/>
      <c r="DH169" s="12"/>
      <c r="DI169" s="12"/>
      <c r="DJ169" s="12"/>
      <c r="DK169" s="12"/>
      <c r="DL169" s="12"/>
      <c r="DM169" s="12"/>
      <c r="DN169" s="12"/>
      <c r="DO169" s="12"/>
      <c r="DP169" s="12"/>
      <c r="DQ169" s="12"/>
      <c r="DR169" s="12"/>
      <c r="DS169" s="12"/>
      <c r="DT169" s="12"/>
      <c r="DU169" s="12"/>
      <c r="DV169" s="12"/>
      <c r="DW169" s="12"/>
      <c r="DX169" s="12"/>
      <c r="DY169" s="12"/>
      <c r="DZ169" s="12"/>
      <c r="EA169" s="12"/>
      <c r="EB169" s="12"/>
    </row>
    <row r="170" spans="1:132" ht="15.75" customHeight="1" x14ac:dyDescent="0.2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c r="CG170" s="12"/>
      <c r="CH170" s="12"/>
      <c r="CI170" s="12"/>
      <c r="CJ170" s="12"/>
      <c r="CK170" s="12"/>
      <c r="CL170" s="12"/>
      <c r="CM170" s="12"/>
      <c r="CN170" s="12"/>
      <c r="CO170" s="12"/>
      <c r="CP170" s="12"/>
      <c r="CQ170" s="12"/>
      <c r="CR170" s="12"/>
      <c r="CS170" s="12"/>
      <c r="CT170" s="12"/>
      <c r="CU170" s="12"/>
      <c r="CV170" s="12"/>
      <c r="CW170" s="12"/>
      <c r="CX170" s="12"/>
      <c r="CY170" s="12"/>
      <c r="CZ170" s="12"/>
      <c r="DA170" s="12"/>
      <c r="DB170" s="12"/>
      <c r="DC170" s="12"/>
      <c r="DD170" s="12"/>
      <c r="DE170" s="12"/>
      <c r="DF170" s="12"/>
      <c r="DG170" s="12"/>
      <c r="DH170" s="12"/>
      <c r="DI170" s="12"/>
      <c r="DJ170" s="12"/>
      <c r="DK170" s="12"/>
      <c r="DL170" s="12"/>
      <c r="DM170" s="12"/>
      <c r="DN170" s="12"/>
      <c r="DO170" s="12"/>
      <c r="DP170" s="12"/>
      <c r="DQ170" s="12"/>
      <c r="DR170" s="12"/>
      <c r="DS170" s="12"/>
      <c r="DT170" s="12"/>
      <c r="DU170" s="12"/>
      <c r="DV170" s="12"/>
      <c r="DW170" s="12"/>
      <c r="DX170" s="12"/>
      <c r="DY170" s="12"/>
      <c r="DZ170" s="12"/>
      <c r="EA170" s="12"/>
      <c r="EB170" s="12"/>
    </row>
    <row r="171" spans="1:132" ht="15.75" customHeight="1" x14ac:dyDescent="0.2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c r="BY171" s="12"/>
      <c r="BZ171" s="12"/>
      <c r="CA171" s="12"/>
      <c r="CB171" s="12"/>
      <c r="CC171" s="12"/>
      <c r="CD171" s="12"/>
      <c r="CE171" s="12"/>
      <c r="CF171" s="12"/>
      <c r="CG171" s="12"/>
      <c r="CH171" s="12"/>
      <c r="CI171" s="12"/>
      <c r="CJ171" s="12"/>
      <c r="CK171" s="12"/>
      <c r="CL171" s="12"/>
      <c r="CM171" s="12"/>
      <c r="CN171" s="12"/>
      <c r="CO171" s="12"/>
      <c r="CP171" s="12"/>
      <c r="CQ171" s="12"/>
      <c r="CR171" s="12"/>
      <c r="CS171" s="12"/>
      <c r="CT171" s="12"/>
      <c r="CU171" s="12"/>
      <c r="CV171" s="12"/>
      <c r="CW171" s="12"/>
      <c r="CX171" s="12"/>
      <c r="CY171" s="12"/>
      <c r="CZ171" s="12"/>
      <c r="DA171" s="12"/>
      <c r="DB171" s="12"/>
      <c r="DC171" s="12"/>
      <c r="DD171" s="12"/>
      <c r="DE171" s="12"/>
      <c r="DF171" s="12"/>
      <c r="DG171" s="12"/>
      <c r="DH171" s="12"/>
      <c r="DI171" s="12"/>
      <c r="DJ171" s="12"/>
      <c r="DK171" s="12"/>
      <c r="DL171" s="12"/>
      <c r="DM171" s="12"/>
      <c r="DN171" s="12"/>
      <c r="DO171" s="12"/>
      <c r="DP171" s="12"/>
      <c r="DQ171" s="12"/>
      <c r="DR171" s="12"/>
      <c r="DS171" s="12"/>
      <c r="DT171" s="12"/>
      <c r="DU171" s="12"/>
      <c r="DV171" s="12"/>
      <c r="DW171" s="12"/>
      <c r="DX171" s="12"/>
      <c r="DY171" s="12"/>
      <c r="DZ171" s="12"/>
      <c r="EA171" s="12"/>
      <c r="EB171" s="12"/>
    </row>
    <row r="172" spans="1:132" ht="15.75" customHeight="1" x14ac:dyDescent="0.2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c r="CG172" s="12"/>
      <c r="CH172" s="12"/>
      <c r="CI172" s="12"/>
      <c r="CJ172" s="12"/>
      <c r="CK172" s="12"/>
      <c r="CL172" s="12"/>
      <c r="CM172" s="12"/>
      <c r="CN172" s="12"/>
      <c r="CO172" s="12"/>
      <c r="CP172" s="12"/>
      <c r="CQ172" s="12"/>
      <c r="CR172" s="12"/>
      <c r="CS172" s="12"/>
      <c r="CT172" s="12"/>
      <c r="CU172" s="12"/>
      <c r="CV172" s="12"/>
      <c r="CW172" s="12"/>
      <c r="CX172" s="12"/>
      <c r="CY172" s="12"/>
      <c r="CZ172" s="12"/>
      <c r="DA172" s="12"/>
      <c r="DB172" s="12"/>
      <c r="DC172" s="12"/>
      <c r="DD172" s="12"/>
      <c r="DE172" s="12"/>
      <c r="DF172" s="12"/>
      <c r="DG172" s="12"/>
      <c r="DH172" s="12"/>
      <c r="DI172" s="12"/>
      <c r="DJ172" s="12"/>
      <c r="DK172" s="12"/>
      <c r="DL172" s="12"/>
      <c r="DM172" s="12"/>
      <c r="DN172" s="12"/>
      <c r="DO172" s="12"/>
      <c r="DP172" s="12"/>
      <c r="DQ172" s="12"/>
      <c r="DR172" s="12"/>
      <c r="DS172" s="12"/>
      <c r="DT172" s="12"/>
      <c r="DU172" s="12"/>
      <c r="DV172" s="12"/>
      <c r="DW172" s="12"/>
      <c r="DX172" s="12"/>
      <c r="DY172" s="12"/>
      <c r="DZ172" s="12"/>
      <c r="EA172" s="12"/>
      <c r="EB172" s="12"/>
    </row>
    <row r="173" spans="1:132" ht="15.75" customHeight="1" x14ac:dyDescent="0.2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2"/>
      <c r="BY173" s="12"/>
      <c r="BZ173" s="12"/>
      <c r="CA173" s="12"/>
      <c r="CB173" s="12"/>
      <c r="CC173" s="12"/>
      <c r="CD173" s="12"/>
      <c r="CE173" s="12"/>
      <c r="CF173" s="12"/>
      <c r="CG173" s="12"/>
      <c r="CH173" s="12"/>
      <c r="CI173" s="12"/>
      <c r="CJ173" s="12"/>
      <c r="CK173" s="12"/>
      <c r="CL173" s="12"/>
      <c r="CM173" s="12"/>
      <c r="CN173" s="12"/>
      <c r="CO173" s="12"/>
      <c r="CP173" s="12"/>
      <c r="CQ173" s="12"/>
      <c r="CR173" s="12"/>
      <c r="CS173" s="12"/>
      <c r="CT173" s="12"/>
      <c r="CU173" s="12"/>
      <c r="CV173" s="12"/>
      <c r="CW173" s="12"/>
      <c r="CX173" s="12"/>
      <c r="CY173" s="12"/>
      <c r="CZ173" s="12"/>
      <c r="DA173" s="12"/>
      <c r="DB173" s="12"/>
      <c r="DC173" s="12"/>
      <c r="DD173" s="12"/>
      <c r="DE173" s="12"/>
      <c r="DF173" s="12"/>
      <c r="DG173" s="12"/>
      <c r="DH173" s="12"/>
      <c r="DI173" s="12"/>
      <c r="DJ173" s="12"/>
      <c r="DK173" s="12"/>
      <c r="DL173" s="12"/>
      <c r="DM173" s="12"/>
      <c r="DN173" s="12"/>
      <c r="DO173" s="12"/>
      <c r="DP173" s="12"/>
      <c r="DQ173" s="12"/>
      <c r="DR173" s="12"/>
      <c r="DS173" s="12"/>
      <c r="DT173" s="12"/>
      <c r="DU173" s="12"/>
      <c r="DV173" s="12"/>
      <c r="DW173" s="12"/>
      <c r="DX173" s="12"/>
      <c r="DY173" s="12"/>
      <c r="DZ173" s="12"/>
      <c r="EA173" s="12"/>
      <c r="EB173" s="12"/>
    </row>
    <row r="174" spans="1:132" ht="15.75" customHeight="1" x14ac:dyDescent="0.2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2"/>
      <c r="BY174" s="12"/>
      <c r="BZ174" s="12"/>
      <c r="CA174" s="12"/>
      <c r="CB174" s="12"/>
      <c r="CC174" s="12"/>
      <c r="CD174" s="12"/>
      <c r="CE174" s="12"/>
      <c r="CF174" s="12"/>
      <c r="CG174" s="12"/>
      <c r="CH174" s="12"/>
      <c r="CI174" s="12"/>
      <c r="CJ174" s="12"/>
      <c r="CK174" s="12"/>
      <c r="CL174" s="12"/>
      <c r="CM174" s="12"/>
      <c r="CN174" s="12"/>
      <c r="CO174" s="12"/>
      <c r="CP174" s="12"/>
      <c r="CQ174" s="12"/>
      <c r="CR174" s="12"/>
      <c r="CS174" s="12"/>
      <c r="CT174" s="12"/>
      <c r="CU174" s="12"/>
      <c r="CV174" s="12"/>
      <c r="CW174" s="12"/>
      <c r="CX174" s="12"/>
      <c r="CY174" s="12"/>
      <c r="CZ174" s="12"/>
      <c r="DA174" s="12"/>
      <c r="DB174" s="12"/>
      <c r="DC174" s="12"/>
      <c r="DD174" s="12"/>
      <c r="DE174" s="12"/>
      <c r="DF174" s="12"/>
      <c r="DG174" s="12"/>
      <c r="DH174" s="12"/>
      <c r="DI174" s="12"/>
      <c r="DJ174" s="12"/>
      <c r="DK174" s="12"/>
      <c r="DL174" s="12"/>
      <c r="DM174" s="12"/>
      <c r="DN174" s="12"/>
      <c r="DO174" s="12"/>
      <c r="DP174" s="12"/>
      <c r="DQ174" s="12"/>
      <c r="DR174" s="12"/>
      <c r="DS174" s="12"/>
      <c r="DT174" s="12"/>
      <c r="DU174" s="12"/>
      <c r="DV174" s="12"/>
      <c r="DW174" s="12"/>
      <c r="DX174" s="12"/>
      <c r="DY174" s="12"/>
      <c r="DZ174" s="12"/>
      <c r="EA174" s="12"/>
      <c r="EB174" s="12"/>
    </row>
    <row r="175" spans="1:132" ht="15.75" customHeight="1" x14ac:dyDescent="0.2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c r="CG175" s="12"/>
      <c r="CH175" s="12"/>
      <c r="CI175" s="12"/>
      <c r="CJ175" s="12"/>
      <c r="CK175" s="12"/>
      <c r="CL175" s="12"/>
      <c r="CM175" s="12"/>
      <c r="CN175" s="12"/>
      <c r="CO175" s="12"/>
      <c r="CP175" s="12"/>
      <c r="CQ175" s="12"/>
      <c r="CR175" s="12"/>
      <c r="CS175" s="12"/>
      <c r="CT175" s="12"/>
      <c r="CU175" s="12"/>
      <c r="CV175" s="12"/>
      <c r="CW175" s="12"/>
      <c r="CX175" s="12"/>
      <c r="CY175" s="12"/>
      <c r="CZ175" s="12"/>
      <c r="DA175" s="12"/>
      <c r="DB175" s="12"/>
      <c r="DC175" s="12"/>
      <c r="DD175" s="12"/>
      <c r="DE175" s="12"/>
      <c r="DF175" s="12"/>
      <c r="DG175" s="12"/>
      <c r="DH175" s="12"/>
      <c r="DI175" s="12"/>
      <c r="DJ175" s="12"/>
      <c r="DK175" s="12"/>
      <c r="DL175" s="12"/>
      <c r="DM175" s="12"/>
      <c r="DN175" s="12"/>
      <c r="DO175" s="12"/>
      <c r="DP175" s="12"/>
      <c r="DQ175" s="12"/>
      <c r="DR175" s="12"/>
      <c r="DS175" s="12"/>
      <c r="DT175" s="12"/>
      <c r="DU175" s="12"/>
      <c r="DV175" s="12"/>
      <c r="DW175" s="12"/>
      <c r="DX175" s="12"/>
      <c r="DY175" s="12"/>
      <c r="DZ175" s="12"/>
      <c r="EA175" s="12"/>
      <c r="EB175" s="12"/>
    </row>
    <row r="176" spans="1:132" ht="15.75" customHeight="1" x14ac:dyDescent="0.2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2"/>
      <c r="BY176" s="12"/>
      <c r="BZ176" s="12"/>
      <c r="CA176" s="12"/>
      <c r="CB176" s="12"/>
      <c r="CC176" s="12"/>
      <c r="CD176" s="12"/>
      <c r="CE176" s="12"/>
      <c r="CF176" s="12"/>
      <c r="CG176" s="12"/>
      <c r="CH176" s="12"/>
      <c r="CI176" s="12"/>
      <c r="CJ176" s="12"/>
      <c r="CK176" s="12"/>
      <c r="CL176" s="12"/>
      <c r="CM176" s="12"/>
      <c r="CN176" s="12"/>
      <c r="CO176" s="12"/>
      <c r="CP176" s="12"/>
      <c r="CQ176" s="12"/>
      <c r="CR176" s="12"/>
      <c r="CS176" s="12"/>
      <c r="CT176" s="12"/>
      <c r="CU176" s="12"/>
      <c r="CV176" s="12"/>
      <c r="CW176" s="12"/>
      <c r="CX176" s="12"/>
      <c r="CY176" s="12"/>
      <c r="CZ176" s="12"/>
      <c r="DA176" s="12"/>
      <c r="DB176" s="12"/>
      <c r="DC176" s="12"/>
      <c r="DD176" s="12"/>
      <c r="DE176" s="12"/>
      <c r="DF176" s="12"/>
      <c r="DG176" s="12"/>
      <c r="DH176" s="12"/>
      <c r="DI176" s="12"/>
      <c r="DJ176" s="12"/>
      <c r="DK176" s="12"/>
      <c r="DL176" s="12"/>
      <c r="DM176" s="12"/>
      <c r="DN176" s="12"/>
      <c r="DO176" s="12"/>
      <c r="DP176" s="12"/>
      <c r="DQ176" s="12"/>
      <c r="DR176" s="12"/>
      <c r="DS176" s="12"/>
      <c r="DT176" s="12"/>
      <c r="DU176" s="12"/>
      <c r="DV176" s="12"/>
      <c r="DW176" s="12"/>
      <c r="DX176" s="12"/>
      <c r="DY176" s="12"/>
      <c r="DZ176" s="12"/>
      <c r="EA176" s="12"/>
      <c r="EB176" s="12"/>
    </row>
    <row r="177" spans="1:132" ht="15.75" customHeight="1" x14ac:dyDescent="0.2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c r="BY177" s="12"/>
      <c r="BZ177" s="12"/>
      <c r="CA177" s="12"/>
      <c r="CB177" s="12"/>
      <c r="CC177" s="12"/>
      <c r="CD177" s="12"/>
      <c r="CE177" s="12"/>
      <c r="CF177" s="12"/>
      <c r="CG177" s="12"/>
      <c r="CH177" s="12"/>
      <c r="CI177" s="12"/>
      <c r="CJ177" s="12"/>
      <c r="CK177" s="12"/>
      <c r="CL177" s="12"/>
      <c r="CM177" s="12"/>
      <c r="CN177" s="12"/>
      <c r="CO177" s="12"/>
      <c r="CP177" s="12"/>
      <c r="CQ177" s="12"/>
      <c r="CR177" s="12"/>
      <c r="CS177" s="12"/>
      <c r="CT177" s="12"/>
      <c r="CU177" s="12"/>
      <c r="CV177" s="12"/>
      <c r="CW177" s="12"/>
      <c r="CX177" s="12"/>
      <c r="CY177" s="12"/>
      <c r="CZ177" s="12"/>
      <c r="DA177" s="12"/>
      <c r="DB177" s="12"/>
      <c r="DC177" s="12"/>
      <c r="DD177" s="12"/>
      <c r="DE177" s="12"/>
      <c r="DF177" s="12"/>
      <c r="DG177" s="12"/>
      <c r="DH177" s="12"/>
      <c r="DI177" s="12"/>
      <c r="DJ177" s="12"/>
      <c r="DK177" s="12"/>
      <c r="DL177" s="12"/>
      <c r="DM177" s="12"/>
      <c r="DN177" s="12"/>
      <c r="DO177" s="12"/>
      <c r="DP177" s="12"/>
      <c r="DQ177" s="12"/>
      <c r="DR177" s="12"/>
      <c r="DS177" s="12"/>
      <c r="DT177" s="12"/>
      <c r="DU177" s="12"/>
      <c r="DV177" s="12"/>
      <c r="DW177" s="12"/>
      <c r="DX177" s="12"/>
      <c r="DY177" s="12"/>
      <c r="DZ177" s="12"/>
      <c r="EA177" s="12"/>
      <c r="EB177" s="12"/>
    </row>
    <row r="178" spans="1:132" ht="15.75" customHeight="1" x14ac:dyDescent="0.2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c r="BS178" s="12"/>
      <c r="BT178" s="12"/>
      <c r="BU178" s="12"/>
      <c r="BV178" s="12"/>
      <c r="BW178" s="12"/>
      <c r="BX178" s="12"/>
      <c r="BY178" s="12"/>
      <c r="BZ178" s="12"/>
      <c r="CA178" s="12"/>
      <c r="CB178" s="12"/>
      <c r="CC178" s="12"/>
      <c r="CD178" s="12"/>
      <c r="CE178" s="12"/>
      <c r="CF178" s="12"/>
      <c r="CG178" s="12"/>
      <c r="CH178" s="12"/>
      <c r="CI178" s="12"/>
      <c r="CJ178" s="12"/>
      <c r="CK178" s="12"/>
      <c r="CL178" s="12"/>
      <c r="CM178" s="12"/>
      <c r="CN178" s="12"/>
      <c r="CO178" s="12"/>
      <c r="CP178" s="12"/>
      <c r="CQ178" s="12"/>
      <c r="CR178" s="12"/>
      <c r="CS178" s="12"/>
      <c r="CT178" s="12"/>
      <c r="CU178" s="12"/>
      <c r="CV178" s="12"/>
      <c r="CW178" s="12"/>
      <c r="CX178" s="12"/>
      <c r="CY178" s="12"/>
      <c r="CZ178" s="12"/>
      <c r="DA178" s="12"/>
      <c r="DB178" s="12"/>
      <c r="DC178" s="12"/>
      <c r="DD178" s="12"/>
      <c r="DE178" s="12"/>
      <c r="DF178" s="12"/>
      <c r="DG178" s="12"/>
      <c r="DH178" s="12"/>
      <c r="DI178" s="12"/>
      <c r="DJ178" s="12"/>
      <c r="DK178" s="12"/>
      <c r="DL178" s="12"/>
      <c r="DM178" s="12"/>
      <c r="DN178" s="12"/>
      <c r="DO178" s="12"/>
      <c r="DP178" s="12"/>
      <c r="DQ178" s="12"/>
      <c r="DR178" s="12"/>
      <c r="DS178" s="12"/>
      <c r="DT178" s="12"/>
      <c r="DU178" s="12"/>
      <c r="DV178" s="12"/>
      <c r="DW178" s="12"/>
      <c r="DX178" s="12"/>
      <c r="DY178" s="12"/>
      <c r="DZ178" s="12"/>
      <c r="EA178" s="12"/>
      <c r="EB178" s="12"/>
    </row>
    <row r="179" spans="1:132" ht="15.75" customHeight="1" x14ac:dyDescent="0.2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2"/>
      <c r="BY179" s="12"/>
      <c r="BZ179" s="12"/>
      <c r="CA179" s="12"/>
      <c r="CB179" s="12"/>
      <c r="CC179" s="12"/>
      <c r="CD179" s="12"/>
      <c r="CE179" s="12"/>
      <c r="CF179" s="12"/>
      <c r="CG179" s="12"/>
      <c r="CH179" s="12"/>
      <c r="CI179" s="12"/>
      <c r="CJ179" s="12"/>
      <c r="CK179" s="12"/>
      <c r="CL179" s="12"/>
      <c r="CM179" s="12"/>
      <c r="CN179" s="12"/>
      <c r="CO179" s="12"/>
      <c r="CP179" s="12"/>
      <c r="CQ179" s="12"/>
      <c r="CR179" s="12"/>
      <c r="CS179" s="12"/>
      <c r="CT179" s="12"/>
      <c r="CU179" s="12"/>
      <c r="CV179" s="12"/>
      <c r="CW179" s="12"/>
      <c r="CX179" s="12"/>
      <c r="CY179" s="12"/>
      <c r="CZ179" s="12"/>
      <c r="DA179" s="12"/>
      <c r="DB179" s="12"/>
      <c r="DC179" s="12"/>
      <c r="DD179" s="12"/>
      <c r="DE179" s="12"/>
      <c r="DF179" s="12"/>
      <c r="DG179" s="12"/>
      <c r="DH179" s="12"/>
      <c r="DI179" s="12"/>
      <c r="DJ179" s="12"/>
      <c r="DK179" s="12"/>
      <c r="DL179" s="12"/>
      <c r="DM179" s="12"/>
      <c r="DN179" s="12"/>
      <c r="DO179" s="12"/>
      <c r="DP179" s="12"/>
      <c r="DQ179" s="12"/>
      <c r="DR179" s="12"/>
      <c r="DS179" s="12"/>
      <c r="DT179" s="12"/>
      <c r="DU179" s="12"/>
      <c r="DV179" s="12"/>
      <c r="DW179" s="12"/>
      <c r="DX179" s="12"/>
      <c r="DY179" s="12"/>
      <c r="DZ179" s="12"/>
      <c r="EA179" s="12"/>
      <c r="EB179" s="12"/>
    </row>
    <row r="180" spans="1:132" ht="15.75" customHeight="1" x14ac:dyDescent="0.2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c r="CG180" s="12"/>
      <c r="CH180" s="12"/>
      <c r="CI180" s="12"/>
      <c r="CJ180" s="12"/>
      <c r="CK180" s="12"/>
      <c r="CL180" s="12"/>
      <c r="CM180" s="12"/>
      <c r="CN180" s="12"/>
      <c r="CO180" s="12"/>
      <c r="CP180" s="12"/>
      <c r="CQ180" s="12"/>
      <c r="CR180" s="12"/>
      <c r="CS180" s="12"/>
      <c r="CT180" s="12"/>
      <c r="CU180" s="12"/>
      <c r="CV180" s="12"/>
      <c r="CW180" s="12"/>
      <c r="CX180" s="12"/>
      <c r="CY180" s="12"/>
      <c r="CZ180" s="12"/>
      <c r="DA180" s="12"/>
      <c r="DB180" s="12"/>
      <c r="DC180" s="12"/>
      <c r="DD180" s="12"/>
      <c r="DE180" s="12"/>
      <c r="DF180" s="12"/>
      <c r="DG180" s="12"/>
      <c r="DH180" s="12"/>
      <c r="DI180" s="12"/>
      <c r="DJ180" s="12"/>
      <c r="DK180" s="12"/>
      <c r="DL180" s="12"/>
      <c r="DM180" s="12"/>
      <c r="DN180" s="12"/>
      <c r="DO180" s="12"/>
      <c r="DP180" s="12"/>
      <c r="DQ180" s="12"/>
      <c r="DR180" s="12"/>
      <c r="DS180" s="12"/>
      <c r="DT180" s="12"/>
      <c r="DU180" s="12"/>
      <c r="DV180" s="12"/>
      <c r="DW180" s="12"/>
      <c r="DX180" s="12"/>
      <c r="DY180" s="12"/>
      <c r="DZ180" s="12"/>
      <c r="EA180" s="12"/>
      <c r="EB180" s="12"/>
    </row>
    <row r="181" spans="1:132" ht="15.75" customHeight="1" x14ac:dyDescent="0.2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c r="CJ181" s="12"/>
      <c r="CK181" s="12"/>
      <c r="CL181" s="12"/>
      <c r="CM181" s="12"/>
      <c r="CN181" s="12"/>
      <c r="CO181" s="12"/>
      <c r="CP181" s="12"/>
      <c r="CQ181" s="12"/>
      <c r="CR181" s="12"/>
      <c r="CS181" s="12"/>
      <c r="CT181" s="12"/>
      <c r="CU181" s="12"/>
      <c r="CV181" s="12"/>
      <c r="CW181" s="12"/>
      <c r="CX181" s="12"/>
      <c r="CY181" s="12"/>
      <c r="CZ181" s="12"/>
      <c r="DA181" s="12"/>
      <c r="DB181" s="12"/>
      <c r="DC181" s="12"/>
      <c r="DD181" s="12"/>
      <c r="DE181" s="12"/>
      <c r="DF181" s="12"/>
      <c r="DG181" s="12"/>
      <c r="DH181" s="12"/>
      <c r="DI181" s="12"/>
      <c r="DJ181" s="12"/>
      <c r="DK181" s="12"/>
      <c r="DL181" s="12"/>
      <c r="DM181" s="12"/>
      <c r="DN181" s="12"/>
      <c r="DO181" s="12"/>
      <c r="DP181" s="12"/>
      <c r="DQ181" s="12"/>
      <c r="DR181" s="12"/>
      <c r="DS181" s="12"/>
      <c r="DT181" s="12"/>
      <c r="DU181" s="12"/>
      <c r="DV181" s="12"/>
      <c r="DW181" s="12"/>
      <c r="DX181" s="12"/>
      <c r="DY181" s="12"/>
      <c r="DZ181" s="12"/>
      <c r="EA181" s="12"/>
      <c r="EB181" s="12"/>
    </row>
    <row r="182" spans="1:132" ht="15.75" customHeight="1" x14ac:dyDescent="0.2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c r="CG182" s="12"/>
      <c r="CH182" s="12"/>
      <c r="CI182" s="12"/>
      <c r="CJ182" s="12"/>
      <c r="CK182" s="12"/>
      <c r="CL182" s="12"/>
      <c r="CM182" s="12"/>
      <c r="CN182" s="12"/>
      <c r="CO182" s="12"/>
      <c r="CP182" s="12"/>
      <c r="CQ182" s="12"/>
      <c r="CR182" s="12"/>
      <c r="CS182" s="12"/>
      <c r="CT182" s="12"/>
      <c r="CU182" s="12"/>
      <c r="CV182" s="12"/>
      <c r="CW182" s="12"/>
      <c r="CX182" s="12"/>
      <c r="CY182" s="12"/>
      <c r="CZ182" s="12"/>
      <c r="DA182" s="12"/>
      <c r="DB182" s="12"/>
      <c r="DC182" s="12"/>
      <c r="DD182" s="12"/>
      <c r="DE182" s="12"/>
      <c r="DF182" s="12"/>
      <c r="DG182" s="12"/>
      <c r="DH182" s="12"/>
      <c r="DI182" s="12"/>
      <c r="DJ182" s="12"/>
      <c r="DK182" s="12"/>
      <c r="DL182" s="12"/>
      <c r="DM182" s="12"/>
      <c r="DN182" s="12"/>
      <c r="DO182" s="12"/>
      <c r="DP182" s="12"/>
      <c r="DQ182" s="12"/>
      <c r="DR182" s="12"/>
      <c r="DS182" s="12"/>
      <c r="DT182" s="12"/>
      <c r="DU182" s="12"/>
      <c r="DV182" s="12"/>
      <c r="DW182" s="12"/>
      <c r="DX182" s="12"/>
      <c r="DY182" s="12"/>
      <c r="DZ182" s="12"/>
      <c r="EA182" s="12"/>
      <c r="EB182" s="12"/>
    </row>
    <row r="183" spans="1:132" ht="15.75" customHeight="1" x14ac:dyDescent="0.2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c r="CG183" s="12"/>
      <c r="CH183" s="12"/>
      <c r="CI183" s="12"/>
      <c r="CJ183" s="12"/>
      <c r="CK183" s="12"/>
      <c r="CL183" s="12"/>
      <c r="CM183" s="12"/>
      <c r="CN183" s="12"/>
      <c r="CO183" s="12"/>
      <c r="CP183" s="12"/>
      <c r="CQ183" s="12"/>
      <c r="CR183" s="12"/>
      <c r="CS183" s="12"/>
      <c r="CT183" s="12"/>
      <c r="CU183" s="12"/>
      <c r="CV183" s="12"/>
      <c r="CW183" s="12"/>
      <c r="CX183" s="12"/>
      <c r="CY183" s="12"/>
      <c r="CZ183" s="12"/>
      <c r="DA183" s="12"/>
      <c r="DB183" s="12"/>
      <c r="DC183" s="12"/>
      <c r="DD183" s="12"/>
      <c r="DE183" s="12"/>
      <c r="DF183" s="12"/>
      <c r="DG183" s="12"/>
      <c r="DH183" s="12"/>
      <c r="DI183" s="12"/>
      <c r="DJ183" s="12"/>
      <c r="DK183" s="12"/>
      <c r="DL183" s="12"/>
      <c r="DM183" s="12"/>
      <c r="DN183" s="12"/>
      <c r="DO183" s="12"/>
      <c r="DP183" s="12"/>
      <c r="DQ183" s="12"/>
      <c r="DR183" s="12"/>
      <c r="DS183" s="12"/>
      <c r="DT183" s="12"/>
      <c r="DU183" s="12"/>
      <c r="DV183" s="12"/>
      <c r="DW183" s="12"/>
      <c r="DX183" s="12"/>
      <c r="DY183" s="12"/>
      <c r="DZ183" s="12"/>
      <c r="EA183" s="12"/>
      <c r="EB183" s="12"/>
    </row>
    <row r="184" spans="1:132" ht="15.75" customHeight="1" x14ac:dyDescent="0.2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c r="CJ184" s="12"/>
      <c r="CK184" s="12"/>
      <c r="CL184" s="12"/>
      <c r="CM184" s="12"/>
      <c r="CN184" s="12"/>
      <c r="CO184" s="12"/>
      <c r="CP184" s="12"/>
      <c r="CQ184" s="12"/>
      <c r="CR184" s="12"/>
      <c r="CS184" s="12"/>
      <c r="CT184" s="12"/>
      <c r="CU184" s="12"/>
      <c r="CV184" s="12"/>
      <c r="CW184" s="12"/>
      <c r="CX184" s="12"/>
      <c r="CY184" s="12"/>
      <c r="CZ184" s="12"/>
      <c r="DA184" s="12"/>
      <c r="DB184" s="12"/>
      <c r="DC184" s="12"/>
      <c r="DD184" s="12"/>
      <c r="DE184" s="12"/>
      <c r="DF184" s="12"/>
      <c r="DG184" s="12"/>
      <c r="DH184" s="12"/>
      <c r="DI184" s="12"/>
      <c r="DJ184" s="12"/>
      <c r="DK184" s="12"/>
      <c r="DL184" s="12"/>
      <c r="DM184" s="12"/>
      <c r="DN184" s="12"/>
      <c r="DO184" s="12"/>
      <c r="DP184" s="12"/>
      <c r="DQ184" s="12"/>
      <c r="DR184" s="12"/>
      <c r="DS184" s="12"/>
      <c r="DT184" s="12"/>
      <c r="DU184" s="12"/>
      <c r="DV184" s="12"/>
      <c r="DW184" s="12"/>
      <c r="DX184" s="12"/>
      <c r="DY184" s="12"/>
      <c r="DZ184" s="12"/>
      <c r="EA184" s="12"/>
      <c r="EB184" s="12"/>
    </row>
    <row r="185" spans="1:132" ht="15.75" customHeight="1" x14ac:dyDescent="0.2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c r="CG185" s="12"/>
      <c r="CH185" s="12"/>
      <c r="CI185" s="12"/>
      <c r="CJ185" s="12"/>
      <c r="CK185" s="12"/>
      <c r="CL185" s="12"/>
      <c r="CM185" s="12"/>
      <c r="CN185" s="12"/>
      <c r="CO185" s="12"/>
      <c r="CP185" s="12"/>
      <c r="CQ185" s="12"/>
      <c r="CR185" s="12"/>
      <c r="CS185" s="12"/>
      <c r="CT185" s="12"/>
      <c r="CU185" s="12"/>
      <c r="CV185" s="12"/>
      <c r="CW185" s="12"/>
      <c r="CX185" s="12"/>
      <c r="CY185" s="12"/>
      <c r="CZ185" s="12"/>
      <c r="DA185" s="12"/>
      <c r="DB185" s="12"/>
      <c r="DC185" s="12"/>
      <c r="DD185" s="12"/>
      <c r="DE185" s="12"/>
      <c r="DF185" s="12"/>
      <c r="DG185" s="12"/>
      <c r="DH185" s="12"/>
      <c r="DI185" s="12"/>
      <c r="DJ185" s="12"/>
      <c r="DK185" s="12"/>
      <c r="DL185" s="12"/>
      <c r="DM185" s="12"/>
      <c r="DN185" s="12"/>
      <c r="DO185" s="12"/>
      <c r="DP185" s="12"/>
      <c r="DQ185" s="12"/>
      <c r="DR185" s="12"/>
      <c r="DS185" s="12"/>
      <c r="DT185" s="12"/>
      <c r="DU185" s="12"/>
      <c r="DV185" s="12"/>
      <c r="DW185" s="12"/>
      <c r="DX185" s="12"/>
      <c r="DY185" s="12"/>
      <c r="DZ185" s="12"/>
      <c r="EA185" s="12"/>
      <c r="EB185" s="12"/>
    </row>
    <row r="186" spans="1:132" ht="15.75" customHeight="1" x14ac:dyDescent="0.2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c r="BY186" s="12"/>
      <c r="BZ186" s="12"/>
      <c r="CA186" s="12"/>
      <c r="CB186" s="12"/>
      <c r="CC186" s="12"/>
      <c r="CD186" s="12"/>
      <c r="CE186" s="12"/>
      <c r="CF186" s="12"/>
      <c r="CG186" s="12"/>
      <c r="CH186" s="12"/>
      <c r="CI186" s="12"/>
      <c r="CJ186" s="12"/>
      <c r="CK186" s="12"/>
      <c r="CL186" s="12"/>
      <c r="CM186" s="12"/>
      <c r="CN186" s="12"/>
      <c r="CO186" s="12"/>
      <c r="CP186" s="12"/>
      <c r="CQ186" s="12"/>
      <c r="CR186" s="12"/>
      <c r="CS186" s="12"/>
      <c r="CT186" s="12"/>
      <c r="CU186" s="12"/>
      <c r="CV186" s="12"/>
      <c r="CW186" s="12"/>
      <c r="CX186" s="12"/>
      <c r="CY186" s="12"/>
      <c r="CZ186" s="12"/>
      <c r="DA186" s="12"/>
      <c r="DB186" s="12"/>
      <c r="DC186" s="12"/>
      <c r="DD186" s="12"/>
      <c r="DE186" s="12"/>
      <c r="DF186" s="12"/>
      <c r="DG186" s="12"/>
      <c r="DH186" s="12"/>
      <c r="DI186" s="12"/>
      <c r="DJ186" s="12"/>
      <c r="DK186" s="12"/>
      <c r="DL186" s="12"/>
      <c r="DM186" s="12"/>
      <c r="DN186" s="12"/>
      <c r="DO186" s="12"/>
      <c r="DP186" s="12"/>
      <c r="DQ186" s="12"/>
      <c r="DR186" s="12"/>
      <c r="DS186" s="12"/>
      <c r="DT186" s="12"/>
      <c r="DU186" s="12"/>
      <c r="DV186" s="12"/>
      <c r="DW186" s="12"/>
      <c r="DX186" s="12"/>
      <c r="DY186" s="12"/>
      <c r="DZ186" s="12"/>
      <c r="EA186" s="12"/>
      <c r="EB186" s="12"/>
    </row>
    <row r="187" spans="1:132" ht="15.75" customHeight="1" x14ac:dyDescent="0.2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c r="CG187" s="12"/>
      <c r="CH187" s="12"/>
      <c r="CI187" s="12"/>
      <c r="CJ187" s="12"/>
      <c r="CK187" s="12"/>
      <c r="CL187" s="12"/>
      <c r="CM187" s="12"/>
      <c r="CN187" s="12"/>
      <c r="CO187" s="12"/>
      <c r="CP187" s="12"/>
      <c r="CQ187" s="12"/>
      <c r="CR187" s="12"/>
      <c r="CS187" s="12"/>
      <c r="CT187" s="12"/>
      <c r="CU187" s="12"/>
      <c r="CV187" s="12"/>
      <c r="CW187" s="12"/>
      <c r="CX187" s="12"/>
      <c r="CY187" s="12"/>
      <c r="CZ187" s="12"/>
      <c r="DA187" s="12"/>
      <c r="DB187" s="12"/>
      <c r="DC187" s="12"/>
      <c r="DD187" s="12"/>
      <c r="DE187" s="12"/>
      <c r="DF187" s="12"/>
      <c r="DG187" s="12"/>
      <c r="DH187" s="12"/>
      <c r="DI187" s="12"/>
      <c r="DJ187" s="12"/>
      <c r="DK187" s="12"/>
      <c r="DL187" s="12"/>
      <c r="DM187" s="12"/>
      <c r="DN187" s="12"/>
      <c r="DO187" s="12"/>
      <c r="DP187" s="12"/>
      <c r="DQ187" s="12"/>
      <c r="DR187" s="12"/>
      <c r="DS187" s="12"/>
      <c r="DT187" s="12"/>
      <c r="DU187" s="12"/>
      <c r="DV187" s="12"/>
      <c r="DW187" s="12"/>
      <c r="DX187" s="12"/>
      <c r="DY187" s="12"/>
      <c r="DZ187" s="12"/>
      <c r="EA187" s="12"/>
      <c r="EB187" s="12"/>
    </row>
    <row r="188" spans="1:132" ht="15.75" customHeight="1" x14ac:dyDescent="0.2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c r="CG188" s="12"/>
      <c r="CH188" s="12"/>
      <c r="CI188" s="12"/>
      <c r="CJ188" s="12"/>
      <c r="CK188" s="12"/>
      <c r="CL188" s="12"/>
      <c r="CM188" s="12"/>
      <c r="CN188" s="12"/>
      <c r="CO188" s="12"/>
      <c r="CP188" s="12"/>
      <c r="CQ188" s="12"/>
      <c r="CR188" s="12"/>
      <c r="CS188" s="12"/>
      <c r="CT188" s="12"/>
      <c r="CU188" s="12"/>
      <c r="CV188" s="12"/>
      <c r="CW188" s="12"/>
      <c r="CX188" s="12"/>
      <c r="CY188" s="12"/>
      <c r="CZ188" s="12"/>
      <c r="DA188" s="12"/>
      <c r="DB188" s="12"/>
      <c r="DC188" s="12"/>
      <c r="DD188" s="12"/>
      <c r="DE188" s="12"/>
      <c r="DF188" s="12"/>
      <c r="DG188" s="12"/>
      <c r="DH188" s="12"/>
      <c r="DI188" s="12"/>
      <c r="DJ188" s="12"/>
      <c r="DK188" s="12"/>
      <c r="DL188" s="12"/>
      <c r="DM188" s="12"/>
      <c r="DN188" s="12"/>
      <c r="DO188" s="12"/>
      <c r="DP188" s="12"/>
      <c r="DQ188" s="12"/>
      <c r="DR188" s="12"/>
      <c r="DS188" s="12"/>
      <c r="DT188" s="12"/>
      <c r="DU188" s="12"/>
      <c r="DV188" s="12"/>
      <c r="DW188" s="12"/>
      <c r="DX188" s="12"/>
      <c r="DY188" s="12"/>
      <c r="DZ188" s="12"/>
      <c r="EA188" s="12"/>
      <c r="EB188" s="12"/>
    </row>
    <row r="189" spans="1:132" ht="15.75" customHeight="1" x14ac:dyDescent="0.2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c r="CJ189" s="12"/>
      <c r="CK189" s="12"/>
      <c r="CL189" s="12"/>
      <c r="CM189" s="12"/>
      <c r="CN189" s="12"/>
      <c r="CO189" s="12"/>
      <c r="CP189" s="12"/>
      <c r="CQ189" s="12"/>
      <c r="CR189" s="12"/>
      <c r="CS189" s="12"/>
      <c r="CT189" s="12"/>
      <c r="CU189" s="12"/>
      <c r="CV189" s="12"/>
      <c r="CW189" s="12"/>
      <c r="CX189" s="12"/>
      <c r="CY189" s="12"/>
      <c r="CZ189" s="12"/>
      <c r="DA189" s="12"/>
      <c r="DB189" s="12"/>
      <c r="DC189" s="12"/>
      <c r="DD189" s="12"/>
      <c r="DE189" s="12"/>
      <c r="DF189" s="12"/>
      <c r="DG189" s="12"/>
      <c r="DH189" s="12"/>
      <c r="DI189" s="12"/>
      <c r="DJ189" s="12"/>
      <c r="DK189" s="12"/>
      <c r="DL189" s="12"/>
      <c r="DM189" s="12"/>
      <c r="DN189" s="12"/>
      <c r="DO189" s="12"/>
      <c r="DP189" s="12"/>
      <c r="DQ189" s="12"/>
      <c r="DR189" s="12"/>
      <c r="DS189" s="12"/>
      <c r="DT189" s="12"/>
      <c r="DU189" s="12"/>
      <c r="DV189" s="12"/>
      <c r="DW189" s="12"/>
      <c r="DX189" s="12"/>
      <c r="DY189" s="12"/>
      <c r="DZ189" s="12"/>
      <c r="EA189" s="12"/>
      <c r="EB189" s="12"/>
    </row>
    <row r="190" spans="1:132" ht="15.75" customHeight="1" x14ac:dyDescent="0.2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c r="CJ190" s="12"/>
      <c r="CK190" s="12"/>
      <c r="CL190" s="12"/>
      <c r="CM190" s="12"/>
      <c r="CN190" s="12"/>
      <c r="CO190" s="12"/>
      <c r="CP190" s="12"/>
      <c r="CQ190" s="12"/>
      <c r="CR190" s="12"/>
      <c r="CS190" s="12"/>
      <c r="CT190" s="12"/>
      <c r="CU190" s="12"/>
      <c r="CV190" s="12"/>
      <c r="CW190" s="12"/>
      <c r="CX190" s="12"/>
      <c r="CY190" s="12"/>
      <c r="CZ190" s="12"/>
      <c r="DA190" s="12"/>
      <c r="DB190" s="12"/>
      <c r="DC190" s="12"/>
      <c r="DD190" s="12"/>
      <c r="DE190" s="12"/>
      <c r="DF190" s="12"/>
      <c r="DG190" s="12"/>
      <c r="DH190" s="12"/>
      <c r="DI190" s="12"/>
      <c r="DJ190" s="12"/>
      <c r="DK190" s="12"/>
      <c r="DL190" s="12"/>
      <c r="DM190" s="12"/>
      <c r="DN190" s="12"/>
      <c r="DO190" s="12"/>
      <c r="DP190" s="12"/>
      <c r="DQ190" s="12"/>
      <c r="DR190" s="12"/>
      <c r="DS190" s="12"/>
      <c r="DT190" s="12"/>
      <c r="DU190" s="12"/>
      <c r="DV190" s="12"/>
      <c r="DW190" s="12"/>
      <c r="DX190" s="12"/>
      <c r="DY190" s="12"/>
      <c r="DZ190" s="12"/>
      <c r="EA190" s="12"/>
      <c r="EB190" s="12"/>
    </row>
    <row r="191" spans="1:132" ht="15.75" customHeight="1" x14ac:dyDescent="0.2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c r="CG191" s="12"/>
      <c r="CH191" s="12"/>
      <c r="CI191" s="12"/>
      <c r="CJ191" s="12"/>
      <c r="CK191" s="12"/>
      <c r="CL191" s="12"/>
      <c r="CM191" s="12"/>
      <c r="CN191" s="12"/>
      <c r="CO191" s="12"/>
      <c r="CP191" s="12"/>
      <c r="CQ191" s="12"/>
      <c r="CR191" s="12"/>
      <c r="CS191" s="12"/>
      <c r="CT191" s="12"/>
      <c r="CU191" s="12"/>
      <c r="CV191" s="12"/>
      <c r="CW191" s="12"/>
      <c r="CX191" s="12"/>
      <c r="CY191" s="12"/>
      <c r="CZ191" s="12"/>
      <c r="DA191" s="12"/>
      <c r="DB191" s="12"/>
      <c r="DC191" s="12"/>
      <c r="DD191" s="12"/>
      <c r="DE191" s="12"/>
      <c r="DF191" s="12"/>
      <c r="DG191" s="12"/>
      <c r="DH191" s="12"/>
      <c r="DI191" s="12"/>
      <c r="DJ191" s="12"/>
      <c r="DK191" s="12"/>
      <c r="DL191" s="12"/>
      <c r="DM191" s="12"/>
      <c r="DN191" s="12"/>
      <c r="DO191" s="12"/>
      <c r="DP191" s="12"/>
      <c r="DQ191" s="12"/>
      <c r="DR191" s="12"/>
      <c r="DS191" s="12"/>
      <c r="DT191" s="12"/>
      <c r="DU191" s="12"/>
      <c r="DV191" s="12"/>
      <c r="DW191" s="12"/>
      <c r="DX191" s="12"/>
      <c r="DY191" s="12"/>
      <c r="DZ191" s="12"/>
      <c r="EA191" s="12"/>
      <c r="EB191" s="12"/>
    </row>
    <row r="192" spans="1:132" ht="15.75" customHeight="1" x14ac:dyDescent="0.2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c r="CG192" s="12"/>
      <c r="CH192" s="12"/>
      <c r="CI192" s="12"/>
      <c r="CJ192" s="12"/>
      <c r="CK192" s="12"/>
      <c r="CL192" s="12"/>
      <c r="CM192" s="12"/>
      <c r="CN192" s="12"/>
      <c r="CO192" s="12"/>
      <c r="CP192" s="12"/>
      <c r="CQ192" s="12"/>
      <c r="CR192" s="12"/>
      <c r="CS192" s="12"/>
      <c r="CT192" s="12"/>
      <c r="CU192" s="12"/>
      <c r="CV192" s="12"/>
      <c r="CW192" s="12"/>
      <c r="CX192" s="12"/>
      <c r="CY192" s="12"/>
      <c r="CZ192" s="12"/>
      <c r="DA192" s="12"/>
      <c r="DB192" s="12"/>
      <c r="DC192" s="12"/>
      <c r="DD192" s="12"/>
      <c r="DE192" s="12"/>
      <c r="DF192" s="12"/>
      <c r="DG192" s="12"/>
      <c r="DH192" s="12"/>
      <c r="DI192" s="12"/>
      <c r="DJ192" s="12"/>
      <c r="DK192" s="12"/>
      <c r="DL192" s="12"/>
      <c r="DM192" s="12"/>
      <c r="DN192" s="12"/>
      <c r="DO192" s="12"/>
      <c r="DP192" s="12"/>
      <c r="DQ192" s="12"/>
      <c r="DR192" s="12"/>
      <c r="DS192" s="12"/>
      <c r="DT192" s="12"/>
      <c r="DU192" s="12"/>
      <c r="DV192" s="12"/>
      <c r="DW192" s="12"/>
      <c r="DX192" s="12"/>
      <c r="DY192" s="12"/>
      <c r="DZ192" s="12"/>
      <c r="EA192" s="12"/>
      <c r="EB192" s="12"/>
    </row>
    <row r="193" spans="1:132" ht="15.75" customHeight="1" x14ac:dyDescent="0.2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c r="CG193" s="12"/>
      <c r="CH193" s="12"/>
      <c r="CI193" s="12"/>
      <c r="CJ193" s="12"/>
      <c r="CK193" s="12"/>
      <c r="CL193" s="12"/>
      <c r="CM193" s="12"/>
      <c r="CN193" s="12"/>
      <c r="CO193" s="12"/>
      <c r="CP193" s="12"/>
      <c r="CQ193" s="12"/>
      <c r="CR193" s="12"/>
      <c r="CS193" s="12"/>
      <c r="CT193" s="12"/>
      <c r="CU193" s="12"/>
      <c r="CV193" s="12"/>
      <c r="CW193" s="12"/>
      <c r="CX193" s="12"/>
      <c r="CY193" s="12"/>
      <c r="CZ193" s="12"/>
      <c r="DA193" s="12"/>
      <c r="DB193" s="12"/>
      <c r="DC193" s="12"/>
      <c r="DD193" s="12"/>
      <c r="DE193" s="12"/>
      <c r="DF193" s="12"/>
      <c r="DG193" s="12"/>
      <c r="DH193" s="12"/>
      <c r="DI193" s="12"/>
      <c r="DJ193" s="12"/>
      <c r="DK193" s="12"/>
      <c r="DL193" s="12"/>
      <c r="DM193" s="12"/>
      <c r="DN193" s="12"/>
      <c r="DO193" s="12"/>
      <c r="DP193" s="12"/>
      <c r="DQ193" s="12"/>
      <c r="DR193" s="12"/>
      <c r="DS193" s="12"/>
      <c r="DT193" s="12"/>
      <c r="DU193" s="12"/>
      <c r="DV193" s="12"/>
      <c r="DW193" s="12"/>
      <c r="DX193" s="12"/>
      <c r="DY193" s="12"/>
      <c r="DZ193" s="12"/>
      <c r="EA193" s="12"/>
      <c r="EB193" s="12"/>
    </row>
    <row r="194" spans="1:132" ht="15.75" customHeight="1" x14ac:dyDescent="0.2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c r="CG194" s="12"/>
      <c r="CH194" s="12"/>
      <c r="CI194" s="12"/>
      <c r="CJ194" s="12"/>
      <c r="CK194" s="12"/>
      <c r="CL194" s="12"/>
      <c r="CM194" s="12"/>
      <c r="CN194" s="12"/>
      <c r="CO194" s="12"/>
      <c r="CP194" s="12"/>
      <c r="CQ194" s="12"/>
      <c r="CR194" s="12"/>
      <c r="CS194" s="12"/>
      <c r="CT194" s="12"/>
      <c r="CU194" s="12"/>
      <c r="CV194" s="12"/>
      <c r="CW194" s="12"/>
      <c r="CX194" s="12"/>
      <c r="CY194" s="12"/>
      <c r="CZ194" s="12"/>
      <c r="DA194" s="12"/>
      <c r="DB194" s="12"/>
      <c r="DC194" s="12"/>
      <c r="DD194" s="12"/>
      <c r="DE194" s="12"/>
      <c r="DF194" s="12"/>
      <c r="DG194" s="12"/>
      <c r="DH194" s="12"/>
      <c r="DI194" s="12"/>
      <c r="DJ194" s="12"/>
      <c r="DK194" s="12"/>
      <c r="DL194" s="12"/>
      <c r="DM194" s="12"/>
      <c r="DN194" s="12"/>
      <c r="DO194" s="12"/>
      <c r="DP194" s="12"/>
      <c r="DQ194" s="12"/>
      <c r="DR194" s="12"/>
      <c r="DS194" s="12"/>
      <c r="DT194" s="12"/>
      <c r="DU194" s="12"/>
      <c r="DV194" s="12"/>
      <c r="DW194" s="12"/>
      <c r="DX194" s="12"/>
      <c r="DY194" s="12"/>
      <c r="DZ194" s="12"/>
      <c r="EA194" s="12"/>
      <c r="EB194" s="12"/>
    </row>
    <row r="195" spans="1:132" ht="15.75" customHeight="1" x14ac:dyDescent="0.2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c r="CG195" s="12"/>
      <c r="CH195" s="12"/>
      <c r="CI195" s="12"/>
      <c r="CJ195" s="12"/>
      <c r="CK195" s="12"/>
      <c r="CL195" s="12"/>
      <c r="CM195" s="12"/>
      <c r="CN195" s="12"/>
      <c r="CO195" s="12"/>
      <c r="CP195" s="12"/>
      <c r="CQ195" s="12"/>
      <c r="CR195" s="12"/>
      <c r="CS195" s="12"/>
      <c r="CT195" s="12"/>
      <c r="CU195" s="12"/>
      <c r="CV195" s="12"/>
      <c r="CW195" s="12"/>
      <c r="CX195" s="12"/>
      <c r="CY195" s="12"/>
      <c r="CZ195" s="12"/>
      <c r="DA195" s="12"/>
      <c r="DB195" s="12"/>
      <c r="DC195" s="12"/>
      <c r="DD195" s="12"/>
      <c r="DE195" s="12"/>
      <c r="DF195" s="12"/>
      <c r="DG195" s="12"/>
      <c r="DH195" s="12"/>
      <c r="DI195" s="12"/>
      <c r="DJ195" s="12"/>
      <c r="DK195" s="12"/>
      <c r="DL195" s="12"/>
      <c r="DM195" s="12"/>
      <c r="DN195" s="12"/>
      <c r="DO195" s="12"/>
      <c r="DP195" s="12"/>
      <c r="DQ195" s="12"/>
      <c r="DR195" s="12"/>
      <c r="DS195" s="12"/>
      <c r="DT195" s="12"/>
      <c r="DU195" s="12"/>
      <c r="DV195" s="12"/>
      <c r="DW195" s="12"/>
      <c r="DX195" s="12"/>
      <c r="DY195" s="12"/>
      <c r="DZ195" s="12"/>
      <c r="EA195" s="12"/>
      <c r="EB195" s="12"/>
    </row>
    <row r="196" spans="1:132" ht="15.75" customHeight="1" x14ac:dyDescent="0.2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c r="CG196" s="12"/>
      <c r="CH196" s="12"/>
      <c r="CI196" s="12"/>
      <c r="CJ196" s="12"/>
      <c r="CK196" s="12"/>
      <c r="CL196" s="12"/>
      <c r="CM196" s="12"/>
      <c r="CN196" s="12"/>
      <c r="CO196" s="12"/>
      <c r="CP196" s="12"/>
      <c r="CQ196" s="12"/>
      <c r="CR196" s="12"/>
      <c r="CS196" s="12"/>
      <c r="CT196" s="12"/>
      <c r="CU196" s="12"/>
      <c r="CV196" s="12"/>
      <c r="CW196" s="12"/>
      <c r="CX196" s="12"/>
      <c r="CY196" s="12"/>
      <c r="CZ196" s="12"/>
      <c r="DA196" s="12"/>
      <c r="DB196" s="12"/>
      <c r="DC196" s="12"/>
      <c r="DD196" s="12"/>
      <c r="DE196" s="12"/>
      <c r="DF196" s="12"/>
      <c r="DG196" s="12"/>
      <c r="DH196" s="12"/>
      <c r="DI196" s="12"/>
      <c r="DJ196" s="12"/>
      <c r="DK196" s="12"/>
      <c r="DL196" s="12"/>
      <c r="DM196" s="12"/>
      <c r="DN196" s="12"/>
      <c r="DO196" s="12"/>
      <c r="DP196" s="12"/>
      <c r="DQ196" s="12"/>
      <c r="DR196" s="12"/>
      <c r="DS196" s="12"/>
      <c r="DT196" s="12"/>
      <c r="DU196" s="12"/>
      <c r="DV196" s="12"/>
      <c r="DW196" s="12"/>
      <c r="DX196" s="12"/>
      <c r="DY196" s="12"/>
      <c r="DZ196" s="12"/>
      <c r="EA196" s="12"/>
      <c r="EB196" s="12"/>
    </row>
    <row r="197" spans="1:132" ht="15.75" customHeight="1" x14ac:dyDescent="0.2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c r="CG197" s="12"/>
      <c r="CH197" s="12"/>
      <c r="CI197" s="12"/>
      <c r="CJ197" s="12"/>
      <c r="CK197" s="12"/>
      <c r="CL197" s="12"/>
      <c r="CM197" s="12"/>
      <c r="CN197" s="12"/>
      <c r="CO197" s="12"/>
      <c r="CP197" s="12"/>
      <c r="CQ197" s="12"/>
      <c r="CR197" s="12"/>
      <c r="CS197" s="12"/>
      <c r="CT197" s="12"/>
      <c r="CU197" s="12"/>
      <c r="CV197" s="12"/>
      <c r="CW197" s="12"/>
      <c r="CX197" s="12"/>
      <c r="CY197" s="12"/>
      <c r="CZ197" s="12"/>
      <c r="DA197" s="12"/>
      <c r="DB197" s="12"/>
      <c r="DC197" s="12"/>
      <c r="DD197" s="12"/>
      <c r="DE197" s="12"/>
      <c r="DF197" s="12"/>
      <c r="DG197" s="12"/>
      <c r="DH197" s="12"/>
      <c r="DI197" s="12"/>
      <c r="DJ197" s="12"/>
      <c r="DK197" s="12"/>
      <c r="DL197" s="12"/>
      <c r="DM197" s="12"/>
      <c r="DN197" s="12"/>
      <c r="DO197" s="12"/>
      <c r="DP197" s="12"/>
      <c r="DQ197" s="12"/>
      <c r="DR197" s="12"/>
      <c r="DS197" s="12"/>
      <c r="DT197" s="12"/>
      <c r="DU197" s="12"/>
      <c r="DV197" s="12"/>
      <c r="DW197" s="12"/>
      <c r="DX197" s="12"/>
      <c r="DY197" s="12"/>
      <c r="DZ197" s="12"/>
      <c r="EA197" s="12"/>
      <c r="EB197" s="12"/>
    </row>
    <row r="198" spans="1:132" ht="15.75" customHeight="1" x14ac:dyDescent="0.2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c r="CG198" s="12"/>
      <c r="CH198" s="12"/>
      <c r="CI198" s="12"/>
      <c r="CJ198" s="12"/>
      <c r="CK198" s="12"/>
      <c r="CL198" s="12"/>
      <c r="CM198" s="12"/>
      <c r="CN198" s="12"/>
      <c r="CO198" s="12"/>
      <c r="CP198" s="12"/>
      <c r="CQ198" s="12"/>
      <c r="CR198" s="12"/>
      <c r="CS198" s="12"/>
      <c r="CT198" s="12"/>
      <c r="CU198" s="12"/>
      <c r="CV198" s="12"/>
      <c r="CW198" s="12"/>
      <c r="CX198" s="12"/>
      <c r="CY198" s="12"/>
      <c r="CZ198" s="12"/>
      <c r="DA198" s="12"/>
      <c r="DB198" s="12"/>
      <c r="DC198" s="12"/>
      <c r="DD198" s="12"/>
      <c r="DE198" s="12"/>
      <c r="DF198" s="12"/>
      <c r="DG198" s="12"/>
      <c r="DH198" s="12"/>
      <c r="DI198" s="12"/>
      <c r="DJ198" s="12"/>
      <c r="DK198" s="12"/>
      <c r="DL198" s="12"/>
      <c r="DM198" s="12"/>
      <c r="DN198" s="12"/>
      <c r="DO198" s="12"/>
      <c r="DP198" s="12"/>
      <c r="DQ198" s="12"/>
      <c r="DR198" s="12"/>
      <c r="DS198" s="12"/>
      <c r="DT198" s="12"/>
      <c r="DU198" s="12"/>
      <c r="DV198" s="12"/>
      <c r="DW198" s="12"/>
      <c r="DX198" s="12"/>
      <c r="DY198" s="12"/>
      <c r="DZ198" s="12"/>
      <c r="EA198" s="12"/>
      <c r="EB198" s="12"/>
    </row>
    <row r="199" spans="1:132" ht="15.75" customHeight="1" x14ac:dyDescent="0.2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c r="CG199" s="12"/>
      <c r="CH199" s="12"/>
      <c r="CI199" s="12"/>
      <c r="CJ199" s="12"/>
      <c r="CK199" s="12"/>
      <c r="CL199" s="12"/>
      <c r="CM199" s="12"/>
      <c r="CN199" s="12"/>
      <c r="CO199" s="12"/>
      <c r="CP199" s="12"/>
      <c r="CQ199" s="12"/>
      <c r="CR199" s="12"/>
      <c r="CS199" s="12"/>
      <c r="CT199" s="12"/>
      <c r="CU199" s="12"/>
      <c r="CV199" s="12"/>
      <c r="CW199" s="12"/>
      <c r="CX199" s="12"/>
      <c r="CY199" s="12"/>
      <c r="CZ199" s="12"/>
      <c r="DA199" s="12"/>
      <c r="DB199" s="12"/>
      <c r="DC199" s="12"/>
      <c r="DD199" s="12"/>
      <c r="DE199" s="12"/>
      <c r="DF199" s="12"/>
      <c r="DG199" s="12"/>
      <c r="DH199" s="12"/>
      <c r="DI199" s="12"/>
      <c r="DJ199" s="12"/>
      <c r="DK199" s="12"/>
      <c r="DL199" s="12"/>
      <c r="DM199" s="12"/>
      <c r="DN199" s="12"/>
      <c r="DO199" s="12"/>
      <c r="DP199" s="12"/>
      <c r="DQ199" s="12"/>
      <c r="DR199" s="12"/>
      <c r="DS199" s="12"/>
      <c r="DT199" s="12"/>
      <c r="DU199" s="12"/>
      <c r="DV199" s="12"/>
      <c r="DW199" s="12"/>
      <c r="DX199" s="12"/>
      <c r="DY199" s="12"/>
      <c r="DZ199" s="12"/>
      <c r="EA199" s="12"/>
      <c r="EB199" s="12"/>
    </row>
    <row r="200" spans="1:132" ht="15.75" customHeight="1" x14ac:dyDescent="0.2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c r="CG200" s="12"/>
      <c r="CH200" s="12"/>
      <c r="CI200" s="12"/>
      <c r="CJ200" s="12"/>
      <c r="CK200" s="12"/>
      <c r="CL200" s="12"/>
      <c r="CM200" s="12"/>
      <c r="CN200" s="12"/>
      <c r="CO200" s="12"/>
      <c r="CP200" s="12"/>
      <c r="CQ200" s="12"/>
      <c r="CR200" s="12"/>
      <c r="CS200" s="12"/>
      <c r="CT200" s="12"/>
      <c r="CU200" s="12"/>
      <c r="CV200" s="12"/>
      <c r="CW200" s="12"/>
      <c r="CX200" s="12"/>
      <c r="CY200" s="12"/>
      <c r="CZ200" s="12"/>
      <c r="DA200" s="12"/>
      <c r="DB200" s="12"/>
      <c r="DC200" s="12"/>
      <c r="DD200" s="12"/>
      <c r="DE200" s="12"/>
      <c r="DF200" s="12"/>
      <c r="DG200" s="12"/>
      <c r="DH200" s="12"/>
      <c r="DI200" s="12"/>
      <c r="DJ200" s="12"/>
      <c r="DK200" s="12"/>
      <c r="DL200" s="12"/>
      <c r="DM200" s="12"/>
      <c r="DN200" s="12"/>
      <c r="DO200" s="12"/>
      <c r="DP200" s="12"/>
      <c r="DQ200" s="12"/>
      <c r="DR200" s="12"/>
      <c r="DS200" s="12"/>
      <c r="DT200" s="12"/>
      <c r="DU200" s="12"/>
      <c r="DV200" s="12"/>
      <c r="DW200" s="12"/>
      <c r="DX200" s="12"/>
      <c r="DY200" s="12"/>
      <c r="DZ200" s="12"/>
      <c r="EA200" s="12"/>
      <c r="EB200" s="12"/>
    </row>
    <row r="201" spans="1:132" ht="15.75" customHeight="1" x14ac:dyDescent="0.2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c r="CG201" s="12"/>
      <c r="CH201" s="12"/>
      <c r="CI201" s="12"/>
      <c r="CJ201" s="12"/>
      <c r="CK201" s="12"/>
      <c r="CL201" s="12"/>
      <c r="CM201" s="12"/>
      <c r="CN201" s="12"/>
      <c r="CO201" s="12"/>
      <c r="CP201" s="12"/>
      <c r="CQ201" s="12"/>
      <c r="CR201" s="12"/>
      <c r="CS201" s="12"/>
      <c r="CT201" s="12"/>
      <c r="CU201" s="12"/>
      <c r="CV201" s="12"/>
      <c r="CW201" s="12"/>
      <c r="CX201" s="12"/>
      <c r="CY201" s="12"/>
      <c r="CZ201" s="12"/>
      <c r="DA201" s="12"/>
      <c r="DB201" s="12"/>
      <c r="DC201" s="12"/>
      <c r="DD201" s="12"/>
      <c r="DE201" s="12"/>
      <c r="DF201" s="12"/>
      <c r="DG201" s="12"/>
      <c r="DH201" s="12"/>
      <c r="DI201" s="12"/>
      <c r="DJ201" s="12"/>
      <c r="DK201" s="12"/>
      <c r="DL201" s="12"/>
      <c r="DM201" s="12"/>
      <c r="DN201" s="12"/>
      <c r="DO201" s="12"/>
      <c r="DP201" s="12"/>
      <c r="DQ201" s="12"/>
      <c r="DR201" s="12"/>
      <c r="DS201" s="12"/>
      <c r="DT201" s="12"/>
      <c r="DU201" s="12"/>
      <c r="DV201" s="12"/>
      <c r="DW201" s="12"/>
      <c r="DX201" s="12"/>
      <c r="DY201" s="12"/>
      <c r="DZ201" s="12"/>
      <c r="EA201" s="12"/>
      <c r="EB201" s="12"/>
    </row>
    <row r="202" spans="1:132" ht="15.75" customHeight="1" x14ac:dyDescent="0.2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c r="CG202" s="12"/>
      <c r="CH202" s="12"/>
      <c r="CI202" s="12"/>
      <c r="CJ202" s="12"/>
      <c r="CK202" s="12"/>
      <c r="CL202" s="12"/>
      <c r="CM202" s="12"/>
      <c r="CN202" s="12"/>
      <c r="CO202" s="12"/>
      <c r="CP202" s="12"/>
      <c r="CQ202" s="12"/>
      <c r="CR202" s="12"/>
      <c r="CS202" s="12"/>
      <c r="CT202" s="12"/>
      <c r="CU202" s="12"/>
      <c r="CV202" s="12"/>
      <c r="CW202" s="12"/>
      <c r="CX202" s="12"/>
      <c r="CY202" s="12"/>
      <c r="CZ202" s="12"/>
      <c r="DA202" s="12"/>
      <c r="DB202" s="12"/>
      <c r="DC202" s="12"/>
      <c r="DD202" s="12"/>
      <c r="DE202" s="12"/>
      <c r="DF202" s="12"/>
      <c r="DG202" s="12"/>
      <c r="DH202" s="12"/>
      <c r="DI202" s="12"/>
      <c r="DJ202" s="12"/>
      <c r="DK202" s="12"/>
      <c r="DL202" s="12"/>
      <c r="DM202" s="12"/>
      <c r="DN202" s="12"/>
      <c r="DO202" s="12"/>
      <c r="DP202" s="12"/>
      <c r="DQ202" s="12"/>
      <c r="DR202" s="12"/>
      <c r="DS202" s="12"/>
      <c r="DT202" s="12"/>
      <c r="DU202" s="12"/>
      <c r="DV202" s="12"/>
      <c r="DW202" s="12"/>
      <c r="DX202" s="12"/>
      <c r="DY202" s="12"/>
      <c r="DZ202" s="12"/>
      <c r="EA202" s="12"/>
      <c r="EB202" s="12"/>
    </row>
    <row r="203" spans="1:132" ht="15.75" customHeight="1" x14ac:dyDescent="0.2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c r="CJ203" s="12"/>
      <c r="CK203" s="12"/>
      <c r="CL203" s="12"/>
      <c r="CM203" s="12"/>
      <c r="CN203" s="12"/>
      <c r="CO203" s="12"/>
      <c r="CP203" s="12"/>
      <c r="CQ203" s="12"/>
      <c r="CR203" s="12"/>
      <c r="CS203" s="12"/>
      <c r="CT203" s="12"/>
      <c r="CU203" s="12"/>
      <c r="CV203" s="12"/>
      <c r="CW203" s="12"/>
      <c r="CX203" s="12"/>
      <c r="CY203" s="12"/>
      <c r="CZ203" s="12"/>
      <c r="DA203" s="12"/>
      <c r="DB203" s="12"/>
      <c r="DC203" s="12"/>
      <c r="DD203" s="12"/>
      <c r="DE203" s="12"/>
      <c r="DF203" s="12"/>
      <c r="DG203" s="12"/>
      <c r="DH203" s="12"/>
      <c r="DI203" s="12"/>
      <c r="DJ203" s="12"/>
      <c r="DK203" s="12"/>
      <c r="DL203" s="12"/>
      <c r="DM203" s="12"/>
      <c r="DN203" s="12"/>
      <c r="DO203" s="12"/>
      <c r="DP203" s="12"/>
      <c r="DQ203" s="12"/>
      <c r="DR203" s="12"/>
      <c r="DS203" s="12"/>
      <c r="DT203" s="12"/>
      <c r="DU203" s="12"/>
      <c r="DV203" s="12"/>
      <c r="DW203" s="12"/>
      <c r="DX203" s="12"/>
      <c r="DY203" s="12"/>
      <c r="DZ203" s="12"/>
      <c r="EA203" s="12"/>
      <c r="EB203" s="12"/>
    </row>
    <row r="204" spans="1:132" ht="15.75" customHeight="1" x14ac:dyDescent="0.2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c r="CJ204" s="12"/>
      <c r="CK204" s="12"/>
      <c r="CL204" s="12"/>
      <c r="CM204" s="12"/>
      <c r="CN204" s="12"/>
      <c r="CO204" s="12"/>
      <c r="CP204" s="12"/>
      <c r="CQ204" s="12"/>
      <c r="CR204" s="12"/>
      <c r="CS204" s="12"/>
      <c r="CT204" s="12"/>
      <c r="CU204" s="12"/>
      <c r="CV204" s="12"/>
      <c r="CW204" s="12"/>
      <c r="CX204" s="12"/>
      <c r="CY204" s="12"/>
      <c r="CZ204" s="12"/>
      <c r="DA204" s="12"/>
      <c r="DB204" s="12"/>
      <c r="DC204" s="12"/>
      <c r="DD204" s="12"/>
      <c r="DE204" s="12"/>
      <c r="DF204" s="12"/>
      <c r="DG204" s="12"/>
      <c r="DH204" s="12"/>
      <c r="DI204" s="12"/>
      <c r="DJ204" s="12"/>
      <c r="DK204" s="12"/>
      <c r="DL204" s="12"/>
      <c r="DM204" s="12"/>
      <c r="DN204" s="12"/>
      <c r="DO204" s="12"/>
      <c r="DP204" s="12"/>
      <c r="DQ204" s="12"/>
      <c r="DR204" s="12"/>
      <c r="DS204" s="12"/>
      <c r="DT204" s="12"/>
      <c r="DU204" s="12"/>
      <c r="DV204" s="12"/>
      <c r="DW204" s="12"/>
      <c r="DX204" s="12"/>
      <c r="DY204" s="12"/>
      <c r="DZ204" s="12"/>
      <c r="EA204" s="12"/>
      <c r="EB204" s="12"/>
    </row>
    <row r="205" spans="1:132" ht="15.75" customHeight="1" x14ac:dyDescent="0.2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T205" s="12"/>
      <c r="CU205" s="12"/>
      <c r="CV205" s="12"/>
      <c r="CW205" s="12"/>
      <c r="CX205" s="12"/>
      <c r="CY205" s="12"/>
      <c r="CZ205" s="12"/>
      <c r="DA205" s="12"/>
      <c r="DB205" s="12"/>
      <c r="DC205" s="12"/>
      <c r="DD205" s="12"/>
      <c r="DE205" s="12"/>
      <c r="DF205" s="12"/>
      <c r="DG205" s="12"/>
      <c r="DH205" s="12"/>
      <c r="DI205" s="12"/>
      <c r="DJ205" s="12"/>
      <c r="DK205" s="12"/>
      <c r="DL205" s="12"/>
      <c r="DM205" s="12"/>
      <c r="DN205" s="12"/>
      <c r="DO205" s="12"/>
      <c r="DP205" s="12"/>
      <c r="DQ205" s="12"/>
      <c r="DR205" s="12"/>
      <c r="DS205" s="12"/>
      <c r="DT205" s="12"/>
      <c r="DU205" s="12"/>
      <c r="DV205" s="12"/>
      <c r="DW205" s="12"/>
      <c r="DX205" s="12"/>
      <c r="DY205" s="12"/>
      <c r="DZ205" s="12"/>
      <c r="EA205" s="12"/>
      <c r="EB205" s="12"/>
    </row>
    <row r="206" spans="1:132" ht="15.75" customHeight="1" x14ac:dyDescent="0.2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T206" s="12"/>
      <c r="CU206" s="12"/>
      <c r="CV206" s="12"/>
      <c r="CW206" s="12"/>
      <c r="CX206" s="12"/>
      <c r="CY206" s="12"/>
      <c r="CZ206" s="12"/>
      <c r="DA206" s="12"/>
      <c r="DB206" s="12"/>
      <c r="DC206" s="12"/>
      <c r="DD206" s="12"/>
      <c r="DE206" s="12"/>
      <c r="DF206" s="12"/>
      <c r="DG206" s="12"/>
      <c r="DH206" s="12"/>
      <c r="DI206" s="12"/>
      <c r="DJ206" s="12"/>
      <c r="DK206" s="12"/>
      <c r="DL206" s="12"/>
      <c r="DM206" s="12"/>
      <c r="DN206" s="12"/>
      <c r="DO206" s="12"/>
      <c r="DP206" s="12"/>
      <c r="DQ206" s="12"/>
      <c r="DR206" s="12"/>
      <c r="DS206" s="12"/>
      <c r="DT206" s="12"/>
      <c r="DU206" s="12"/>
      <c r="DV206" s="12"/>
      <c r="DW206" s="12"/>
      <c r="DX206" s="12"/>
      <c r="DY206" s="12"/>
      <c r="DZ206" s="12"/>
      <c r="EA206" s="12"/>
      <c r="EB206" s="12"/>
    </row>
    <row r="207" spans="1:132" ht="15.75" customHeight="1" x14ac:dyDescent="0.2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c r="CG207" s="12"/>
      <c r="CH207" s="12"/>
      <c r="CI207" s="12"/>
      <c r="CJ207" s="12"/>
      <c r="CK207" s="12"/>
      <c r="CL207" s="12"/>
      <c r="CM207" s="12"/>
      <c r="CN207" s="12"/>
      <c r="CO207" s="12"/>
      <c r="CP207" s="12"/>
      <c r="CQ207" s="12"/>
      <c r="CR207" s="12"/>
      <c r="CS207" s="12"/>
      <c r="CT207" s="12"/>
      <c r="CU207" s="12"/>
      <c r="CV207" s="12"/>
      <c r="CW207" s="12"/>
      <c r="CX207" s="12"/>
      <c r="CY207" s="12"/>
      <c r="CZ207" s="12"/>
      <c r="DA207" s="12"/>
      <c r="DB207" s="12"/>
      <c r="DC207" s="12"/>
      <c r="DD207" s="12"/>
      <c r="DE207" s="12"/>
      <c r="DF207" s="12"/>
      <c r="DG207" s="12"/>
      <c r="DH207" s="12"/>
      <c r="DI207" s="12"/>
      <c r="DJ207" s="12"/>
      <c r="DK207" s="12"/>
      <c r="DL207" s="12"/>
      <c r="DM207" s="12"/>
      <c r="DN207" s="12"/>
      <c r="DO207" s="12"/>
      <c r="DP207" s="12"/>
      <c r="DQ207" s="12"/>
      <c r="DR207" s="12"/>
      <c r="DS207" s="12"/>
      <c r="DT207" s="12"/>
      <c r="DU207" s="12"/>
      <c r="DV207" s="12"/>
      <c r="DW207" s="12"/>
      <c r="DX207" s="12"/>
      <c r="DY207" s="12"/>
      <c r="DZ207" s="12"/>
      <c r="EA207" s="12"/>
      <c r="EB207" s="12"/>
    </row>
    <row r="208" spans="1:132" ht="15.75" customHeight="1" x14ac:dyDescent="0.2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c r="CJ208" s="12"/>
      <c r="CK208" s="12"/>
      <c r="CL208" s="12"/>
      <c r="CM208" s="12"/>
      <c r="CN208" s="12"/>
      <c r="CO208" s="12"/>
      <c r="CP208" s="12"/>
      <c r="CQ208" s="12"/>
      <c r="CR208" s="12"/>
      <c r="CS208" s="12"/>
      <c r="CT208" s="12"/>
      <c r="CU208" s="12"/>
      <c r="CV208" s="12"/>
      <c r="CW208" s="12"/>
      <c r="CX208" s="12"/>
      <c r="CY208" s="12"/>
      <c r="CZ208" s="12"/>
      <c r="DA208" s="12"/>
      <c r="DB208" s="12"/>
      <c r="DC208" s="12"/>
      <c r="DD208" s="12"/>
      <c r="DE208" s="12"/>
      <c r="DF208" s="12"/>
      <c r="DG208" s="12"/>
      <c r="DH208" s="12"/>
      <c r="DI208" s="12"/>
      <c r="DJ208" s="12"/>
      <c r="DK208" s="12"/>
      <c r="DL208" s="12"/>
      <c r="DM208" s="12"/>
      <c r="DN208" s="12"/>
      <c r="DO208" s="12"/>
      <c r="DP208" s="12"/>
      <c r="DQ208" s="12"/>
      <c r="DR208" s="12"/>
      <c r="DS208" s="12"/>
      <c r="DT208" s="12"/>
      <c r="DU208" s="12"/>
      <c r="DV208" s="12"/>
      <c r="DW208" s="12"/>
      <c r="DX208" s="12"/>
      <c r="DY208" s="12"/>
      <c r="DZ208" s="12"/>
      <c r="EA208" s="12"/>
      <c r="EB208" s="12"/>
    </row>
    <row r="209" spans="1:132" ht="15.75" customHeight="1" x14ac:dyDescent="0.2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c r="CG209" s="12"/>
      <c r="CH209" s="12"/>
      <c r="CI209" s="12"/>
      <c r="CJ209" s="12"/>
      <c r="CK209" s="12"/>
      <c r="CL209" s="12"/>
      <c r="CM209" s="12"/>
      <c r="CN209" s="12"/>
      <c r="CO209" s="12"/>
      <c r="CP209" s="12"/>
      <c r="CQ209" s="12"/>
      <c r="CR209" s="12"/>
      <c r="CS209" s="12"/>
      <c r="CT209" s="12"/>
      <c r="CU209" s="12"/>
      <c r="CV209" s="12"/>
      <c r="CW209" s="12"/>
      <c r="CX209" s="12"/>
      <c r="CY209" s="12"/>
      <c r="CZ209" s="12"/>
      <c r="DA209" s="12"/>
      <c r="DB209" s="12"/>
      <c r="DC209" s="12"/>
      <c r="DD209" s="12"/>
      <c r="DE209" s="12"/>
      <c r="DF209" s="12"/>
      <c r="DG209" s="12"/>
      <c r="DH209" s="12"/>
      <c r="DI209" s="12"/>
      <c r="DJ209" s="12"/>
      <c r="DK209" s="12"/>
      <c r="DL209" s="12"/>
      <c r="DM209" s="12"/>
      <c r="DN209" s="12"/>
      <c r="DO209" s="12"/>
      <c r="DP209" s="12"/>
      <c r="DQ209" s="12"/>
      <c r="DR209" s="12"/>
      <c r="DS209" s="12"/>
      <c r="DT209" s="12"/>
      <c r="DU209" s="12"/>
      <c r="DV209" s="12"/>
      <c r="DW209" s="12"/>
      <c r="DX209" s="12"/>
      <c r="DY209" s="12"/>
      <c r="DZ209" s="12"/>
      <c r="EA209" s="12"/>
      <c r="EB209" s="12"/>
    </row>
    <row r="210" spans="1:132" ht="15.75" customHeight="1" x14ac:dyDescent="0.2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c r="DH210" s="12"/>
      <c r="DI210" s="12"/>
      <c r="DJ210" s="12"/>
      <c r="DK210" s="12"/>
      <c r="DL210" s="12"/>
      <c r="DM210" s="12"/>
      <c r="DN210" s="12"/>
      <c r="DO210" s="12"/>
      <c r="DP210" s="12"/>
      <c r="DQ210" s="12"/>
      <c r="DR210" s="12"/>
      <c r="DS210" s="12"/>
      <c r="DT210" s="12"/>
      <c r="DU210" s="12"/>
      <c r="DV210" s="12"/>
      <c r="DW210" s="12"/>
      <c r="DX210" s="12"/>
      <c r="DY210" s="12"/>
      <c r="DZ210" s="12"/>
      <c r="EA210" s="12"/>
      <c r="EB210" s="12"/>
    </row>
    <row r="211" spans="1:132" ht="15.75" customHeight="1" x14ac:dyDescent="0.2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c r="DH211" s="12"/>
      <c r="DI211" s="12"/>
      <c r="DJ211" s="12"/>
      <c r="DK211" s="12"/>
      <c r="DL211" s="12"/>
      <c r="DM211" s="12"/>
      <c r="DN211" s="12"/>
      <c r="DO211" s="12"/>
      <c r="DP211" s="12"/>
      <c r="DQ211" s="12"/>
      <c r="DR211" s="12"/>
      <c r="DS211" s="12"/>
      <c r="DT211" s="12"/>
      <c r="DU211" s="12"/>
      <c r="DV211" s="12"/>
      <c r="DW211" s="12"/>
      <c r="DX211" s="12"/>
      <c r="DY211" s="12"/>
      <c r="DZ211" s="12"/>
      <c r="EA211" s="12"/>
      <c r="EB211" s="12"/>
    </row>
    <row r="212" spans="1:132" ht="15.75" customHeight="1" x14ac:dyDescent="0.2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c r="DH212" s="12"/>
      <c r="DI212" s="12"/>
      <c r="DJ212" s="12"/>
      <c r="DK212" s="12"/>
      <c r="DL212" s="12"/>
      <c r="DM212" s="12"/>
      <c r="DN212" s="12"/>
      <c r="DO212" s="12"/>
      <c r="DP212" s="12"/>
      <c r="DQ212" s="12"/>
      <c r="DR212" s="12"/>
      <c r="DS212" s="12"/>
      <c r="DT212" s="12"/>
      <c r="DU212" s="12"/>
      <c r="DV212" s="12"/>
      <c r="DW212" s="12"/>
      <c r="DX212" s="12"/>
      <c r="DY212" s="12"/>
      <c r="DZ212" s="12"/>
      <c r="EA212" s="12"/>
      <c r="EB212" s="12"/>
    </row>
    <row r="213" spans="1:132" ht="15.75" customHeight="1" x14ac:dyDescent="0.2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c r="CG213" s="12"/>
      <c r="CH213" s="12"/>
      <c r="CI213" s="12"/>
      <c r="CJ213" s="12"/>
      <c r="CK213" s="12"/>
      <c r="CL213" s="12"/>
      <c r="CM213" s="12"/>
      <c r="CN213" s="12"/>
      <c r="CO213" s="12"/>
      <c r="CP213" s="12"/>
      <c r="CQ213" s="12"/>
      <c r="CR213" s="12"/>
      <c r="CS213" s="12"/>
      <c r="CT213" s="12"/>
      <c r="CU213" s="12"/>
      <c r="CV213" s="12"/>
      <c r="CW213" s="12"/>
      <c r="CX213" s="12"/>
      <c r="CY213" s="12"/>
      <c r="CZ213" s="12"/>
      <c r="DA213" s="12"/>
      <c r="DB213" s="12"/>
      <c r="DC213" s="12"/>
      <c r="DD213" s="12"/>
      <c r="DE213" s="12"/>
      <c r="DF213" s="12"/>
      <c r="DG213" s="12"/>
      <c r="DH213" s="12"/>
      <c r="DI213" s="12"/>
      <c r="DJ213" s="12"/>
      <c r="DK213" s="12"/>
      <c r="DL213" s="12"/>
      <c r="DM213" s="12"/>
      <c r="DN213" s="12"/>
      <c r="DO213" s="12"/>
      <c r="DP213" s="12"/>
      <c r="DQ213" s="12"/>
      <c r="DR213" s="12"/>
      <c r="DS213" s="12"/>
      <c r="DT213" s="12"/>
      <c r="DU213" s="12"/>
      <c r="DV213" s="12"/>
      <c r="DW213" s="12"/>
      <c r="DX213" s="12"/>
      <c r="DY213" s="12"/>
      <c r="DZ213" s="12"/>
      <c r="EA213" s="12"/>
      <c r="EB213" s="12"/>
    </row>
    <row r="214" spans="1:132" ht="15.75" customHeight="1" x14ac:dyDescent="0.2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c r="CG214" s="12"/>
      <c r="CH214" s="12"/>
      <c r="CI214" s="12"/>
      <c r="CJ214" s="12"/>
      <c r="CK214" s="12"/>
      <c r="CL214" s="12"/>
      <c r="CM214" s="12"/>
      <c r="CN214" s="12"/>
      <c r="CO214" s="12"/>
      <c r="CP214" s="12"/>
      <c r="CQ214" s="12"/>
      <c r="CR214" s="12"/>
      <c r="CS214" s="12"/>
      <c r="CT214" s="12"/>
      <c r="CU214" s="12"/>
      <c r="CV214" s="12"/>
      <c r="CW214" s="12"/>
      <c r="CX214" s="12"/>
      <c r="CY214" s="12"/>
      <c r="CZ214" s="12"/>
      <c r="DA214" s="12"/>
      <c r="DB214" s="12"/>
      <c r="DC214" s="12"/>
      <c r="DD214" s="12"/>
      <c r="DE214" s="12"/>
      <c r="DF214" s="12"/>
      <c r="DG214" s="12"/>
      <c r="DH214" s="12"/>
      <c r="DI214" s="12"/>
      <c r="DJ214" s="12"/>
      <c r="DK214" s="12"/>
      <c r="DL214" s="12"/>
      <c r="DM214" s="12"/>
      <c r="DN214" s="12"/>
      <c r="DO214" s="12"/>
      <c r="DP214" s="12"/>
      <c r="DQ214" s="12"/>
      <c r="DR214" s="12"/>
      <c r="DS214" s="12"/>
      <c r="DT214" s="12"/>
      <c r="DU214" s="12"/>
      <c r="DV214" s="12"/>
      <c r="DW214" s="12"/>
      <c r="DX214" s="12"/>
      <c r="DY214" s="12"/>
      <c r="DZ214" s="12"/>
      <c r="EA214" s="12"/>
      <c r="EB214" s="12"/>
    </row>
    <row r="215" spans="1:132" ht="15.75" customHeight="1" x14ac:dyDescent="0.2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c r="CG215" s="12"/>
      <c r="CH215" s="12"/>
      <c r="CI215" s="12"/>
      <c r="CJ215" s="12"/>
      <c r="CK215" s="12"/>
      <c r="CL215" s="12"/>
      <c r="CM215" s="12"/>
      <c r="CN215" s="12"/>
      <c r="CO215" s="12"/>
      <c r="CP215" s="12"/>
      <c r="CQ215" s="12"/>
      <c r="CR215" s="12"/>
      <c r="CS215" s="12"/>
      <c r="CT215" s="12"/>
      <c r="CU215" s="12"/>
      <c r="CV215" s="12"/>
      <c r="CW215" s="12"/>
      <c r="CX215" s="12"/>
      <c r="CY215" s="12"/>
      <c r="CZ215" s="12"/>
      <c r="DA215" s="12"/>
      <c r="DB215" s="12"/>
      <c r="DC215" s="12"/>
      <c r="DD215" s="12"/>
      <c r="DE215" s="12"/>
      <c r="DF215" s="12"/>
      <c r="DG215" s="12"/>
      <c r="DH215" s="12"/>
      <c r="DI215" s="12"/>
      <c r="DJ215" s="12"/>
      <c r="DK215" s="12"/>
      <c r="DL215" s="12"/>
      <c r="DM215" s="12"/>
      <c r="DN215" s="12"/>
      <c r="DO215" s="12"/>
      <c r="DP215" s="12"/>
      <c r="DQ215" s="12"/>
      <c r="DR215" s="12"/>
      <c r="DS215" s="12"/>
      <c r="DT215" s="12"/>
      <c r="DU215" s="12"/>
      <c r="DV215" s="12"/>
      <c r="DW215" s="12"/>
      <c r="DX215" s="12"/>
      <c r="DY215" s="12"/>
      <c r="DZ215" s="12"/>
      <c r="EA215" s="12"/>
      <c r="EB215" s="12"/>
    </row>
    <row r="216" spans="1:132" ht="15.75" customHeight="1" x14ac:dyDescent="0.2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c r="DH216" s="12"/>
      <c r="DI216" s="12"/>
      <c r="DJ216" s="12"/>
      <c r="DK216" s="12"/>
      <c r="DL216" s="12"/>
      <c r="DM216" s="12"/>
      <c r="DN216" s="12"/>
      <c r="DO216" s="12"/>
      <c r="DP216" s="12"/>
      <c r="DQ216" s="12"/>
      <c r="DR216" s="12"/>
      <c r="DS216" s="12"/>
      <c r="DT216" s="12"/>
      <c r="DU216" s="12"/>
      <c r="DV216" s="12"/>
      <c r="DW216" s="12"/>
      <c r="DX216" s="12"/>
      <c r="DY216" s="12"/>
      <c r="DZ216" s="12"/>
      <c r="EA216" s="12"/>
      <c r="EB216" s="12"/>
    </row>
    <row r="217" spans="1:132" ht="15.75" customHeight="1" x14ac:dyDescent="0.2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c r="CJ217" s="12"/>
      <c r="CK217" s="12"/>
      <c r="CL217" s="12"/>
      <c r="CM217" s="12"/>
      <c r="CN217" s="12"/>
      <c r="CO217" s="12"/>
      <c r="CP217" s="12"/>
      <c r="CQ217" s="12"/>
      <c r="CR217" s="12"/>
      <c r="CS217" s="12"/>
      <c r="CT217" s="12"/>
      <c r="CU217" s="12"/>
      <c r="CV217" s="12"/>
      <c r="CW217" s="12"/>
      <c r="CX217" s="12"/>
      <c r="CY217" s="12"/>
      <c r="CZ217" s="12"/>
      <c r="DA217" s="12"/>
      <c r="DB217" s="12"/>
      <c r="DC217" s="12"/>
      <c r="DD217" s="12"/>
      <c r="DE217" s="12"/>
      <c r="DF217" s="12"/>
      <c r="DG217" s="12"/>
      <c r="DH217" s="12"/>
      <c r="DI217" s="12"/>
      <c r="DJ217" s="12"/>
      <c r="DK217" s="12"/>
      <c r="DL217" s="12"/>
      <c r="DM217" s="12"/>
      <c r="DN217" s="12"/>
      <c r="DO217" s="12"/>
      <c r="DP217" s="12"/>
      <c r="DQ217" s="12"/>
      <c r="DR217" s="12"/>
      <c r="DS217" s="12"/>
      <c r="DT217" s="12"/>
      <c r="DU217" s="12"/>
      <c r="DV217" s="12"/>
      <c r="DW217" s="12"/>
      <c r="DX217" s="12"/>
      <c r="DY217" s="12"/>
      <c r="DZ217" s="12"/>
      <c r="EA217" s="12"/>
      <c r="EB217" s="12"/>
    </row>
    <row r="218" spans="1:132" ht="15.75" customHeight="1" x14ac:dyDescent="0.2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c r="DH218" s="12"/>
      <c r="DI218" s="12"/>
      <c r="DJ218" s="12"/>
      <c r="DK218" s="12"/>
      <c r="DL218" s="12"/>
      <c r="DM218" s="12"/>
      <c r="DN218" s="12"/>
      <c r="DO218" s="12"/>
      <c r="DP218" s="12"/>
      <c r="DQ218" s="12"/>
      <c r="DR218" s="12"/>
      <c r="DS218" s="12"/>
      <c r="DT218" s="12"/>
      <c r="DU218" s="12"/>
      <c r="DV218" s="12"/>
      <c r="DW218" s="12"/>
      <c r="DX218" s="12"/>
      <c r="DY218" s="12"/>
      <c r="DZ218" s="12"/>
      <c r="EA218" s="12"/>
      <c r="EB218" s="12"/>
    </row>
    <row r="219" spans="1:132" ht="15.75" customHeight="1" x14ac:dyDescent="0.2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c r="DH219" s="12"/>
      <c r="DI219" s="12"/>
      <c r="DJ219" s="12"/>
      <c r="DK219" s="12"/>
      <c r="DL219" s="12"/>
      <c r="DM219" s="12"/>
      <c r="DN219" s="12"/>
      <c r="DO219" s="12"/>
      <c r="DP219" s="12"/>
      <c r="DQ219" s="12"/>
      <c r="DR219" s="12"/>
      <c r="DS219" s="12"/>
      <c r="DT219" s="12"/>
      <c r="DU219" s="12"/>
      <c r="DV219" s="12"/>
      <c r="DW219" s="12"/>
      <c r="DX219" s="12"/>
      <c r="DY219" s="12"/>
      <c r="DZ219" s="12"/>
      <c r="EA219" s="12"/>
      <c r="EB219" s="12"/>
    </row>
    <row r="220" spans="1:132" ht="15.75" customHeight="1" x14ac:dyDescent="0.2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c r="CG220" s="12"/>
      <c r="CH220" s="12"/>
      <c r="CI220" s="12"/>
      <c r="CJ220" s="12"/>
      <c r="CK220" s="12"/>
      <c r="CL220" s="12"/>
      <c r="CM220" s="12"/>
      <c r="CN220" s="12"/>
      <c r="CO220" s="12"/>
      <c r="CP220" s="12"/>
      <c r="CQ220" s="12"/>
      <c r="CR220" s="12"/>
      <c r="CS220" s="12"/>
      <c r="CT220" s="12"/>
      <c r="CU220" s="12"/>
      <c r="CV220" s="12"/>
      <c r="CW220" s="12"/>
      <c r="CX220" s="12"/>
      <c r="CY220" s="12"/>
      <c r="CZ220" s="12"/>
      <c r="DA220" s="12"/>
      <c r="DB220" s="12"/>
      <c r="DC220" s="12"/>
      <c r="DD220" s="12"/>
      <c r="DE220" s="12"/>
      <c r="DF220" s="12"/>
      <c r="DG220" s="12"/>
      <c r="DH220" s="12"/>
      <c r="DI220" s="12"/>
      <c r="DJ220" s="12"/>
      <c r="DK220" s="12"/>
      <c r="DL220" s="12"/>
      <c r="DM220" s="12"/>
      <c r="DN220" s="12"/>
      <c r="DO220" s="12"/>
      <c r="DP220" s="12"/>
      <c r="DQ220" s="12"/>
      <c r="DR220" s="12"/>
      <c r="DS220" s="12"/>
      <c r="DT220" s="12"/>
      <c r="DU220" s="12"/>
      <c r="DV220" s="12"/>
      <c r="DW220" s="12"/>
      <c r="DX220" s="12"/>
      <c r="DY220" s="12"/>
      <c r="DZ220" s="12"/>
      <c r="EA220" s="12"/>
      <c r="EB220" s="12"/>
    </row>
    <row r="221" spans="1:132" ht="15.75" customHeight="1" x14ac:dyDescent="0.2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c r="CG221" s="12"/>
      <c r="CH221" s="12"/>
      <c r="CI221" s="12"/>
      <c r="CJ221" s="12"/>
      <c r="CK221" s="12"/>
      <c r="CL221" s="12"/>
      <c r="CM221" s="12"/>
      <c r="CN221" s="12"/>
      <c r="CO221" s="12"/>
      <c r="CP221" s="12"/>
      <c r="CQ221" s="12"/>
      <c r="CR221" s="12"/>
      <c r="CS221" s="12"/>
      <c r="CT221" s="12"/>
      <c r="CU221" s="12"/>
      <c r="CV221" s="12"/>
      <c r="CW221" s="12"/>
      <c r="CX221" s="12"/>
      <c r="CY221" s="12"/>
      <c r="CZ221" s="12"/>
      <c r="DA221" s="12"/>
      <c r="DB221" s="12"/>
      <c r="DC221" s="12"/>
      <c r="DD221" s="12"/>
      <c r="DE221" s="12"/>
      <c r="DF221" s="12"/>
      <c r="DG221" s="12"/>
      <c r="DH221" s="12"/>
      <c r="DI221" s="12"/>
      <c r="DJ221" s="12"/>
      <c r="DK221" s="12"/>
      <c r="DL221" s="12"/>
      <c r="DM221" s="12"/>
      <c r="DN221" s="12"/>
      <c r="DO221" s="12"/>
      <c r="DP221" s="12"/>
      <c r="DQ221" s="12"/>
      <c r="DR221" s="12"/>
      <c r="DS221" s="12"/>
      <c r="DT221" s="12"/>
      <c r="DU221" s="12"/>
      <c r="DV221" s="12"/>
      <c r="DW221" s="12"/>
      <c r="DX221" s="12"/>
      <c r="DY221" s="12"/>
      <c r="DZ221" s="12"/>
      <c r="EA221" s="12"/>
      <c r="EB221" s="12"/>
    </row>
    <row r="222" spans="1:132" ht="15.75" customHeight="1" x14ac:dyDescent="0.2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12"/>
      <c r="BZ222" s="12"/>
      <c r="CA222" s="12"/>
      <c r="CB222" s="12"/>
      <c r="CC222" s="12"/>
      <c r="CD222" s="12"/>
      <c r="CE222" s="12"/>
      <c r="CF222" s="12"/>
      <c r="CG222" s="12"/>
      <c r="CH222" s="12"/>
      <c r="CI222" s="12"/>
      <c r="CJ222" s="12"/>
      <c r="CK222" s="12"/>
      <c r="CL222" s="12"/>
      <c r="CM222" s="12"/>
      <c r="CN222" s="12"/>
      <c r="CO222" s="12"/>
      <c r="CP222" s="12"/>
      <c r="CQ222" s="12"/>
      <c r="CR222" s="12"/>
      <c r="CS222" s="12"/>
      <c r="CT222" s="12"/>
      <c r="CU222" s="12"/>
      <c r="CV222" s="12"/>
      <c r="CW222" s="12"/>
      <c r="CX222" s="12"/>
      <c r="CY222" s="12"/>
      <c r="CZ222" s="12"/>
      <c r="DA222" s="12"/>
      <c r="DB222" s="12"/>
      <c r="DC222" s="12"/>
      <c r="DD222" s="12"/>
      <c r="DE222" s="12"/>
      <c r="DF222" s="12"/>
      <c r="DG222" s="12"/>
      <c r="DH222" s="12"/>
      <c r="DI222" s="12"/>
      <c r="DJ222" s="12"/>
      <c r="DK222" s="12"/>
      <c r="DL222" s="12"/>
      <c r="DM222" s="12"/>
      <c r="DN222" s="12"/>
      <c r="DO222" s="12"/>
      <c r="DP222" s="12"/>
      <c r="DQ222" s="12"/>
      <c r="DR222" s="12"/>
      <c r="DS222" s="12"/>
      <c r="DT222" s="12"/>
      <c r="DU222" s="12"/>
      <c r="DV222" s="12"/>
      <c r="DW222" s="12"/>
      <c r="DX222" s="12"/>
      <c r="DY222" s="12"/>
      <c r="DZ222" s="12"/>
      <c r="EA222" s="12"/>
      <c r="EB222" s="12"/>
    </row>
    <row r="223" spans="1:132" ht="15.75" customHeight="1" x14ac:dyDescent="0.2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c r="BY223" s="12"/>
      <c r="BZ223" s="12"/>
      <c r="CA223" s="12"/>
      <c r="CB223" s="12"/>
      <c r="CC223" s="12"/>
      <c r="CD223" s="12"/>
      <c r="CE223" s="12"/>
      <c r="CF223" s="12"/>
      <c r="CG223" s="12"/>
      <c r="CH223" s="12"/>
      <c r="CI223" s="12"/>
      <c r="CJ223" s="12"/>
      <c r="CK223" s="12"/>
      <c r="CL223" s="12"/>
      <c r="CM223" s="12"/>
      <c r="CN223" s="12"/>
      <c r="CO223" s="12"/>
      <c r="CP223" s="12"/>
      <c r="CQ223" s="12"/>
      <c r="CR223" s="12"/>
      <c r="CS223" s="12"/>
      <c r="CT223" s="12"/>
      <c r="CU223" s="12"/>
      <c r="CV223" s="12"/>
      <c r="CW223" s="12"/>
      <c r="CX223" s="12"/>
      <c r="CY223" s="12"/>
      <c r="CZ223" s="12"/>
      <c r="DA223" s="12"/>
      <c r="DB223" s="12"/>
      <c r="DC223" s="12"/>
      <c r="DD223" s="12"/>
      <c r="DE223" s="12"/>
      <c r="DF223" s="12"/>
      <c r="DG223" s="12"/>
      <c r="DH223" s="12"/>
      <c r="DI223" s="12"/>
      <c r="DJ223" s="12"/>
      <c r="DK223" s="12"/>
      <c r="DL223" s="12"/>
      <c r="DM223" s="12"/>
      <c r="DN223" s="12"/>
      <c r="DO223" s="12"/>
      <c r="DP223" s="12"/>
      <c r="DQ223" s="12"/>
      <c r="DR223" s="12"/>
      <c r="DS223" s="12"/>
      <c r="DT223" s="12"/>
      <c r="DU223" s="12"/>
      <c r="DV223" s="12"/>
      <c r="DW223" s="12"/>
      <c r="DX223" s="12"/>
      <c r="DY223" s="12"/>
      <c r="DZ223" s="12"/>
      <c r="EA223" s="12"/>
      <c r="EB223" s="12"/>
    </row>
    <row r="224" spans="1:132" ht="15.75" customHeight="1" x14ac:dyDescent="0.2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c r="BY224" s="12"/>
      <c r="BZ224" s="12"/>
      <c r="CA224" s="12"/>
      <c r="CB224" s="12"/>
      <c r="CC224" s="12"/>
      <c r="CD224" s="12"/>
      <c r="CE224" s="12"/>
      <c r="CF224" s="12"/>
      <c r="CG224" s="12"/>
      <c r="CH224" s="12"/>
      <c r="CI224" s="12"/>
      <c r="CJ224" s="12"/>
      <c r="CK224" s="12"/>
      <c r="CL224" s="12"/>
      <c r="CM224" s="12"/>
      <c r="CN224" s="12"/>
      <c r="CO224" s="12"/>
      <c r="CP224" s="12"/>
      <c r="CQ224" s="12"/>
      <c r="CR224" s="12"/>
      <c r="CS224" s="12"/>
      <c r="CT224" s="12"/>
      <c r="CU224" s="12"/>
      <c r="CV224" s="12"/>
      <c r="CW224" s="12"/>
      <c r="CX224" s="12"/>
      <c r="CY224" s="12"/>
      <c r="CZ224" s="12"/>
      <c r="DA224" s="12"/>
      <c r="DB224" s="12"/>
      <c r="DC224" s="12"/>
      <c r="DD224" s="12"/>
      <c r="DE224" s="12"/>
      <c r="DF224" s="12"/>
      <c r="DG224" s="12"/>
      <c r="DH224" s="12"/>
      <c r="DI224" s="12"/>
      <c r="DJ224" s="12"/>
      <c r="DK224" s="12"/>
      <c r="DL224" s="12"/>
      <c r="DM224" s="12"/>
      <c r="DN224" s="12"/>
      <c r="DO224" s="12"/>
      <c r="DP224" s="12"/>
      <c r="DQ224" s="12"/>
      <c r="DR224" s="12"/>
      <c r="DS224" s="12"/>
      <c r="DT224" s="12"/>
      <c r="DU224" s="12"/>
      <c r="DV224" s="12"/>
      <c r="DW224" s="12"/>
      <c r="DX224" s="12"/>
      <c r="DY224" s="12"/>
      <c r="DZ224" s="12"/>
      <c r="EA224" s="12"/>
      <c r="EB224" s="12"/>
    </row>
    <row r="225" spans="1:132" ht="15.75" customHeight="1" x14ac:dyDescent="0.2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c r="CG225" s="12"/>
      <c r="CH225" s="12"/>
      <c r="CI225" s="12"/>
      <c r="CJ225" s="12"/>
      <c r="CK225" s="12"/>
      <c r="CL225" s="12"/>
      <c r="CM225" s="12"/>
      <c r="CN225" s="12"/>
      <c r="CO225" s="12"/>
      <c r="CP225" s="12"/>
      <c r="CQ225" s="12"/>
      <c r="CR225" s="12"/>
      <c r="CS225" s="12"/>
      <c r="CT225" s="12"/>
      <c r="CU225" s="12"/>
      <c r="CV225" s="12"/>
      <c r="CW225" s="12"/>
      <c r="CX225" s="12"/>
      <c r="CY225" s="12"/>
      <c r="CZ225" s="12"/>
      <c r="DA225" s="12"/>
      <c r="DB225" s="12"/>
      <c r="DC225" s="12"/>
      <c r="DD225" s="12"/>
      <c r="DE225" s="12"/>
      <c r="DF225" s="12"/>
      <c r="DG225" s="12"/>
      <c r="DH225" s="12"/>
      <c r="DI225" s="12"/>
      <c r="DJ225" s="12"/>
      <c r="DK225" s="12"/>
      <c r="DL225" s="12"/>
      <c r="DM225" s="12"/>
      <c r="DN225" s="12"/>
      <c r="DO225" s="12"/>
      <c r="DP225" s="12"/>
      <c r="DQ225" s="12"/>
      <c r="DR225" s="12"/>
      <c r="DS225" s="12"/>
      <c r="DT225" s="12"/>
      <c r="DU225" s="12"/>
      <c r="DV225" s="12"/>
      <c r="DW225" s="12"/>
      <c r="DX225" s="12"/>
      <c r="DY225" s="12"/>
      <c r="DZ225" s="12"/>
      <c r="EA225" s="12"/>
      <c r="EB225" s="12"/>
    </row>
    <row r="226" spans="1:132" ht="15.75" customHeight="1" x14ac:dyDescent="0.2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c r="CG226" s="12"/>
      <c r="CH226" s="12"/>
      <c r="CI226" s="12"/>
      <c r="CJ226" s="12"/>
      <c r="CK226" s="12"/>
      <c r="CL226" s="12"/>
      <c r="CM226" s="12"/>
      <c r="CN226" s="12"/>
      <c r="CO226" s="12"/>
      <c r="CP226" s="12"/>
      <c r="CQ226" s="12"/>
      <c r="CR226" s="12"/>
      <c r="CS226" s="12"/>
      <c r="CT226" s="12"/>
      <c r="CU226" s="12"/>
      <c r="CV226" s="12"/>
      <c r="CW226" s="12"/>
      <c r="CX226" s="12"/>
      <c r="CY226" s="12"/>
      <c r="CZ226" s="12"/>
      <c r="DA226" s="12"/>
      <c r="DB226" s="12"/>
      <c r="DC226" s="12"/>
      <c r="DD226" s="12"/>
      <c r="DE226" s="12"/>
      <c r="DF226" s="12"/>
      <c r="DG226" s="12"/>
      <c r="DH226" s="12"/>
      <c r="DI226" s="12"/>
      <c r="DJ226" s="12"/>
      <c r="DK226" s="12"/>
      <c r="DL226" s="12"/>
      <c r="DM226" s="12"/>
      <c r="DN226" s="12"/>
      <c r="DO226" s="12"/>
      <c r="DP226" s="12"/>
      <c r="DQ226" s="12"/>
      <c r="DR226" s="12"/>
      <c r="DS226" s="12"/>
      <c r="DT226" s="12"/>
      <c r="DU226" s="12"/>
      <c r="DV226" s="12"/>
      <c r="DW226" s="12"/>
      <c r="DX226" s="12"/>
      <c r="DY226" s="12"/>
      <c r="DZ226" s="12"/>
      <c r="EA226" s="12"/>
      <c r="EB226" s="12"/>
    </row>
    <row r="227" spans="1:132" ht="15.75" customHeight="1" x14ac:dyDescent="0.2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c r="CG227" s="12"/>
      <c r="CH227" s="12"/>
      <c r="CI227" s="12"/>
      <c r="CJ227" s="12"/>
      <c r="CK227" s="12"/>
      <c r="CL227" s="12"/>
      <c r="CM227" s="12"/>
      <c r="CN227" s="12"/>
      <c r="CO227" s="12"/>
      <c r="CP227" s="12"/>
      <c r="CQ227" s="12"/>
      <c r="CR227" s="12"/>
      <c r="CS227" s="12"/>
      <c r="CT227" s="12"/>
      <c r="CU227" s="12"/>
      <c r="CV227" s="12"/>
      <c r="CW227" s="12"/>
      <c r="CX227" s="12"/>
      <c r="CY227" s="12"/>
      <c r="CZ227" s="12"/>
      <c r="DA227" s="12"/>
      <c r="DB227" s="12"/>
      <c r="DC227" s="12"/>
      <c r="DD227" s="12"/>
      <c r="DE227" s="12"/>
      <c r="DF227" s="12"/>
      <c r="DG227" s="12"/>
      <c r="DH227" s="12"/>
      <c r="DI227" s="12"/>
      <c r="DJ227" s="12"/>
      <c r="DK227" s="12"/>
      <c r="DL227" s="12"/>
      <c r="DM227" s="12"/>
      <c r="DN227" s="12"/>
      <c r="DO227" s="12"/>
      <c r="DP227" s="12"/>
      <c r="DQ227" s="12"/>
      <c r="DR227" s="12"/>
      <c r="DS227" s="12"/>
      <c r="DT227" s="12"/>
      <c r="DU227" s="12"/>
      <c r="DV227" s="12"/>
      <c r="DW227" s="12"/>
      <c r="DX227" s="12"/>
      <c r="DY227" s="12"/>
      <c r="DZ227" s="12"/>
      <c r="EA227" s="12"/>
      <c r="EB227" s="12"/>
    </row>
    <row r="228" spans="1:132" ht="15.75" customHeight="1" x14ac:dyDescent="0.2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c r="CG228" s="12"/>
      <c r="CH228" s="12"/>
      <c r="CI228" s="12"/>
      <c r="CJ228" s="12"/>
      <c r="CK228" s="12"/>
      <c r="CL228" s="12"/>
      <c r="CM228" s="12"/>
      <c r="CN228" s="12"/>
      <c r="CO228" s="12"/>
      <c r="CP228" s="12"/>
      <c r="CQ228" s="12"/>
      <c r="CR228" s="12"/>
      <c r="CS228" s="12"/>
      <c r="CT228" s="12"/>
      <c r="CU228" s="12"/>
      <c r="CV228" s="12"/>
      <c r="CW228" s="12"/>
      <c r="CX228" s="12"/>
      <c r="CY228" s="12"/>
      <c r="CZ228" s="12"/>
      <c r="DA228" s="12"/>
      <c r="DB228" s="12"/>
      <c r="DC228" s="12"/>
      <c r="DD228" s="12"/>
      <c r="DE228" s="12"/>
      <c r="DF228" s="12"/>
      <c r="DG228" s="12"/>
      <c r="DH228" s="12"/>
      <c r="DI228" s="12"/>
      <c r="DJ228" s="12"/>
      <c r="DK228" s="12"/>
      <c r="DL228" s="12"/>
      <c r="DM228" s="12"/>
      <c r="DN228" s="12"/>
      <c r="DO228" s="12"/>
      <c r="DP228" s="12"/>
      <c r="DQ228" s="12"/>
      <c r="DR228" s="12"/>
      <c r="DS228" s="12"/>
      <c r="DT228" s="12"/>
      <c r="DU228" s="12"/>
      <c r="DV228" s="12"/>
      <c r="DW228" s="12"/>
      <c r="DX228" s="12"/>
      <c r="DY228" s="12"/>
      <c r="DZ228" s="12"/>
      <c r="EA228" s="12"/>
      <c r="EB228" s="12"/>
    </row>
    <row r="229" spans="1:132" ht="15.75" customHeight="1" x14ac:dyDescent="0.2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c r="CG229" s="12"/>
      <c r="CH229" s="12"/>
      <c r="CI229" s="12"/>
      <c r="CJ229" s="12"/>
      <c r="CK229" s="12"/>
      <c r="CL229" s="12"/>
      <c r="CM229" s="12"/>
      <c r="CN229" s="12"/>
      <c r="CO229" s="12"/>
      <c r="CP229" s="12"/>
      <c r="CQ229" s="12"/>
      <c r="CR229" s="12"/>
      <c r="CS229" s="12"/>
      <c r="CT229" s="12"/>
      <c r="CU229" s="12"/>
      <c r="CV229" s="12"/>
      <c r="CW229" s="12"/>
      <c r="CX229" s="12"/>
      <c r="CY229" s="12"/>
      <c r="CZ229" s="12"/>
      <c r="DA229" s="12"/>
      <c r="DB229" s="12"/>
      <c r="DC229" s="12"/>
      <c r="DD229" s="12"/>
      <c r="DE229" s="12"/>
      <c r="DF229" s="12"/>
      <c r="DG229" s="12"/>
      <c r="DH229" s="12"/>
      <c r="DI229" s="12"/>
      <c r="DJ229" s="12"/>
      <c r="DK229" s="12"/>
      <c r="DL229" s="12"/>
      <c r="DM229" s="12"/>
      <c r="DN229" s="12"/>
      <c r="DO229" s="12"/>
      <c r="DP229" s="12"/>
      <c r="DQ229" s="12"/>
      <c r="DR229" s="12"/>
      <c r="DS229" s="12"/>
      <c r="DT229" s="12"/>
      <c r="DU229" s="12"/>
      <c r="DV229" s="12"/>
      <c r="DW229" s="12"/>
      <c r="DX229" s="12"/>
      <c r="DY229" s="12"/>
      <c r="DZ229" s="12"/>
      <c r="EA229" s="12"/>
      <c r="EB229" s="12"/>
    </row>
    <row r="230" spans="1:132" ht="15.75" customHeight="1" x14ac:dyDescent="0.2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c r="CG230" s="12"/>
      <c r="CH230" s="12"/>
      <c r="CI230" s="12"/>
      <c r="CJ230" s="12"/>
      <c r="CK230" s="12"/>
      <c r="CL230" s="12"/>
      <c r="CM230" s="12"/>
      <c r="CN230" s="12"/>
      <c r="CO230" s="12"/>
      <c r="CP230" s="12"/>
      <c r="CQ230" s="12"/>
      <c r="CR230" s="12"/>
      <c r="CS230" s="12"/>
      <c r="CT230" s="12"/>
      <c r="CU230" s="12"/>
      <c r="CV230" s="12"/>
      <c r="CW230" s="12"/>
      <c r="CX230" s="12"/>
      <c r="CY230" s="12"/>
      <c r="CZ230" s="12"/>
      <c r="DA230" s="12"/>
      <c r="DB230" s="12"/>
      <c r="DC230" s="12"/>
      <c r="DD230" s="12"/>
      <c r="DE230" s="12"/>
      <c r="DF230" s="12"/>
      <c r="DG230" s="12"/>
      <c r="DH230" s="12"/>
      <c r="DI230" s="12"/>
      <c r="DJ230" s="12"/>
      <c r="DK230" s="12"/>
      <c r="DL230" s="12"/>
      <c r="DM230" s="12"/>
      <c r="DN230" s="12"/>
      <c r="DO230" s="12"/>
      <c r="DP230" s="12"/>
      <c r="DQ230" s="12"/>
      <c r="DR230" s="12"/>
      <c r="DS230" s="12"/>
      <c r="DT230" s="12"/>
      <c r="DU230" s="12"/>
      <c r="DV230" s="12"/>
      <c r="DW230" s="12"/>
      <c r="DX230" s="12"/>
      <c r="DY230" s="12"/>
      <c r="DZ230" s="12"/>
      <c r="EA230" s="12"/>
      <c r="EB230" s="12"/>
    </row>
    <row r="231" spans="1:132" ht="15.75" customHeight="1" x14ac:dyDescent="0.2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c r="CJ231" s="12"/>
      <c r="CK231" s="12"/>
      <c r="CL231" s="12"/>
      <c r="CM231" s="12"/>
      <c r="CN231" s="12"/>
      <c r="CO231" s="12"/>
      <c r="CP231" s="12"/>
      <c r="CQ231" s="12"/>
      <c r="CR231" s="12"/>
      <c r="CS231" s="12"/>
      <c r="CT231" s="12"/>
      <c r="CU231" s="12"/>
      <c r="CV231" s="12"/>
      <c r="CW231" s="12"/>
      <c r="CX231" s="12"/>
      <c r="CY231" s="12"/>
      <c r="CZ231" s="12"/>
      <c r="DA231" s="12"/>
      <c r="DB231" s="12"/>
      <c r="DC231" s="12"/>
      <c r="DD231" s="12"/>
      <c r="DE231" s="12"/>
      <c r="DF231" s="12"/>
      <c r="DG231" s="12"/>
      <c r="DH231" s="12"/>
      <c r="DI231" s="12"/>
      <c r="DJ231" s="12"/>
      <c r="DK231" s="12"/>
      <c r="DL231" s="12"/>
      <c r="DM231" s="12"/>
      <c r="DN231" s="12"/>
      <c r="DO231" s="12"/>
      <c r="DP231" s="12"/>
      <c r="DQ231" s="12"/>
      <c r="DR231" s="12"/>
      <c r="DS231" s="12"/>
      <c r="DT231" s="12"/>
      <c r="DU231" s="12"/>
      <c r="DV231" s="12"/>
      <c r="DW231" s="12"/>
      <c r="DX231" s="12"/>
      <c r="DY231" s="12"/>
      <c r="DZ231" s="12"/>
      <c r="EA231" s="12"/>
      <c r="EB231" s="12"/>
    </row>
    <row r="232" spans="1:132" ht="15.75" customHeight="1" x14ac:dyDescent="0.2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c r="BY232" s="12"/>
      <c r="BZ232" s="12"/>
      <c r="CA232" s="12"/>
      <c r="CB232" s="12"/>
      <c r="CC232" s="12"/>
      <c r="CD232" s="12"/>
      <c r="CE232" s="12"/>
      <c r="CF232" s="12"/>
      <c r="CG232" s="12"/>
      <c r="CH232" s="12"/>
      <c r="CI232" s="12"/>
      <c r="CJ232" s="12"/>
      <c r="CK232" s="12"/>
      <c r="CL232" s="12"/>
      <c r="CM232" s="12"/>
      <c r="CN232" s="12"/>
      <c r="CO232" s="12"/>
      <c r="CP232" s="12"/>
      <c r="CQ232" s="12"/>
      <c r="CR232" s="12"/>
      <c r="CS232" s="12"/>
      <c r="CT232" s="12"/>
      <c r="CU232" s="12"/>
      <c r="CV232" s="12"/>
      <c r="CW232" s="12"/>
      <c r="CX232" s="12"/>
      <c r="CY232" s="12"/>
      <c r="CZ232" s="12"/>
      <c r="DA232" s="12"/>
      <c r="DB232" s="12"/>
      <c r="DC232" s="12"/>
      <c r="DD232" s="12"/>
      <c r="DE232" s="12"/>
      <c r="DF232" s="12"/>
      <c r="DG232" s="12"/>
      <c r="DH232" s="12"/>
      <c r="DI232" s="12"/>
      <c r="DJ232" s="12"/>
      <c r="DK232" s="12"/>
      <c r="DL232" s="12"/>
      <c r="DM232" s="12"/>
      <c r="DN232" s="12"/>
      <c r="DO232" s="12"/>
      <c r="DP232" s="12"/>
      <c r="DQ232" s="12"/>
      <c r="DR232" s="12"/>
      <c r="DS232" s="12"/>
      <c r="DT232" s="12"/>
      <c r="DU232" s="12"/>
      <c r="DV232" s="12"/>
      <c r="DW232" s="12"/>
      <c r="DX232" s="12"/>
      <c r="DY232" s="12"/>
      <c r="DZ232" s="12"/>
      <c r="EA232" s="12"/>
      <c r="EB232" s="12"/>
    </row>
    <row r="233" spans="1:132" ht="15.75" customHeight="1" x14ac:dyDescent="0.2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c r="BY233" s="12"/>
      <c r="BZ233" s="12"/>
      <c r="CA233" s="12"/>
      <c r="CB233" s="12"/>
      <c r="CC233" s="12"/>
      <c r="CD233" s="12"/>
      <c r="CE233" s="12"/>
      <c r="CF233" s="12"/>
      <c r="CG233" s="12"/>
      <c r="CH233" s="12"/>
      <c r="CI233" s="12"/>
      <c r="CJ233" s="12"/>
      <c r="CK233" s="12"/>
      <c r="CL233" s="12"/>
      <c r="CM233" s="12"/>
      <c r="CN233" s="12"/>
      <c r="CO233" s="12"/>
      <c r="CP233" s="12"/>
      <c r="CQ233" s="12"/>
      <c r="CR233" s="12"/>
      <c r="CS233" s="12"/>
      <c r="CT233" s="12"/>
      <c r="CU233" s="12"/>
      <c r="CV233" s="12"/>
      <c r="CW233" s="12"/>
      <c r="CX233" s="12"/>
      <c r="CY233" s="12"/>
      <c r="CZ233" s="12"/>
      <c r="DA233" s="12"/>
      <c r="DB233" s="12"/>
      <c r="DC233" s="12"/>
      <c r="DD233" s="12"/>
      <c r="DE233" s="12"/>
      <c r="DF233" s="12"/>
      <c r="DG233" s="12"/>
      <c r="DH233" s="12"/>
      <c r="DI233" s="12"/>
      <c r="DJ233" s="12"/>
      <c r="DK233" s="12"/>
      <c r="DL233" s="12"/>
      <c r="DM233" s="12"/>
      <c r="DN233" s="12"/>
      <c r="DO233" s="12"/>
      <c r="DP233" s="12"/>
      <c r="DQ233" s="12"/>
      <c r="DR233" s="12"/>
      <c r="DS233" s="12"/>
      <c r="DT233" s="12"/>
      <c r="DU233" s="12"/>
      <c r="DV233" s="12"/>
      <c r="DW233" s="12"/>
      <c r="DX233" s="12"/>
      <c r="DY233" s="12"/>
      <c r="DZ233" s="12"/>
      <c r="EA233" s="12"/>
      <c r="EB233" s="12"/>
    </row>
    <row r="234" spans="1:132" ht="15.75" customHeight="1" x14ac:dyDescent="0.2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c r="CG234" s="12"/>
      <c r="CH234" s="12"/>
      <c r="CI234" s="12"/>
      <c r="CJ234" s="12"/>
      <c r="CK234" s="12"/>
      <c r="CL234" s="12"/>
      <c r="CM234" s="12"/>
      <c r="CN234" s="12"/>
      <c r="CO234" s="12"/>
      <c r="CP234" s="12"/>
      <c r="CQ234" s="12"/>
      <c r="CR234" s="12"/>
      <c r="CS234" s="12"/>
      <c r="CT234" s="12"/>
      <c r="CU234" s="12"/>
      <c r="CV234" s="12"/>
      <c r="CW234" s="12"/>
      <c r="CX234" s="12"/>
      <c r="CY234" s="12"/>
      <c r="CZ234" s="12"/>
      <c r="DA234" s="12"/>
      <c r="DB234" s="12"/>
      <c r="DC234" s="12"/>
      <c r="DD234" s="12"/>
      <c r="DE234" s="12"/>
      <c r="DF234" s="12"/>
      <c r="DG234" s="12"/>
      <c r="DH234" s="12"/>
      <c r="DI234" s="12"/>
      <c r="DJ234" s="12"/>
      <c r="DK234" s="12"/>
      <c r="DL234" s="12"/>
      <c r="DM234" s="12"/>
      <c r="DN234" s="12"/>
      <c r="DO234" s="12"/>
      <c r="DP234" s="12"/>
      <c r="DQ234" s="12"/>
      <c r="DR234" s="12"/>
      <c r="DS234" s="12"/>
      <c r="DT234" s="12"/>
      <c r="DU234" s="12"/>
      <c r="DV234" s="12"/>
      <c r="DW234" s="12"/>
      <c r="DX234" s="12"/>
      <c r="DY234" s="12"/>
      <c r="DZ234" s="12"/>
      <c r="EA234" s="12"/>
      <c r="EB234" s="12"/>
    </row>
    <row r="235" spans="1:132" ht="15.75" customHeight="1" x14ac:dyDescent="0.2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c r="DH235" s="12"/>
      <c r="DI235" s="12"/>
      <c r="DJ235" s="12"/>
      <c r="DK235" s="12"/>
      <c r="DL235" s="12"/>
      <c r="DM235" s="12"/>
      <c r="DN235" s="12"/>
      <c r="DO235" s="12"/>
      <c r="DP235" s="12"/>
      <c r="DQ235" s="12"/>
      <c r="DR235" s="12"/>
      <c r="DS235" s="12"/>
      <c r="DT235" s="12"/>
      <c r="DU235" s="12"/>
      <c r="DV235" s="12"/>
      <c r="DW235" s="12"/>
      <c r="DX235" s="12"/>
      <c r="DY235" s="12"/>
      <c r="DZ235" s="12"/>
      <c r="EA235" s="12"/>
      <c r="EB235" s="12"/>
    </row>
    <row r="236" spans="1:132" ht="15.75" customHeight="1" x14ac:dyDescent="0.2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c r="DH236" s="12"/>
      <c r="DI236" s="12"/>
      <c r="DJ236" s="12"/>
      <c r="DK236" s="12"/>
      <c r="DL236" s="12"/>
      <c r="DM236" s="12"/>
      <c r="DN236" s="12"/>
      <c r="DO236" s="12"/>
      <c r="DP236" s="12"/>
      <c r="DQ236" s="12"/>
      <c r="DR236" s="12"/>
      <c r="DS236" s="12"/>
      <c r="DT236" s="12"/>
      <c r="DU236" s="12"/>
      <c r="DV236" s="12"/>
      <c r="DW236" s="12"/>
      <c r="DX236" s="12"/>
      <c r="DY236" s="12"/>
      <c r="DZ236" s="12"/>
      <c r="EA236" s="12"/>
      <c r="EB236" s="12"/>
    </row>
    <row r="237" spans="1:132" ht="15.75" customHeight="1" x14ac:dyDescent="0.2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c r="DH237" s="12"/>
      <c r="DI237" s="12"/>
      <c r="DJ237" s="12"/>
      <c r="DK237" s="12"/>
      <c r="DL237" s="12"/>
      <c r="DM237" s="12"/>
      <c r="DN237" s="12"/>
      <c r="DO237" s="12"/>
      <c r="DP237" s="12"/>
      <c r="DQ237" s="12"/>
      <c r="DR237" s="12"/>
      <c r="DS237" s="12"/>
      <c r="DT237" s="12"/>
      <c r="DU237" s="12"/>
      <c r="DV237" s="12"/>
      <c r="DW237" s="12"/>
      <c r="DX237" s="12"/>
      <c r="DY237" s="12"/>
      <c r="DZ237" s="12"/>
      <c r="EA237" s="12"/>
      <c r="EB237" s="12"/>
    </row>
    <row r="238" spans="1:132" ht="15.75" customHeight="1" x14ac:dyDescent="0.2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c r="CJ238" s="12"/>
      <c r="CK238" s="12"/>
      <c r="CL238" s="12"/>
      <c r="CM238" s="12"/>
      <c r="CN238" s="12"/>
      <c r="CO238" s="12"/>
      <c r="CP238" s="12"/>
      <c r="CQ238" s="12"/>
      <c r="CR238" s="12"/>
      <c r="CS238" s="12"/>
      <c r="CT238" s="12"/>
      <c r="CU238" s="12"/>
      <c r="CV238" s="12"/>
      <c r="CW238" s="12"/>
      <c r="CX238" s="12"/>
      <c r="CY238" s="12"/>
      <c r="CZ238" s="12"/>
      <c r="DA238" s="12"/>
      <c r="DB238" s="12"/>
      <c r="DC238" s="12"/>
      <c r="DD238" s="12"/>
      <c r="DE238" s="12"/>
      <c r="DF238" s="12"/>
      <c r="DG238" s="12"/>
      <c r="DH238" s="12"/>
      <c r="DI238" s="12"/>
      <c r="DJ238" s="12"/>
      <c r="DK238" s="12"/>
      <c r="DL238" s="12"/>
      <c r="DM238" s="12"/>
      <c r="DN238" s="12"/>
      <c r="DO238" s="12"/>
      <c r="DP238" s="12"/>
      <c r="DQ238" s="12"/>
      <c r="DR238" s="12"/>
      <c r="DS238" s="12"/>
      <c r="DT238" s="12"/>
      <c r="DU238" s="12"/>
      <c r="DV238" s="12"/>
      <c r="DW238" s="12"/>
      <c r="DX238" s="12"/>
      <c r="DY238" s="12"/>
      <c r="DZ238" s="12"/>
      <c r="EA238" s="12"/>
      <c r="EB238" s="12"/>
    </row>
    <row r="239" spans="1:132" ht="15.75" customHeight="1" x14ac:dyDescent="0.2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2"/>
      <c r="BY239" s="12"/>
      <c r="BZ239" s="12"/>
      <c r="CA239" s="12"/>
      <c r="CB239" s="12"/>
      <c r="CC239" s="12"/>
      <c r="CD239" s="12"/>
      <c r="CE239" s="12"/>
      <c r="CF239" s="12"/>
      <c r="CG239" s="12"/>
      <c r="CH239" s="12"/>
      <c r="CI239" s="12"/>
      <c r="CJ239" s="12"/>
      <c r="CK239" s="12"/>
      <c r="CL239" s="12"/>
      <c r="CM239" s="12"/>
      <c r="CN239" s="12"/>
      <c r="CO239" s="12"/>
      <c r="CP239" s="12"/>
      <c r="CQ239" s="12"/>
      <c r="CR239" s="12"/>
      <c r="CS239" s="12"/>
      <c r="CT239" s="12"/>
      <c r="CU239" s="12"/>
      <c r="CV239" s="12"/>
      <c r="CW239" s="12"/>
      <c r="CX239" s="12"/>
      <c r="CY239" s="12"/>
      <c r="CZ239" s="12"/>
      <c r="DA239" s="12"/>
      <c r="DB239" s="12"/>
      <c r="DC239" s="12"/>
      <c r="DD239" s="12"/>
      <c r="DE239" s="12"/>
      <c r="DF239" s="12"/>
      <c r="DG239" s="12"/>
      <c r="DH239" s="12"/>
      <c r="DI239" s="12"/>
      <c r="DJ239" s="12"/>
      <c r="DK239" s="12"/>
      <c r="DL239" s="12"/>
      <c r="DM239" s="12"/>
      <c r="DN239" s="12"/>
      <c r="DO239" s="12"/>
      <c r="DP239" s="12"/>
      <c r="DQ239" s="12"/>
      <c r="DR239" s="12"/>
      <c r="DS239" s="12"/>
      <c r="DT239" s="12"/>
      <c r="DU239" s="12"/>
      <c r="DV239" s="12"/>
      <c r="DW239" s="12"/>
      <c r="DX239" s="12"/>
      <c r="DY239" s="12"/>
      <c r="DZ239" s="12"/>
      <c r="EA239" s="12"/>
      <c r="EB239" s="12"/>
    </row>
    <row r="240" spans="1:132" ht="15.75" customHeight="1" x14ac:dyDescent="0.2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c r="CJ240" s="12"/>
      <c r="CK240" s="12"/>
      <c r="CL240" s="12"/>
      <c r="CM240" s="12"/>
      <c r="CN240" s="12"/>
      <c r="CO240" s="12"/>
      <c r="CP240" s="12"/>
      <c r="CQ240" s="12"/>
      <c r="CR240" s="12"/>
      <c r="CS240" s="12"/>
      <c r="CT240" s="12"/>
      <c r="CU240" s="12"/>
      <c r="CV240" s="12"/>
      <c r="CW240" s="12"/>
      <c r="CX240" s="12"/>
      <c r="CY240" s="12"/>
      <c r="CZ240" s="12"/>
      <c r="DA240" s="12"/>
      <c r="DB240" s="12"/>
      <c r="DC240" s="12"/>
      <c r="DD240" s="12"/>
      <c r="DE240" s="12"/>
      <c r="DF240" s="12"/>
      <c r="DG240" s="12"/>
      <c r="DH240" s="12"/>
      <c r="DI240" s="12"/>
      <c r="DJ240" s="12"/>
      <c r="DK240" s="12"/>
      <c r="DL240" s="12"/>
      <c r="DM240" s="12"/>
      <c r="DN240" s="12"/>
      <c r="DO240" s="12"/>
      <c r="DP240" s="12"/>
      <c r="DQ240" s="12"/>
      <c r="DR240" s="12"/>
      <c r="DS240" s="12"/>
      <c r="DT240" s="12"/>
      <c r="DU240" s="12"/>
      <c r="DV240" s="12"/>
      <c r="DW240" s="12"/>
      <c r="DX240" s="12"/>
      <c r="DY240" s="12"/>
      <c r="DZ240" s="12"/>
      <c r="EA240" s="12"/>
      <c r="EB240" s="12"/>
    </row>
    <row r="241" spans="1:132" ht="15.75" customHeight="1" x14ac:dyDescent="0.2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2"/>
      <c r="BY241" s="12"/>
      <c r="BZ241" s="12"/>
      <c r="CA241" s="12"/>
      <c r="CB241" s="12"/>
      <c r="CC241" s="12"/>
      <c r="CD241" s="12"/>
      <c r="CE241" s="12"/>
      <c r="CF241" s="12"/>
      <c r="CG241" s="12"/>
      <c r="CH241" s="12"/>
      <c r="CI241" s="12"/>
      <c r="CJ241" s="12"/>
      <c r="CK241" s="12"/>
      <c r="CL241" s="12"/>
      <c r="CM241" s="12"/>
      <c r="CN241" s="12"/>
      <c r="CO241" s="12"/>
      <c r="CP241" s="12"/>
      <c r="CQ241" s="12"/>
      <c r="CR241" s="12"/>
      <c r="CS241" s="12"/>
      <c r="CT241" s="12"/>
      <c r="CU241" s="12"/>
      <c r="CV241" s="12"/>
      <c r="CW241" s="12"/>
      <c r="CX241" s="12"/>
      <c r="CY241" s="12"/>
      <c r="CZ241" s="12"/>
      <c r="DA241" s="12"/>
      <c r="DB241" s="12"/>
      <c r="DC241" s="12"/>
      <c r="DD241" s="12"/>
      <c r="DE241" s="12"/>
      <c r="DF241" s="12"/>
      <c r="DG241" s="12"/>
      <c r="DH241" s="12"/>
      <c r="DI241" s="12"/>
      <c r="DJ241" s="12"/>
      <c r="DK241" s="12"/>
      <c r="DL241" s="12"/>
      <c r="DM241" s="12"/>
      <c r="DN241" s="12"/>
      <c r="DO241" s="12"/>
      <c r="DP241" s="12"/>
      <c r="DQ241" s="12"/>
      <c r="DR241" s="12"/>
      <c r="DS241" s="12"/>
      <c r="DT241" s="12"/>
      <c r="DU241" s="12"/>
      <c r="DV241" s="12"/>
      <c r="DW241" s="12"/>
      <c r="DX241" s="12"/>
      <c r="DY241" s="12"/>
      <c r="DZ241" s="12"/>
      <c r="EA241" s="12"/>
      <c r="EB241" s="12"/>
    </row>
    <row r="242" spans="1:132" ht="15.75" customHeight="1" x14ac:dyDescent="0.2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2"/>
      <c r="BY242" s="12"/>
      <c r="BZ242" s="12"/>
      <c r="CA242" s="12"/>
      <c r="CB242" s="12"/>
      <c r="CC242" s="12"/>
      <c r="CD242" s="12"/>
      <c r="CE242" s="12"/>
      <c r="CF242" s="12"/>
      <c r="CG242" s="12"/>
      <c r="CH242" s="12"/>
      <c r="CI242" s="12"/>
      <c r="CJ242" s="12"/>
      <c r="CK242" s="12"/>
      <c r="CL242" s="12"/>
      <c r="CM242" s="12"/>
      <c r="CN242" s="12"/>
      <c r="CO242" s="12"/>
      <c r="CP242" s="12"/>
      <c r="CQ242" s="12"/>
      <c r="CR242" s="12"/>
      <c r="CS242" s="12"/>
      <c r="CT242" s="12"/>
      <c r="CU242" s="12"/>
      <c r="CV242" s="12"/>
      <c r="CW242" s="12"/>
      <c r="CX242" s="12"/>
      <c r="CY242" s="12"/>
      <c r="CZ242" s="12"/>
      <c r="DA242" s="12"/>
      <c r="DB242" s="12"/>
      <c r="DC242" s="12"/>
      <c r="DD242" s="12"/>
      <c r="DE242" s="12"/>
      <c r="DF242" s="12"/>
      <c r="DG242" s="12"/>
      <c r="DH242" s="12"/>
      <c r="DI242" s="12"/>
      <c r="DJ242" s="12"/>
      <c r="DK242" s="12"/>
      <c r="DL242" s="12"/>
      <c r="DM242" s="12"/>
      <c r="DN242" s="12"/>
      <c r="DO242" s="12"/>
      <c r="DP242" s="12"/>
      <c r="DQ242" s="12"/>
      <c r="DR242" s="12"/>
      <c r="DS242" s="12"/>
      <c r="DT242" s="12"/>
      <c r="DU242" s="12"/>
      <c r="DV242" s="12"/>
      <c r="DW242" s="12"/>
      <c r="DX242" s="12"/>
      <c r="DY242" s="12"/>
      <c r="DZ242" s="12"/>
      <c r="EA242" s="12"/>
      <c r="EB242" s="12"/>
    </row>
    <row r="243" spans="1:132" ht="15.75" customHeight="1" x14ac:dyDescent="0.2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2"/>
      <c r="BY243" s="12"/>
      <c r="BZ243" s="12"/>
      <c r="CA243" s="12"/>
      <c r="CB243" s="12"/>
      <c r="CC243" s="12"/>
      <c r="CD243" s="12"/>
      <c r="CE243" s="12"/>
      <c r="CF243" s="12"/>
      <c r="CG243" s="12"/>
      <c r="CH243" s="12"/>
      <c r="CI243" s="12"/>
      <c r="CJ243" s="12"/>
      <c r="CK243" s="12"/>
      <c r="CL243" s="12"/>
      <c r="CM243" s="12"/>
      <c r="CN243" s="12"/>
      <c r="CO243" s="12"/>
      <c r="CP243" s="12"/>
      <c r="CQ243" s="12"/>
      <c r="CR243" s="12"/>
      <c r="CS243" s="12"/>
      <c r="CT243" s="12"/>
      <c r="CU243" s="12"/>
      <c r="CV243" s="12"/>
      <c r="CW243" s="12"/>
      <c r="CX243" s="12"/>
      <c r="CY243" s="12"/>
      <c r="CZ243" s="12"/>
      <c r="DA243" s="12"/>
      <c r="DB243" s="12"/>
      <c r="DC243" s="12"/>
      <c r="DD243" s="12"/>
      <c r="DE243" s="12"/>
      <c r="DF243" s="12"/>
      <c r="DG243" s="12"/>
      <c r="DH243" s="12"/>
      <c r="DI243" s="12"/>
      <c r="DJ243" s="12"/>
      <c r="DK243" s="12"/>
      <c r="DL243" s="12"/>
      <c r="DM243" s="12"/>
      <c r="DN243" s="12"/>
      <c r="DO243" s="12"/>
      <c r="DP243" s="12"/>
      <c r="DQ243" s="12"/>
      <c r="DR243" s="12"/>
      <c r="DS243" s="12"/>
      <c r="DT243" s="12"/>
      <c r="DU243" s="12"/>
      <c r="DV243" s="12"/>
      <c r="DW243" s="12"/>
      <c r="DX243" s="12"/>
      <c r="DY243" s="12"/>
      <c r="DZ243" s="12"/>
      <c r="EA243" s="12"/>
      <c r="EB243" s="12"/>
    </row>
    <row r="244" spans="1:132" ht="15.75" customHeight="1" x14ac:dyDescent="0.2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2"/>
      <c r="BY244" s="12"/>
      <c r="BZ244" s="12"/>
      <c r="CA244" s="12"/>
      <c r="CB244" s="12"/>
      <c r="CC244" s="12"/>
      <c r="CD244" s="12"/>
      <c r="CE244" s="12"/>
      <c r="CF244" s="12"/>
      <c r="CG244" s="12"/>
      <c r="CH244" s="12"/>
      <c r="CI244" s="12"/>
      <c r="CJ244" s="12"/>
      <c r="CK244" s="12"/>
      <c r="CL244" s="12"/>
      <c r="CM244" s="12"/>
      <c r="CN244" s="12"/>
      <c r="CO244" s="12"/>
      <c r="CP244" s="12"/>
      <c r="CQ244" s="12"/>
      <c r="CR244" s="12"/>
      <c r="CS244" s="12"/>
      <c r="CT244" s="12"/>
      <c r="CU244" s="12"/>
      <c r="CV244" s="12"/>
      <c r="CW244" s="12"/>
      <c r="CX244" s="12"/>
      <c r="CY244" s="12"/>
      <c r="CZ244" s="12"/>
      <c r="DA244" s="12"/>
      <c r="DB244" s="12"/>
      <c r="DC244" s="12"/>
      <c r="DD244" s="12"/>
      <c r="DE244" s="12"/>
      <c r="DF244" s="12"/>
      <c r="DG244" s="12"/>
      <c r="DH244" s="12"/>
      <c r="DI244" s="12"/>
      <c r="DJ244" s="12"/>
      <c r="DK244" s="12"/>
      <c r="DL244" s="12"/>
      <c r="DM244" s="12"/>
      <c r="DN244" s="12"/>
      <c r="DO244" s="12"/>
      <c r="DP244" s="12"/>
      <c r="DQ244" s="12"/>
      <c r="DR244" s="12"/>
      <c r="DS244" s="12"/>
      <c r="DT244" s="12"/>
      <c r="DU244" s="12"/>
      <c r="DV244" s="12"/>
      <c r="DW244" s="12"/>
      <c r="DX244" s="12"/>
      <c r="DY244" s="12"/>
      <c r="DZ244" s="12"/>
      <c r="EA244" s="12"/>
      <c r="EB244" s="12"/>
    </row>
    <row r="245" spans="1:132" ht="15.75" customHeight="1" x14ac:dyDescent="0.2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2"/>
      <c r="BY245" s="12"/>
      <c r="BZ245" s="12"/>
      <c r="CA245" s="12"/>
      <c r="CB245" s="12"/>
      <c r="CC245" s="12"/>
      <c r="CD245" s="12"/>
      <c r="CE245" s="12"/>
      <c r="CF245" s="12"/>
      <c r="CG245" s="12"/>
      <c r="CH245" s="12"/>
      <c r="CI245" s="12"/>
      <c r="CJ245" s="12"/>
      <c r="CK245" s="12"/>
      <c r="CL245" s="12"/>
      <c r="CM245" s="12"/>
      <c r="CN245" s="12"/>
      <c r="CO245" s="12"/>
      <c r="CP245" s="12"/>
      <c r="CQ245" s="12"/>
      <c r="CR245" s="12"/>
      <c r="CS245" s="12"/>
      <c r="CT245" s="12"/>
      <c r="CU245" s="12"/>
      <c r="CV245" s="12"/>
      <c r="CW245" s="12"/>
      <c r="CX245" s="12"/>
      <c r="CY245" s="12"/>
      <c r="CZ245" s="12"/>
      <c r="DA245" s="12"/>
      <c r="DB245" s="12"/>
      <c r="DC245" s="12"/>
      <c r="DD245" s="12"/>
      <c r="DE245" s="12"/>
      <c r="DF245" s="12"/>
      <c r="DG245" s="12"/>
      <c r="DH245" s="12"/>
      <c r="DI245" s="12"/>
      <c r="DJ245" s="12"/>
      <c r="DK245" s="12"/>
      <c r="DL245" s="12"/>
      <c r="DM245" s="12"/>
      <c r="DN245" s="12"/>
      <c r="DO245" s="12"/>
      <c r="DP245" s="12"/>
      <c r="DQ245" s="12"/>
      <c r="DR245" s="12"/>
      <c r="DS245" s="12"/>
      <c r="DT245" s="12"/>
      <c r="DU245" s="12"/>
      <c r="DV245" s="12"/>
      <c r="DW245" s="12"/>
      <c r="DX245" s="12"/>
      <c r="DY245" s="12"/>
      <c r="DZ245" s="12"/>
      <c r="EA245" s="12"/>
      <c r="EB245" s="12"/>
    </row>
    <row r="246" spans="1:132" ht="15.75" customHeight="1" x14ac:dyDescent="0.2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2"/>
      <c r="BY246" s="12"/>
      <c r="BZ246" s="12"/>
      <c r="CA246" s="12"/>
      <c r="CB246" s="12"/>
      <c r="CC246" s="12"/>
      <c r="CD246" s="12"/>
      <c r="CE246" s="12"/>
      <c r="CF246" s="12"/>
      <c r="CG246" s="12"/>
      <c r="CH246" s="12"/>
      <c r="CI246" s="12"/>
      <c r="CJ246" s="12"/>
      <c r="CK246" s="12"/>
      <c r="CL246" s="12"/>
      <c r="CM246" s="12"/>
      <c r="CN246" s="12"/>
      <c r="CO246" s="12"/>
      <c r="CP246" s="12"/>
      <c r="CQ246" s="12"/>
      <c r="CR246" s="12"/>
      <c r="CS246" s="12"/>
      <c r="CT246" s="12"/>
      <c r="CU246" s="12"/>
      <c r="CV246" s="12"/>
      <c r="CW246" s="12"/>
      <c r="CX246" s="12"/>
      <c r="CY246" s="12"/>
      <c r="CZ246" s="12"/>
      <c r="DA246" s="12"/>
      <c r="DB246" s="12"/>
      <c r="DC246" s="12"/>
      <c r="DD246" s="12"/>
      <c r="DE246" s="12"/>
      <c r="DF246" s="12"/>
      <c r="DG246" s="12"/>
      <c r="DH246" s="12"/>
      <c r="DI246" s="12"/>
      <c r="DJ246" s="12"/>
      <c r="DK246" s="12"/>
      <c r="DL246" s="12"/>
      <c r="DM246" s="12"/>
      <c r="DN246" s="12"/>
      <c r="DO246" s="12"/>
      <c r="DP246" s="12"/>
      <c r="DQ246" s="12"/>
      <c r="DR246" s="12"/>
      <c r="DS246" s="12"/>
      <c r="DT246" s="12"/>
      <c r="DU246" s="12"/>
      <c r="DV246" s="12"/>
      <c r="DW246" s="12"/>
      <c r="DX246" s="12"/>
      <c r="DY246" s="12"/>
      <c r="DZ246" s="12"/>
      <c r="EA246" s="12"/>
      <c r="EB246" s="12"/>
    </row>
    <row r="247" spans="1:132" ht="15.75" customHeight="1" x14ac:dyDescent="0.2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2"/>
      <c r="BY247" s="12"/>
      <c r="BZ247" s="12"/>
      <c r="CA247" s="12"/>
      <c r="CB247" s="12"/>
      <c r="CC247" s="12"/>
      <c r="CD247" s="12"/>
      <c r="CE247" s="12"/>
      <c r="CF247" s="12"/>
      <c r="CG247" s="12"/>
      <c r="CH247" s="12"/>
      <c r="CI247" s="12"/>
      <c r="CJ247" s="12"/>
      <c r="CK247" s="12"/>
      <c r="CL247" s="12"/>
      <c r="CM247" s="12"/>
      <c r="CN247" s="12"/>
      <c r="CO247" s="12"/>
      <c r="CP247" s="12"/>
      <c r="CQ247" s="12"/>
      <c r="CR247" s="12"/>
      <c r="CS247" s="12"/>
      <c r="CT247" s="12"/>
      <c r="CU247" s="12"/>
      <c r="CV247" s="12"/>
      <c r="CW247" s="12"/>
      <c r="CX247" s="12"/>
      <c r="CY247" s="12"/>
      <c r="CZ247" s="12"/>
      <c r="DA247" s="12"/>
      <c r="DB247" s="12"/>
      <c r="DC247" s="12"/>
      <c r="DD247" s="12"/>
      <c r="DE247" s="12"/>
      <c r="DF247" s="12"/>
      <c r="DG247" s="12"/>
      <c r="DH247" s="12"/>
      <c r="DI247" s="12"/>
      <c r="DJ247" s="12"/>
      <c r="DK247" s="12"/>
      <c r="DL247" s="12"/>
      <c r="DM247" s="12"/>
      <c r="DN247" s="12"/>
      <c r="DO247" s="12"/>
      <c r="DP247" s="12"/>
      <c r="DQ247" s="12"/>
      <c r="DR247" s="12"/>
      <c r="DS247" s="12"/>
      <c r="DT247" s="12"/>
      <c r="DU247" s="12"/>
      <c r="DV247" s="12"/>
      <c r="DW247" s="12"/>
      <c r="DX247" s="12"/>
      <c r="DY247" s="12"/>
      <c r="DZ247" s="12"/>
      <c r="EA247" s="12"/>
      <c r="EB247" s="12"/>
    </row>
    <row r="248" spans="1:132" ht="15.75" customHeight="1" x14ac:dyDescent="0.2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2"/>
      <c r="BY248" s="12"/>
      <c r="BZ248" s="12"/>
      <c r="CA248" s="12"/>
      <c r="CB248" s="12"/>
      <c r="CC248" s="12"/>
      <c r="CD248" s="12"/>
      <c r="CE248" s="12"/>
      <c r="CF248" s="12"/>
      <c r="CG248" s="12"/>
      <c r="CH248" s="12"/>
      <c r="CI248" s="12"/>
      <c r="CJ248" s="12"/>
      <c r="CK248" s="12"/>
      <c r="CL248" s="12"/>
      <c r="CM248" s="12"/>
      <c r="CN248" s="12"/>
      <c r="CO248" s="12"/>
      <c r="CP248" s="12"/>
      <c r="CQ248" s="12"/>
      <c r="CR248" s="12"/>
      <c r="CS248" s="12"/>
      <c r="CT248" s="12"/>
      <c r="CU248" s="12"/>
      <c r="CV248" s="12"/>
      <c r="CW248" s="12"/>
      <c r="CX248" s="12"/>
      <c r="CY248" s="12"/>
      <c r="CZ248" s="12"/>
      <c r="DA248" s="12"/>
      <c r="DB248" s="12"/>
      <c r="DC248" s="12"/>
      <c r="DD248" s="12"/>
      <c r="DE248" s="12"/>
      <c r="DF248" s="12"/>
      <c r="DG248" s="12"/>
      <c r="DH248" s="12"/>
      <c r="DI248" s="12"/>
      <c r="DJ248" s="12"/>
      <c r="DK248" s="12"/>
      <c r="DL248" s="12"/>
      <c r="DM248" s="12"/>
      <c r="DN248" s="12"/>
      <c r="DO248" s="12"/>
      <c r="DP248" s="12"/>
      <c r="DQ248" s="12"/>
      <c r="DR248" s="12"/>
      <c r="DS248" s="12"/>
      <c r="DT248" s="12"/>
      <c r="DU248" s="12"/>
      <c r="DV248" s="12"/>
      <c r="DW248" s="12"/>
      <c r="DX248" s="12"/>
      <c r="DY248" s="12"/>
      <c r="DZ248" s="12"/>
      <c r="EA248" s="12"/>
      <c r="EB248" s="12"/>
    </row>
    <row r="249" spans="1:132" ht="15.75" customHeight="1" x14ac:dyDescent="0.2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2"/>
      <c r="BY249" s="12"/>
      <c r="BZ249" s="12"/>
      <c r="CA249" s="12"/>
      <c r="CB249" s="12"/>
      <c r="CC249" s="12"/>
      <c r="CD249" s="12"/>
      <c r="CE249" s="12"/>
      <c r="CF249" s="12"/>
      <c r="CG249" s="12"/>
      <c r="CH249" s="12"/>
      <c r="CI249" s="12"/>
      <c r="CJ249" s="12"/>
      <c r="CK249" s="12"/>
      <c r="CL249" s="12"/>
      <c r="CM249" s="12"/>
      <c r="CN249" s="12"/>
      <c r="CO249" s="12"/>
      <c r="CP249" s="12"/>
      <c r="CQ249" s="12"/>
      <c r="CR249" s="12"/>
      <c r="CS249" s="12"/>
      <c r="CT249" s="12"/>
      <c r="CU249" s="12"/>
      <c r="CV249" s="12"/>
      <c r="CW249" s="12"/>
      <c r="CX249" s="12"/>
      <c r="CY249" s="12"/>
      <c r="CZ249" s="12"/>
      <c r="DA249" s="12"/>
      <c r="DB249" s="12"/>
      <c r="DC249" s="12"/>
      <c r="DD249" s="12"/>
      <c r="DE249" s="12"/>
      <c r="DF249" s="12"/>
      <c r="DG249" s="12"/>
      <c r="DH249" s="12"/>
      <c r="DI249" s="12"/>
      <c r="DJ249" s="12"/>
      <c r="DK249" s="12"/>
      <c r="DL249" s="12"/>
      <c r="DM249" s="12"/>
      <c r="DN249" s="12"/>
      <c r="DO249" s="12"/>
      <c r="DP249" s="12"/>
      <c r="DQ249" s="12"/>
      <c r="DR249" s="12"/>
      <c r="DS249" s="12"/>
      <c r="DT249" s="12"/>
      <c r="DU249" s="12"/>
      <c r="DV249" s="12"/>
      <c r="DW249" s="12"/>
      <c r="DX249" s="12"/>
      <c r="DY249" s="12"/>
      <c r="DZ249" s="12"/>
      <c r="EA249" s="12"/>
      <c r="EB249" s="12"/>
    </row>
    <row r="250" spans="1:132" ht="15.75" customHeight="1" x14ac:dyDescent="0.2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2"/>
      <c r="BY250" s="12"/>
      <c r="BZ250" s="12"/>
      <c r="CA250" s="12"/>
      <c r="CB250" s="12"/>
      <c r="CC250" s="12"/>
      <c r="CD250" s="12"/>
      <c r="CE250" s="12"/>
      <c r="CF250" s="12"/>
      <c r="CG250" s="12"/>
      <c r="CH250" s="12"/>
      <c r="CI250" s="12"/>
      <c r="CJ250" s="12"/>
      <c r="CK250" s="12"/>
      <c r="CL250" s="12"/>
      <c r="CM250" s="12"/>
      <c r="CN250" s="12"/>
      <c r="CO250" s="12"/>
      <c r="CP250" s="12"/>
      <c r="CQ250" s="12"/>
      <c r="CR250" s="12"/>
      <c r="CS250" s="12"/>
      <c r="CT250" s="12"/>
      <c r="CU250" s="12"/>
      <c r="CV250" s="12"/>
      <c r="CW250" s="12"/>
      <c r="CX250" s="12"/>
      <c r="CY250" s="12"/>
      <c r="CZ250" s="12"/>
      <c r="DA250" s="12"/>
      <c r="DB250" s="12"/>
      <c r="DC250" s="12"/>
      <c r="DD250" s="12"/>
      <c r="DE250" s="12"/>
      <c r="DF250" s="12"/>
      <c r="DG250" s="12"/>
      <c r="DH250" s="12"/>
      <c r="DI250" s="12"/>
      <c r="DJ250" s="12"/>
      <c r="DK250" s="12"/>
      <c r="DL250" s="12"/>
      <c r="DM250" s="12"/>
      <c r="DN250" s="12"/>
      <c r="DO250" s="12"/>
      <c r="DP250" s="12"/>
      <c r="DQ250" s="12"/>
      <c r="DR250" s="12"/>
      <c r="DS250" s="12"/>
      <c r="DT250" s="12"/>
      <c r="DU250" s="12"/>
      <c r="DV250" s="12"/>
      <c r="DW250" s="12"/>
      <c r="DX250" s="12"/>
      <c r="DY250" s="12"/>
      <c r="DZ250" s="12"/>
      <c r="EA250" s="12"/>
      <c r="EB250" s="12"/>
    </row>
    <row r="251" spans="1:132" ht="15.75" customHeight="1" x14ac:dyDescent="0.2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c r="BS251" s="12"/>
      <c r="BT251" s="12"/>
      <c r="BU251" s="12"/>
      <c r="BV251" s="12"/>
      <c r="BW251" s="12"/>
      <c r="BX251" s="12"/>
      <c r="BY251" s="12"/>
      <c r="BZ251" s="12"/>
      <c r="CA251" s="12"/>
      <c r="CB251" s="12"/>
      <c r="CC251" s="12"/>
      <c r="CD251" s="12"/>
      <c r="CE251" s="12"/>
      <c r="CF251" s="12"/>
      <c r="CG251" s="12"/>
      <c r="CH251" s="12"/>
      <c r="CI251" s="12"/>
      <c r="CJ251" s="12"/>
      <c r="CK251" s="12"/>
      <c r="CL251" s="12"/>
      <c r="CM251" s="12"/>
      <c r="CN251" s="12"/>
      <c r="CO251" s="12"/>
      <c r="CP251" s="12"/>
      <c r="CQ251" s="12"/>
      <c r="CR251" s="12"/>
      <c r="CS251" s="12"/>
      <c r="CT251" s="12"/>
      <c r="CU251" s="12"/>
      <c r="CV251" s="12"/>
      <c r="CW251" s="12"/>
      <c r="CX251" s="12"/>
      <c r="CY251" s="12"/>
      <c r="CZ251" s="12"/>
      <c r="DA251" s="12"/>
      <c r="DB251" s="12"/>
      <c r="DC251" s="12"/>
      <c r="DD251" s="12"/>
      <c r="DE251" s="12"/>
      <c r="DF251" s="12"/>
      <c r="DG251" s="12"/>
      <c r="DH251" s="12"/>
      <c r="DI251" s="12"/>
      <c r="DJ251" s="12"/>
      <c r="DK251" s="12"/>
      <c r="DL251" s="12"/>
      <c r="DM251" s="12"/>
      <c r="DN251" s="12"/>
      <c r="DO251" s="12"/>
      <c r="DP251" s="12"/>
      <c r="DQ251" s="12"/>
      <c r="DR251" s="12"/>
      <c r="DS251" s="12"/>
      <c r="DT251" s="12"/>
      <c r="DU251" s="12"/>
      <c r="DV251" s="12"/>
      <c r="DW251" s="12"/>
      <c r="DX251" s="12"/>
      <c r="DY251" s="12"/>
      <c r="DZ251" s="12"/>
      <c r="EA251" s="12"/>
      <c r="EB251" s="12"/>
    </row>
    <row r="252" spans="1:132" ht="15.75" customHeight="1" x14ac:dyDescent="0.2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2"/>
      <c r="BY252" s="12"/>
      <c r="BZ252" s="12"/>
      <c r="CA252" s="12"/>
      <c r="CB252" s="12"/>
      <c r="CC252" s="12"/>
      <c r="CD252" s="12"/>
      <c r="CE252" s="12"/>
      <c r="CF252" s="12"/>
      <c r="CG252" s="12"/>
      <c r="CH252" s="12"/>
      <c r="CI252" s="12"/>
      <c r="CJ252" s="12"/>
      <c r="CK252" s="12"/>
      <c r="CL252" s="12"/>
      <c r="CM252" s="12"/>
      <c r="CN252" s="12"/>
      <c r="CO252" s="12"/>
      <c r="CP252" s="12"/>
      <c r="CQ252" s="12"/>
      <c r="CR252" s="12"/>
      <c r="CS252" s="12"/>
      <c r="CT252" s="12"/>
      <c r="CU252" s="12"/>
      <c r="CV252" s="12"/>
      <c r="CW252" s="12"/>
      <c r="CX252" s="12"/>
      <c r="CY252" s="12"/>
      <c r="CZ252" s="12"/>
      <c r="DA252" s="12"/>
      <c r="DB252" s="12"/>
      <c r="DC252" s="12"/>
      <c r="DD252" s="12"/>
      <c r="DE252" s="12"/>
      <c r="DF252" s="12"/>
      <c r="DG252" s="12"/>
      <c r="DH252" s="12"/>
      <c r="DI252" s="12"/>
      <c r="DJ252" s="12"/>
      <c r="DK252" s="12"/>
      <c r="DL252" s="12"/>
      <c r="DM252" s="12"/>
      <c r="DN252" s="12"/>
      <c r="DO252" s="12"/>
      <c r="DP252" s="12"/>
      <c r="DQ252" s="12"/>
      <c r="DR252" s="12"/>
      <c r="DS252" s="12"/>
      <c r="DT252" s="12"/>
      <c r="DU252" s="12"/>
      <c r="DV252" s="12"/>
      <c r="DW252" s="12"/>
      <c r="DX252" s="12"/>
      <c r="DY252" s="12"/>
      <c r="DZ252" s="12"/>
      <c r="EA252" s="12"/>
      <c r="EB252" s="12"/>
    </row>
    <row r="253" spans="1:132" ht="15.75" customHeight="1" x14ac:dyDescent="0.2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2"/>
      <c r="BY253" s="12"/>
      <c r="BZ253" s="12"/>
      <c r="CA253" s="12"/>
      <c r="CB253" s="12"/>
      <c r="CC253" s="12"/>
      <c r="CD253" s="12"/>
      <c r="CE253" s="12"/>
      <c r="CF253" s="12"/>
      <c r="CG253" s="12"/>
      <c r="CH253" s="12"/>
      <c r="CI253" s="12"/>
      <c r="CJ253" s="12"/>
      <c r="CK253" s="12"/>
      <c r="CL253" s="12"/>
      <c r="CM253" s="12"/>
      <c r="CN253" s="12"/>
      <c r="CO253" s="12"/>
      <c r="CP253" s="12"/>
      <c r="CQ253" s="12"/>
      <c r="CR253" s="12"/>
      <c r="CS253" s="12"/>
      <c r="CT253" s="12"/>
      <c r="CU253" s="12"/>
      <c r="CV253" s="12"/>
      <c r="CW253" s="12"/>
      <c r="CX253" s="12"/>
      <c r="CY253" s="12"/>
      <c r="CZ253" s="12"/>
      <c r="DA253" s="12"/>
      <c r="DB253" s="12"/>
      <c r="DC253" s="12"/>
      <c r="DD253" s="12"/>
      <c r="DE253" s="12"/>
      <c r="DF253" s="12"/>
      <c r="DG253" s="12"/>
      <c r="DH253" s="12"/>
      <c r="DI253" s="12"/>
      <c r="DJ253" s="12"/>
      <c r="DK253" s="12"/>
      <c r="DL253" s="12"/>
      <c r="DM253" s="12"/>
      <c r="DN253" s="12"/>
      <c r="DO253" s="12"/>
      <c r="DP253" s="12"/>
      <c r="DQ253" s="12"/>
      <c r="DR253" s="12"/>
      <c r="DS253" s="12"/>
      <c r="DT253" s="12"/>
      <c r="DU253" s="12"/>
      <c r="DV253" s="12"/>
      <c r="DW253" s="12"/>
      <c r="DX253" s="12"/>
      <c r="DY253" s="12"/>
      <c r="DZ253" s="12"/>
      <c r="EA253" s="12"/>
      <c r="EB253" s="12"/>
    </row>
    <row r="254" spans="1:132" ht="15.75" customHeight="1" x14ac:dyDescent="0.2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2"/>
      <c r="BY254" s="12"/>
      <c r="BZ254" s="12"/>
      <c r="CA254" s="12"/>
      <c r="CB254" s="12"/>
      <c r="CC254" s="12"/>
      <c r="CD254" s="12"/>
      <c r="CE254" s="12"/>
      <c r="CF254" s="12"/>
      <c r="CG254" s="12"/>
      <c r="CH254" s="12"/>
      <c r="CI254" s="12"/>
      <c r="CJ254" s="12"/>
      <c r="CK254" s="12"/>
      <c r="CL254" s="12"/>
      <c r="CM254" s="12"/>
      <c r="CN254" s="12"/>
      <c r="CO254" s="12"/>
      <c r="CP254" s="12"/>
      <c r="CQ254" s="12"/>
      <c r="CR254" s="12"/>
      <c r="CS254" s="12"/>
      <c r="CT254" s="12"/>
      <c r="CU254" s="12"/>
      <c r="CV254" s="12"/>
      <c r="CW254" s="12"/>
      <c r="CX254" s="12"/>
      <c r="CY254" s="12"/>
      <c r="CZ254" s="12"/>
      <c r="DA254" s="12"/>
      <c r="DB254" s="12"/>
      <c r="DC254" s="12"/>
      <c r="DD254" s="12"/>
      <c r="DE254" s="12"/>
      <c r="DF254" s="12"/>
      <c r="DG254" s="12"/>
      <c r="DH254" s="12"/>
      <c r="DI254" s="12"/>
      <c r="DJ254" s="12"/>
      <c r="DK254" s="12"/>
      <c r="DL254" s="12"/>
      <c r="DM254" s="12"/>
      <c r="DN254" s="12"/>
      <c r="DO254" s="12"/>
      <c r="DP254" s="12"/>
      <c r="DQ254" s="12"/>
      <c r="DR254" s="12"/>
      <c r="DS254" s="12"/>
      <c r="DT254" s="12"/>
      <c r="DU254" s="12"/>
      <c r="DV254" s="12"/>
      <c r="DW254" s="12"/>
      <c r="DX254" s="12"/>
      <c r="DY254" s="12"/>
      <c r="DZ254" s="12"/>
      <c r="EA254" s="12"/>
      <c r="EB254" s="12"/>
    </row>
    <row r="255" spans="1:132" ht="15.75" customHeight="1" x14ac:dyDescent="0.2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2"/>
      <c r="BY255" s="12"/>
      <c r="BZ255" s="12"/>
      <c r="CA255" s="12"/>
      <c r="CB255" s="12"/>
      <c r="CC255" s="12"/>
      <c r="CD255" s="12"/>
      <c r="CE255" s="12"/>
      <c r="CF255" s="12"/>
      <c r="CG255" s="12"/>
      <c r="CH255" s="12"/>
      <c r="CI255" s="12"/>
      <c r="CJ255" s="12"/>
      <c r="CK255" s="12"/>
      <c r="CL255" s="12"/>
      <c r="CM255" s="12"/>
      <c r="CN255" s="12"/>
      <c r="CO255" s="12"/>
      <c r="CP255" s="12"/>
      <c r="CQ255" s="12"/>
      <c r="CR255" s="12"/>
      <c r="CS255" s="12"/>
      <c r="CT255" s="12"/>
      <c r="CU255" s="12"/>
      <c r="CV255" s="12"/>
      <c r="CW255" s="12"/>
      <c r="CX255" s="12"/>
      <c r="CY255" s="12"/>
      <c r="CZ255" s="12"/>
      <c r="DA255" s="12"/>
      <c r="DB255" s="12"/>
      <c r="DC255" s="12"/>
      <c r="DD255" s="12"/>
      <c r="DE255" s="12"/>
      <c r="DF255" s="12"/>
      <c r="DG255" s="12"/>
      <c r="DH255" s="12"/>
      <c r="DI255" s="12"/>
      <c r="DJ255" s="12"/>
      <c r="DK255" s="12"/>
      <c r="DL255" s="12"/>
      <c r="DM255" s="12"/>
      <c r="DN255" s="12"/>
      <c r="DO255" s="12"/>
      <c r="DP255" s="12"/>
      <c r="DQ255" s="12"/>
      <c r="DR255" s="12"/>
      <c r="DS255" s="12"/>
      <c r="DT255" s="12"/>
      <c r="DU255" s="12"/>
      <c r="DV255" s="12"/>
      <c r="DW255" s="12"/>
      <c r="DX255" s="12"/>
      <c r="DY255" s="12"/>
      <c r="DZ255" s="12"/>
      <c r="EA255" s="12"/>
      <c r="EB255" s="12"/>
    </row>
    <row r="256" spans="1:132" ht="15.75" customHeight="1" x14ac:dyDescent="0.2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2"/>
      <c r="BY256" s="12"/>
      <c r="BZ256" s="12"/>
      <c r="CA256" s="12"/>
      <c r="CB256" s="12"/>
      <c r="CC256" s="12"/>
      <c r="CD256" s="12"/>
      <c r="CE256" s="12"/>
      <c r="CF256" s="12"/>
      <c r="CG256" s="12"/>
      <c r="CH256" s="12"/>
      <c r="CI256" s="12"/>
      <c r="CJ256" s="12"/>
      <c r="CK256" s="12"/>
      <c r="CL256" s="12"/>
      <c r="CM256" s="12"/>
      <c r="CN256" s="12"/>
      <c r="CO256" s="12"/>
      <c r="CP256" s="12"/>
      <c r="CQ256" s="12"/>
      <c r="CR256" s="12"/>
      <c r="CS256" s="12"/>
      <c r="CT256" s="12"/>
      <c r="CU256" s="12"/>
      <c r="CV256" s="12"/>
      <c r="CW256" s="12"/>
      <c r="CX256" s="12"/>
      <c r="CY256" s="12"/>
      <c r="CZ256" s="12"/>
      <c r="DA256" s="12"/>
      <c r="DB256" s="12"/>
      <c r="DC256" s="12"/>
      <c r="DD256" s="12"/>
      <c r="DE256" s="12"/>
      <c r="DF256" s="12"/>
      <c r="DG256" s="12"/>
      <c r="DH256" s="12"/>
      <c r="DI256" s="12"/>
      <c r="DJ256" s="12"/>
      <c r="DK256" s="12"/>
      <c r="DL256" s="12"/>
      <c r="DM256" s="12"/>
      <c r="DN256" s="12"/>
      <c r="DO256" s="12"/>
      <c r="DP256" s="12"/>
      <c r="DQ256" s="12"/>
      <c r="DR256" s="12"/>
      <c r="DS256" s="12"/>
      <c r="DT256" s="12"/>
      <c r="DU256" s="12"/>
      <c r="DV256" s="12"/>
      <c r="DW256" s="12"/>
      <c r="DX256" s="12"/>
      <c r="DY256" s="12"/>
      <c r="DZ256" s="12"/>
      <c r="EA256" s="12"/>
      <c r="EB256" s="12"/>
    </row>
    <row r="257" spans="1:132" ht="15.75" customHeight="1" x14ac:dyDescent="0.2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2"/>
      <c r="BY257" s="12"/>
      <c r="BZ257" s="12"/>
      <c r="CA257" s="12"/>
      <c r="CB257" s="12"/>
      <c r="CC257" s="12"/>
      <c r="CD257" s="12"/>
      <c r="CE257" s="12"/>
      <c r="CF257" s="12"/>
      <c r="CG257" s="12"/>
      <c r="CH257" s="12"/>
      <c r="CI257" s="12"/>
      <c r="CJ257" s="12"/>
      <c r="CK257" s="12"/>
      <c r="CL257" s="12"/>
      <c r="CM257" s="12"/>
      <c r="CN257" s="12"/>
      <c r="CO257" s="12"/>
      <c r="CP257" s="12"/>
      <c r="CQ257" s="12"/>
      <c r="CR257" s="12"/>
      <c r="CS257" s="12"/>
      <c r="CT257" s="12"/>
      <c r="CU257" s="12"/>
      <c r="CV257" s="12"/>
      <c r="CW257" s="12"/>
      <c r="CX257" s="12"/>
      <c r="CY257" s="12"/>
      <c r="CZ257" s="12"/>
      <c r="DA257" s="12"/>
      <c r="DB257" s="12"/>
      <c r="DC257" s="12"/>
      <c r="DD257" s="12"/>
      <c r="DE257" s="12"/>
      <c r="DF257" s="12"/>
      <c r="DG257" s="12"/>
      <c r="DH257" s="12"/>
      <c r="DI257" s="12"/>
      <c r="DJ257" s="12"/>
      <c r="DK257" s="12"/>
      <c r="DL257" s="12"/>
      <c r="DM257" s="12"/>
      <c r="DN257" s="12"/>
      <c r="DO257" s="12"/>
      <c r="DP257" s="12"/>
      <c r="DQ257" s="12"/>
      <c r="DR257" s="12"/>
      <c r="DS257" s="12"/>
      <c r="DT257" s="12"/>
      <c r="DU257" s="12"/>
      <c r="DV257" s="12"/>
      <c r="DW257" s="12"/>
      <c r="DX257" s="12"/>
      <c r="DY257" s="12"/>
      <c r="DZ257" s="12"/>
      <c r="EA257" s="12"/>
      <c r="EB257" s="12"/>
    </row>
    <row r="258" spans="1:132" ht="15.75" customHeight="1" x14ac:dyDescent="0.2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c r="CJ258" s="12"/>
      <c r="CK258" s="12"/>
      <c r="CL258" s="12"/>
      <c r="CM258" s="12"/>
      <c r="CN258" s="12"/>
      <c r="CO258" s="12"/>
      <c r="CP258" s="12"/>
      <c r="CQ258" s="12"/>
      <c r="CR258" s="12"/>
      <c r="CS258" s="12"/>
      <c r="CT258" s="12"/>
      <c r="CU258" s="12"/>
      <c r="CV258" s="12"/>
      <c r="CW258" s="12"/>
      <c r="CX258" s="12"/>
      <c r="CY258" s="12"/>
      <c r="CZ258" s="12"/>
      <c r="DA258" s="12"/>
      <c r="DB258" s="12"/>
      <c r="DC258" s="12"/>
      <c r="DD258" s="12"/>
      <c r="DE258" s="12"/>
      <c r="DF258" s="12"/>
      <c r="DG258" s="12"/>
      <c r="DH258" s="12"/>
      <c r="DI258" s="12"/>
      <c r="DJ258" s="12"/>
      <c r="DK258" s="12"/>
      <c r="DL258" s="12"/>
      <c r="DM258" s="12"/>
      <c r="DN258" s="12"/>
      <c r="DO258" s="12"/>
      <c r="DP258" s="12"/>
      <c r="DQ258" s="12"/>
      <c r="DR258" s="12"/>
      <c r="DS258" s="12"/>
      <c r="DT258" s="12"/>
      <c r="DU258" s="12"/>
      <c r="DV258" s="12"/>
      <c r="DW258" s="12"/>
      <c r="DX258" s="12"/>
      <c r="DY258" s="12"/>
      <c r="DZ258" s="12"/>
      <c r="EA258" s="12"/>
      <c r="EB258" s="12"/>
    </row>
    <row r="259" spans="1:132" ht="15.75" customHeight="1" x14ac:dyDescent="0.2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c r="CJ259" s="12"/>
      <c r="CK259" s="12"/>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c r="DH259" s="12"/>
      <c r="DI259" s="12"/>
      <c r="DJ259" s="12"/>
      <c r="DK259" s="12"/>
      <c r="DL259" s="12"/>
      <c r="DM259" s="12"/>
      <c r="DN259" s="12"/>
      <c r="DO259" s="12"/>
      <c r="DP259" s="12"/>
      <c r="DQ259" s="12"/>
      <c r="DR259" s="12"/>
      <c r="DS259" s="12"/>
      <c r="DT259" s="12"/>
      <c r="DU259" s="12"/>
      <c r="DV259" s="12"/>
      <c r="DW259" s="12"/>
      <c r="DX259" s="12"/>
      <c r="DY259" s="12"/>
      <c r="DZ259" s="12"/>
      <c r="EA259" s="12"/>
      <c r="EB259" s="12"/>
    </row>
    <row r="260" spans="1:132" ht="15.75" customHeight="1" x14ac:dyDescent="0.2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c r="CG260" s="12"/>
      <c r="CH260" s="12"/>
      <c r="CI260" s="12"/>
      <c r="CJ260" s="12"/>
      <c r="CK260" s="12"/>
      <c r="CL260" s="12"/>
      <c r="CM260" s="12"/>
      <c r="CN260" s="12"/>
      <c r="CO260" s="12"/>
      <c r="CP260" s="12"/>
      <c r="CQ260" s="12"/>
      <c r="CR260" s="12"/>
      <c r="CS260" s="12"/>
      <c r="CT260" s="12"/>
      <c r="CU260" s="12"/>
      <c r="CV260" s="12"/>
      <c r="CW260" s="12"/>
      <c r="CX260" s="12"/>
      <c r="CY260" s="12"/>
      <c r="CZ260" s="12"/>
      <c r="DA260" s="12"/>
      <c r="DB260" s="12"/>
      <c r="DC260" s="12"/>
      <c r="DD260" s="12"/>
      <c r="DE260" s="12"/>
      <c r="DF260" s="12"/>
      <c r="DG260" s="12"/>
      <c r="DH260" s="12"/>
      <c r="DI260" s="12"/>
      <c r="DJ260" s="12"/>
      <c r="DK260" s="12"/>
      <c r="DL260" s="12"/>
      <c r="DM260" s="12"/>
      <c r="DN260" s="12"/>
      <c r="DO260" s="12"/>
      <c r="DP260" s="12"/>
      <c r="DQ260" s="12"/>
      <c r="DR260" s="12"/>
      <c r="DS260" s="12"/>
      <c r="DT260" s="12"/>
      <c r="DU260" s="12"/>
      <c r="DV260" s="12"/>
      <c r="DW260" s="12"/>
      <c r="DX260" s="12"/>
      <c r="DY260" s="12"/>
      <c r="DZ260" s="12"/>
      <c r="EA260" s="12"/>
      <c r="EB260" s="12"/>
    </row>
    <row r="261" spans="1:132" ht="15.75" customHeight="1" x14ac:dyDescent="0.2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c r="CJ261" s="12"/>
      <c r="CK261" s="12"/>
      <c r="CL261" s="12"/>
      <c r="CM261" s="12"/>
      <c r="CN261" s="12"/>
      <c r="CO261" s="12"/>
      <c r="CP261" s="12"/>
      <c r="CQ261" s="12"/>
      <c r="CR261" s="12"/>
      <c r="CS261" s="12"/>
      <c r="CT261" s="12"/>
      <c r="CU261" s="12"/>
      <c r="CV261" s="12"/>
      <c r="CW261" s="12"/>
      <c r="CX261" s="12"/>
      <c r="CY261" s="12"/>
      <c r="CZ261" s="12"/>
      <c r="DA261" s="12"/>
      <c r="DB261" s="12"/>
      <c r="DC261" s="12"/>
      <c r="DD261" s="12"/>
      <c r="DE261" s="12"/>
      <c r="DF261" s="12"/>
      <c r="DG261" s="12"/>
      <c r="DH261" s="12"/>
      <c r="DI261" s="12"/>
      <c r="DJ261" s="12"/>
      <c r="DK261" s="12"/>
      <c r="DL261" s="12"/>
      <c r="DM261" s="12"/>
      <c r="DN261" s="12"/>
      <c r="DO261" s="12"/>
      <c r="DP261" s="12"/>
      <c r="DQ261" s="12"/>
      <c r="DR261" s="12"/>
      <c r="DS261" s="12"/>
      <c r="DT261" s="12"/>
      <c r="DU261" s="12"/>
      <c r="DV261" s="12"/>
      <c r="DW261" s="12"/>
      <c r="DX261" s="12"/>
      <c r="DY261" s="12"/>
      <c r="DZ261" s="12"/>
      <c r="EA261" s="12"/>
      <c r="EB261" s="12"/>
    </row>
    <row r="262" spans="1:132" ht="15.75" customHeight="1" x14ac:dyDescent="0.2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c r="CJ262" s="12"/>
      <c r="CK262" s="12"/>
      <c r="CL262" s="12"/>
      <c r="CM262" s="12"/>
      <c r="CN262" s="12"/>
      <c r="CO262" s="12"/>
      <c r="CP262" s="12"/>
      <c r="CQ262" s="12"/>
      <c r="CR262" s="12"/>
      <c r="CS262" s="12"/>
      <c r="CT262" s="12"/>
      <c r="CU262" s="12"/>
      <c r="CV262" s="12"/>
      <c r="CW262" s="12"/>
      <c r="CX262" s="12"/>
      <c r="CY262" s="12"/>
      <c r="CZ262" s="12"/>
      <c r="DA262" s="12"/>
      <c r="DB262" s="12"/>
      <c r="DC262" s="12"/>
      <c r="DD262" s="12"/>
      <c r="DE262" s="12"/>
      <c r="DF262" s="12"/>
      <c r="DG262" s="12"/>
      <c r="DH262" s="12"/>
      <c r="DI262" s="12"/>
      <c r="DJ262" s="12"/>
      <c r="DK262" s="12"/>
      <c r="DL262" s="12"/>
      <c r="DM262" s="12"/>
      <c r="DN262" s="12"/>
      <c r="DO262" s="12"/>
      <c r="DP262" s="12"/>
      <c r="DQ262" s="12"/>
      <c r="DR262" s="12"/>
      <c r="DS262" s="12"/>
      <c r="DT262" s="12"/>
      <c r="DU262" s="12"/>
      <c r="DV262" s="12"/>
      <c r="DW262" s="12"/>
      <c r="DX262" s="12"/>
      <c r="DY262" s="12"/>
      <c r="DZ262" s="12"/>
      <c r="EA262" s="12"/>
      <c r="EB262" s="12"/>
    </row>
    <row r="263" spans="1:132" ht="15.75" customHeight="1" x14ac:dyDescent="0.2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c r="CJ263" s="12"/>
      <c r="CK263" s="12"/>
      <c r="CL263" s="12"/>
      <c r="CM263" s="12"/>
      <c r="CN263" s="12"/>
      <c r="CO263" s="12"/>
      <c r="CP263" s="12"/>
      <c r="CQ263" s="12"/>
      <c r="CR263" s="12"/>
      <c r="CS263" s="12"/>
      <c r="CT263" s="12"/>
      <c r="CU263" s="12"/>
      <c r="CV263" s="12"/>
      <c r="CW263" s="12"/>
      <c r="CX263" s="12"/>
      <c r="CY263" s="12"/>
      <c r="CZ263" s="12"/>
      <c r="DA263" s="12"/>
      <c r="DB263" s="12"/>
      <c r="DC263" s="12"/>
      <c r="DD263" s="12"/>
      <c r="DE263" s="12"/>
      <c r="DF263" s="12"/>
      <c r="DG263" s="12"/>
      <c r="DH263" s="12"/>
      <c r="DI263" s="12"/>
      <c r="DJ263" s="12"/>
      <c r="DK263" s="12"/>
      <c r="DL263" s="12"/>
      <c r="DM263" s="12"/>
      <c r="DN263" s="12"/>
      <c r="DO263" s="12"/>
      <c r="DP263" s="12"/>
      <c r="DQ263" s="12"/>
      <c r="DR263" s="12"/>
      <c r="DS263" s="12"/>
      <c r="DT263" s="12"/>
      <c r="DU263" s="12"/>
      <c r="DV263" s="12"/>
      <c r="DW263" s="12"/>
      <c r="DX263" s="12"/>
      <c r="DY263" s="12"/>
      <c r="DZ263" s="12"/>
      <c r="EA263" s="12"/>
      <c r="EB263" s="12"/>
    </row>
    <row r="264" spans="1:132" ht="15.75" customHeight="1" x14ac:dyDescent="0.2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c r="CJ264" s="12"/>
      <c r="CK264" s="12"/>
      <c r="CL264" s="12"/>
      <c r="CM264" s="12"/>
      <c r="CN264" s="12"/>
      <c r="CO264" s="12"/>
      <c r="CP264" s="12"/>
      <c r="CQ264" s="12"/>
      <c r="CR264" s="12"/>
      <c r="CS264" s="12"/>
      <c r="CT264" s="12"/>
      <c r="CU264" s="12"/>
      <c r="CV264" s="12"/>
      <c r="CW264" s="12"/>
      <c r="CX264" s="12"/>
      <c r="CY264" s="12"/>
      <c r="CZ264" s="12"/>
      <c r="DA264" s="12"/>
      <c r="DB264" s="12"/>
      <c r="DC264" s="12"/>
      <c r="DD264" s="12"/>
      <c r="DE264" s="12"/>
      <c r="DF264" s="12"/>
      <c r="DG264" s="12"/>
      <c r="DH264" s="12"/>
      <c r="DI264" s="12"/>
      <c r="DJ264" s="12"/>
      <c r="DK264" s="12"/>
      <c r="DL264" s="12"/>
      <c r="DM264" s="12"/>
      <c r="DN264" s="12"/>
      <c r="DO264" s="12"/>
      <c r="DP264" s="12"/>
      <c r="DQ264" s="12"/>
      <c r="DR264" s="12"/>
      <c r="DS264" s="12"/>
      <c r="DT264" s="12"/>
      <c r="DU264" s="12"/>
      <c r="DV264" s="12"/>
      <c r="DW264" s="12"/>
      <c r="DX264" s="12"/>
      <c r="DY264" s="12"/>
      <c r="DZ264" s="12"/>
      <c r="EA264" s="12"/>
      <c r="EB264" s="12"/>
    </row>
    <row r="265" spans="1:132" ht="15.75" customHeight="1" x14ac:dyDescent="0.2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c r="CJ265" s="12"/>
      <c r="CK265" s="12"/>
      <c r="CL265" s="12"/>
      <c r="CM265" s="12"/>
      <c r="CN265" s="12"/>
      <c r="CO265" s="12"/>
      <c r="CP265" s="12"/>
      <c r="CQ265" s="12"/>
      <c r="CR265" s="12"/>
      <c r="CS265" s="12"/>
      <c r="CT265" s="12"/>
      <c r="CU265" s="12"/>
      <c r="CV265" s="12"/>
      <c r="CW265" s="12"/>
      <c r="CX265" s="12"/>
      <c r="CY265" s="12"/>
      <c r="CZ265" s="12"/>
      <c r="DA265" s="12"/>
      <c r="DB265" s="12"/>
      <c r="DC265" s="12"/>
      <c r="DD265" s="12"/>
      <c r="DE265" s="12"/>
      <c r="DF265" s="12"/>
      <c r="DG265" s="12"/>
      <c r="DH265" s="12"/>
      <c r="DI265" s="12"/>
      <c r="DJ265" s="12"/>
      <c r="DK265" s="12"/>
      <c r="DL265" s="12"/>
      <c r="DM265" s="12"/>
      <c r="DN265" s="12"/>
      <c r="DO265" s="12"/>
      <c r="DP265" s="12"/>
      <c r="DQ265" s="12"/>
      <c r="DR265" s="12"/>
      <c r="DS265" s="12"/>
      <c r="DT265" s="12"/>
      <c r="DU265" s="12"/>
      <c r="DV265" s="12"/>
      <c r="DW265" s="12"/>
      <c r="DX265" s="12"/>
      <c r="DY265" s="12"/>
      <c r="DZ265" s="12"/>
      <c r="EA265" s="12"/>
      <c r="EB265" s="12"/>
    </row>
    <row r="266" spans="1:132" ht="15.75" customHeight="1" x14ac:dyDescent="0.2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c r="BS266" s="12"/>
      <c r="BT266" s="12"/>
      <c r="BU266" s="12"/>
      <c r="BV266" s="12"/>
      <c r="BW266" s="12"/>
      <c r="BX266" s="12"/>
      <c r="BY266" s="12"/>
      <c r="BZ266" s="12"/>
      <c r="CA266" s="12"/>
      <c r="CB266" s="12"/>
      <c r="CC266" s="12"/>
      <c r="CD266" s="12"/>
      <c r="CE266" s="12"/>
      <c r="CF266" s="12"/>
      <c r="CG266" s="12"/>
      <c r="CH266" s="12"/>
      <c r="CI266" s="12"/>
      <c r="CJ266" s="12"/>
      <c r="CK266" s="12"/>
      <c r="CL266" s="12"/>
      <c r="CM266" s="12"/>
      <c r="CN266" s="12"/>
      <c r="CO266" s="12"/>
      <c r="CP266" s="12"/>
      <c r="CQ266" s="12"/>
      <c r="CR266" s="12"/>
      <c r="CS266" s="12"/>
      <c r="CT266" s="12"/>
      <c r="CU266" s="12"/>
      <c r="CV266" s="12"/>
      <c r="CW266" s="12"/>
      <c r="CX266" s="12"/>
      <c r="CY266" s="12"/>
      <c r="CZ266" s="12"/>
      <c r="DA266" s="12"/>
      <c r="DB266" s="12"/>
      <c r="DC266" s="12"/>
      <c r="DD266" s="12"/>
      <c r="DE266" s="12"/>
      <c r="DF266" s="12"/>
      <c r="DG266" s="12"/>
      <c r="DH266" s="12"/>
      <c r="DI266" s="12"/>
      <c r="DJ266" s="12"/>
      <c r="DK266" s="12"/>
      <c r="DL266" s="12"/>
      <c r="DM266" s="12"/>
      <c r="DN266" s="12"/>
      <c r="DO266" s="12"/>
      <c r="DP266" s="12"/>
      <c r="DQ266" s="12"/>
      <c r="DR266" s="12"/>
      <c r="DS266" s="12"/>
      <c r="DT266" s="12"/>
      <c r="DU266" s="12"/>
      <c r="DV266" s="12"/>
      <c r="DW266" s="12"/>
      <c r="DX266" s="12"/>
      <c r="DY266" s="12"/>
      <c r="DZ266" s="12"/>
      <c r="EA266" s="12"/>
      <c r="EB266" s="12"/>
    </row>
    <row r="267" spans="1:132" ht="15.75" customHeight="1" x14ac:dyDescent="0.2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2"/>
      <c r="BY267" s="12"/>
      <c r="BZ267" s="12"/>
      <c r="CA267" s="12"/>
      <c r="CB267" s="12"/>
      <c r="CC267" s="12"/>
      <c r="CD267" s="12"/>
      <c r="CE267" s="12"/>
      <c r="CF267" s="12"/>
      <c r="CG267" s="12"/>
      <c r="CH267" s="12"/>
      <c r="CI267" s="12"/>
      <c r="CJ267" s="12"/>
      <c r="CK267" s="12"/>
      <c r="CL267" s="12"/>
      <c r="CM267" s="12"/>
      <c r="CN267" s="12"/>
      <c r="CO267" s="12"/>
      <c r="CP267" s="12"/>
      <c r="CQ267" s="12"/>
      <c r="CR267" s="12"/>
      <c r="CS267" s="12"/>
      <c r="CT267" s="12"/>
      <c r="CU267" s="12"/>
      <c r="CV267" s="12"/>
      <c r="CW267" s="12"/>
      <c r="CX267" s="12"/>
      <c r="CY267" s="12"/>
      <c r="CZ267" s="12"/>
      <c r="DA267" s="12"/>
      <c r="DB267" s="12"/>
      <c r="DC267" s="12"/>
      <c r="DD267" s="12"/>
      <c r="DE267" s="12"/>
      <c r="DF267" s="12"/>
      <c r="DG267" s="12"/>
      <c r="DH267" s="12"/>
      <c r="DI267" s="12"/>
      <c r="DJ267" s="12"/>
      <c r="DK267" s="12"/>
      <c r="DL267" s="12"/>
      <c r="DM267" s="12"/>
      <c r="DN267" s="12"/>
      <c r="DO267" s="12"/>
      <c r="DP267" s="12"/>
      <c r="DQ267" s="12"/>
      <c r="DR267" s="12"/>
      <c r="DS267" s="12"/>
      <c r="DT267" s="12"/>
      <c r="DU267" s="12"/>
      <c r="DV267" s="12"/>
      <c r="DW267" s="12"/>
      <c r="DX267" s="12"/>
      <c r="DY267" s="12"/>
      <c r="DZ267" s="12"/>
      <c r="EA267" s="12"/>
      <c r="EB267" s="12"/>
    </row>
    <row r="268" spans="1:132" ht="15.75" customHeight="1" x14ac:dyDescent="0.2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c r="CJ268" s="12"/>
      <c r="CK268" s="12"/>
      <c r="CL268" s="12"/>
      <c r="CM268" s="12"/>
      <c r="CN268" s="12"/>
      <c r="CO268" s="12"/>
      <c r="CP268" s="12"/>
      <c r="CQ268" s="12"/>
      <c r="CR268" s="12"/>
      <c r="CS268" s="12"/>
      <c r="CT268" s="12"/>
      <c r="CU268" s="12"/>
      <c r="CV268" s="12"/>
      <c r="CW268" s="12"/>
      <c r="CX268" s="12"/>
      <c r="CY268" s="12"/>
      <c r="CZ268" s="12"/>
      <c r="DA268" s="12"/>
      <c r="DB268" s="12"/>
      <c r="DC268" s="12"/>
      <c r="DD268" s="12"/>
      <c r="DE268" s="12"/>
      <c r="DF268" s="12"/>
      <c r="DG268" s="12"/>
      <c r="DH268" s="12"/>
      <c r="DI268" s="12"/>
      <c r="DJ268" s="12"/>
      <c r="DK268" s="12"/>
      <c r="DL268" s="12"/>
      <c r="DM268" s="12"/>
      <c r="DN268" s="12"/>
      <c r="DO268" s="12"/>
      <c r="DP268" s="12"/>
      <c r="DQ268" s="12"/>
      <c r="DR268" s="12"/>
      <c r="DS268" s="12"/>
      <c r="DT268" s="12"/>
      <c r="DU268" s="12"/>
      <c r="DV268" s="12"/>
      <c r="DW268" s="12"/>
      <c r="DX268" s="12"/>
      <c r="DY268" s="12"/>
      <c r="DZ268" s="12"/>
      <c r="EA268" s="12"/>
      <c r="EB268" s="12"/>
    </row>
    <row r="269" spans="1:132" ht="15.75" customHeight="1" x14ac:dyDescent="0.2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c r="CJ269" s="12"/>
      <c r="CK269" s="12"/>
      <c r="CL269" s="12"/>
      <c r="CM269" s="12"/>
      <c r="CN269" s="12"/>
      <c r="CO269" s="12"/>
      <c r="CP269" s="12"/>
      <c r="CQ269" s="12"/>
      <c r="CR269" s="12"/>
      <c r="CS269" s="12"/>
      <c r="CT269" s="12"/>
      <c r="CU269" s="12"/>
      <c r="CV269" s="12"/>
      <c r="CW269" s="12"/>
      <c r="CX269" s="12"/>
      <c r="CY269" s="12"/>
      <c r="CZ269" s="12"/>
      <c r="DA269" s="12"/>
      <c r="DB269" s="12"/>
      <c r="DC269" s="12"/>
      <c r="DD269" s="12"/>
      <c r="DE269" s="12"/>
      <c r="DF269" s="12"/>
      <c r="DG269" s="12"/>
      <c r="DH269" s="12"/>
      <c r="DI269" s="12"/>
      <c r="DJ269" s="12"/>
      <c r="DK269" s="12"/>
      <c r="DL269" s="12"/>
      <c r="DM269" s="12"/>
      <c r="DN269" s="12"/>
      <c r="DO269" s="12"/>
      <c r="DP269" s="12"/>
      <c r="DQ269" s="12"/>
      <c r="DR269" s="12"/>
      <c r="DS269" s="12"/>
      <c r="DT269" s="12"/>
      <c r="DU269" s="12"/>
      <c r="DV269" s="12"/>
      <c r="DW269" s="12"/>
      <c r="DX269" s="12"/>
      <c r="DY269" s="12"/>
      <c r="DZ269" s="12"/>
      <c r="EA269" s="12"/>
      <c r="EB269" s="12"/>
    </row>
    <row r="270" spans="1:132" ht="15.75" customHeight="1" x14ac:dyDescent="0.2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c r="DH270" s="12"/>
      <c r="DI270" s="12"/>
      <c r="DJ270" s="12"/>
      <c r="DK270" s="12"/>
      <c r="DL270" s="12"/>
      <c r="DM270" s="12"/>
      <c r="DN270" s="12"/>
      <c r="DO270" s="12"/>
      <c r="DP270" s="12"/>
      <c r="DQ270" s="12"/>
      <c r="DR270" s="12"/>
      <c r="DS270" s="12"/>
      <c r="DT270" s="12"/>
      <c r="DU270" s="12"/>
      <c r="DV270" s="12"/>
      <c r="DW270" s="12"/>
      <c r="DX270" s="12"/>
      <c r="DY270" s="12"/>
      <c r="DZ270" s="12"/>
      <c r="EA270" s="12"/>
      <c r="EB270" s="12"/>
    </row>
    <row r="271" spans="1:132" ht="15.75" customHeight="1" x14ac:dyDescent="0.2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c r="DH271" s="12"/>
      <c r="DI271" s="12"/>
      <c r="DJ271" s="12"/>
      <c r="DK271" s="12"/>
      <c r="DL271" s="12"/>
      <c r="DM271" s="12"/>
      <c r="DN271" s="12"/>
      <c r="DO271" s="12"/>
      <c r="DP271" s="12"/>
      <c r="DQ271" s="12"/>
      <c r="DR271" s="12"/>
      <c r="DS271" s="12"/>
      <c r="DT271" s="12"/>
      <c r="DU271" s="12"/>
      <c r="DV271" s="12"/>
      <c r="DW271" s="12"/>
      <c r="DX271" s="12"/>
      <c r="DY271" s="12"/>
      <c r="DZ271" s="12"/>
      <c r="EA271" s="12"/>
      <c r="EB271" s="12"/>
    </row>
    <row r="272" spans="1:132" ht="15.75" customHeight="1" x14ac:dyDescent="0.2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2"/>
      <c r="BY272" s="12"/>
      <c r="BZ272" s="12"/>
      <c r="CA272" s="12"/>
      <c r="CB272" s="12"/>
      <c r="CC272" s="12"/>
      <c r="CD272" s="12"/>
      <c r="CE272" s="12"/>
      <c r="CF272" s="12"/>
      <c r="CG272" s="12"/>
      <c r="CH272" s="12"/>
      <c r="CI272" s="12"/>
      <c r="CJ272" s="12"/>
      <c r="CK272" s="12"/>
      <c r="CL272" s="12"/>
      <c r="CM272" s="12"/>
      <c r="CN272" s="12"/>
      <c r="CO272" s="12"/>
      <c r="CP272" s="12"/>
      <c r="CQ272" s="12"/>
      <c r="CR272" s="12"/>
      <c r="CS272" s="12"/>
      <c r="CT272" s="12"/>
      <c r="CU272" s="12"/>
      <c r="CV272" s="12"/>
      <c r="CW272" s="12"/>
      <c r="CX272" s="12"/>
      <c r="CY272" s="12"/>
      <c r="CZ272" s="12"/>
      <c r="DA272" s="12"/>
      <c r="DB272" s="12"/>
      <c r="DC272" s="12"/>
      <c r="DD272" s="12"/>
      <c r="DE272" s="12"/>
      <c r="DF272" s="12"/>
      <c r="DG272" s="12"/>
      <c r="DH272" s="12"/>
      <c r="DI272" s="12"/>
      <c r="DJ272" s="12"/>
      <c r="DK272" s="12"/>
      <c r="DL272" s="12"/>
      <c r="DM272" s="12"/>
      <c r="DN272" s="12"/>
      <c r="DO272" s="12"/>
      <c r="DP272" s="12"/>
      <c r="DQ272" s="12"/>
      <c r="DR272" s="12"/>
      <c r="DS272" s="12"/>
      <c r="DT272" s="12"/>
      <c r="DU272" s="12"/>
      <c r="DV272" s="12"/>
      <c r="DW272" s="12"/>
      <c r="DX272" s="12"/>
      <c r="DY272" s="12"/>
      <c r="DZ272" s="12"/>
      <c r="EA272" s="12"/>
      <c r="EB272" s="12"/>
    </row>
    <row r="273" spans="1:132" ht="15.75" customHeight="1" x14ac:dyDescent="0.2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2"/>
      <c r="BY273" s="12"/>
      <c r="BZ273" s="12"/>
      <c r="CA273" s="12"/>
      <c r="CB273" s="12"/>
      <c r="CC273" s="12"/>
      <c r="CD273" s="12"/>
      <c r="CE273" s="12"/>
      <c r="CF273" s="12"/>
      <c r="CG273" s="12"/>
      <c r="CH273" s="12"/>
      <c r="CI273" s="12"/>
      <c r="CJ273" s="12"/>
      <c r="CK273" s="12"/>
      <c r="CL273" s="12"/>
      <c r="CM273" s="12"/>
      <c r="CN273" s="12"/>
      <c r="CO273" s="12"/>
      <c r="CP273" s="12"/>
      <c r="CQ273" s="12"/>
      <c r="CR273" s="12"/>
      <c r="CS273" s="12"/>
      <c r="CT273" s="12"/>
      <c r="CU273" s="12"/>
      <c r="CV273" s="12"/>
      <c r="CW273" s="12"/>
      <c r="CX273" s="12"/>
      <c r="CY273" s="12"/>
      <c r="CZ273" s="12"/>
      <c r="DA273" s="12"/>
      <c r="DB273" s="12"/>
      <c r="DC273" s="12"/>
      <c r="DD273" s="12"/>
      <c r="DE273" s="12"/>
      <c r="DF273" s="12"/>
      <c r="DG273" s="12"/>
      <c r="DH273" s="12"/>
      <c r="DI273" s="12"/>
      <c r="DJ273" s="12"/>
      <c r="DK273" s="12"/>
      <c r="DL273" s="12"/>
      <c r="DM273" s="12"/>
      <c r="DN273" s="12"/>
      <c r="DO273" s="12"/>
      <c r="DP273" s="12"/>
      <c r="DQ273" s="12"/>
      <c r="DR273" s="12"/>
      <c r="DS273" s="12"/>
      <c r="DT273" s="12"/>
      <c r="DU273" s="12"/>
      <c r="DV273" s="12"/>
      <c r="DW273" s="12"/>
      <c r="DX273" s="12"/>
      <c r="DY273" s="12"/>
      <c r="DZ273" s="12"/>
      <c r="EA273" s="12"/>
      <c r="EB273" s="12"/>
    </row>
    <row r="274" spans="1:132" ht="15.75" customHeight="1" x14ac:dyDescent="0.2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2"/>
      <c r="BY274" s="12"/>
      <c r="BZ274" s="12"/>
      <c r="CA274" s="12"/>
      <c r="CB274" s="12"/>
      <c r="CC274" s="12"/>
      <c r="CD274" s="12"/>
      <c r="CE274" s="12"/>
      <c r="CF274" s="12"/>
      <c r="CG274" s="12"/>
      <c r="CH274" s="12"/>
      <c r="CI274" s="12"/>
      <c r="CJ274" s="12"/>
      <c r="CK274" s="12"/>
      <c r="CL274" s="12"/>
      <c r="CM274" s="12"/>
      <c r="CN274" s="12"/>
      <c r="CO274" s="12"/>
      <c r="CP274" s="12"/>
      <c r="CQ274" s="12"/>
      <c r="CR274" s="12"/>
      <c r="CS274" s="12"/>
      <c r="CT274" s="12"/>
      <c r="CU274" s="12"/>
      <c r="CV274" s="12"/>
      <c r="CW274" s="12"/>
      <c r="CX274" s="12"/>
      <c r="CY274" s="12"/>
      <c r="CZ274" s="12"/>
      <c r="DA274" s="12"/>
      <c r="DB274" s="12"/>
      <c r="DC274" s="12"/>
      <c r="DD274" s="12"/>
      <c r="DE274" s="12"/>
      <c r="DF274" s="12"/>
      <c r="DG274" s="12"/>
      <c r="DH274" s="12"/>
      <c r="DI274" s="12"/>
      <c r="DJ274" s="12"/>
      <c r="DK274" s="12"/>
      <c r="DL274" s="12"/>
      <c r="DM274" s="12"/>
      <c r="DN274" s="12"/>
      <c r="DO274" s="12"/>
      <c r="DP274" s="12"/>
      <c r="DQ274" s="12"/>
      <c r="DR274" s="12"/>
      <c r="DS274" s="12"/>
      <c r="DT274" s="12"/>
      <c r="DU274" s="12"/>
      <c r="DV274" s="12"/>
      <c r="DW274" s="12"/>
      <c r="DX274" s="12"/>
      <c r="DY274" s="12"/>
      <c r="DZ274" s="12"/>
      <c r="EA274" s="12"/>
      <c r="EB274" s="12"/>
    </row>
    <row r="275" spans="1:132" ht="15.75" customHeight="1" x14ac:dyDescent="0.2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2"/>
      <c r="BY275" s="12"/>
      <c r="BZ275" s="12"/>
      <c r="CA275" s="12"/>
      <c r="CB275" s="12"/>
      <c r="CC275" s="12"/>
      <c r="CD275" s="12"/>
      <c r="CE275" s="12"/>
      <c r="CF275" s="12"/>
      <c r="CG275" s="12"/>
      <c r="CH275" s="12"/>
      <c r="CI275" s="12"/>
      <c r="CJ275" s="12"/>
      <c r="CK275" s="12"/>
      <c r="CL275" s="12"/>
      <c r="CM275" s="12"/>
      <c r="CN275" s="12"/>
      <c r="CO275" s="12"/>
      <c r="CP275" s="12"/>
      <c r="CQ275" s="12"/>
      <c r="CR275" s="12"/>
      <c r="CS275" s="12"/>
      <c r="CT275" s="12"/>
      <c r="CU275" s="12"/>
      <c r="CV275" s="12"/>
      <c r="CW275" s="12"/>
      <c r="CX275" s="12"/>
      <c r="CY275" s="12"/>
      <c r="CZ275" s="12"/>
      <c r="DA275" s="12"/>
      <c r="DB275" s="12"/>
      <c r="DC275" s="12"/>
      <c r="DD275" s="12"/>
      <c r="DE275" s="12"/>
      <c r="DF275" s="12"/>
      <c r="DG275" s="12"/>
      <c r="DH275" s="12"/>
      <c r="DI275" s="12"/>
      <c r="DJ275" s="12"/>
      <c r="DK275" s="12"/>
      <c r="DL275" s="12"/>
      <c r="DM275" s="12"/>
      <c r="DN275" s="12"/>
      <c r="DO275" s="12"/>
      <c r="DP275" s="12"/>
      <c r="DQ275" s="12"/>
      <c r="DR275" s="12"/>
      <c r="DS275" s="12"/>
      <c r="DT275" s="12"/>
      <c r="DU275" s="12"/>
      <c r="DV275" s="12"/>
      <c r="DW275" s="12"/>
      <c r="DX275" s="12"/>
      <c r="DY275" s="12"/>
      <c r="DZ275" s="12"/>
      <c r="EA275" s="12"/>
      <c r="EB275" s="12"/>
    </row>
    <row r="276" spans="1:132" ht="15.75" customHeight="1" x14ac:dyDescent="0.2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2"/>
      <c r="BY276" s="12"/>
      <c r="BZ276" s="12"/>
      <c r="CA276" s="12"/>
      <c r="CB276" s="12"/>
      <c r="CC276" s="12"/>
      <c r="CD276" s="12"/>
      <c r="CE276" s="12"/>
      <c r="CF276" s="12"/>
      <c r="CG276" s="12"/>
      <c r="CH276" s="12"/>
      <c r="CI276" s="12"/>
      <c r="CJ276" s="12"/>
      <c r="CK276" s="12"/>
      <c r="CL276" s="12"/>
      <c r="CM276" s="12"/>
      <c r="CN276" s="12"/>
      <c r="CO276" s="12"/>
      <c r="CP276" s="12"/>
      <c r="CQ276" s="12"/>
      <c r="CR276" s="12"/>
      <c r="CS276" s="12"/>
      <c r="CT276" s="12"/>
      <c r="CU276" s="12"/>
      <c r="CV276" s="12"/>
      <c r="CW276" s="12"/>
      <c r="CX276" s="12"/>
      <c r="CY276" s="12"/>
      <c r="CZ276" s="12"/>
      <c r="DA276" s="12"/>
      <c r="DB276" s="12"/>
      <c r="DC276" s="12"/>
      <c r="DD276" s="12"/>
      <c r="DE276" s="12"/>
      <c r="DF276" s="12"/>
      <c r="DG276" s="12"/>
      <c r="DH276" s="12"/>
      <c r="DI276" s="12"/>
      <c r="DJ276" s="12"/>
      <c r="DK276" s="12"/>
      <c r="DL276" s="12"/>
      <c r="DM276" s="12"/>
      <c r="DN276" s="12"/>
      <c r="DO276" s="12"/>
      <c r="DP276" s="12"/>
      <c r="DQ276" s="12"/>
      <c r="DR276" s="12"/>
      <c r="DS276" s="12"/>
      <c r="DT276" s="12"/>
      <c r="DU276" s="12"/>
      <c r="DV276" s="12"/>
      <c r="DW276" s="12"/>
      <c r="DX276" s="12"/>
      <c r="DY276" s="12"/>
      <c r="DZ276" s="12"/>
      <c r="EA276" s="12"/>
      <c r="EB276" s="12"/>
    </row>
    <row r="277" spans="1:132" ht="15.75" customHeight="1" x14ac:dyDescent="0.2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c r="DH277" s="12"/>
      <c r="DI277" s="12"/>
      <c r="DJ277" s="12"/>
      <c r="DK277" s="12"/>
      <c r="DL277" s="12"/>
      <c r="DM277" s="12"/>
      <c r="DN277" s="12"/>
      <c r="DO277" s="12"/>
      <c r="DP277" s="12"/>
      <c r="DQ277" s="12"/>
      <c r="DR277" s="12"/>
      <c r="DS277" s="12"/>
      <c r="DT277" s="12"/>
      <c r="DU277" s="12"/>
      <c r="DV277" s="12"/>
      <c r="DW277" s="12"/>
      <c r="DX277" s="12"/>
      <c r="DY277" s="12"/>
      <c r="DZ277" s="12"/>
      <c r="EA277" s="12"/>
      <c r="EB277" s="12"/>
    </row>
    <row r="278" spans="1:132" ht="15.75" customHeight="1" x14ac:dyDescent="0.2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c r="DH278" s="12"/>
      <c r="DI278" s="12"/>
      <c r="DJ278" s="12"/>
      <c r="DK278" s="12"/>
      <c r="DL278" s="12"/>
      <c r="DM278" s="12"/>
      <c r="DN278" s="12"/>
      <c r="DO278" s="12"/>
      <c r="DP278" s="12"/>
      <c r="DQ278" s="12"/>
      <c r="DR278" s="12"/>
      <c r="DS278" s="12"/>
      <c r="DT278" s="12"/>
      <c r="DU278" s="12"/>
      <c r="DV278" s="12"/>
      <c r="DW278" s="12"/>
      <c r="DX278" s="12"/>
      <c r="DY278" s="12"/>
      <c r="DZ278" s="12"/>
      <c r="EA278" s="12"/>
      <c r="EB278" s="12"/>
    </row>
    <row r="279" spans="1:132" ht="15.75" customHeight="1" x14ac:dyDescent="0.2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c r="DH279" s="12"/>
      <c r="DI279" s="12"/>
      <c r="DJ279" s="12"/>
      <c r="DK279" s="12"/>
      <c r="DL279" s="12"/>
      <c r="DM279" s="12"/>
      <c r="DN279" s="12"/>
      <c r="DO279" s="12"/>
      <c r="DP279" s="12"/>
      <c r="DQ279" s="12"/>
      <c r="DR279" s="12"/>
      <c r="DS279" s="12"/>
      <c r="DT279" s="12"/>
      <c r="DU279" s="12"/>
      <c r="DV279" s="12"/>
      <c r="DW279" s="12"/>
      <c r="DX279" s="12"/>
      <c r="DY279" s="12"/>
      <c r="DZ279" s="12"/>
      <c r="EA279" s="12"/>
      <c r="EB279" s="12"/>
    </row>
    <row r="280" spans="1:132" ht="15.75" customHeight="1" x14ac:dyDescent="0.2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c r="DH280" s="12"/>
      <c r="DI280" s="12"/>
      <c r="DJ280" s="12"/>
      <c r="DK280" s="12"/>
      <c r="DL280" s="12"/>
      <c r="DM280" s="12"/>
      <c r="DN280" s="12"/>
      <c r="DO280" s="12"/>
      <c r="DP280" s="12"/>
      <c r="DQ280" s="12"/>
      <c r="DR280" s="12"/>
      <c r="DS280" s="12"/>
      <c r="DT280" s="12"/>
      <c r="DU280" s="12"/>
      <c r="DV280" s="12"/>
      <c r="DW280" s="12"/>
      <c r="DX280" s="12"/>
      <c r="DY280" s="12"/>
      <c r="DZ280" s="12"/>
      <c r="EA280" s="12"/>
      <c r="EB280" s="12"/>
    </row>
    <row r="281" spans="1:132" ht="15.75" customHeight="1" x14ac:dyDescent="0.2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c r="CG281" s="12"/>
      <c r="CH281" s="12"/>
      <c r="CI281" s="12"/>
      <c r="CJ281" s="12"/>
      <c r="CK281" s="12"/>
      <c r="CL281" s="12"/>
      <c r="CM281" s="12"/>
      <c r="CN281" s="12"/>
      <c r="CO281" s="12"/>
      <c r="CP281" s="12"/>
      <c r="CQ281" s="12"/>
      <c r="CR281" s="12"/>
      <c r="CS281" s="12"/>
      <c r="CT281" s="12"/>
      <c r="CU281" s="12"/>
      <c r="CV281" s="12"/>
      <c r="CW281" s="12"/>
      <c r="CX281" s="12"/>
      <c r="CY281" s="12"/>
      <c r="CZ281" s="12"/>
      <c r="DA281" s="12"/>
      <c r="DB281" s="12"/>
      <c r="DC281" s="12"/>
      <c r="DD281" s="12"/>
      <c r="DE281" s="12"/>
      <c r="DF281" s="12"/>
      <c r="DG281" s="12"/>
      <c r="DH281" s="12"/>
      <c r="DI281" s="12"/>
      <c r="DJ281" s="12"/>
      <c r="DK281" s="12"/>
      <c r="DL281" s="12"/>
      <c r="DM281" s="12"/>
      <c r="DN281" s="12"/>
      <c r="DO281" s="12"/>
      <c r="DP281" s="12"/>
      <c r="DQ281" s="12"/>
      <c r="DR281" s="12"/>
      <c r="DS281" s="12"/>
      <c r="DT281" s="12"/>
      <c r="DU281" s="12"/>
      <c r="DV281" s="12"/>
      <c r="DW281" s="12"/>
      <c r="DX281" s="12"/>
      <c r="DY281" s="12"/>
      <c r="DZ281" s="12"/>
      <c r="EA281" s="12"/>
      <c r="EB281" s="12"/>
    </row>
    <row r="282" spans="1:132" ht="15.75" customHeight="1" x14ac:dyDescent="0.2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c r="CG282" s="12"/>
      <c r="CH282" s="12"/>
      <c r="CI282" s="12"/>
      <c r="CJ282" s="12"/>
      <c r="CK282" s="12"/>
      <c r="CL282" s="12"/>
      <c r="CM282" s="12"/>
      <c r="CN282" s="12"/>
      <c r="CO282" s="12"/>
      <c r="CP282" s="12"/>
      <c r="CQ282" s="12"/>
      <c r="CR282" s="12"/>
      <c r="CS282" s="12"/>
      <c r="CT282" s="12"/>
      <c r="CU282" s="12"/>
      <c r="CV282" s="12"/>
      <c r="CW282" s="12"/>
      <c r="CX282" s="12"/>
      <c r="CY282" s="12"/>
      <c r="CZ282" s="12"/>
      <c r="DA282" s="12"/>
      <c r="DB282" s="12"/>
      <c r="DC282" s="12"/>
      <c r="DD282" s="12"/>
      <c r="DE282" s="12"/>
      <c r="DF282" s="12"/>
      <c r="DG282" s="12"/>
      <c r="DH282" s="12"/>
      <c r="DI282" s="12"/>
      <c r="DJ282" s="12"/>
      <c r="DK282" s="12"/>
      <c r="DL282" s="12"/>
      <c r="DM282" s="12"/>
      <c r="DN282" s="12"/>
      <c r="DO282" s="12"/>
      <c r="DP282" s="12"/>
      <c r="DQ282" s="12"/>
      <c r="DR282" s="12"/>
      <c r="DS282" s="12"/>
      <c r="DT282" s="12"/>
      <c r="DU282" s="12"/>
      <c r="DV282" s="12"/>
      <c r="DW282" s="12"/>
      <c r="DX282" s="12"/>
      <c r="DY282" s="12"/>
      <c r="DZ282" s="12"/>
      <c r="EA282" s="12"/>
      <c r="EB282" s="12"/>
    </row>
    <row r="283" spans="1:132" ht="15.75" customHeight="1" x14ac:dyDescent="0.2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c r="CJ283" s="12"/>
      <c r="CK283" s="12"/>
      <c r="CL283" s="12"/>
      <c r="CM283" s="12"/>
      <c r="CN283" s="12"/>
      <c r="CO283" s="12"/>
      <c r="CP283" s="12"/>
      <c r="CQ283" s="12"/>
      <c r="CR283" s="12"/>
      <c r="CS283" s="12"/>
      <c r="CT283" s="12"/>
      <c r="CU283" s="12"/>
      <c r="CV283" s="12"/>
      <c r="CW283" s="12"/>
      <c r="CX283" s="12"/>
      <c r="CY283" s="12"/>
      <c r="CZ283" s="12"/>
      <c r="DA283" s="12"/>
      <c r="DB283" s="12"/>
      <c r="DC283" s="12"/>
      <c r="DD283" s="12"/>
      <c r="DE283" s="12"/>
      <c r="DF283" s="12"/>
      <c r="DG283" s="12"/>
      <c r="DH283" s="12"/>
      <c r="DI283" s="12"/>
      <c r="DJ283" s="12"/>
      <c r="DK283" s="12"/>
      <c r="DL283" s="12"/>
      <c r="DM283" s="12"/>
      <c r="DN283" s="12"/>
      <c r="DO283" s="12"/>
      <c r="DP283" s="12"/>
      <c r="DQ283" s="12"/>
      <c r="DR283" s="12"/>
      <c r="DS283" s="12"/>
      <c r="DT283" s="12"/>
      <c r="DU283" s="12"/>
      <c r="DV283" s="12"/>
      <c r="DW283" s="12"/>
      <c r="DX283" s="12"/>
      <c r="DY283" s="12"/>
      <c r="DZ283" s="12"/>
      <c r="EA283" s="12"/>
      <c r="EB283" s="12"/>
    </row>
    <row r="284" spans="1:132" ht="15.75" customHeight="1" x14ac:dyDescent="0.2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c r="CJ284" s="12"/>
      <c r="CK284" s="12"/>
      <c r="CL284" s="12"/>
      <c r="CM284" s="12"/>
      <c r="CN284" s="12"/>
      <c r="CO284" s="12"/>
      <c r="CP284" s="12"/>
      <c r="CQ284" s="12"/>
      <c r="CR284" s="12"/>
      <c r="CS284" s="12"/>
      <c r="CT284" s="12"/>
      <c r="CU284" s="12"/>
      <c r="CV284" s="12"/>
      <c r="CW284" s="12"/>
      <c r="CX284" s="12"/>
      <c r="CY284" s="12"/>
      <c r="CZ284" s="12"/>
      <c r="DA284" s="12"/>
      <c r="DB284" s="12"/>
      <c r="DC284" s="12"/>
      <c r="DD284" s="12"/>
      <c r="DE284" s="12"/>
      <c r="DF284" s="12"/>
      <c r="DG284" s="12"/>
      <c r="DH284" s="12"/>
      <c r="DI284" s="12"/>
      <c r="DJ284" s="12"/>
      <c r="DK284" s="12"/>
      <c r="DL284" s="12"/>
      <c r="DM284" s="12"/>
      <c r="DN284" s="12"/>
      <c r="DO284" s="12"/>
      <c r="DP284" s="12"/>
      <c r="DQ284" s="12"/>
      <c r="DR284" s="12"/>
      <c r="DS284" s="12"/>
      <c r="DT284" s="12"/>
      <c r="DU284" s="12"/>
      <c r="DV284" s="12"/>
      <c r="DW284" s="12"/>
      <c r="DX284" s="12"/>
      <c r="DY284" s="12"/>
      <c r="DZ284" s="12"/>
      <c r="EA284" s="12"/>
      <c r="EB284" s="12"/>
    </row>
    <row r="285" spans="1:132" ht="15.75" customHeight="1" x14ac:dyDescent="0.2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c r="CJ285" s="12"/>
      <c r="CK285" s="12"/>
      <c r="CL285" s="12"/>
      <c r="CM285" s="12"/>
      <c r="CN285" s="12"/>
      <c r="CO285" s="12"/>
      <c r="CP285" s="12"/>
      <c r="CQ285" s="12"/>
      <c r="CR285" s="12"/>
      <c r="CS285" s="12"/>
      <c r="CT285" s="12"/>
      <c r="CU285" s="12"/>
      <c r="CV285" s="12"/>
      <c r="CW285" s="12"/>
      <c r="CX285" s="12"/>
      <c r="CY285" s="12"/>
      <c r="CZ285" s="12"/>
      <c r="DA285" s="12"/>
      <c r="DB285" s="12"/>
      <c r="DC285" s="12"/>
      <c r="DD285" s="12"/>
      <c r="DE285" s="12"/>
      <c r="DF285" s="12"/>
      <c r="DG285" s="12"/>
      <c r="DH285" s="12"/>
      <c r="DI285" s="12"/>
      <c r="DJ285" s="12"/>
      <c r="DK285" s="12"/>
      <c r="DL285" s="12"/>
      <c r="DM285" s="12"/>
      <c r="DN285" s="12"/>
      <c r="DO285" s="12"/>
      <c r="DP285" s="12"/>
      <c r="DQ285" s="12"/>
      <c r="DR285" s="12"/>
      <c r="DS285" s="12"/>
      <c r="DT285" s="12"/>
      <c r="DU285" s="12"/>
      <c r="DV285" s="12"/>
      <c r="DW285" s="12"/>
      <c r="DX285" s="12"/>
      <c r="DY285" s="12"/>
      <c r="DZ285" s="12"/>
      <c r="EA285" s="12"/>
      <c r="EB285" s="12"/>
    </row>
    <row r="286" spans="1:132" ht="15.75" customHeight="1" x14ac:dyDescent="0.2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c r="CJ286" s="12"/>
      <c r="CK286" s="12"/>
      <c r="CL286" s="12"/>
      <c r="CM286" s="12"/>
      <c r="CN286" s="12"/>
      <c r="CO286" s="12"/>
      <c r="CP286" s="12"/>
      <c r="CQ286" s="12"/>
      <c r="CR286" s="12"/>
      <c r="CS286" s="12"/>
      <c r="CT286" s="12"/>
      <c r="CU286" s="12"/>
      <c r="CV286" s="12"/>
      <c r="CW286" s="12"/>
      <c r="CX286" s="12"/>
      <c r="CY286" s="12"/>
      <c r="CZ286" s="12"/>
      <c r="DA286" s="12"/>
      <c r="DB286" s="12"/>
      <c r="DC286" s="12"/>
      <c r="DD286" s="12"/>
      <c r="DE286" s="12"/>
      <c r="DF286" s="12"/>
      <c r="DG286" s="12"/>
      <c r="DH286" s="12"/>
      <c r="DI286" s="12"/>
      <c r="DJ286" s="12"/>
      <c r="DK286" s="12"/>
      <c r="DL286" s="12"/>
      <c r="DM286" s="12"/>
      <c r="DN286" s="12"/>
      <c r="DO286" s="12"/>
      <c r="DP286" s="12"/>
      <c r="DQ286" s="12"/>
      <c r="DR286" s="12"/>
      <c r="DS286" s="12"/>
      <c r="DT286" s="12"/>
      <c r="DU286" s="12"/>
      <c r="DV286" s="12"/>
      <c r="DW286" s="12"/>
      <c r="DX286" s="12"/>
      <c r="DY286" s="12"/>
      <c r="DZ286" s="12"/>
      <c r="EA286" s="12"/>
      <c r="EB286" s="12"/>
    </row>
    <row r="287" spans="1:132" ht="15.75" customHeight="1" x14ac:dyDescent="0.2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c r="BS287" s="12"/>
      <c r="BT287" s="12"/>
      <c r="BU287" s="12"/>
      <c r="BV287" s="12"/>
      <c r="BW287" s="12"/>
      <c r="BX287" s="12"/>
      <c r="BY287" s="12"/>
      <c r="BZ287" s="12"/>
      <c r="CA287" s="12"/>
      <c r="CB287" s="12"/>
      <c r="CC287" s="12"/>
      <c r="CD287" s="12"/>
      <c r="CE287" s="12"/>
      <c r="CF287" s="12"/>
      <c r="CG287" s="12"/>
      <c r="CH287" s="12"/>
      <c r="CI287" s="12"/>
      <c r="CJ287" s="12"/>
      <c r="CK287" s="12"/>
      <c r="CL287" s="12"/>
      <c r="CM287" s="12"/>
      <c r="CN287" s="12"/>
      <c r="CO287" s="12"/>
      <c r="CP287" s="12"/>
      <c r="CQ287" s="12"/>
      <c r="CR287" s="12"/>
      <c r="CS287" s="12"/>
      <c r="CT287" s="12"/>
      <c r="CU287" s="12"/>
      <c r="CV287" s="12"/>
      <c r="CW287" s="12"/>
      <c r="CX287" s="12"/>
      <c r="CY287" s="12"/>
      <c r="CZ287" s="12"/>
      <c r="DA287" s="12"/>
      <c r="DB287" s="12"/>
      <c r="DC287" s="12"/>
      <c r="DD287" s="12"/>
      <c r="DE287" s="12"/>
      <c r="DF287" s="12"/>
      <c r="DG287" s="12"/>
      <c r="DH287" s="12"/>
      <c r="DI287" s="12"/>
      <c r="DJ287" s="12"/>
      <c r="DK287" s="12"/>
      <c r="DL287" s="12"/>
      <c r="DM287" s="12"/>
      <c r="DN287" s="12"/>
      <c r="DO287" s="12"/>
      <c r="DP287" s="12"/>
      <c r="DQ287" s="12"/>
      <c r="DR287" s="12"/>
      <c r="DS287" s="12"/>
      <c r="DT287" s="12"/>
      <c r="DU287" s="12"/>
      <c r="DV287" s="12"/>
      <c r="DW287" s="12"/>
      <c r="DX287" s="12"/>
      <c r="DY287" s="12"/>
      <c r="DZ287" s="12"/>
      <c r="EA287" s="12"/>
      <c r="EB287" s="12"/>
    </row>
    <row r="288" spans="1:132" ht="15.75" customHeight="1" x14ac:dyDescent="0.2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2"/>
      <c r="BY288" s="12"/>
      <c r="BZ288" s="12"/>
      <c r="CA288" s="12"/>
      <c r="CB288" s="12"/>
      <c r="CC288" s="12"/>
      <c r="CD288" s="12"/>
      <c r="CE288" s="12"/>
      <c r="CF288" s="12"/>
      <c r="CG288" s="12"/>
      <c r="CH288" s="12"/>
      <c r="CI288" s="12"/>
      <c r="CJ288" s="12"/>
      <c r="CK288" s="12"/>
      <c r="CL288" s="12"/>
      <c r="CM288" s="12"/>
      <c r="CN288" s="12"/>
      <c r="CO288" s="12"/>
      <c r="CP288" s="12"/>
      <c r="CQ288" s="12"/>
      <c r="CR288" s="12"/>
      <c r="CS288" s="12"/>
      <c r="CT288" s="12"/>
      <c r="CU288" s="12"/>
      <c r="CV288" s="12"/>
      <c r="CW288" s="12"/>
      <c r="CX288" s="12"/>
      <c r="CY288" s="12"/>
      <c r="CZ288" s="12"/>
      <c r="DA288" s="12"/>
      <c r="DB288" s="12"/>
      <c r="DC288" s="12"/>
      <c r="DD288" s="12"/>
      <c r="DE288" s="12"/>
      <c r="DF288" s="12"/>
      <c r="DG288" s="12"/>
      <c r="DH288" s="12"/>
      <c r="DI288" s="12"/>
      <c r="DJ288" s="12"/>
      <c r="DK288" s="12"/>
      <c r="DL288" s="12"/>
      <c r="DM288" s="12"/>
      <c r="DN288" s="12"/>
      <c r="DO288" s="12"/>
      <c r="DP288" s="12"/>
      <c r="DQ288" s="12"/>
      <c r="DR288" s="12"/>
      <c r="DS288" s="12"/>
      <c r="DT288" s="12"/>
      <c r="DU288" s="12"/>
      <c r="DV288" s="12"/>
      <c r="DW288" s="12"/>
      <c r="DX288" s="12"/>
      <c r="DY288" s="12"/>
      <c r="DZ288" s="12"/>
      <c r="EA288" s="12"/>
      <c r="EB288" s="12"/>
    </row>
    <row r="289" spans="1:132" ht="15.75" customHeight="1" x14ac:dyDescent="0.2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c r="CG289" s="12"/>
      <c r="CH289" s="12"/>
      <c r="CI289" s="12"/>
      <c r="CJ289" s="12"/>
      <c r="CK289" s="12"/>
      <c r="CL289" s="12"/>
      <c r="CM289" s="12"/>
      <c r="CN289" s="12"/>
      <c r="CO289" s="12"/>
      <c r="CP289" s="12"/>
      <c r="CQ289" s="12"/>
      <c r="CR289" s="12"/>
      <c r="CS289" s="12"/>
      <c r="CT289" s="12"/>
      <c r="CU289" s="12"/>
      <c r="CV289" s="12"/>
      <c r="CW289" s="12"/>
      <c r="CX289" s="12"/>
      <c r="CY289" s="12"/>
      <c r="CZ289" s="12"/>
      <c r="DA289" s="12"/>
      <c r="DB289" s="12"/>
      <c r="DC289" s="12"/>
      <c r="DD289" s="12"/>
      <c r="DE289" s="12"/>
      <c r="DF289" s="12"/>
      <c r="DG289" s="12"/>
      <c r="DH289" s="12"/>
      <c r="DI289" s="12"/>
      <c r="DJ289" s="12"/>
      <c r="DK289" s="12"/>
      <c r="DL289" s="12"/>
      <c r="DM289" s="12"/>
      <c r="DN289" s="12"/>
      <c r="DO289" s="12"/>
      <c r="DP289" s="12"/>
      <c r="DQ289" s="12"/>
      <c r="DR289" s="12"/>
      <c r="DS289" s="12"/>
      <c r="DT289" s="12"/>
      <c r="DU289" s="12"/>
      <c r="DV289" s="12"/>
      <c r="DW289" s="12"/>
      <c r="DX289" s="12"/>
      <c r="DY289" s="12"/>
      <c r="DZ289" s="12"/>
      <c r="EA289" s="12"/>
      <c r="EB289" s="12"/>
    </row>
    <row r="290" spans="1:132" ht="15.75" customHeight="1" x14ac:dyDescent="0.2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c r="CG290" s="12"/>
      <c r="CH290" s="12"/>
      <c r="CI290" s="12"/>
      <c r="CJ290" s="12"/>
      <c r="CK290" s="12"/>
      <c r="CL290" s="12"/>
      <c r="CM290" s="12"/>
      <c r="CN290" s="12"/>
      <c r="CO290" s="12"/>
      <c r="CP290" s="12"/>
      <c r="CQ290" s="12"/>
      <c r="CR290" s="12"/>
      <c r="CS290" s="12"/>
      <c r="CT290" s="12"/>
      <c r="CU290" s="12"/>
      <c r="CV290" s="12"/>
      <c r="CW290" s="12"/>
      <c r="CX290" s="12"/>
      <c r="CY290" s="12"/>
      <c r="CZ290" s="12"/>
      <c r="DA290" s="12"/>
      <c r="DB290" s="12"/>
      <c r="DC290" s="12"/>
      <c r="DD290" s="12"/>
      <c r="DE290" s="12"/>
      <c r="DF290" s="12"/>
      <c r="DG290" s="12"/>
      <c r="DH290" s="12"/>
      <c r="DI290" s="12"/>
      <c r="DJ290" s="12"/>
      <c r="DK290" s="12"/>
      <c r="DL290" s="12"/>
      <c r="DM290" s="12"/>
      <c r="DN290" s="12"/>
      <c r="DO290" s="12"/>
      <c r="DP290" s="12"/>
      <c r="DQ290" s="12"/>
      <c r="DR290" s="12"/>
      <c r="DS290" s="12"/>
      <c r="DT290" s="12"/>
      <c r="DU290" s="12"/>
      <c r="DV290" s="12"/>
      <c r="DW290" s="12"/>
      <c r="DX290" s="12"/>
      <c r="DY290" s="12"/>
      <c r="DZ290" s="12"/>
      <c r="EA290" s="12"/>
      <c r="EB290" s="12"/>
    </row>
    <row r="291" spans="1:132" ht="15.75" customHeight="1" x14ac:dyDescent="0.2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c r="CG291" s="12"/>
      <c r="CH291" s="12"/>
      <c r="CI291" s="12"/>
      <c r="CJ291" s="12"/>
      <c r="CK291" s="12"/>
      <c r="CL291" s="12"/>
      <c r="CM291" s="12"/>
      <c r="CN291" s="12"/>
      <c r="CO291" s="12"/>
      <c r="CP291" s="12"/>
      <c r="CQ291" s="12"/>
      <c r="CR291" s="12"/>
      <c r="CS291" s="12"/>
      <c r="CT291" s="12"/>
      <c r="CU291" s="12"/>
      <c r="CV291" s="12"/>
      <c r="CW291" s="12"/>
      <c r="CX291" s="12"/>
      <c r="CY291" s="12"/>
      <c r="CZ291" s="12"/>
      <c r="DA291" s="12"/>
      <c r="DB291" s="12"/>
      <c r="DC291" s="12"/>
      <c r="DD291" s="12"/>
      <c r="DE291" s="12"/>
      <c r="DF291" s="12"/>
      <c r="DG291" s="12"/>
      <c r="DH291" s="12"/>
      <c r="DI291" s="12"/>
      <c r="DJ291" s="12"/>
      <c r="DK291" s="12"/>
      <c r="DL291" s="12"/>
      <c r="DM291" s="12"/>
      <c r="DN291" s="12"/>
      <c r="DO291" s="12"/>
      <c r="DP291" s="12"/>
      <c r="DQ291" s="12"/>
      <c r="DR291" s="12"/>
      <c r="DS291" s="12"/>
      <c r="DT291" s="12"/>
      <c r="DU291" s="12"/>
      <c r="DV291" s="12"/>
      <c r="DW291" s="12"/>
      <c r="DX291" s="12"/>
      <c r="DY291" s="12"/>
      <c r="DZ291" s="12"/>
      <c r="EA291" s="12"/>
      <c r="EB291" s="12"/>
    </row>
    <row r="292" spans="1:132" ht="15.75" customHeight="1" x14ac:dyDescent="0.2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c r="BS292" s="12"/>
      <c r="BT292" s="12"/>
      <c r="BU292" s="12"/>
      <c r="BV292" s="12"/>
      <c r="BW292" s="12"/>
      <c r="BX292" s="12"/>
      <c r="BY292" s="12"/>
      <c r="BZ292" s="12"/>
      <c r="CA292" s="12"/>
      <c r="CB292" s="12"/>
      <c r="CC292" s="12"/>
      <c r="CD292" s="12"/>
      <c r="CE292" s="12"/>
      <c r="CF292" s="12"/>
      <c r="CG292" s="12"/>
      <c r="CH292" s="12"/>
      <c r="CI292" s="12"/>
      <c r="CJ292" s="12"/>
      <c r="CK292" s="12"/>
      <c r="CL292" s="12"/>
      <c r="CM292" s="12"/>
      <c r="CN292" s="12"/>
      <c r="CO292" s="12"/>
      <c r="CP292" s="12"/>
      <c r="CQ292" s="12"/>
      <c r="CR292" s="12"/>
      <c r="CS292" s="12"/>
      <c r="CT292" s="12"/>
      <c r="CU292" s="12"/>
      <c r="CV292" s="12"/>
      <c r="CW292" s="12"/>
      <c r="CX292" s="12"/>
      <c r="CY292" s="12"/>
      <c r="CZ292" s="12"/>
      <c r="DA292" s="12"/>
      <c r="DB292" s="12"/>
      <c r="DC292" s="12"/>
      <c r="DD292" s="12"/>
      <c r="DE292" s="12"/>
      <c r="DF292" s="12"/>
      <c r="DG292" s="12"/>
      <c r="DH292" s="12"/>
      <c r="DI292" s="12"/>
      <c r="DJ292" s="12"/>
      <c r="DK292" s="12"/>
      <c r="DL292" s="12"/>
      <c r="DM292" s="12"/>
      <c r="DN292" s="12"/>
      <c r="DO292" s="12"/>
      <c r="DP292" s="12"/>
      <c r="DQ292" s="12"/>
      <c r="DR292" s="12"/>
      <c r="DS292" s="12"/>
      <c r="DT292" s="12"/>
      <c r="DU292" s="12"/>
      <c r="DV292" s="12"/>
      <c r="DW292" s="12"/>
      <c r="DX292" s="12"/>
      <c r="DY292" s="12"/>
      <c r="DZ292" s="12"/>
      <c r="EA292" s="12"/>
      <c r="EB292" s="12"/>
    </row>
    <row r="293" spans="1:132" ht="15.75" customHeight="1" x14ac:dyDescent="0.2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c r="BR293" s="12"/>
      <c r="BS293" s="12"/>
      <c r="BT293" s="12"/>
      <c r="BU293" s="12"/>
      <c r="BV293" s="12"/>
      <c r="BW293" s="12"/>
      <c r="BX293" s="12"/>
      <c r="BY293" s="12"/>
      <c r="BZ293" s="12"/>
      <c r="CA293" s="12"/>
      <c r="CB293" s="12"/>
      <c r="CC293" s="12"/>
      <c r="CD293" s="12"/>
      <c r="CE293" s="12"/>
      <c r="CF293" s="12"/>
      <c r="CG293" s="12"/>
      <c r="CH293" s="12"/>
      <c r="CI293" s="12"/>
      <c r="CJ293" s="12"/>
      <c r="CK293" s="12"/>
      <c r="CL293" s="12"/>
      <c r="CM293" s="12"/>
      <c r="CN293" s="12"/>
      <c r="CO293" s="12"/>
      <c r="CP293" s="12"/>
      <c r="CQ293" s="12"/>
      <c r="CR293" s="12"/>
      <c r="CS293" s="12"/>
      <c r="CT293" s="12"/>
      <c r="CU293" s="12"/>
      <c r="CV293" s="12"/>
      <c r="CW293" s="12"/>
      <c r="CX293" s="12"/>
      <c r="CY293" s="12"/>
      <c r="CZ293" s="12"/>
      <c r="DA293" s="12"/>
      <c r="DB293" s="12"/>
      <c r="DC293" s="12"/>
      <c r="DD293" s="12"/>
      <c r="DE293" s="12"/>
      <c r="DF293" s="12"/>
      <c r="DG293" s="12"/>
      <c r="DH293" s="12"/>
      <c r="DI293" s="12"/>
      <c r="DJ293" s="12"/>
      <c r="DK293" s="12"/>
      <c r="DL293" s="12"/>
      <c r="DM293" s="12"/>
      <c r="DN293" s="12"/>
      <c r="DO293" s="12"/>
      <c r="DP293" s="12"/>
      <c r="DQ293" s="12"/>
      <c r="DR293" s="12"/>
      <c r="DS293" s="12"/>
      <c r="DT293" s="12"/>
      <c r="DU293" s="12"/>
      <c r="DV293" s="12"/>
      <c r="DW293" s="12"/>
      <c r="DX293" s="12"/>
      <c r="DY293" s="12"/>
      <c r="DZ293" s="12"/>
      <c r="EA293" s="12"/>
      <c r="EB293" s="12"/>
    </row>
    <row r="294" spans="1:132" ht="15.75" customHeight="1" x14ac:dyDescent="0.2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c r="BR294" s="12"/>
      <c r="BS294" s="12"/>
      <c r="BT294" s="12"/>
      <c r="BU294" s="12"/>
      <c r="BV294" s="12"/>
      <c r="BW294" s="12"/>
      <c r="BX294" s="12"/>
      <c r="BY294" s="12"/>
      <c r="BZ294" s="12"/>
      <c r="CA294" s="12"/>
      <c r="CB294" s="12"/>
      <c r="CC294" s="12"/>
      <c r="CD294" s="12"/>
      <c r="CE294" s="12"/>
      <c r="CF294" s="12"/>
      <c r="CG294" s="12"/>
      <c r="CH294" s="12"/>
      <c r="CI294" s="12"/>
      <c r="CJ294" s="12"/>
      <c r="CK294" s="12"/>
      <c r="CL294" s="12"/>
      <c r="CM294" s="12"/>
      <c r="CN294" s="12"/>
      <c r="CO294" s="12"/>
      <c r="CP294" s="12"/>
      <c r="CQ294" s="12"/>
      <c r="CR294" s="12"/>
      <c r="CS294" s="12"/>
      <c r="CT294" s="12"/>
      <c r="CU294" s="12"/>
      <c r="CV294" s="12"/>
      <c r="CW294" s="12"/>
      <c r="CX294" s="12"/>
      <c r="CY294" s="12"/>
      <c r="CZ294" s="12"/>
      <c r="DA294" s="12"/>
      <c r="DB294" s="12"/>
      <c r="DC294" s="12"/>
      <c r="DD294" s="12"/>
      <c r="DE294" s="12"/>
      <c r="DF294" s="12"/>
      <c r="DG294" s="12"/>
      <c r="DH294" s="12"/>
      <c r="DI294" s="12"/>
      <c r="DJ294" s="12"/>
      <c r="DK294" s="12"/>
      <c r="DL294" s="12"/>
      <c r="DM294" s="12"/>
      <c r="DN294" s="12"/>
      <c r="DO294" s="12"/>
      <c r="DP294" s="12"/>
      <c r="DQ294" s="12"/>
      <c r="DR294" s="12"/>
      <c r="DS294" s="12"/>
      <c r="DT294" s="12"/>
      <c r="DU294" s="12"/>
      <c r="DV294" s="12"/>
      <c r="DW294" s="12"/>
      <c r="DX294" s="12"/>
      <c r="DY294" s="12"/>
      <c r="DZ294" s="12"/>
      <c r="EA294" s="12"/>
      <c r="EB294" s="12"/>
    </row>
    <row r="295" spans="1:132" ht="15.75" customHeight="1" x14ac:dyDescent="0.2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c r="BR295" s="12"/>
      <c r="BS295" s="12"/>
      <c r="BT295" s="12"/>
      <c r="BU295" s="12"/>
      <c r="BV295" s="12"/>
      <c r="BW295" s="12"/>
      <c r="BX295" s="12"/>
      <c r="BY295" s="12"/>
      <c r="BZ295" s="12"/>
      <c r="CA295" s="12"/>
      <c r="CB295" s="12"/>
      <c r="CC295" s="12"/>
      <c r="CD295" s="12"/>
      <c r="CE295" s="12"/>
      <c r="CF295" s="12"/>
      <c r="CG295" s="12"/>
      <c r="CH295" s="12"/>
      <c r="CI295" s="12"/>
      <c r="CJ295" s="12"/>
      <c r="CK295" s="12"/>
      <c r="CL295" s="12"/>
      <c r="CM295" s="12"/>
      <c r="CN295" s="12"/>
      <c r="CO295" s="12"/>
      <c r="CP295" s="12"/>
      <c r="CQ295" s="12"/>
      <c r="CR295" s="12"/>
      <c r="CS295" s="12"/>
      <c r="CT295" s="12"/>
      <c r="CU295" s="12"/>
      <c r="CV295" s="12"/>
      <c r="CW295" s="12"/>
      <c r="CX295" s="12"/>
      <c r="CY295" s="12"/>
      <c r="CZ295" s="12"/>
      <c r="DA295" s="12"/>
      <c r="DB295" s="12"/>
      <c r="DC295" s="12"/>
      <c r="DD295" s="12"/>
      <c r="DE295" s="12"/>
      <c r="DF295" s="12"/>
      <c r="DG295" s="12"/>
      <c r="DH295" s="12"/>
      <c r="DI295" s="12"/>
      <c r="DJ295" s="12"/>
      <c r="DK295" s="12"/>
      <c r="DL295" s="12"/>
      <c r="DM295" s="12"/>
      <c r="DN295" s="12"/>
      <c r="DO295" s="12"/>
      <c r="DP295" s="12"/>
      <c r="DQ295" s="12"/>
      <c r="DR295" s="12"/>
      <c r="DS295" s="12"/>
      <c r="DT295" s="12"/>
      <c r="DU295" s="12"/>
      <c r="DV295" s="12"/>
      <c r="DW295" s="12"/>
      <c r="DX295" s="12"/>
      <c r="DY295" s="12"/>
      <c r="DZ295" s="12"/>
      <c r="EA295" s="12"/>
      <c r="EB295" s="12"/>
    </row>
    <row r="296" spans="1:132" ht="15.75" customHeight="1" x14ac:dyDescent="0.2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c r="BR296" s="12"/>
      <c r="BS296" s="12"/>
      <c r="BT296" s="12"/>
      <c r="BU296" s="12"/>
      <c r="BV296" s="12"/>
      <c r="BW296" s="12"/>
      <c r="BX296" s="12"/>
      <c r="BY296" s="12"/>
      <c r="BZ296" s="12"/>
      <c r="CA296" s="12"/>
      <c r="CB296" s="12"/>
      <c r="CC296" s="12"/>
      <c r="CD296" s="12"/>
      <c r="CE296" s="12"/>
      <c r="CF296" s="12"/>
      <c r="CG296" s="12"/>
      <c r="CH296" s="12"/>
      <c r="CI296" s="12"/>
      <c r="CJ296" s="12"/>
      <c r="CK296" s="12"/>
      <c r="CL296" s="12"/>
      <c r="CM296" s="12"/>
      <c r="CN296" s="12"/>
      <c r="CO296" s="12"/>
      <c r="CP296" s="12"/>
      <c r="CQ296" s="12"/>
      <c r="CR296" s="12"/>
      <c r="CS296" s="12"/>
      <c r="CT296" s="12"/>
      <c r="CU296" s="12"/>
      <c r="CV296" s="12"/>
      <c r="CW296" s="12"/>
      <c r="CX296" s="12"/>
      <c r="CY296" s="12"/>
      <c r="CZ296" s="12"/>
      <c r="DA296" s="12"/>
      <c r="DB296" s="12"/>
      <c r="DC296" s="12"/>
      <c r="DD296" s="12"/>
      <c r="DE296" s="12"/>
      <c r="DF296" s="12"/>
      <c r="DG296" s="12"/>
      <c r="DH296" s="12"/>
      <c r="DI296" s="12"/>
      <c r="DJ296" s="12"/>
      <c r="DK296" s="12"/>
      <c r="DL296" s="12"/>
      <c r="DM296" s="12"/>
      <c r="DN296" s="12"/>
      <c r="DO296" s="12"/>
      <c r="DP296" s="12"/>
      <c r="DQ296" s="12"/>
      <c r="DR296" s="12"/>
      <c r="DS296" s="12"/>
      <c r="DT296" s="12"/>
      <c r="DU296" s="12"/>
      <c r="DV296" s="12"/>
      <c r="DW296" s="12"/>
      <c r="DX296" s="12"/>
      <c r="DY296" s="12"/>
      <c r="DZ296" s="12"/>
      <c r="EA296" s="12"/>
      <c r="EB296" s="12"/>
    </row>
    <row r="297" spans="1:132" ht="15.75" customHeight="1" x14ac:dyDescent="0.2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c r="BR297" s="12"/>
      <c r="BS297" s="12"/>
      <c r="BT297" s="12"/>
      <c r="BU297" s="12"/>
      <c r="BV297" s="12"/>
      <c r="BW297" s="12"/>
      <c r="BX297" s="12"/>
      <c r="BY297" s="12"/>
      <c r="BZ297" s="12"/>
      <c r="CA297" s="12"/>
      <c r="CB297" s="12"/>
      <c r="CC297" s="12"/>
      <c r="CD297" s="12"/>
      <c r="CE297" s="12"/>
      <c r="CF297" s="12"/>
      <c r="CG297" s="12"/>
      <c r="CH297" s="12"/>
      <c r="CI297" s="12"/>
      <c r="CJ297" s="12"/>
      <c r="CK297" s="12"/>
      <c r="CL297" s="12"/>
      <c r="CM297" s="12"/>
      <c r="CN297" s="12"/>
      <c r="CO297" s="12"/>
      <c r="CP297" s="12"/>
      <c r="CQ297" s="12"/>
      <c r="CR297" s="12"/>
      <c r="CS297" s="12"/>
      <c r="CT297" s="12"/>
      <c r="CU297" s="12"/>
      <c r="CV297" s="12"/>
      <c r="CW297" s="12"/>
      <c r="CX297" s="12"/>
      <c r="CY297" s="12"/>
      <c r="CZ297" s="12"/>
      <c r="DA297" s="12"/>
      <c r="DB297" s="12"/>
      <c r="DC297" s="12"/>
      <c r="DD297" s="12"/>
      <c r="DE297" s="12"/>
      <c r="DF297" s="12"/>
      <c r="DG297" s="12"/>
      <c r="DH297" s="12"/>
      <c r="DI297" s="12"/>
      <c r="DJ297" s="12"/>
      <c r="DK297" s="12"/>
      <c r="DL297" s="12"/>
      <c r="DM297" s="12"/>
      <c r="DN297" s="12"/>
      <c r="DO297" s="12"/>
      <c r="DP297" s="12"/>
      <c r="DQ297" s="12"/>
      <c r="DR297" s="12"/>
      <c r="DS297" s="12"/>
      <c r="DT297" s="12"/>
      <c r="DU297" s="12"/>
      <c r="DV297" s="12"/>
      <c r="DW297" s="12"/>
      <c r="DX297" s="12"/>
      <c r="DY297" s="12"/>
      <c r="DZ297" s="12"/>
      <c r="EA297" s="12"/>
      <c r="EB297" s="12"/>
    </row>
    <row r="298" spans="1:132" ht="15.75" customHeight="1" x14ac:dyDescent="0.2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c r="BR298" s="12"/>
      <c r="BS298" s="12"/>
      <c r="BT298" s="12"/>
      <c r="BU298" s="12"/>
      <c r="BV298" s="12"/>
      <c r="BW298" s="12"/>
      <c r="BX298" s="12"/>
      <c r="BY298" s="12"/>
      <c r="BZ298" s="12"/>
      <c r="CA298" s="12"/>
      <c r="CB298" s="12"/>
      <c r="CC298" s="12"/>
      <c r="CD298" s="12"/>
      <c r="CE298" s="12"/>
      <c r="CF298" s="12"/>
      <c r="CG298" s="12"/>
      <c r="CH298" s="12"/>
      <c r="CI298" s="12"/>
      <c r="CJ298" s="12"/>
      <c r="CK298" s="12"/>
      <c r="CL298" s="12"/>
      <c r="CM298" s="12"/>
      <c r="CN298" s="12"/>
      <c r="CO298" s="12"/>
      <c r="CP298" s="12"/>
      <c r="CQ298" s="12"/>
      <c r="CR298" s="12"/>
      <c r="CS298" s="12"/>
      <c r="CT298" s="12"/>
      <c r="CU298" s="12"/>
      <c r="CV298" s="12"/>
      <c r="CW298" s="12"/>
      <c r="CX298" s="12"/>
      <c r="CY298" s="12"/>
      <c r="CZ298" s="12"/>
      <c r="DA298" s="12"/>
      <c r="DB298" s="12"/>
      <c r="DC298" s="12"/>
      <c r="DD298" s="12"/>
      <c r="DE298" s="12"/>
      <c r="DF298" s="12"/>
      <c r="DG298" s="12"/>
      <c r="DH298" s="12"/>
      <c r="DI298" s="12"/>
      <c r="DJ298" s="12"/>
      <c r="DK298" s="12"/>
      <c r="DL298" s="12"/>
      <c r="DM298" s="12"/>
      <c r="DN298" s="12"/>
      <c r="DO298" s="12"/>
      <c r="DP298" s="12"/>
      <c r="DQ298" s="12"/>
      <c r="DR298" s="12"/>
      <c r="DS298" s="12"/>
      <c r="DT298" s="12"/>
      <c r="DU298" s="12"/>
      <c r="DV298" s="12"/>
      <c r="DW298" s="12"/>
      <c r="DX298" s="12"/>
      <c r="DY298" s="12"/>
      <c r="DZ298" s="12"/>
      <c r="EA298" s="12"/>
      <c r="EB298" s="12"/>
    </row>
    <row r="299" spans="1:132" ht="15.75" customHeight="1" x14ac:dyDescent="0.2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c r="BR299" s="12"/>
      <c r="BS299" s="12"/>
      <c r="BT299" s="12"/>
      <c r="BU299" s="12"/>
      <c r="BV299" s="12"/>
      <c r="BW299" s="12"/>
      <c r="BX299" s="12"/>
      <c r="BY299" s="12"/>
      <c r="BZ299" s="12"/>
      <c r="CA299" s="12"/>
      <c r="CB299" s="12"/>
      <c r="CC299" s="12"/>
      <c r="CD299" s="12"/>
      <c r="CE299" s="12"/>
      <c r="CF299" s="12"/>
      <c r="CG299" s="12"/>
      <c r="CH299" s="12"/>
      <c r="CI299" s="12"/>
      <c r="CJ299" s="12"/>
      <c r="CK299" s="12"/>
      <c r="CL299" s="12"/>
      <c r="CM299" s="12"/>
      <c r="CN299" s="12"/>
      <c r="CO299" s="12"/>
      <c r="CP299" s="12"/>
      <c r="CQ299" s="12"/>
      <c r="CR299" s="12"/>
      <c r="CS299" s="12"/>
      <c r="CT299" s="12"/>
      <c r="CU299" s="12"/>
      <c r="CV299" s="12"/>
      <c r="CW299" s="12"/>
      <c r="CX299" s="12"/>
      <c r="CY299" s="12"/>
      <c r="CZ299" s="12"/>
      <c r="DA299" s="12"/>
      <c r="DB299" s="12"/>
      <c r="DC299" s="12"/>
      <c r="DD299" s="12"/>
      <c r="DE299" s="12"/>
      <c r="DF299" s="12"/>
      <c r="DG299" s="12"/>
      <c r="DH299" s="12"/>
      <c r="DI299" s="12"/>
      <c r="DJ299" s="12"/>
      <c r="DK299" s="12"/>
      <c r="DL299" s="12"/>
      <c r="DM299" s="12"/>
      <c r="DN299" s="12"/>
      <c r="DO299" s="12"/>
      <c r="DP299" s="12"/>
      <c r="DQ299" s="12"/>
      <c r="DR299" s="12"/>
      <c r="DS299" s="12"/>
      <c r="DT299" s="12"/>
      <c r="DU299" s="12"/>
      <c r="DV299" s="12"/>
      <c r="DW299" s="12"/>
      <c r="DX299" s="12"/>
      <c r="DY299" s="12"/>
      <c r="DZ299" s="12"/>
      <c r="EA299" s="12"/>
      <c r="EB299" s="12"/>
    </row>
    <row r="300" spans="1:132" ht="15.75" customHeight="1" x14ac:dyDescent="0.2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c r="BR300" s="12"/>
      <c r="BS300" s="12"/>
      <c r="BT300" s="12"/>
      <c r="BU300" s="12"/>
      <c r="BV300" s="12"/>
      <c r="BW300" s="12"/>
      <c r="BX300" s="12"/>
      <c r="BY300" s="12"/>
      <c r="BZ300" s="12"/>
      <c r="CA300" s="12"/>
      <c r="CB300" s="12"/>
      <c r="CC300" s="12"/>
      <c r="CD300" s="12"/>
      <c r="CE300" s="12"/>
      <c r="CF300" s="12"/>
      <c r="CG300" s="12"/>
      <c r="CH300" s="12"/>
      <c r="CI300" s="12"/>
      <c r="CJ300" s="12"/>
      <c r="CK300" s="12"/>
      <c r="CL300" s="12"/>
      <c r="CM300" s="12"/>
      <c r="CN300" s="12"/>
      <c r="CO300" s="12"/>
      <c r="CP300" s="12"/>
      <c r="CQ300" s="12"/>
      <c r="CR300" s="12"/>
      <c r="CS300" s="12"/>
      <c r="CT300" s="12"/>
      <c r="CU300" s="12"/>
      <c r="CV300" s="12"/>
      <c r="CW300" s="12"/>
      <c r="CX300" s="12"/>
      <c r="CY300" s="12"/>
      <c r="CZ300" s="12"/>
      <c r="DA300" s="12"/>
      <c r="DB300" s="12"/>
      <c r="DC300" s="12"/>
      <c r="DD300" s="12"/>
      <c r="DE300" s="12"/>
      <c r="DF300" s="12"/>
      <c r="DG300" s="12"/>
      <c r="DH300" s="12"/>
      <c r="DI300" s="12"/>
      <c r="DJ300" s="12"/>
      <c r="DK300" s="12"/>
      <c r="DL300" s="12"/>
      <c r="DM300" s="12"/>
      <c r="DN300" s="12"/>
      <c r="DO300" s="12"/>
      <c r="DP300" s="12"/>
      <c r="DQ300" s="12"/>
      <c r="DR300" s="12"/>
      <c r="DS300" s="12"/>
      <c r="DT300" s="12"/>
      <c r="DU300" s="12"/>
      <c r="DV300" s="12"/>
      <c r="DW300" s="12"/>
      <c r="DX300" s="12"/>
      <c r="DY300" s="12"/>
      <c r="DZ300" s="12"/>
      <c r="EA300" s="12"/>
      <c r="EB300" s="12"/>
    </row>
    <row r="301" spans="1:132" ht="15.75" customHeight="1" x14ac:dyDescent="0.2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c r="BR301" s="12"/>
      <c r="BS301" s="12"/>
      <c r="BT301" s="12"/>
      <c r="BU301" s="12"/>
      <c r="BV301" s="12"/>
      <c r="BW301" s="12"/>
      <c r="BX301" s="12"/>
      <c r="BY301" s="12"/>
      <c r="BZ301" s="12"/>
      <c r="CA301" s="12"/>
      <c r="CB301" s="12"/>
      <c r="CC301" s="12"/>
      <c r="CD301" s="12"/>
      <c r="CE301" s="12"/>
      <c r="CF301" s="12"/>
      <c r="CG301" s="12"/>
      <c r="CH301" s="12"/>
      <c r="CI301" s="12"/>
      <c r="CJ301" s="12"/>
      <c r="CK301" s="12"/>
      <c r="CL301" s="12"/>
      <c r="CM301" s="12"/>
      <c r="CN301" s="12"/>
      <c r="CO301" s="12"/>
      <c r="CP301" s="12"/>
      <c r="CQ301" s="12"/>
      <c r="CR301" s="12"/>
      <c r="CS301" s="12"/>
      <c r="CT301" s="12"/>
      <c r="CU301" s="12"/>
      <c r="CV301" s="12"/>
      <c r="CW301" s="12"/>
      <c r="CX301" s="12"/>
      <c r="CY301" s="12"/>
      <c r="CZ301" s="12"/>
      <c r="DA301" s="12"/>
      <c r="DB301" s="12"/>
      <c r="DC301" s="12"/>
      <c r="DD301" s="12"/>
      <c r="DE301" s="12"/>
      <c r="DF301" s="12"/>
      <c r="DG301" s="12"/>
      <c r="DH301" s="12"/>
      <c r="DI301" s="12"/>
      <c r="DJ301" s="12"/>
      <c r="DK301" s="12"/>
      <c r="DL301" s="12"/>
      <c r="DM301" s="12"/>
      <c r="DN301" s="12"/>
      <c r="DO301" s="12"/>
      <c r="DP301" s="12"/>
      <c r="DQ301" s="12"/>
      <c r="DR301" s="12"/>
      <c r="DS301" s="12"/>
      <c r="DT301" s="12"/>
      <c r="DU301" s="12"/>
      <c r="DV301" s="12"/>
      <c r="DW301" s="12"/>
      <c r="DX301" s="12"/>
      <c r="DY301" s="12"/>
      <c r="DZ301" s="12"/>
      <c r="EA301" s="12"/>
      <c r="EB301" s="12"/>
    </row>
    <row r="302" spans="1:132" ht="15.75" customHeight="1" x14ac:dyDescent="0.2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c r="BS302" s="12"/>
      <c r="BT302" s="12"/>
      <c r="BU302" s="12"/>
      <c r="BV302" s="12"/>
      <c r="BW302" s="12"/>
      <c r="BX302" s="12"/>
      <c r="BY302" s="12"/>
      <c r="BZ302" s="12"/>
      <c r="CA302" s="12"/>
      <c r="CB302" s="12"/>
      <c r="CC302" s="12"/>
      <c r="CD302" s="12"/>
      <c r="CE302" s="12"/>
      <c r="CF302" s="12"/>
      <c r="CG302" s="12"/>
      <c r="CH302" s="12"/>
      <c r="CI302" s="12"/>
      <c r="CJ302" s="12"/>
      <c r="CK302" s="12"/>
      <c r="CL302" s="12"/>
      <c r="CM302" s="12"/>
      <c r="CN302" s="12"/>
      <c r="CO302" s="12"/>
      <c r="CP302" s="12"/>
      <c r="CQ302" s="12"/>
      <c r="CR302" s="12"/>
      <c r="CS302" s="12"/>
      <c r="CT302" s="12"/>
      <c r="CU302" s="12"/>
      <c r="CV302" s="12"/>
      <c r="CW302" s="12"/>
      <c r="CX302" s="12"/>
      <c r="CY302" s="12"/>
      <c r="CZ302" s="12"/>
      <c r="DA302" s="12"/>
      <c r="DB302" s="12"/>
      <c r="DC302" s="12"/>
      <c r="DD302" s="12"/>
      <c r="DE302" s="12"/>
      <c r="DF302" s="12"/>
      <c r="DG302" s="12"/>
      <c r="DH302" s="12"/>
      <c r="DI302" s="12"/>
      <c r="DJ302" s="12"/>
      <c r="DK302" s="12"/>
      <c r="DL302" s="12"/>
      <c r="DM302" s="12"/>
      <c r="DN302" s="12"/>
      <c r="DO302" s="12"/>
      <c r="DP302" s="12"/>
      <c r="DQ302" s="12"/>
      <c r="DR302" s="12"/>
      <c r="DS302" s="12"/>
      <c r="DT302" s="12"/>
      <c r="DU302" s="12"/>
      <c r="DV302" s="12"/>
      <c r="DW302" s="12"/>
      <c r="DX302" s="12"/>
      <c r="DY302" s="12"/>
      <c r="DZ302" s="12"/>
      <c r="EA302" s="12"/>
      <c r="EB302" s="12"/>
    </row>
    <row r="303" spans="1:132" ht="15.75" customHeight="1" x14ac:dyDescent="0.2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c r="BS303" s="12"/>
      <c r="BT303" s="12"/>
      <c r="BU303" s="12"/>
      <c r="BV303" s="12"/>
      <c r="BW303" s="12"/>
      <c r="BX303" s="12"/>
      <c r="BY303" s="12"/>
      <c r="BZ303" s="12"/>
      <c r="CA303" s="12"/>
      <c r="CB303" s="12"/>
      <c r="CC303" s="12"/>
      <c r="CD303" s="12"/>
      <c r="CE303" s="12"/>
      <c r="CF303" s="12"/>
      <c r="CG303" s="12"/>
      <c r="CH303" s="12"/>
      <c r="CI303" s="12"/>
      <c r="CJ303" s="12"/>
      <c r="CK303" s="12"/>
      <c r="CL303" s="12"/>
      <c r="CM303" s="12"/>
      <c r="CN303" s="12"/>
      <c r="CO303" s="12"/>
      <c r="CP303" s="12"/>
      <c r="CQ303" s="12"/>
      <c r="CR303" s="12"/>
      <c r="CS303" s="12"/>
      <c r="CT303" s="12"/>
      <c r="CU303" s="12"/>
      <c r="CV303" s="12"/>
      <c r="CW303" s="12"/>
      <c r="CX303" s="12"/>
      <c r="CY303" s="12"/>
      <c r="CZ303" s="12"/>
      <c r="DA303" s="12"/>
      <c r="DB303" s="12"/>
      <c r="DC303" s="12"/>
      <c r="DD303" s="12"/>
      <c r="DE303" s="12"/>
      <c r="DF303" s="12"/>
      <c r="DG303" s="12"/>
      <c r="DH303" s="12"/>
      <c r="DI303" s="12"/>
      <c r="DJ303" s="12"/>
      <c r="DK303" s="12"/>
      <c r="DL303" s="12"/>
      <c r="DM303" s="12"/>
      <c r="DN303" s="12"/>
      <c r="DO303" s="12"/>
      <c r="DP303" s="12"/>
      <c r="DQ303" s="12"/>
      <c r="DR303" s="12"/>
      <c r="DS303" s="12"/>
      <c r="DT303" s="12"/>
      <c r="DU303" s="12"/>
      <c r="DV303" s="12"/>
      <c r="DW303" s="12"/>
      <c r="DX303" s="12"/>
      <c r="DY303" s="12"/>
      <c r="DZ303" s="12"/>
      <c r="EA303" s="12"/>
      <c r="EB303" s="12"/>
    </row>
    <row r="304" spans="1:132" ht="15.75" customHeight="1" x14ac:dyDescent="0.2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c r="BR304" s="12"/>
      <c r="BS304" s="12"/>
      <c r="BT304" s="12"/>
      <c r="BU304" s="12"/>
      <c r="BV304" s="12"/>
      <c r="BW304" s="12"/>
      <c r="BX304" s="12"/>
      <c r="BY304" s="12"/>
      <c r="BZ304" s="12"/>
      <c r="CA304" s="12"/>
      <c r="CB304" s="12"/>
      <c r="CC304" s="12"/>
      <c r="CD304" s="12"/>
      <c r="CE304" s="12"/>
      <c r="CF304" s="12"/>
      <c r="CG304" s="12"/>
      <c r="CH304" s="12"/>
      <c r="CI304" s="12"/>
      <c r="CJ304" s="12"/>
      <c r="CK304" s="12"/>
      <c r="CL304" s="12"/>
      <c r="CM304" s="12"/>
      <c r="CN304" s="12"/>
      <c r="CO304" s="12"/>
      <c r="CP304" s="12"/>
      <c r="CQ304" s="12"/>
      <c r="CR304" s="12"/>
      <c r="CS304" s="12"/>
      <c r="CT304" s="12"/>
      <c r="CU304" s="12"/>
      <c r="CV304" s="12"/>
      <c r="CW304" s="12"/>
      <c r="CX304" s="12"/>
      <c r="CY304" s="12"/>
      <c r="CZ304" s="12"/>
      <c r="DA304" s="12"/>
      <c r="DB304" s="12"/>
      <c r="DC304" s="12"/>
      <c r="DD304" s="12"/>
      <c r="DE304" s="12"/>
      <c r="DF304" s="12"/>
      <c r="DG304" s="12"/>
      <c r="DH304" s="12"/>
      <c r="DI304" s="12"/>
      <c r="DJ304" s="12"/>
      <c r="DK304" s="12"/>
      <c r="DL304" s="12"/>
      <c r="DM304" s="12"/>
      <c r="DN304" s="12"/>
      <c r="DO304" s="12"/>
      <c r="DP304" s="12"/>
      <c r="DQ304" s="12"/>
      <c r="DR304" s="12"/>
      <c r="DS304" s="12"/>
      <c r="DT304" s="12"/>
      <c r="DU304" s="12"/>
      <c r="DV304" s="12"/>
      <c r="DW304" s="12"/>
      <c r="DX304" s="12"/>
      <c r="DY304" s="12"/>
      <c r="DZ304" s="12"/>
      <c r="EA304" s="12"/>
      <c r="EB304" s="12"/>
    </row>
    <row r="305" spans="1:132" ht="15.75" customHeight="1" x14ac:dyDescent="0.2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c r="BR305" s="12"/>
      <c r="BS305" s="12"/>
      <c r="BT305" s="12"/>
      <c r="BU305" s="12"/>
      <c r="BV305" s="12"/>
      <c r="BW305" s="12"/>
      <c r="BX305" s="12"/>
      <c r="BY305" s="12"/>
      <c r="BZ305" s="12"/>
      <c r="CA305" s="12"/>
      <c r="CB305" s="12"/>
      <c r="CC305" s="12"/>
      <c r="CD305" s="12"/>
      <c r="CE305" s="12"/>
      <c r="CF305" s="12"/>
      <c r="CG305" s="12"/>
      <c r="CH305" s="12"/>
      <c r="CI305" s="12"/>
      <c r="CJ305" s="12"/>
      <c r="CK305" s="12"/>
      <c r="CL305" s="12"/>
      <c r="CM305" s="12"/>
      <c r="CN305" s="12"/>
      <c r="CO305" s="12"/>
      <c r="CP305" s="12"/>
      <c r="CQ305" s="12"/>
      <c r="CR305" s="12"/>
      <c r="CS305" s="12"/>
      <c r="CT305" s="12"/>
      <c r="CU305" s="12"/>
      <c r="CV305" s="12"/>
      <c r="CW305" s="12"/>
      <c r="CX305" s="12"/>
      <c r="CY305" s="12"/>
      <c r="CZ305" s="12"/>
      <c r="DA305" s="12"/>
      <c r="DB305" s="12"/>
      <c r="DC305" s="12"/>
      <c r="DD305" s="12"/>
      <c r="DE305" s="12"/>
      <c r="DF305" s="12"/>
      <c r="DG305" s="12"/>
      <c r="DH305" s="12"/>
      <c r="DI305" s="12"/>
      <c r="DJ305" s="12"/>
      <c r="DK305" s="12"/>
      <c r="DL305" s="12"/>
      <c r="DM305" s="12"/>
      <c r="DN305" s="12"/>
      <c r="DO305" s="12"/>
      <c r="DP305" s="12"/>
      <c r="DQ305" s="12"/>
      <c r="DR305" s="12"/>
      <c r="DS305" s="12"/>
      <c r="DT305" s="12"/>
      <c r="DU305" s="12"/>
      <c r="DV305" s="12"/>
      <c r="DW305" s="12"/>
      <c r="DX305" s="12"/>
      <c r="DY305" s="12"/>
      <c r="DZ305" s="12"/>
      <c r="EA305" s="12"/>
      <c r="EB305" s="12"/>
    </row>
    <row r="306" spans="1:132" ht="15.75" customHeight="1" x14ac:dyDescent="0.2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2"/>
      <c r="BY306" s="12"/>
      <c r="BZ306" s="12"/>
      <c r="CA306" s="12"/>
      <c r="CB306" s="12"/>
      <c r="CC306" s="12"/>
      <c r="CD306" s="12"/>
      <c r="CE306" s="12"/>
      <c r="CF306" s="12"/>
      <c r="CG306" s="12"/>
      <c r="CH306" s="12"/>
      <c r="CI306" s="12"/>
      <c r="CJ306" s="12"/>
      <c r="CK306" s="12"/>
      <c r="CL306" s="12"/>
      <c r="CM306" s="12"/>
      <c r="CN306" s="12"/>
      <c r="CO306" s="12"/>
      <c r="CP306" s="12"/>
      <c r="CQ306" s="12"/>
      <c r="CR306" s="12"/>
      <c r="CS306" s="12"/>
      <c r="CT306" s="12"/>
      <c r="CU306" s="12"/>
      <c r="CV306" s="12"/>
      <c r="CW306" s="12"/>
      <c r="CX306" s="12"/>
      <c r="CY306" s="12"/>
      <c r="CZ306" s="12"/>
      <c r="DA306" s="12"/>
      <c r="DB306" s="12"/>
      <c r="DC306" s="12"/>
      <c r="DD306" s="12"/>
      <c r="DE306" s="12"/>
      <c r="DF306" s="12"/>
      <c r="DG306" s="12"/>
      <c r="DH306" s="12"/>
      <c r="DI306" s="12"/>
      <c r="DJ306" s="12"/>
      <c r="DK306" s="12"/>
      <c r="DL306" s="12"/>
      <c r="DM306" s="12"/>
      <c r="DN306" s="12"/>
      <c r="DO306" s="12"/>
      <c r="DP306" s="12"/>
      <c r="DQ306" s="12"/>
      <c r="DR306" s="12"/>
      <c r="DS306" s="12"/>
      <c r="DT306" s="12"/>
      <c r="DU306" s="12"/>
      <c r="DV306" s="12"/>
      <c r="DW306" s="12"/>
      <c r="DX306" s="12"/>
      <c r="DY306" s="12"/>
      <c r="DZ306" s="12"/>
      <c r="EA306" s="12"/>
      <c r="EB306" s="12"/>
    </row>
    <row r="307" spans="1:132" ht="15.75" customHeight="1" x14ac:dyDescent="0.2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2"/>
      <c r="BY307" s="12"/>
      <c r="BZ307" s="12"/>
      <c r="CA307" s="12"/>
      <c r="CB307" s="12"/>
      <c r="CC307" s="12"/>
      <c r="CD307" s="12"/>
      <c r="CE307" s="12"/>
      <c r="CF307" s="12"/>
      <c r="CG307" s="12"/>
      <c r="CH307" s="12"/>
      <c r="CI307" s="12"/>
      <c r="CJ307" s="12"/>
      <c r="CK307" s="12"/>
      <c r="CL307" s="12"/>
      <c r="CM307" s="12"/>
      <c r="CN307" s="12"/>
      <c r="CO307" s="12"/>
      <c r="CP307" s="12"/>
      <c r="CQ307" s="12"/>
      <c r="CR307" s="12"/>
      <c r="CS307" s="12"/>
      <c r="CT307" s="12"/>
      <c r="CU307" s="12"/>
      <c r="CV307" s="12"/>
      <c r="CW307" s="12"/>
      <c r="CX307" s="12"/>
      <c r="CY307" s="12"/>
      <c r="CZ307" s="12"/>
      <c r="DA307" s="12"/>
      <c r="DB307" s="12"/>
      <c r="DC307" s="12"/>
      <c r="DD307" s="12"/>
      <c r="DE307" s="12"/>
      <c r="DF307" s="12"/>
      <c r="DG307" s="12"/>
      <c r="DH307" s="12"/>
      <c r="DI307" s="12"/>
      <c r="DJ307" s="12"/>
      <c r="DK307" s="12"/>
      <c r="DL307" s="12"/>
      <c r="DM307" s="12"/>
      <c r="DN307" s="12"/>
      <c r="DO307" s="12"/>
      <c r="DP307" s="12"/>
      <c r="DQ307" s="12"/>
      <c r="DR307" s="12"/>
      <c r="DS307" s="12"/>
      <c r="DT307" s="12"/>
      <c r="DU307" s="12"/>
      <c r="DV307" s="12"/>
      <c r="DW307" s="12"/>
      <c r="DX307" s="12"/>
      <c r="DY307" s="12"/>
      <c r="DZ307" s="12"/>
      <c r="EA307" s="12"/>
      <c r="EB307" s="12"/>
    </row>
    <row r="308" spans="1:132" ht="15.75" customHeight="1" x14ac:dyDescent="0.2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c r="BS308" s="12"/>
      <c r="BT308" s="12"/>
      <c r="BU308" s="12"/>
      <c r="BV308" s="12"/>
      <c r="BW308" s="12"/>
      <c r="BX308" s="12"/>
      <c r="BY308" s="12"/>
      <c r="BZ308" s="12"/>
      <c r="CA308" s="12"/>
      <c r="CB308" s="12"/>
      <c r="CC308" s="12"/>
      <c r="CD308" s="12"/>
      <c r="CE308" s="12"/>
      <c r="CF308" s="12"/>
      <c r="CG308" s="12"/>
      <c r="CH308" s="12"/>
      <c r="CI308" s="12"/>
      <c r="CJ308" s="12"/>
      <c r="CK308" s="12"/>
      <c r="CL308" s="12"/>
      <c r="CM308" s="12"/>
      <c r="CN308" s="12"/>
      <c r="CO308" s="12"/>
      <c r="CP308" s="12"/>
      <c r="CQ308" s="12"/>
      <c r="CR308" s="12"/>
      <c r="CS308" s="12"/>
      <c r="CT308" s="12"/>
      <c r="CU308" s="12"/>
      <c r="CV308" s="12"/>
      <c r="CW308" s="12"/>
      <c r="CX308" s="12"/>
      <c r="CY308" s="12"/>
      <c r="CZ308" s="12"/>
      <c r="DA308" s="12"/>
      <c r="DB308" s="12"/>
      <c r="DC308" s="12"/>
      <c r="DD308" s="12"/>
      <c r="DE308" s="12"/>
      <c r="DF308" s="12"/>
      <c r="DG308" s="12"/>
      <c r="DH308" s="12"/>
      <c r="DI308" s="12"/>
      <c r="DJ308" s="12"/>
      <c r="DK308" s="12"/>
      <c r="DL308" s="12"/>
      <c r="DM308" s="12"/>
      <c r="DN308" s="12"/>
      <c r="DO308" s="12"/>
      <c r="DP308" s="12"/>
      <c r="DQ308" s="12"/>
      <c r="DR308" s="12"/>
      <c r="DS308" s="12"/>
      <c r="DT308" s="12"/>
      <c r="DU308" s="12"/>
      <c r="DV308" s="12"/>
      <c r="DW308" s="12"/>
      <c r="DX308" s="12"/>
      <c r="DY308" s="12"/>
      <c r="DZ308" s="12"/>
      <c r="EA308" s="12"/>
      <c r="EB308" s="12"/>
    </row>
    <row r="309" spans="1:132" ht="15.75" customHeight="1" x14ac:dyDescent="0.2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2"/>
      <c r="BY309" s="12"/>
      <c r="BZ309" s="12"/>
      <c r="CA309" s="12"/>
      <c r="CB309" s="12"/>
      <c r="CC309" s="12"/>
      <c r="CD309" s="12"/>
      <c r="CE309" s="12"/>
      <c r="CF309" s="12"/>
      <c r="CG309" s="12"/>
      <c r="CH309" s="12"/>
      <c r="CI309" s="12"/>
      <c r="CJ309" s="12"/>
      <c r="CK309" s="12"/>
      <c r="CL309" s="12"/>
      <c r="CM309" s="12"/>
      <c r="CN309" s="12"/>
      <c r="CO309" s="12"/>
      <c r="CP309" s="12"/>
      <c r="CQ309" s="12"/>
      <c r="CR309" s="12"/>
      <c r="CS309" s="12"/>
      <c r="CT309" s="12"/>
      <c r="CU309" s="12"/>
      <c r="CV309" s="12"/>
      <c r="CW309" s="12"/>
      <c r="CX309" s="12"/>
      <c r="CY309" s="12"/>
      <c r="CZ309" s="12"/>
      <c r="DA309" s="12"/>
      <c r="DB309" s="12"/>
      <c r="DC309" s="12"/>
      <c r="DD309" s="12"/>
      <c r="DE309" s="12"/>
      <c r="DF309" s="12"/>
      <c r="DG309" s="12"/>
      <c r="DH309" s="12"/>
      <c r="DI309" s="12"/>
      <c r="DJ309" s="12"/>
      <c r="DK309" s="12"/>
      <c r="DL309" s="12"/>
      <c r="DM309" s="12"/>
      <c r="DN309" s="12"/>
      <c r="DO309" s="12"/>
      <c r="DP309" s="12"/>
      <c r="DQ309" s="12"/>
      <c r="DR309" s="12"/>
      <c r="DS309" s="12"/>
      <c r="DT309" s="12"/>
      <c r="DU309" s="12"/>
      <c r="DV309" s="12"/>
      <c r="DW309" s="12"/>
      <c r="DX309" s="12"/>
      <c r="DY309" s="12"/>
      <c r="DZ309" s="12"/>
      <c r="EA309" s="12"/>
      <c r="EB309" s="12"/>
    </row>
    <row r="310" spans="1:132" ht="15.75" customHeight="1" x14ac:dyDescent="0.2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2"/>
      <c r="BY310" s="12"/>
      <c r="BZ310" s="12"/>
      <c r="CA310" s="12"/>
      <c r="CB310" s="12"/>
      <c r="CC310" s="12"/>
      <c r="CD310" s="12"/>
      <c r="CE310" s="12"/>
      <c r="CF310" s="12"/>
      <c r="CG310" s="12"/>
      <c r="CH310" s="12"/>
      <c r="CI310" s="12"/>
      <c r="CJ310" s="12"/>
      <c r="CK310" s="12"/>
      <c r="CL310" s="12"/>
      <c r="CM310" s="12"/>
      <c r="CN310" s="12"/>
      <c r="CO310" s="12"/>
      <c r="CP310" s="12"/>
      <c r="CQ310" s="12"/>
      <c r="CR310" s="12"/>
      <c r="CS310" s="12"/>
      <c r="CT310" s="12"/>
      <c r="CU310" s="12"/>
      <c r="CV310" s="12"/>
      <c r="CW310" s="12"/>
      <c r="CX310" s="12"/>
      <c r="CY310" s="12"/>
      <c r="CZ310" s="12"/>
      <c r="DA310" s="12"/>
      <c r="DB310" s="12"/>
      <c r="DC310" s="12"/>
      <c r="DD310" s="12"/>
      <c r="DE310" s="12"/>
      <c r="DF310" s="12"/>
      <c r="DG310" s="12"/>
      <c r="DH310" s="12"/>
      <c r="DI310" s="12"/>
      <c r="DJ310" s="12"/>
      <c r="DK310" s="12"/>
      <c r="DL310" s="12"/>
      <c r="DM310" s="12"/>
      <c r="DN310" s="12"/>
      <c r="DO310" s="12"/>
      <c r="DP310" s="12"/>
      <c r="DQ310" s="12"/>
      <c r="DR310" s="12"/>
      <c r="DS310" s="12"/>
      <c r="DT310" s="12"/>
      <c r="DU310" s="12"/>
      <c r="DV310" s="12"/>
      <c r="DW310" s="12"/>
      <c r="DX310" s="12"/>
      <c r="DY310" s="12"/>
      <c r="DZ310" s="12"/>
      <c r="EA310" s="12"/>
      <c r="EB310" s="12"/>
    </row>
    <row r="311" spans="1:132" ht="15.75" customHeight="1" x14ac:dyDescent="0.2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2"/>
      <c r="BY311" s="12"/>
      <c r="BZ311" s="12"/>
      <c r="CA311" s="12"/>
      <c r="CB311" s="12"/>
      <c r="CC311" s="12"/>
      <c r="CD311" s="12"/>
      <c r="CE311" s="12"/>
      <c r="CF311" s="12"/>
      <c r="CG311" s="12"/>
      <c r="CH311" s="12"/>
      <c r="CI311" s="12"/>
      <c r="CJ311" s="12"/>
      <c r="CK311" s="12"/>
      <c r="CL311" s="12"/>
      <c r="CM311" s="12"/>
      <c r="CN311" s="12"/>
      <c r="CO311" s="12"/>
      <c r="CP311" s="12"/>
      <c r="CQ311" s="12"/>
      <c r="CR311" s="12"/>
      <c r="CS311" s="12"/>
      <c r="CT311" s="12"/>
      <c r="CU311" s="12"/>
      <c r="CV311" s="12"/>
      <c r="CW311" s="12"/>
      <c r="CX311" s="12"/>
      <c r="CY311" s="12"/>
      <c r="CZ311" s="12"/>
      <c r="DA311" s="12"/>
      <c r="DB311" s="12"/>
      <c r="DC311" s="12"/>
      <c r="DD311" s="12"/>
      <c r="DE311" s="12"/>
      <c r="DF311" s="12"/>
      <c r="DG311" s="12"/>
      <c r="DH311" s="12"/>
      <c r="DI311" s="12"/>
      <c r="DJ311" s="12"/>
      <c r="DK311" s="12"/>
      <c r="DL311" s="12"/>
      <c r="DM311" s="12"/>
      <c r="DN311" s="12"/>
      <c r="DO311" s="12"/>
      <c r="DP311" s="12"/>
      <c r="DQ311" s="12"/>
      <c r="DR311" s="12"/>
      <c r="DS311" s="12"/>
      <c r="DT311" s="12"/>
      <c r="DU311" s="12"/>
      <c r="DV311" s="12"/>
      <c r="DW311" s="12"/>
      <c r="DX311" s="12"/>
      <c r="DY311" s="12"/>
      <c r="DZ311" s="12"/>
      <c r="EA311" s="12"/>
      <c r="EB311" s="12"/>
    </row>
    <row r="312" spans="1:132" ht="15.75" customHeight="1" x14ac:dyDescent="0.2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c r="BS312" s="12"/>
      <c r="BT312" s="12"/>
      <c r="BU312" s="12"/>
      <c r="BV312" s="12"/>
      <c r="BW312" s="12"/>
      <c r="BX312" s="12"/>
      <c r="BY312" s="12"/>
      <c r="BZ312" s="12"/>
      <c r="CA312" s="12"/>
      <c r="CB312" s="12"/>
      <c r="CC312" s="12"/>
      <c r="CD312" s="12"/>
      <c r="CE312" s="12"/>
      <c r="CF312" s="12"/>
      <c r="CG312" s="12"/>
      <c r="CH312" s="12"/>
      <c r="CI312" s="12"/>
      <c r="CJ312" s="12"/>
      <c r="CK312" s="12"/>
      <c r="CL312" s="12"/>
      <c r="CM312" s="12"/>
      <c r="CN312" s="12"/>
      <c r="CO312" s="12"/>
      <c r="CP312" s="12"/>
      <c r="CQ312" s="12"/>
      <c r="CR312" s="12"/>
      <c r="CS312" s="12"/>
      <c r="CT312" s="12"/>
      <c r="CU312" s="12"/>
      <c r="CV312" s="12"/>
      <c r="CW312" s="12"/>
      <c r="CX312" s="12"/>
      <c r="CY312" s="12"/>
      <c r="CZ312" s="12"/>
      <c r="DA312" s="12"/>
      <c r="DB312" s="12"/>
      <c r="DC312" s="12"/>
      <c r="DD312" s="12"/>
      <c r="DE312" s="12"/>
      <c r="DF312" s="12"/>
      <c r="DG312" s="12"/>
      <c r="DH312" s="12"/>
      <c r="DI312" s="12"/>
      <c r="DJ312" s="12"/>
      <c r="DK312" s="12"/>
      <c r="DL312" s="12"/>
      <c r="DM312" s="12"/>
      <c r="DN312" s="12"/>
      <c r="DO312" s="12"/>
      <c r="DP312" s="12"/>
      <c r="DQ312" s="12"/>
      <c r="DR312" s="12"/>
      <c r="DS312" s="12"/>
      <c r="DT312" s="12"/>
      <c r="DU312" s="12"/>
      <c r="DV312" s="12"/>
      <c r="DW312" s="12"/>
      <c r="DX312" s="12"/>
      <c r="DY312" s="12"/>
      <c r="DZ312" s="12"/>
      <c r="EA312" s="12"/>
      <c r="EB312" s="12"/>
    </row>
    <row r="313" spans="1:132" ht="15.75" customHeight="1" x14ac:dyDescent="0.2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c r="BS313" s="12"/>
      <c r="BT313" s="12"/>
      <c r="BU313" s="12"/>
      <c r="BV313" s="12"/>
      <c r="BW313" s="12"/>
      <c r="BX313" s="12"/>
      <c r="BY313" s="12"/>
      <c r="BZ313" s="12"/>
      <c r="CA313" s="12"/>
      <c r="CB313" s="12"/>
      <c r="CC313" s="12"/>
      <c r="CD313" s="12"/>
      <c r="CE313" s="12"/>
      <c r="CF313" s="12"/>
      <c r="CG313" s="12"/>
      <c r="CH313" s="12"/>
      <c r="CI313" s="12"/>
      <c r="CJ313" s="12"/>
      <c r="CK313" s="12"/>
      <c r="CL313" s="12"/>
      <c r="CM313" s="12"/>
      <c r="CN313" s="12"/>
      <c r="CO313" s="12"/>
      <c r="CP313" s="12"/>
      <c r="CQ313" s="12"/>
      <c r="CR313" s="12"/>
      <c r="CS313" s="12"/>
      <c r="CT313" s="12"/>
      <c r="CU313" s="12"/>
      <c r="CV313" s="12"/>
      <c r="CW313" s="12"/>
      <c r="CX313" s="12"/>
      <c r="CY313" s="12"/>
      <c r="CZ313" s="12"/>
      <c r="DA313" s="12"/>
      <c r="DB313" s="12"/>
      <c r="DC313" s="12"/>
      <c r="DD313" s="12"/>
      <c r="DE313" s="12"/>
      <c r="DF313" s="12"/>
      <c r="DG313" s="12"/>
      <c r="DH313" s="12"/>
      <c r="DI313" s="12"/>
      <c r="DJ313" s="12"/>
      <c r="DK313" s="12"/>
      <c r="DL313" s="12"/>
      <c r="DM313" s="12"/>
      <c r="DN313" s="12"/>
      <c r="DO313" s="12"/>
      <c r="DP313" s="12"/>
      <c r="DQ313" s="12"/>
      <c r="DR313" s="12"/>
      <c r="DS313" s="12"/>
      <c r="DT313" s="12"/>
      <c r="DU313" s="12"/>
      <c r="DV313" s="12"/>
      <c r="DW313" s="12"/>
      <c r="DX313" s="12"/>
      <c r="DY313" s="12"/>
      <c r="DZ313" s="12"/>
      <c r="EA313" s="12"/>
      <c r="EB313" s="12"/>
    </row>
    <row r="314" spans="1:132" ht="15.75" customHeight="1" x14ac:dyDescent="0.2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2"/>
      <c r="BY314" s="12"/>
      <c r="BZ314" s="12"/>
      <c r="CA314" s="12"/>
      <c r="CB314" s="12"/>
      <c r="CC314" s="12"/>
      <c r="CD314" s="12"/>
      <c r="CE314" s="12"/>
      <c r="CF314" s="12"/>
      <c r="CG314" s="12"/>
      <c r="CH314" s="12"/>
      <c r="CI314" s="12"/>
      <c r="CJ314" s="12"/>
      <c r="CK314" s="12"/>
      <c r="CL314" s="12"/>
      <c r="CM314" s="12"/>
      <c r="CN314" s="12"/>
      <c r="CO314" s="12"/>
      <c r="CP314" s="12"/>
      <c r="CQ314" s="12"/>
      <c r="CR314" s="12"/>
      <c r="CS314" s="12"/>
      <c r="CT314" s="12"/>
      <c r="CU314" s="12"/>
      <c r="CV314" s="12"/>
      <c r="CW314" s="12"/>
      <c r="CX314" s="12"/>
      <c r="CY314" s="12"/>
      <c r="CZ314" s="12"/>
      <c r="DA314" s="12"/>
      <c r="DB314" s="12"/>
      <c r="DC314" s="12"/>
      <c r="DD314" s="12"/>
      <c r="DE314" s="12"/>
      <c r="DF314" s="12"/>
      <c r="DG314" s="12"/>
      <c r="DH314" s="12"/>
      <c r="DI314" s="12"/>
      <c r="DJ314" s="12"/>
      <c r="DK314" s="12"/>
      <c r="DL314" s="12"/>
      <c r="DM314" s="12"/>
      <c r="DN314" s="12"/>
      <c r="DO314" s="12"/>
      <c r="DP314" s="12"/>
      <c r="DQ314" s="12"/>
      <c r="DR314" s="12"/>
      <c r="DS314" s="12"/>
      <c r="DT314" s="12"/>
      <c r="DU314" s="12"/>
      <c r="DV314" s="12"/>
      <c r="DW314" s="12"/>
      <c r="DX314" s="12"/>
      <c r="DY314" s="12"/>
      <c r="DZ314" s="12"/>
      <c r="EA314" s="12"/>
      <c r="EB314" s="12"/>
    </row>
    <row r="315" spans="1:132" ht="15.75" customHeight="1" x14ac:dyDescent="0.2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c r="BS315" s="12"/>
      <c r="BT315" s="12"/>
      <c r="BU315" s="12"/>
      <c r="BV315" s="12"/>
      <c r="BW315" s="12"/>
      <c r="BX315" s="12"/>
      <c r="BY315" s="12"/>
      <c r="BZ315" s="12"/>
      <c r="CA315" s="12"/>
      <c r="CB315" s="12"/>
      <c r="CC315" s="12"/>
      <c r="CD315" s="12"/>
      <c r="CE315" s="12"/>
      <c r="CF315" s="12"/>
      <c r="CG315" s="12"/>
      <c r="CH315" s="12"/>
      <c r="CI315" s="12"/>
      <c r="CJ315" s="12"/>
      <c r="CK315" s="12"/>
      <c r="CL315" s="12"/>
      <c r="CM315" s="12"/>
      <c r="CN315" s="12"/>
      <c r="CO315" s="12"/>
      <c r="CP315" s="12"/>
      <c r="CQ315" s="12"/>
      <c r="CR315" s="12"/>
      <c r="CS315" s="12"/>
      <c r="CT315" s="12"/>
      <c r="CU315" s="12"/>
      <c r="CV315" s="12"/>
      <c r="CW315" s="12"/>
      <c r="CX315" s="12"/>
      <c r="CY315" s="12"/>
      <c r="CZ315" s="12"/>
      <c r="DA315" s="12"/>
      <c r="DB315" s="12"/>
      <c r="DC315" s="12"/>
      <c r="DD315" s="12"/>
      <c r="DE315" s="12"/>
      <c r="DF315" s="12"/>
      <c r="DG315" s="12"/>
      <c r="DH315" s="12"/>
      <c r="DI315" s="12"/>
      <c r="DJ315" s="12"/>
      <c r="DK315" s="12"/>
      <c r="DL315" s="12"/>
      <c r="DM315" s="12"/>
      <c r="DN315" s="12"/>
      <c r="DO315" s="12"/>
      <c r="DP315" s="12"/>
      <c r="DQ315" s="12"/>
      <c r="DR315" s="12"/>
      <c r="DS315" s="12"/>
      <c r="DT315" s="12"/>
      <c r="DU315" s="12"/>
      <c r="DV315" s="12"/>
      <c r="DW315" s="12"/>
      <c r="DX315" s="12"/>
      <c r="DY315" s="12"/>
      <c r="DZ315" s="12"/>
      <c r="EA315" s="12"/>
      <c r="EB315" s="12"/>
    </row>
    <row r="316" spans="1:132" ht="15.75" customHeight="1" x14ac:dyDescent="0.2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2"/>
      <c r="BY316" s="12"/>
      <c r="BZ316" s="12"/>
      <c r="CA316" s="12"/>
      <c r="CB316" s="12"/>
      <c r="CC316" s="12"/>
      <c r="CD316" s="12"/>
      <c r="CE316" s="12"/>
      <c r="CF316" s="12"/>
      <c r="CG316" s="12"/>
      <c r="CH316" s="12"/>
      <c r="CI316" s="12"/>
      <c r="CJ316" s="12"/>
      <c r="CK316" s="12"/>
      <c r="CL316" s="12"/>
      <c r="CM316" s="12"/>
      <c r="CN316" s="12"/>
      <c r="CO316" s="12"/>
      <c r="CP316" s="12"/>
      <c r="CQ316" s="12"/>
      <c r="CR316" s="12"/>
      <c r="CS316" s="12"/>
      <c r="CT316" s="12"/>
      <c r="CU316" s="12"/>
      <c r="CV316" s="12"/>
      <c r="CW316" s="12"/>
      <c r="CX316" s="12"/>
      <c r="CY316" s="12"/>
      <c r="CZ316" s="12"/>
      <c r="DA316" s="12"/>
      <c r="DB316" s="12"/>
      <c r="DC316" s="12"/>
      <c r="DD316" s="12"/>
      <c r="DE316" s="12"/>
      <c r="DF316" s="12"/>
      <c r="DG316" s="12"/>
      <c r="DH316" s="12"/>
      <c r="DI316" s="12"/>
      <c r="DJ316" s="12"/>
      <c r="DK316" s="12"/>
      <c r="DL316" s="12"/>
      <c r="DM316" s="12"/>
      <c r="DN316" s="12"/>
      <c r="DO316" s="12"/>
      <c r="DP316" s="12"/>
      <c r="DQ316" s="12"/>
      <c r="DR316" s="12"/>
      <c r="DS316" s="12"/>
      <c r="DT316" s="12"/>
      <c r="DU316" s="12"/>
      <c r="DV316" s="12"/>
      <c r="DW316" s="12"/>
      <c r="DX316" s="12"/>
      <c r="DY316" s="12"/>
      <c r="DZ316" s="12"/>
      <c r="EA316" s="12"/>
      <c r="EB316" s="12"/>
    </row>
    <row r="317" spans="1:132" ht="15.75" customHeight="1" x14ac:dyDescent="0.2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12"/>
      <c r="BU317" s="12"/>
      <c r="BV317" s="12"/>
      <c r="BW317" s="12"/>
      <c r="BX317" s="12"/>
      <c r="BY317" s="12"/>
      <c r="BZ317" s="12"/>
      <c r="CA317" s="12"/>
      <c r="CB317" s="12"/>
      <c r="CC317" s="12"/>
      <c r="CD317" s="12"/>
      <c r="CE317" s="12"/>
      <c r="CF317" s="12"/>
      <c r="CG317" s="12"/>
      <c r="CH317" s="12"/>
      <c r="CI317" s="12"/>
      <c r="CJ317" s="12"/>
      <c r="CK317" s="12"/>
      <c r="CL317" s="12"/>
      <c r="CM317" s="12"/>
      <c r="CN317" s="12"/>
      <c r="CO317" s="12"/>
      <c r="CP317" s="12"/>
      <c r="CQ317" s="12"/>
      <c r="CR317" s="12"/>
      <c r="CS317" s="12"/>
      <c r="CT317" s="12"/>
      <c r="CU317" s="12"/>
      <c r="CV317" s="12"/>
      <c r="CW317" s="12"/>
      <c r="CX317" s="12"/>
      <c r="CY317" s="12"/>
      <c r="CZ317" s="12"/>
      <c r="DA317" s="12"/>
      <c r="DB317" s="12"/>
      <c r="DC317" s="12"/>
      <c r="DD317" s="12"/>
      <c r="DE317" s="12"/>
      <c r="DF317" s="12"/>
      <c r="DG317" s="12"/>
      <c r="DH317" s="12"/>
      <c r="DI317" s="12"/>
      <c r="DJ317" s="12"/>
      <c r="DK317" s="12"/>
      <c r="DL317" s="12"/>
      <c r="DM317" s="12"/>
      <c r="DN317" s="12"/>
      <c r="DO317" s="12"/>
      <c r="DP317" s="12"/>
      <c r="DQ317" s="12"/>
      <c r="DR317" s="12"/>
      <c r="DS317" s="12"/>
      <c r="DT317" s="12"/>
      <c r="DU317" s="12"/>
      <c r="DV317" s="12"/>
      <c r="DW317" s="12"/>
      <c r="DX317" s="12"/>
      <c r="DY317" s="12"/>
      <c r="DZ317" s="12"/>
      <c r="EA317" s="12"/>
      <c r="EB317" s="12"/>
    </row>
    <row r="318" spans="1:132" ht="15.75" customHeight="1" x14ac:dyDescent="0.2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c r="BS318" s="12"/>
      <c r="BT318" s="12"/>
      <c r="BU318" s="12"/>
      <c r="BV318" s="12"/>
      <c r="BW318" s="12"/>
      <c r="BX318" s="12"/>
      <c r="BY318" s="12"/>
      <c r="BZ318" s="12"/>
      <c r="CA318" s="12"/>
      <c r="CB318" s="12"/>
      <c r="CC318" s="12"/>
      <c r="CD318" s="12"/>
      <c r="CE318" s="12"/>
      <c r="CF318" s="12"/>
      <c r="CG318" s="12"/>
      <c r="CH318" s="12"/>
      <c r="CI318" s="12"/>
      <c r="CJ318" s="12"/>
      <c r="CK318" s="12"/>
      <c r="CL318" s="12"/>
      <c r="CM318" s="12"/>
      <c r="CN318" s="12"/>
      <c r="CO318" s="12"/>
      <c r="CP318" s="12"/>
      <c r="CQ318" s="12"/>
      <c r="CR318" s="12"/>
      <c r="CS318" s="12"/>
      <c r="CT318" s="12"/>
      <c r="CU318" s="12"/>
      <c r="CV318" s="12"/>
      <c r="CW318" s="12"/>
      <c r="CX318" s="12"/>
      <c r="CY318" s="12"/>
      <c r="CZ318" s="12"/>
      <c r="DA318" s="12"/>
      <c r="DB318" s="12"/>
      <c r="DC318" s="12"/>
      <c r="DD318" s="12"/>
      <c r="DE318" s="12"/>
      <c r="DF318" s="12"/>
      <c r="DG318" s="12"/>
      <c r="DH318" s="12"/>
      <c r="DI318" s="12"/>
      <c r="DJ318" s="12"/>
      <c r="DK318" s="12"/>
      <c r="DL318" s="12"/>
      <c r="DM318" s="12"/>
      <c r="DN318" s="12"/>
      <c r="DO318" s="12"/>
      <c r="DP318" s="12"/>
      <c r="DQ318" s="12"/>
      <c r="DR318" s="12"/>
      <c r="DS318" s="12"/>
      <c r="DT318" s="12"/>
      <c r="DU318" s="12"/>
      <c r="DV318" s="12"/>
      <c r="DW318" s="12"/>
      <c r="DX318" s="12"/>
      <c r="DY318" s="12"/>
      <c r="DZ318" s="12"/>
      <c r="EA318" s="12"/>
      <c r="EB318" s="12"/>
    </row>
    <row r="319" spans="1:132" ht="15.75" customHeight="1" x14ac:dyDescent="0.2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2"/>
      <c r="BY319" s="12"/>
      <c r="BZ319" s="12"/>
      <c r="CA319" s="12"/>
      <c r="CB319" s="12"/>
      <c r="CC319" s="12"/>
      <c r="CD319" s="12"/>
      <c r="CE319" s="12"/>
      <c r="CF319" s="12"/>
      <c r="CG319" s="12"/>
      <c r="CH319" s="12"/>
      <c r="CI319" s="12"/>
      <c r="CJ319" s="12"/>
      <c r="CK319" s="12"/>
      <c r="CL319" s="12"/>
      <c r="CM319" s="12"/>
      <c r="CN319" s="12"/>
      <c r="CO319" s="12"/>
      <c r="CP319" s="12"/>
      <c r="CQ319" s="12"/>
      <c r="CR319" s="12"/>
      <c r="CS319" s="12"/>
      <c r="CT319" s="12"/>
      <c r="CU319" s="12"/>
      <c r="CV319" s="12"/>
      <c r="CW319" s="12"/>
      <c r="CX319" s="12"/>
      <c r="CY319" s="12"/>
      <c r="CZ319" s="12"/>
      <c r="DA319" s="12"/>
      <c r="DB319" s="12"/>
      <c r="DC319" s="12"/>
      <c r="DD319" s="12"/>
      <c r="DE319" s="12"/>
      <c r="DF319" s="12"/>
      <c r="DG319" s="12"/>
      <c r="DH319" s="12"/>
      <c r="DI319" s="12"/>
      <c r="DJ319" s="12"/>
      <c r="DK319" s="12"/>
      <c r="DL319" s="12"/>
      <c r="DM319" s="12"/>
      <c r="DN319" s="12"/>
      <c r="DO319" s="12"/>
      <c r="DP319" s="12"/>
      <c r="DQ319" s="12"/>
      <c r="DR319" s="12"/>
      <c r="DS319" s="12"/>
      <c r="DT319" s="12"/>
      <c r="DU319" s="12"/>
      <c r="DV319" s="12"/>
      <c r="DW319" s="12"/>
      <c r="DX319" s="12"/>
      <c r="DY319" s="12"/>
      <c r="DZ319" s="12"/>
      <c r="EA319" s="12"/>
      <c r="EB319" s="12"/>
    </row>
    <row r="320" spans="1:132" ht="15.75" customHeight="1" x14ac:dyDescent="0.2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c r="BS320" s="12"/>
      <c r="BT320" s="12"/>
      <c r="BU320" s="12"/>
      <c r="BV320" s="12"/>
      <c r="BW320" s="12"/>
      <c r="BX320" s="12"/>
      <c r="BY320" s="12"/>
      <c r="BZ320" s="12"/>
      <c r="CA320" s="12"/>
      <c r="CB320" s="12"/>
      <c r="CC320" s="12"/>
      <c r="CD320" s="12"/>
      <c r="CE320" s="12"/>
      <c r="CF320" s="12"/>
      <c r="CG320" s="12"/>
      <c r="CH320" s="12"/>
      <c r="CI320" s="12"/>
      <c r="CJ320" s="12"/>
      <c r="CK320" s="12"/>
      <c r="CL320" s="12"/>
      <c r="CM320" s="12"/>
      <c r="CN320" s="12"/>
      <c r="CO320" s="12"/>
      <c r="CP320" s="12"/>
      <c r="CQ320" s="12"/>
      <c r="CR320" s="12"/>
      <c r="CS320" s="12"/>
      <c r="CT320" s="12"/>
      <c r="CU320" s="12"/>
      <c r="CV320" s="12"/>
      <c r="CW320" s="12"/>
      <c r="CX320" s="12"/>
      <c r="CY320" s="12"/>
      <c r="CZ320" s="12"/>
      <c r="DA320" s="12"/>
      <c r="DB320" s="12"/>
      <c r="DC320" s="12"/>
      <c r="DD320" s="12"/>
      <c r="DE320" s="12"/>
      <c r="DF320" s="12"/>
      <c r="DG320" s="12"/>
      <c r="DH320" s="12"/>
      <c r="DI320" s="12"/>
      <c r="DJ320" s="12"/>
      <c r="DK320" s="12"/>
      <c r="DL320" s="12"/>
      <c r="DM320" s="12"/>
      <c r="DN320" s="12"/>
      <c r="DO320" s="12"/>
      <c r="DP320" s="12"/>
      <c r="DQ320" s="12"/>
      <c r="DR320" s="12"/>
      <c r="DS320" s="12"/>
      <c r="DT320" s="12"/>
      <c r="DU320" s="12"/>
      <c r="DV320" s="12"/>
      <c r="DW320" s="12"/>
      <c r="DX320" s="12"/>
      <c r="DY320" s="12"/>
      <c r="DZ320" s="12"/>
      <c r="EA320" s="12"/>
      <c r="EB320" s="12"/>
    </row>
    <row r="321" spans="1:132" ht="15.75" customHeight="1" x14ac:dyDescent="0.2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c r="CE321" s="12"/>
      <c r="CF321" s="12"/>
      <c r="CG321" s="12"/>
      <c r="CH321" s="12"/>
      <c r="CI321" s="12"/>
      <c r="CJ321" s="12"/>
      <c r="CK321" s="12"/>
      <c r="CL321" s="12"/>
      <c r="CM321" s="12"/>
      <c r="CN321" s="12"/>
      <c r="CO321" s="12"/>
      <c r="CP321" s="12"/>
      <c r="CQ321" s="12"/>
      <c r="CR321" s="12"/>
      <c r="CS321" s="12"/>
      <c r="CT321" s="12"/>
      <c r="CU321" s="12"/>
      <c r="CV321" s="12"/>
      <c r="CW321" s="12"/>
      <c r="CX321" s="12"/>
      <c r="CY321" s="12"/>
      <c r="CZ321" s="12"/>
      <c r="DA321" s="12"/>
      <c r="DB321" s="12"/>
      <c r="DC321" s="12"/>
      <c r="DD321" s="12"/>
      <c r="DE321" s="12"/>
      <c r="DF321" s="12"/>
      <c r="DG321" s="12"/>
      <c r="DH321" s="12"/>
      <c r="DI321" s="12"/>
      <c r="DJ321" s="12"/>
      <c r="DK321" s="12"/>
      <c r="DL321" s="12"/>
      <c r="DM321" s="12"/>
      <c r="DN321" s="12"/>
      <c r="DO321" s="12"/>
      <c r="DP321" s="12"/>
      <c r="DQ321" s="12"/>
      <c r="DR321" s="12"/>
      <c r="DS321" s="12"/>
      <c r="DT321" s="12"/>
      <c r="DU321" s="12"/>
      <c r="DV321" s="12"/>
      <c r="DW321" s="12"/>
      <c r="DX321" s="12"/>
      <c r="DY321" s="12"/>
      <c r="DZ321" s="12"/>
      <c r="EA321" s="12"/>
      <c r="EB321" s="12"/>
    </row>
    <row r="322" spans="1:132" ht="15.75" customHeight="1" x14ac:dyDescent="0.2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c r="CE322" s="12"/>
      <c r="CF322" s="12"/>
      <c r="CG322" s="12"/>
      <c r="CH322" s="12"/>
      <c r="CI322" s="12"/>
      <c r="CJ322" s="12"/>
      <c r="CK322" s="12"/>
      <c r="CL322" s="12"/>
      <c r="CM322" s="12"/>
      <c r="CN322" s="12"/>
      <c r="CO322" s="12"/>
      <c r="CP322" s="12"/>
      <c r="CQ322" s="12"/>
      <c r="CR322" s="12"/>
      <c r="CS322" s="12"/>
      <c r="CT322" s="12"/>
      <c r="CU322" s="12"/>
      <c r="CV322" s="12"/>
      <c r="CW322" s="12"/>
      <c r="CX322" s="12"/>
      <c r="CY322" s="12"/>
      <c r="CZ322" s="12"/>
      <c r="DA322" s="12"/>
      <c r="DB322" s="12"/>
      <c r="DC322" s="12"/>
      <c r="DD322" s="12"/>
      <c r="DE322" s="12"/>
      <c r="DF322" s="12"/>
      <c r="DG322" s="12"/>
      <c r="DH322" s="12"/>
      <c r="DI322" s="12"/>
      <c r="DJ322" s="12"/>
      <c r="DK322" s="12"/>
      <c r="DL322" s="12"/>
      <c r="DM322" s="12"/>
      <c r="DN322" s="12"/>
      <c r="DO322" s="12"/>
      <c r="DP322" s="12"/>
      <c r="DQ322" s="12"/>
      <c r="DR322" s="12"/>
      <c r="DS322" s="12"/>
      <c r="DT322" s="12"/>
      <c r="DU322" s="12"/>
      <c r="DV322" s="12"/>
      <c r="DW322" s="12"/>
      <c r="DX322" s="12"/>
      <c r="DY322" s="12"/>
      <c r="DZ322" s="12"/>
      <c r="EA322" s="12"/>
      <c r="EB322" s="12"/>
    </row>
    <row r="323" spans="1:132" ht="15.75" customHeight="1" x14ac:dyDescent="0.2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c r="CC323" s="12"/>
      <c r="CD323" s="12"/>
      <c r="CE323" s="12"/>
      <c r="CF323" s="12"/>
      <c r="CG323" s="12"/>
      <c r="CH323" s="12"/>
      <c r="CI323" s="12"/>
      <c r="CJ323" s="12"/>
      <c r="CK323" s="12"/>
      <c r="CL323" s="12"/>
      <c r="CM323" s="12"/>
      <c r="CN323" s="12"/>
      <c r="CO323" s="12"/>
      <c r="CP323" s="12"/>
      <c r="CQ323" s="12"/>
      <c r="CR323" s="12"/>
      <c r="CS323" s="12"/>
      <c r="CT323" s="12"/>
      <c r="CU323" s="12"/>
      <c r="CV323" s="12"/>
      <c r="CW323" s="12"/>
      <c r="CX323" s="12"/>
      <c r="CY323" s="12"/>
      <c r="CZ323" s="12"/>
      <c r="DA323" s="12"/>
      <c r="DB323" s="12"/>
      <c r="DC323" s="12"/>
      <c r="DD323" s="12"/>
      <c r="DE323" s="12"/>
      <c r="DF323" s="12"/>
      <c r="DG323" s="12"/>
      <c r="DH323" s="12"/>
      <c r="DI323" s="12"/>
      <c r="DJ323" s="12"/>
      <c r="DK323" s="12"/>
      <c r="DL323" s="12"/>
      <c r="DM323" s="12"/>
      <c r="DN323" s="12"/>
      <c r="DO323" s="12"/>
      <c r="DP323" s="12"/>
      <c r="DQ323" s="12"/>
      <c r="DR323" s="12"/>
      <c r="DS323" s="12"/>
      <c r="DT323" s="12"/>
      <c r="DU323" s="12"/>
      <c r="DV323" s="12"/>
      <c r="DW323" s="12"/>
      <c r="DX323" s="12"/>
      <c r="DY323" s="12"/>
      <c r="DZ323" s="12"/>
      <c r="EA323" s="12"/>
      <c r="EB323" s="12"/>
    </row>
    <row r="324" spans="1:132" ht="15.75" customHeight="1" x14ac:dyDescent="0.2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c r="BS324" s="12"/>
      <c r="BT324" s="12"/>
      <c r="BU324" s="12"/>
      <c r="BV324" s="12"/>
      <c r="BW324" s="12"/>
      <c r="BX324" s="12"/>
      <c r="BY324" s="12"/>
      <c r="BZ324" s="12"/>
      <c r="CA324" s="12"/>
      <c r="CB324" s="12"/>
      <c r="CC324" s="12"/>
      <c r="CD324" s="12"/>
      <c r="CE324" s="12"/>
      <c r="CF324" s="12"/>
      <c r="CG324" s="12"/>
      <c r="CH324" s="12"/>
      <c r="CI324" s="12"/>
      <c r="CJ324" s="12"/>
      <c r="CK324" s="12"/>
      <c r="CL324" s="12"/>
      <c r="CM324" s="12"/>
      <c r="CN324" s="12"/>
      <c r="CO324" s="12"/>
      <c r="CP324" s="12"/>
      <c r="CQ324" s="12"/>
      <c r="CR324" s="12"/>
      <c r="CS324" s="12"/>
      <c r="CT324" s="12"/>
      <c r="CU324" s="12"/>
      <c r="CV324" s="12"/>
      <c r="CW324" s="12"/>
      <c r="CX324" s="12"/>
      <c r="CY324" s="12"/>
      <c r="CZ324" s="12"/>
      <c r="DA324" s="12"/>
      <c r="DB324" s="12"/>
      <c r="DC324" s="12"/>
      <c r="DD324" s="12"/>
      <c r="DE324" s="12"/>
      <c r="DF324" s="12"/>
      <c r="DG324" s="12"/>
      <c r="DH324" s="12"/>
      <c r="DI324" s="12"/>
      <c r="DJ324" s="12"/>
      <c r="DK324" s="12"/>
      <c r="DL324" s="12"/>
      <c r="DM324" s="12"/>
      <c r="DN324" s="12"/>
      <c r="DO324" s="12"/>
      <c r="DP324" s="12"/>
      <c r="DQ324" s="12"/>
      <c r="DR324" s="12"/>
      <c r="DS324" s="12"/>
      <c r="DT324" s="12"/>
      <c r="DU324" s="12"/>
      <c r="DV324" s="12"/>
      <c r="DW324" s="12"/>
      <c r="DX324" s="12"/>
      <c r="DY324" s="12"/>
      <c r="DZ324" s="12"/>
      <c r="EA324" s="12"/>
      <c r="EB324" s="12"/>
    </row>
    <row r="325" spans="1:132" ht="15.75" customHeight="1" x14ac:dyDescent="0.2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c r="BR325" s="12"/>
      <c r="BS325" s="12"/>
      <c r="BT325" s="12"/>
      <c r="BU325" s="12"/>
      <c r="BV325" s="12"/>
      <c r="BW325" s="12"/>
      <c r="BX325" s="12"/>
      <c r="BY325" s="12"/>
      <c r="BZ325" s="12"/>
      <c r="CA325" s="12"/>
      <c r="CB325" s="12"/>
      <c r="CC325" s="12"/>
      <c r="CD325" s="12"/>
      <c r="CE325" s="12"/>
      <c r="CF325" s="12"/>
      <c r="CG325" s="12"/>
      <c r="CH325" s="12"/>
      <c r="CI325" s="12"/>
      <c r="CJ325" s="12"/>
      <c r="CK325" s="12"/>
      <c r="CL325" s="12"/>
      <c r="CM325" s="12"/>
      <c r="CN325" s="12"/>
      <c r="CO325" s="12"/>
      <c r="CP325" s="12"/>
      <c r="CQ325" s="12"/>
      <c r="CR325" s="12"/>
      <c r="CS325" s="12"/>
      <c r="CT325" s="12"/>
      <c r="CU325" s="12"/>
      <c r="CV325" s="12"/>
      <c r="CW325" s="12"/>
      <c r="CX325" s="12"/>
      <c r="CY325" s="12"/>
      <c r="CZ325" s="12"/>
      <c r="DA325" s="12"/>
      <c r="DB325" s="12"/>
      <c r="DC325" s="12"/>
      <c r="DD325" s="12"/>
      <c r="DE325" s="12"/>
      <c r="DF325" s="12"/>
      <c r="DG325" s="12"/>
      <c r="DH325" s="12"/>
      <c r="DI325" s="12"/>
      <c r="DJ325" s="12"/>
      <c r="DK325" s="12"/>
      <c r="DL325" s="12"/>
      <c r="DM325" s="12"/>
      <c r="DN325" s="12"/>
      <c r="DO325" s="12"/>
      <c r="DP325" s="12"/>
      <c r="DQ325" s="12"/>
      <c r="DR325" s="12"/>
      <c r="DS325" s="12"/>
      <c r="DT325" s="12"/>
      <c r="DU325" s="12"/>
      <c r="DV325" s="12"/>
      <c r="DW325" s="12"/>
      <c r="DX325" s="12"/>
      <c r="DY325" s="12"/>
      <c r="DZ325" s="12"/>
      <c r="EA325" s="12"/>
      <c r="EB325" s="12"/>
    </row>
    <row r="326" spans="1:132" ht="15.75" customHeight="1" x14ac:dyDescent="0.2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c r="CC326" s="12"/>
      <c r="CD326" s="12"/>
      <c r="CE326" s="12"/>
      <c r="CF326" s="12"/>
      <c r="CG326" s="12"/>
      <c r="CH326" s="12"/>
      <c r="CI326" s="12"/>
      <c r="CJ326" s="12"/>
      <c r="CK326" s="12"/>
      <c r="CL326" s="12"/>
      <c r="CM326" s="12"/>
      <c r="CN326" s="12"/>
      <c r="CO326" s="12"/>
      <c r="CP326" s="12"/>
      <c r="CQ326" s="12"/>
      <c r="CR326" s="12"/>
      <c r="CS326" s="12"/>
      <c r="CT326" s="12"/>
      <c r="CU326" s="12"/>
      <c r="CV326" s="12"/>
      <c r="CW326" s="12"/>
      <c r="CX326" s="12"/>
      <c r="CY326" s="12"/>
      <c r="CZ326" s="12"/>
      <c r="DA326" s="12"/>
      <c r="DB326" s="12"/>
      <c r="DC326" s="12"/>
      <c r="DD326" s="12"/>
      <c r="DE326" s="12"/>
      <c r="DF326" s="12"/>
      <c r="DG326" s="12"/>
      <c r="DH326" s="12"/>
      <c r="DI326" s="12"/>
      <c r="DJ326" s="12"/>
      <c r="DK326" s="12"/>
      <c r="DL326" s="12"/>
      <c r="DM326" s="12"/>
      <c r="DN326" s="12"/>
      <c r="DO326" s="12"/>
      <c r="DP326" s="12"/>
      <c r="DQ326" s="12"/>
      <c r="DR326" s="12"/>
      <c r="DS326" s="12"/>
      <c r="DT326" s="12"/>
      <c r="DU326" s="12"/>
      <c r="DV326" s="12"/>
      <c r="DW326" s="12"/>
      <c r="DX326" s="12"/>
      <c r="DY326" s="12"/>
      <c r="DZ326" s="12"/>
      <c r="EA326" s="12"/>
      <c r="EB326" s="12"/>
    </row>
    <row r="327" spans="1:132" ht="15.75" customHeight="1" x14ac:dyDescent="0.2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c r="CC327" s="12"/>
      <c r="CD327" s="12"/>
      <c r="CE327" s="12"/>
      <c r="CF327" s="12"/>
      <c r="CG327" s="12"/>
      <c r="CH327" s="12"/>
      <c r="CI327" s="12"/>
      <c r="CJ327" s="12"/>
      <c r="CK327" s="12"/>
      <c r="CL327" s="12"/>
      <c r="CM327" s="12"/>
      <c r="CN327" s="12"/>
      <c r="CO327" s="12"/>
      <c r="CP327" s="12"/>
      <c r="CQ327" s="12"/>
      <c r="CR327" s="12"/>
      <c r="CS327" s="12"/>
      <c r="CT327" s="12"/>
      <c r="CU327" s="12"/>
      <c r="CV327" s="12"/>
      <c r="CW327" s="12"/>
      <c r="CX327" s="12"/>
      <c r="CY327" s="12"/>
      <c r="CZ327" s="12"/>
      <c r="DA327" s="12"/>
      <c r="DB327" s="12"/>
      <c r="DC327" s="12"/>
      <c r="DD327" s="12"/>
      <c r="DE327" s="12"/>
      <c r="DF327" s="12"/>
      <c r="DG327" s="12"/>
      <c r="DH327" s="12"/>
      <c r="DI327" s="12"/>
      <c r="DJ327" s="12"/>
      <c r="DK327" s="12"/>
      <c r="DL327" s="12"/>
      <c r="DM327" s="12"/>
      <c r="DN327" s="12"/>
      <c r="DO327" s="12"/>
      <c r="DP327" s="12"/>
      <c r="DQ327" s="12"/>
      <c r="DR327" s="12"/>
      <c r="DS327" s="12"/>
      <c r="DT327" s="12"/>
      <c r="DU327" s="12"/>
      <c r="DV327" s="12"/>
      <c r="DW327" s="12"/>
      <c r="DX327" s="12"/>
      <c r="DY327" s="12"/>
      <c r="DZ327" s="12"/>
      <c r="EA327" s="12"/>
      <c r="EB327" s="12"/>
    </row>
    <row r="328" spans="1:132" ht="15.75" customHeight="1" x14ac:dyDescent="0.2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c r="CC328" s="12"/>
      <c r="CD328" s="12"/>
      <c r="CE328" s="12"/>
      <c r="CF328" s="12"/>
      <c r="CG328" s="12"/>
      <c r="CH328" s="12"/>
      <c r="CI328" s="12"/>
      <c r="CJ328" s="12"/>
      <c r="CK328" s="12"/>
      <c r="CL328" s="12"/>
      <c r="CM328" s="12"/>
      <c r="CN328" s="12"/>
      <c r="CO328" s="12"/>
      <c r="CP328" s="12"/>
      <c r="CQ328" s="12"/>
      <c r="CR328" s="12"/>
      <c r="CS328" s="12"/>
      <c r="CT328" s="12"/>
      <c r="CU328" s="12"/>
      <c r="CV328" s="12"/>
      <c r="CW328" s="12"/>
      <c r="CX328" s="12"/>
      <c r="CY328" s="12"/>
      <c r="CZ328" s="12"/>
      <c r="DA328" s="12"/>
      <c r="DB328" s="12"/>
      <c r="DC328" s="12"/>
      <c r="DD328" s="12"/>
      <c r="DE328" s="12"/>
      <c r="DF328" s="12"/>
      <c r="DG328" s="12"/>
      <c r="DH328" s="12"/>
      <c r="DI328" s="12"/>
      <c r="DJ328" s="12"/>
      <c r="DK328" s="12"/>
      <c r="DL328" s="12"/>
      <c r="DM328" s="12"/>
      <c r="DN328" s="12"/>
      <c r="DO328" s="12"/>
      <c r="DP328" s="12"/>
      <c r="DQ328" s="12"/>
      <c r="DR328" s="12"/>
      <c r="DS328" s="12"/>
      <c r="DT328" s="12"/>
      <c r="DU328" s="12"/>
      <c r="DV328" s="12"/>
      <c r="DW328" s="12"/>
      <c r="DX328" s="12"/>
      <c r="DY328" s="12"/>
      <c r="DZ328" s="12"/>
      <c r="EA328" s="12"/>
      <c r="EB328" s="12"/>
    </row>
    <row r="329" spans="1:132" ht="15.75" customHeight="1" x14ac:dyDescent="0.2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c r="BR329" s="12"/>
      <c r="BS329" s="12"/>
      <c r="BT329" s="12"/>
      <c r="BU329" s="12"/>
      <c r="BV329" s="12"/>
      <c r="BW329" s="12"/>
      <c r="BX329" s="12"/>
      <c r="BY329" s="12"/>
      <c r="BZ329" s="12"/>
      <c r="CA329" s="12"/>
      <c r="CB329" s="12"/>
      <c r="CC329" s="12"/>
      <c r="CD329" s="12"/>
      <c r="CE329" s="12"/>
      <c r="CF329" s="12"/>
      <c r="CG329" s="12"/>
      <c r="CH329" s="12"/>
      <c r="CI329" s="12"/>
      <c r="CJ329" s="12"/>
      <c r="CK329" s="12"/>
      <c r="CL329" s="12"/>
      <c r="CM329" s="12"/>
      <c r="CN329" s="12"/>
      <c r="CO329" s="12"/>
      <c r="CP329" s="12"/>
      <c r="CQ329" s="12"/>
      <c r="CR329" s="12"/>
      <c r="CS329" s="12"/>
      <c r="CT329" s="12"/>
      <c r="CU329" s="12"/>
      <c r="CV329" s="12"/>
      <c r="CW329" s="12"/>
      <c r="CX329" s="12"/>
      <c r="CY329" s="12"/>
      <c r="CZ329" s="12"/>
      <c r="DA329" s="12"/>
      <c r="DB329" s="12"/>
      <c r="DC329" s="12"/>
      <c r="DD329" s="12"/>
      <c r="DE329" s="12"/>
      <c r="DF329" s="12"/>
      <c r="DG329" s="12"/>
      <c r="DH329" s="12"/>
      <c r="DI329" s="12"/>
      <c r="DJ329" s="12"/>
      <c r="DK329" s="12"/>
      <c r="DL329" s="12"/>
      <c r="DM329" s="12"/>
      <c r="DN329" s="12"/>
      <c r="DO329" s="12"/>
      <c r="DP329" s="12"/>
      <c r="DQ329" s="12"/>
      <c r="DR329" s="12"/>
      <c r="DS329" s="12"/>
      <c r="DT329" s="12"/>
      <c r="DU329" s="12"/>
      <c r="DV329" s="12"/>
      <c r="DW329" s="12"/>
      <c r="DX329" s="12"/>
      <c r="DY329" s="12"/>
      <c r="DZ329" s="12"/>
      <c r="EA329" s="12"/>
      <c r="EB329" s="12"/>
    </row>
    <row r="330" spans="1:132" ht="15.75" customHeight="1" x14ac:dyDescent="0.2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c r="BR330" s="12"/>
      <c r="BS330" s="12"/>
      <c r="BT330" s="12"/>
      <c r="BU330" s="12"/>
      <c r="BV330" s="12"/>
      <c r="BW330" s="12"/>
      <c r="BX330" s="12"/>
      <c r="BY330" s="12"/>
      <c r="BZ330" s="12"/>
      <c r="CA330" s="12"/>
      <c r="CB330" s="12"/>
      <c r="CC330" s="12"/>
      <c r="CD330" s="12"/>
      <c r="CE330" s="12"/>
      <c r="CF330" s="12"/>
      <c r="CG330" s="12"/>
      <c r="CH330" s="12"/>
      <c r="CI330" s="12"/>
      <c r="CJ330" s="12"/>
      <c r="CK330" s="12"/>
      <c r="CL330" s="12"/>
      <c r="CM330" s="12"/>
      <c r="CN330" s="12"/>
      <c r="CO330" s="12"/>
      <c r="CP330" s="12"/>
      <c r="CQ330" s="12"/>
      <c r="CR330" s="12"/>
      <c r="CS330" s="12"/>
      <c r="CT330" s="12"/>
      <c r="CU330" s="12"/>
      <c r="CV330" s="12"/>
      <c r="CW330" s="12"/>
      <c r="CX330" s="12"/>
      <c r="CY330" s="12"/>
      <c r="CZ330" s="12"/>
      <c r="DA330" s="12"/>
      <c r="DB330" s="12"/>
      <c r="DC330" s="12"/>
      <c r="DD330" s="12"/>
      <c r="DE330" s="12"/>
      <c r="DF330" s="12"/>
      <c r="DG330" s="12"/>
      <c r="DH330" s="12"/>
      <c r="DI330" s="12"/>
      <c r="DJ330" s="12"/>
      <c r="DK330" s="12"/>
      <c r="DL330" s="12"/>
      <c r="DM330" s="12"/>
      <c r="DN330" s="12"/>
      <c r="DO330" s="12"/>
      <c r="DP330" s="12"/>
      <c r="DQ330" s="12"/>
      <c r="DR330" s="12"/>
      <c r="DS330" s="12"/>
      <c r="DT330" s="12"/>
      <c r="DU330" s="12"/>
      <c r="DV330" s="12"/>
      <c r="DW330" s="12"/>
      <c r="DX330" s="12"/>
      <c r="DY330" s="12"/>
      <c r="DZ330" s="12"/>
      <c r="EA330" s="12"/>
      <c r="EB330" s="12"/>
    </row>
    <row r="331" spans="1:132" ht="15.75" customHeight="1" x14ac:dyDescent="0.2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c r="CC331" s="12"/>
      <c r="CD331" s="12"/>
      <c r="CE331" s="12"/>
      <c r="CF331" s="12"/>
      <c r="CG331" s="12"/>
      <c r="CH331" s="12"/>
      <c r="CI331" s="12"/>
      <c r="CJ331" s="12"/>
      <c r="CK331" s="12"/>
      <c r="CL331" s="12"/>
      <c r="CM331" s="12"/>
      <c r="CN331" s="12"/>
      <c r="CO331" s="12"/>
      <c r="CP331" s="12"/>
      <c r="CQ331" s="12"/>
      <c r="CR331" s="12"/>
      <c r="CS331" s="12"/>
      <c r="CT331" s="12"/>
      <c r="CU331" s="12"/>
      <c r="CV331" s="12"/>
      <c r="CW331" s="12"/>
      <c r="CX331" s="12"/>
      <c r="CY331" s="12"/>
      <c r="CZ331" s="12"/>
      <c r="DA331" s="12"/>
      <c r="DB331" s="12"/>
      <c r="DC331" s="12"/>
      <c r="DD331" s="12"/>
      <c r="DE331" s="12"/>
      <c r="DF331" s="12"/>
      <c r="DG331" s="12"/>
      <c r="DH331" s="12"/>
      <c r="DI331" s="12"/>
      <c r="DJ331" s="12"/>
      <c r="DK331" s="12"/>
      <c r="DL331" s="12"/>
      <c r="DM331" s="12"/>
      <c r="DN331" s="12"/>
      <c r="DO331" s="12"/>
      <c r="DP331" s="12"/>
      <c r="DQ331" s="12"/>
      <c r="DR331" s="12"/>
      <c r="DS331" s="12"/>
      <c r="DT331" s="12"/>
      <c r="DU331" s="12"/>
      <c r="DV331" s="12"/>
      <c r="DW331" s="12"/>
      <c r="DX331" s="12"/>
      <c r="DY331" s="12"/>
      <c r="DZ331" s="12"/>
      <c r="EA331" s="12"/>
      <c r="EB331" s="12"/>
    </row>
    <row r="332" spans="1:132" ht="15.75" customHeight="1" x14ac:dyDescent="0.2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12"/>
      <c r="BN332" s="12"/>
      <c r="BO332" s="12"/>
      <c r="BP332" s="12"/>
      <c r="BQ332" s="12"/>
      <c r="BR332" s="12"/>
      <c r="BS332" s="12"/>
      <c r="BT332" s="12"/>
      <c r="BU332" s="12"/>
      <c r="BV332" s="12"/>
      <c r="BW332" s="12"/>
      <c r="BX332" s="12"/>
      <c r="BY332" s="12"/>
      <c r="BZ332" s="12"/>
      <c r="CA332" s="12"/>
      <c r="CB332" s="12"/>
      <c r="CC332" s="12"/>
      <c r="CD332" s="12"/>
      <c r="CE332" s="12"/>
      <c r="CF332" s="12"/>
      <c r="CG332" s="12"/>
      <c r="CH332" s="12"/>
      <c r="CI332" s="12"/>
      <c r="CJ332" s="12"/>
      <c r="CK332" s="12"/>
      <c r="CL332" s="12"/>
      <c r="CM332" s="12"/>
      <c r="CN332" s="12"/>
      <c r="CO332" s="12"/>
      <c r="CP332" s="12"/>
      <c r="CQ332" s="12"/>
      <c r="CR332" s="12"/>
      <c r="CS332" s="12"/>
      <c r="CT332" s="12"/>
      <c r="CU332" s="12"/>
      <c r="CV332" s="12"/>
      <c r="CW332" s="12"/>
      <c r="CX332" s="12"/>
      <c r="CY332" s="12"/>
      <c r="CZ332" s="12"/>
      <c r="DA332" s="12"/>
      <c r="DB332" s="12"/>
      <c r="DC332" s="12"/>
      <c r="DD332" s="12"/>
      <c r="DE332" s="12"/>
      <c r="DF332" s="12"/>
      <c r="DG332" s="12"/>
      <c r="DH332" s="12"/>
      <c r="DI332" s="12"/>
      <c r="DJ332" s="12"/>
      <c r="DK332" s="12"/>
      <c r="DL332" s="12"/>
      <c r="DM332" s="12"/>
      <c r="DN332" s="12"/>
      <c r="DO332" s="12"/>
      <c r="DP332" s="12"/>
      <c r="DQ332" s="12"/>
      <c r="DR332" s="12"/>
      <c r="DS332" s="12"/>
      <c r="DT332" s="12"/>
      <c r="DU332" s="12"/>
      <c r="DV332" s="12"/>
      <c r="DW332" s="12"/>
      <c r="DX332" s="12"/>
      <c r="DY332" s="12"/>
      <c r="DZ332" s="12"/>
      <c r="EA332" s="12"/>
      <c r="EB332" s="12"/>
    </row>
    <row r="333" spans="1:132" ht="15.75" customHeight="1" x14ac:dyDescent="0.2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12"/>
      <c r="BN333" s="12"/>
      <c r="BO333" s="12"/>
      <c r="BP333" s="12"/>
      <c r="BQ333" s="12"/>
      <c r="BR333" s="12"/>
      <c r="BS333" s="12"/>
      <c r="BT333" s="12"/>
      <c r="BU333" s="12"/>
      <c r="BV333" s="12"/>
      <c r="BW333" s="12"/>
      <c r="BX333" s="12"/>
      <c r="BY333" s="12"/>
      <c r="BZ333" s="12"/>
      <c r="CA333" s="12"/>
      <c r="CB333" s="12"/>
      <c r="CC333" s="12"/>
      <c r="CD333" s="12"/>
      <c r="CE333" s="12"/>
      <c r="CF333" s="12"/>
      <c r="CG333" s="12"/>
      <c r="CH333" s="12"/>
      <c r="CI333" s="12"/>
      <c r="CJ333" s="12"/>
      <c r="CK333" s="12"/>
      <c r="CL333" s="12"/>
      <c r="CM333" s="12"/>
      <c r="CN333" s="12"/>
      <c r="CO333" s="12"/>
      <c r="CP333" s="12"/>
      <c r="CQ333" s="12"/>
      <c r="CR333" s="12"/>
      <c r="CS333" s="12"/>
      <c r="CT333" s="12"/>
      <c r="CU333" s="12"/>
      <c r="CV333" s="12"/>
      <c r="CW333" s="12"/>
      <c r="CX333" s="12"/>
      <c r="CY333" s="12"/>
      <c r="CZ333" s="12"/>
      <c r="DA333" s="12"/>
      <c r="DB333" s="12"/>
      <c r="DC333" s="12"/>
      <c r="DD333" s="12"/>
      <c r="DE333" s="12"/>
      <c r="DF333" s="12"/>
      <c r="DG333" s="12"/>
      <c r="DH333" s="12"/>
      <c r="DI333" s="12"/>
      <c r="DJ333" s="12"/>
      <c r="DK333" s="12"/>
      <c r="DL333" s="12"/>
      <c r="DM333" s="12"/>
      <c r="DN333" s="12"/>
      <c r="DO333" s="12"/>
      <c r="DP333" s="12"/>
      <c r="DQ333" s="12"/>
      <c r="DR333" s="12"/>
      <c r="DS333" s="12"/>
      <c r="DT333" s="12"/>
      <c r="DU333" s="12"/>
      <c r="DV333" s="12"/>
      <c r="DW333" s="12"/>
      <c r="DX333" s="12"/>
      <c r="DY333" s="12"/>
      <c r="DZ333" s="12"/>
      <c r="EA333" s="12"/>
      <c r="EB333" s="12"/>
    </row>
    <row r="334" spans="1:132" ht="15.75" customHeight="1" x14ac:dyDescent="0.2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c r="BF334" s="12"/>
      <c r="BG334" s="12"/>
      <c r="BH334" s="12"/>
      <c r="BI334" s="12"/>
      <c r="BJ334" s="12"/>
      <c r="BK334" s="12"/>
      <c r="BL334" s="12"/>
      <c r="BM334" s="12"/>
      <c r="BN334" s="12"/>
      <c r="BO334" s="12"/>
      <c r="BP334" s="12"/>
      <c r="BQ334" s="12"/>
      <c r="BR334" s="12"/>
      <c r="BS334" s="12"/>
      <c r="BT334" s="12"/>
      <c r="BU334" s="12"/>
      <c r="BV334" s="12"/>
      <c r="BW334" s="12"/>
      <c r="BX334" s="12"/>
      <c r="BY334" s="12"/>
      <c r="BZ334" s="12"/>
      <c r="CA334" s="12"/>
      <c r="CB334" s="12"/>
      <c r="CC334" s="12"/>
      <c r="CD334" s="12"/>
      <c r="CE334" s="12"/>
      <c r="CF334" s="12"/>
      <c r="CG334" s="12"/>
      <c r="CH334" s="12"/>
      <c r="CI334" s="12"/>
      <c r="CJ334" s="12"/>
      <c r="CK334" s="12"/>
      <c r="CL334" s="12"/>
      <c r="CM334" s="12"/>
      <c r="CN334" s="12"/>
      <c r="CO334" s="12"/>
      <c r="CP334" s="12"/>
      <c r="CQ334" s="12"/>
      <c r="CR334" s="12"/>
      <c r="CS334" s="12"/>
      <c r="CT334" s="12"/>
      <c r="CU334" s="12"/>
      <c r="CV334" s="12"/>
      <c r="CW334" s="12"/>
      <c r="CX334" s="12"/>
      <c r="CY334" s="12"/>
      <c r="CZ334" s="12"/>
      <c r="DA334" s="12"/>
      <c r="DB334" s="12"/>
      <c r="DC334" s="12"/>
      <c r="DD334" s="12"/>
      <c r="DE334" s="12"/>
      <c r="DF334" s="12"/>
      <c r="DG334" s="12"/>
      <c r="DH334" s="12"/>
      <c r="DI334" s="12"/>
      <c r="DJ334" s="12"/>
      <c r="DK334" s="12"/>
      <c r="DL334" s="12"/>
      <c r="DM334" s="12"/>
      <c r="DN334" s="12"/>
      <c r="DO334" s="12"/>
      <c r="DP334" s="12"/>
      <c r="DQ334" s="12"/>
      <c r="DR334" s="12"/>
      <c r="DS334" s="12"/>
      <c r="DT334" s="12"/>
      <c r="DU334" s="12"/>
      <c r="DV334" s="12"/>
      <c r="DW334" s="12"/>
      <c r="DX334" s="12"/>
      <c r="DY334" s="12"/>
      <c r="DZ334" s="12"/>
      <c r="EA334" s="12"/>
      <c r="EB334" s="12"/>
    </row>
    <row r="335" spans="1:132" ht="15.75" customHeight="1" x14ac:dyDescent="0.2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c r="BR335" s="12"/>
      <c r="BS335" s="12"/>
      <c r="BT335" s="12"/>
      <c r="BU335" s="12"/>
      <c r="BV335" s="12"/>
      <c r="BW335" s="12"/>
      <c r="BX335" s="12"/>
      <c r="BY335" s="12"/>
      <c r="BZ335" s="12"/>
      <c r="CA335" s="12"/>
      <c r="CB335" s="12"/>
      <c r="CC335" s="12"/>
      <c r="CD335" s="12"/>
      <c r="CE335" s="12"/>
      <c r="CF335" s="12"/>
      <c r="CG335" s="12"/>
      <c r="CH335" s="12"/>
      <c r="CI335" s="12"/>
      <c r="CJ335" s="12"/>
      <c r="CK335" s="12"/>
      <c r="CL335" s="12"/>
      <c r="CM335" s="12"/>
      <c r="CN335" s="12"/>
      <c r="CO335" s="12"/>
      <c r="CP335" s="12"/>
      <c r="CQ335" s="12"/>
      <c r="CR335" s="12"/>
      <c r="CS335" s="12"/>
      <c r="CT335" s="12"/>
      <c r="CU335" s="12"/>
      <c r="CV335" s="12"/>
      <c r="CW335" s="12"/>
      <c r="CX335" s="12"/>
      <c r="CY335" s="12"/>
      <c r="CZ335" s="12"/>
      <c r="DA335" s="12"/>
      <c r="DB335" s="12"/>
      <c r="DC335" s="12"/>
      <c r="DD335" s="12"/>
      <c r="DE335" s="12"/>
      <c r="DF335" s="12"/>
      <c r="DG335" s="12"/>
      <c r="DH335" s="12"/>
      <c r="DI335" s="12"/>
      <c r="DJ335" s="12"/>
      <c r="DK335" s="12"/>
      <c r="DL335" s="12"/>
      <c r="DM335" s="12"/>
      <c r="DN335" s="12"/>
      <c r="DO335" s="12"/>
      <c r="DP335" s="12"/>
      <c r="DQ335" s="12"/>
      <c r="DR335" s="12"/>
      <c r="DS335" s="12"/>
      <c r="DT335" s="12"/>
      <c r="DU335" s="12"/>
      <c r="DV335" s="12"/>
      <c r="DW335" s="12"/>
      <c r="DX335" s="12"/>
      <c r="DY335" s="12"/>
      <c r="DZ335" s="12"/>
      <c r="EA335" s="12"/>
      <c r="EB335" s="12"/>
    </row>
    <row r="336" spans="1:132" ht="15.75" customHeight="1" x14ac:dyDescent="0.2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c r="BR336" s="12"/>
      <c r="BS336" s="12"/>
      <c r="BT336" s="12"/>
      <c r="BU336" s="12"/>
      <c r="BV336" s="12"/>
      <c r="BW336" s="12"/>
      <c r="BX336" s="12"/>
      <c r="BY336" s="12"/>
      <c r="BZ336" s="12"/>
      <c r="CA336" s="12"/>
      <c r="CB336" s="12"/>
      <c r="CC336" s="12"/>
      <c r="CD336" s="12"/>
      <c r="CE336" s="12"/>
      <c r="CF336" s="12"/>
      <c r="CG336" s="12"/>
      <c r="CH336" s="12"/>
      <c r="CI336" s="12"/>
      <c r="CJ336" s="12"/>
      <c r="CK336" s="12"/>
      <c r="CL336" s="12"/>
      <c r="CM336" s="12"/>
      <c r="CN336" s="12"/>
      <c r="CO336" s="12"/>
      <c r="CP336" s="12"/>
      <c r="CQ336" s="12"/>
      <c r="CR336" s="12"/>
      <c r="CS336" s="12"/>
      <c r="CT336" s="12"/>
      <c r="CU336" s="12"/>
      <c r="CV336" s="12"/>
      <c r="CW336" s="12"/>
      <c r="CX336" s="12"/>
      <c r="CY336" s="12"/>
      <c r="CZ336" s="12"/>
      <c r="DA336" s="12"/>
      <c r="DB336" s="12"/>
      <c r="DC336" s="12"/>
      <c r="DD336" s="12"/>
      <c r="DE336" s="12"/>
      <c r="DF336" s="12"/>
      <c r="DG336" s="12"/>
      <c r="DH336" s="12"/>
      <c r="DI336" s="12"/>
      <c r="DJ336" s="12"/>
      <c r="DK336" s="12"/>
      <c r="DL336" s="12"/>
      <c r="DM336" s="12"/>
      <c r="DN336" s="12"/>
      <c r="DO336" s="12"/>
      <c r="DP336" s="12"/>
      <c r="DQ336" s="12"/>
      <c r="DR336" s="12"/>
      <c r="DS336" s="12"/>
      <c r="DT336" s="12"/>
      <c r="DU336" s="12"/>
      <c r="DV336" s="12"/>
      <c r="DW336" s="12"/>
      <c r="DX336" s="12"/>
      <c r="DY336" s="12"/>
      <c r="DZ336" s="12"/>
      <c r="EA336" s="12"/>
      <c r="EB336" s="12"/>
    </row>
    <row r="337" spans="1:132" ht="15.75" customHeight="1" x14ac:dyDescent="0.2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c r="BC337" s="12"/>
      <c r="BD337" s="12"/>
      <c r="BE337" s="12"/>
      <c r="BF337" s="12"/>
      <c r="BG337" s="12"/>
      <c r="BH337" s="12"/>
      <c r="BI337" s="12"/>
      <c r="BJ337" s="12"/>
      <c r="BK337" s="12"/>
      <c r="BL337" s="12"/>
      <c r="BM337" s="12"/>
      <c r="BN337" s="12"/>
      <c r="BO337" s="12"/>
      <c r="BP337" s="12"/>
      <c r="BQ337" s="12"/>
      <c r="BR337" s="12"/>
      <c r="BS337" s="12"/>
      <c r="BT337" s="12"/>
      <c r="BU337" s="12"/>
      <c r="BV337" s="12"/>
      <c r="BW337" s="12"/>
      <c r="BX337" s="12"/>
      <c r="BY337" s="12"/>
      <c r="BZ337" s="12"/>
      <c r="CA337" s="12"/>
      <c r="CB337" s="12"/>
      <c r="CC337" s="12"/>
      <c r="CD337" s="12"/>
      <c r="CE337" s="12"/>
      <c r="CF337" s="12"/>
      <c r="CG337" s="12"/>
      <c r="CH337" s="12"/>
      <c r="CI337" s="12"/>
      <c r="CJ337" s="12"/>
      <c r="CK337" s="12"/>
      <c r="CL337" s="12"/>
      <c r="CM337" s="12"/>
      <c r="CN337" s="12"/>
      <c r="CO337" s="12"/>
      <c r="CP337" s="12"/>
      <c r="CQ337" s="12"/>
      <c r="CR337" s="12"/>
      <c r="CS337" s="12"/>
      <c r="CT337" s="12"/>
      <c r="CU337" s="12"/>
      <c r="CV337" s="12"/>
      <c r="CW337" s="12"/>
      <c r="CX337" s="12"/>
      <c r="CY337" s="12"/>
      <c r="CZ337" s="12"/>
      <c r="DA337" s="12"/>
      <c r="DB337" s="12"/>
      <c r="DC337" s="12"/>
      <c r="DD337" s="12"/>
      <c r="DE337" s="12"/>
      <c r="DF337" s="12"/>
      <c r="DG337" s="12"/>
      <c r="DH337" s="12"/>
      <c r="DI337" s="12"/>
      <c r="DJ337" s="12"/>
      <c r="DK337" s="12"/>
      <c r="DL337" s="12"/>
      <c r="DM337" s="12"/>
      <c r="DN337" s="12"/>
      <c r="DO337" s="12"/>
      <c r="DP337" s="12"/>
      <c r="DQ337" s="12"/>
      <c r="DR337" s="12"/>
      <c r="DS337" s="12"/>
      <c r="DT337" s="12"/>
      <c r="DU337" s="12"/>
      <c r="DV337" s="12"/>
      <c r="DW337" s="12"/>
      <c r="DX337" s="12"/>
      <c r="DY337" s="12"/>
      <c r="DZ337" s="12"/>
      <c r="EA337" s="12"/>
      <c r="EB337" s="12"/>
    </row>
    <row r="338" spans="1:132" ht="15.75" customHeight="1" x14ac:dyDescent="0.2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c r="BC338" s="12"/>
      <c r="BD338" s="12"/>
      <c r="BE338" s="12"/>
      <c r="BF338" s="12"/>
      <c r="BG338" s="12"/>
      <c r="BH338" s="12"/>
      <c r="BI338" s="12"/>
      <c r="BJ338" s="12"/>
      <c r="BK338" s="12"/>
      <c r="BL338" s="12"/>
      <c r="BM338" s="12"/>
      <c r="BN338" s="12"/>
      <c r="BO338" s="12"/>
      <c r="BP338" s="12"/>
      <c r="BQ338" s="12"/>
      <c r="BR338" s="12"/>
      <c r="BS338" s="12"/>
      <c r="BT338" s="12"/>
      <c r="BU338" s="12"/>
      <c r="BV338" s="12"/>
      <c r="BW338" s="12"/>
      <c r="BX338" s="12"/>
      <c r="BY338" s="12"/>
      <c r="BZ338" s="12"/>
      <c r="CA338" s="12"/>
      <c r="CB338" s="12"/>
      <c r="CC338" s="12"/>
      <c r="CD338" s="12"/>
      <c r="CE338" s="12"/>
      <c r="CF338" s="12"/>
      <c r="CG338" s="12"/>
      <c r="CH338" s="12"/>
      <c r="CI338" s="12"/>
      <c r="CJ338" s="12"/>
      <c r="CK338" s="12"/>
      <c r="CL338" s="12"/>
      <c r="CM338" s="12"/>
      <c r="CN338" s="12"/>
      <c r="CO338" s="12"/>
      <c r="CP338" s="12"/>
      <c r="CQ338" s="12"/>
      <c r="CR338" s="12"/>
      <c r="CS338" s="12"/>
      <c r="CT338" s="12"/>
      <c r="CU338" s="12"/>
      <c r="CV338" s="12"/>
      <c r="CW338" s="12"/>
      <c r="CX338" s="12"/>
      <c r="CY338" s="12"/>
      <c r="CZ338" s="12"/>
      <c r="DA338" s="12"/>
      <c r="DB338" s="12"/>
      <c r="DC338" s="12"/>
      <c r="DD338" s="12"/>
      <c r="DE338" s="12"/>
      <c r="DF338" s="12"/>
      <c r="DG338" s="12"/>
      <c r="DH338" s="12"/>
      <c r="DI338" s="12"/>
      <c r="DJ338" s="12"/>
      <c r="DK338" s="12"/>
      <c r="DL338" s="12"/>
      <c r="DM338" s="12"/>
      <c r="DN338" s="12"/>
      <c r="DO338" s="12"/>
      <c r="DP338" s="12"/>
      <c r="DQ338" s="12"/>
      <c r="DR338" s="12"/>
      <c r="DS338" s="12"/>
      <c r="DT338" s="12"/>
      <c r="DU338" s="12"/>
      <c r="DV338" s="12"/>
      <c r="DW338" s="12"/>
      <c r="DX338" s="12"/>
      <c r="DY338" s="12"/>
      <c r="DZ338" s="12"/>
      <c r="EA338" s="12"/>
      <c r="EB338" s="12"/>
    </row>
    <row r="339" spans="1:132" ht="15.75" customHeight="1" x14ac:dyDescent="0.2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c r="BC339" s="12"/>
      <c r="BD339" s="12"/>
      <c r="BE339" s="12"/>
      <c r="BF339" s="12"/>
      <c r="BG339" s="12"/>
      <c r="BH339" s="12"/>
      <c r="BI339" s="12"/>
      <c r="BJ339" s="12"/>
      <c r="BK339" s="12"/>
      <c r="BL339" s="12"/>
      <c r="BM339" s="12"/>
      <c r="BN339" s="12"/>
      <c r="BO339" s="12"/>
      <c r="BP339" s="12"/>
      <c r="BQ339" s="12"/>
      <c r="BR339" s="12"/>
      <c r="BS339" s="12"/>
      <c r="BT339" s="12"/>
      <c r="BU339" s="12"/>
      <c r="BV339" s="12"/>
      <c r="BW339" s="12"/>
      <c r="BX339" s="12"/>
      <c r="BY339" s="12"/>
      <c r="BZ339" s="12"/>
      <c r="CA339" s="12"/>
      <c r="CB339" s="12"/>
      <c r="CC339" s="12"/>
      <c r="CD339" s="12"/>
      <c r="CE339" s="12"/>
      <c r="CF339" s="12"/>
      <c r="CG339" s="12"/>
      <c r="CH339" s="12"/>
      <c r="CI339" s="12"/>
      <c r="CJ339" s="12"/>
      <c r="CK339" s="12"/>
      <c r="CL339" s="12"/>
      <c r="CM339" s="12"/>
      <c r="CN339" s="12"/>
      <c r="CO339" s="12"/>
      <c r="CP339" s="12"/>
      <c r="CQ339" s="12"/>
      <c r="CR339" s="12"/>
      <c r="CS339" s="12"/>
      <c r="CT339" s="12"/>
      <c r="CU339" s="12"/>
      <c r="CV339" s="12"/>
      <c r="CW339" s="12"/>
      <c r="CX339" s="12"/>
      <c r="CY339" s="12"/>
      <c r="CZ339" s="12"/>
      <c r="DA339" s="12"/>
      <c r="DB339" s="12"/>
      <c r="DC339" s="12"/>
      <c r="DD339" s="12"/>
      <c r="DE339" s="12"/>
      <c r="DF339" s="12"/>
      <c r="DG339" s="12"/>
      <c r="DH339" s="12"/>
      <c r="DI339" s="12"/>
      <c r="DJ339" s="12"/>
      <c r="DK339" s="12"/>
      <c r="DL339" s="12"/>
      <c r="DM339" s="12"/>
      <c r="DN339" s="12"/>
      <c r="DO339" s="12"/>
      <c r="DP339" s="12"/>
      <c r="DQ339" s="12"/>
      <c r="DR339" s="12"/>
      <c r="DS339" s="12"/>
      <c r="DT339" s="12"/>
      <c r="DU339" s="12"/>
      <c r="DV339" s="12"/>
      <c r="DW339" s="12"/>
      <c r="DX339" s="12"/>
      <c r="DY339" s="12"/>
      <c r="DZ339" s="12"/>
      <c r="EA339" s="12"/>
      <c r="EB339" s="12"/>
    </row>
    <row r="340" spans="1:132" ht="15.75" customHeight="1" x14ac:dyDescent="0.2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c r="BC340" s="12"/>
      <c r="BD340" s="12"/>
      <c r="BE340" s="12"/>
      <c r="BF340" s="12"/>
      <c r="BG340" s="12"/>
      <c r="BH340" s="12"/>
      <c r="BI340" s="12"/>
      <c r="BJ340" s="12"/>
      <c r="BK340" s="12"/>
      <c r="BL340" s="12"/>
      <c r="BM340" s="12"/>
      <c r="BN340" s="12"/>
      <c r="BO340" s="12"/>
      <c r="BP340" s="12"/>
      <c r="BQ340" s="12"/>
      <c r="BR340" s="12"/>
      <c r="BS340" s="12"/>
      <c r="BT340" s="12"/>
      <c r="BU340" s="12"/>
      <c r="BV340" s="12"/>
      <c r="BW340" s="12"/>
      <c r="BX340" s="12"/>
      <c r="BY340" s="12"/>
      <c r="BZ340" s="12"/>
      <c r="CA340" s="12"/>
      <c r="CB340" s="12"/>
      <c r="CC340" s="12"/>
      <c r="CD340" s="12"/>
      <c r="CE340" s="12"/>
      <c r="CF340" s="12"/>
      <c r="CG340" s="12"/>
      <c r="CH340" s="12"/>
      <c r="CI340" s="12"/>
      <c r="CJ340" s="12"/>
      <c r="CK340" s="12"/>
      <c r="CL340" s="12"/>
      <c r="CM340" s="12"/>
      <c r="CN340" s="12"/>
      <c r="CO340" s="12"/>
      <c r="CP340" s="12"/>
      <c r="CQ340" s="12"/>
      <c r="CR340" s="12"/>
      <c r="CS340" s="12"/>
      <c r="CT340" s="12"/>
      <c r="CU340" s="12"/>
      <c r="CV340" s="12"/>
      <c r="CW340" s="12"/>
      <c r="CX340" s="12"/>
      <c r="CY340" s="12"/>
      <c r="CZ340" s="12"/>
      <c r="DA340" s="12"/>
      <c r="DB340" s="12"/>
      <c r="DC340" s="12"/>
      <c r="DD340" s="12"/>
      <c r="DE340" s="12"/>
      <c r="DF340" s="12"/>
      <c r="DG340" s="12"/>
      <c r="DH340" s="12"/>
      <c r="DI340" s="12"/>
      <c r="DJ340" s="12"/>
      <c r="DK340" s="12"/>
      <c r="DL340" s="12"/>
      <c r="DM340" s="12"/>
      <c r="DN340" s="12"/>
      <c r="DO340" s="12"/>
      <c r="DP340" s="12"/>
      <c r="DQ340" s="12"/>
      <c r="DR340" s="12"/>
      <c r="DS340" s="12"/>
      <c r="DT340" s="12"/>
      <c r="DU340" s="12"/>
      <c r="DV340" s="12"/>
      <c r="DW340" s="12"/>
      <c r="DX340" s="12"/>
      <c r="DY340" s="12"/>
      <c r="DZ340" s="12"/>
      <c r="EA340" s="12"/>
      <c r="EB340" s="12"/>
    </row>
    <row r="341" spans="1:132" ht="15.75" customHeight="1" x14ac:dyDescent="0.2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2"/>
      <c r="BF341" s="12"/>
      <c r="BG341" s="12"/>
      <c r="BH341" s="12"/>
      <c r="BI341" s="12"/>
      <c r="BJ341" s="12"/>
      <c r="BK341" s="12"/>
      <c r="BL341" s="12"/>
      <c r="BM341" s="12"/>
      <c r="BN341" s="12"/>
      <c r="BO341" s="12"/>
      <c r="BP341" s="12"/>
      <c r="BQ341" s="12"/>
      <c r="BR341" s="12"/>
      <c r="BS341" s="12"/>
      <c r="BT341" s="12"/>
      <c r="BU341" s="12"/>
      <c r="BV341" s="12"/>
      <c r="BW341" s="12"/>
      <c r="BX341" s="12"/>
      <c r="BY341" s="12"/>
      <c r="BZ341" s="12"/>
      <c r="CA341" s="12"/>
      <c r="CB341" s="12"/>
      <c r="CC341" s="12"/>
      <c r="CD341" s="12"/>
      <c r="CE341" s="12"/>
      <c r="CF341" s="12"/>
      <c r="CG341" s="12"/>
      <c r="CH341" s="12"/>
      <c r="CI341" s="12"/>
      <c r="CJ341" s="12"/>
      <c r="CK341" s="12"/>
      <c r="CL341" s="12"/>
      <c r="CM341" s="12"/>
      <c r="CN341" s="12"/>
      <c r="CO341" s="12"/>
      <c r="CP341" s="12"/>
      <c r="CQ341" s="12"/>
      <c r="CR341" s="12"/>
      <c r="CS341" s="12"/>
      <c r="CT341" s="12"/>
      <c r="CU341" s="12"/>
      <c r="CV341" s="12"/>
      <c r="CW341" s="12"/>
      <c r="CX341" s="12"/>
      <c r="CY341" s="12"/>
      <c r="CZ341" s="12"/>
      <c r="DA341" s="12"/>
      <c r="DB341" s="12"/>
      <c r="DC341" s="12"/>
      <c r="DD341" s="12"/>
      <c r="DE341" s="12"/>
      <c r="DF341" s="12"/>
      <c r="DG341" s="12"/>
      <c r="DH341" s="12"/>
      <c r="DI341" s="12"/>
      <c r="DJ341" s="12"/>
      <c r="DK341" s="12"/>
      <c r="DL341" s="12"/>
      <c r="DM341" s="12"/>
      <c r="DN341" s="12"/>
      <c r="DO341" s="12"/>
      <c r="DP341" s="12"/>
      <c r="DQ341" s="12"/>
      <c r="DR341" s="12"/>
      <c r="DS341" s="12"/>
      <c r="DT341" s="12"/>
      <c r="DU341" s="12"/>
      <c r="DV341" s="12"/>
      <c r="DW341" s="12"/>
      <c r="DX341" s="12"/>
      <c r="DY341" s="12"/>
      <c r="DZ341" s="12"/>
      <c r="EA341" s="12"/>
      <c r="EB341" s="12"/>
    </row>
    <row r="342" spans="1:132" ht="15.75" customHeight="1" x14ac:dyDescent="0.2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c r="BP342" s="12"/>
      <c r="BQ342" s="12"/>
      <c r="BR342" s="12"/>
      <c r="BS342" s="12"/>
      <c r="BT342" s="12"/>
      <c r="BU342" s="12"/>
      <c r="BV342" s="12"/>
      <c r="BW342" s="12"/>
      <c r="BX342" s="12"/>
      <c r="BY342" s="12"/>
      <c r="BZ342" s="12"/>
      <c r="CA342" s="12"/>
      <c r="CB342" s="12"/>
      <c r="CC342" s="12"/>
      <c r="CD342" s="12"/>
      <c r="CE342" s="12"/>
      <c r="CF342" s="12"/>
      <c r="CG342" s="12"/>
      <c r="CH342" s="12"/>
      <c r="CI342" s="12"/>
      <c r="CJ342" s="12"/>
      <c r="CK342" s="12"/>
      <c r="CL342" s="12"/>
      <c r="CM342" s="12"/>
      <c r="CN342" s="12"/>
      <c r="CO342" s="12"/>
      <c r="CP342" s="12"/>
      <c r="CQ342" s="12"/>
      <c r="CR342" s="12"/>
      <c r="CS342" s="12"/>
      <c r="CT342" s="12"/>
      <c r="CU342" s="12"/>
      <c r="CV342" s="12"/>
      <c r="CW342" s="12"/>
      <c r="CX342" s="12"/>
      <c r="CY342" s="12"/>
      <c r="CZ342" s="12"/>
      <c r="DA342" s="12"/>
      <c r="DB342" s="12"/>
      <c r="DC342" s="12"/>
      <c r="DD342" s="12"/>
      <c r="DE342" s="12"/>
      <c r="DF342" s="12"/>
      <c r="DG342" s="12"/>
      <c r="DH342" s="12"/>
      <c r="DI342" s="12"/>
      <c r="DJ342" s="12"/>
      <c r="DK342" s="12"/>
      <c r="DL342" s="12"/>
      <c r="DM342" s="12"/>
      <c r="DN342" s="12"/>
      <c r="DO342" s="12"/>
      <c r="DP342" s="12"/>
      <c r="DQ342" s="12"/>
      <c r="DR342" s="12"/>
      <c r="DS342" s="12"/>
      <c r="DT342" s="12"/>
      <c r="DU342" s="12"/>
      <c r="DV342" s="12"/>
      <c r="DW342" s="12"/>
      <c r="DX342" s="12"/>
      <c r="DY342" s="12"/>
      <c r="DZ342" s="12"/>
      <c r="EA342" s="12"/>
      <c r="EB342" s="12"/>
    </row>
    <row r="343" spans="1:132" ht="15.75" customHeight="1" x14ac:dyDescent="0.2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2"/>
      <c r="BF343" s="12"/>
      <c r="BG343" s="12"/>
      <c r="BH343" s="12"/>
      <c r="BI343" s="12"/>
      <c r="BJ343" s="12"/>
      <c r="BK343" s="12"/>
      <c r="BL343" s="12"/>
      <c r="BM343" s="12"/>
      <c r="BN343" s="12"/>
      <c r="BO343" s="12"/>
      <c r="BP343" s="12"/>
      <c r="BQ343" s="12"/>
      <c r="BR343" s="12"/>
      <c r="BS343" s="12"/>
      <c r="BT343" s="12"/>
      <c r="BU343" s="12"/>
      <c r="BV343" s="12"/>
      <c r="BW343" s="12"/>
      <c r="BX343" s="12"/>
      <c r="BY343" s="12"/>
      <c r="BZ343" s="12"/>
      <c r="CA343" s="12"/>
      <c r="CB343" s="12"/>
      <c r="CC343" s="12"/>
      <c r="CD343" s="12"/>
      <c r="CE343" s="12"/>
      <c r="CF343" s="12"/>
      <c r="CG343" s="12"/>
      <c r="CH343" s="12"/>
      <c r="CI343" s="12"/>
      <c r="CJ343" s="12"/>
      <c r="CK343" s="12"/>
      <c r="CL343" s="12"/>
      <c r="CM343" s="12"/>
      <c r="CN343" s="12"/>
      <c r="CO343" s="12"/>
      <c r="CP343" s="12"/>
      <c r="CQ343" s="12"/>
      <c r="CR343" s="12"/>
      <c r="CS343" s="12"/>
      <c r="CT343" s="12"/>
      <c r="CU343" s="12"/>
      <c r="CV343" s="12"/>
      <c r="CW343" s="12"/>
      <c r="CX343" s="12"/>
      <c r="CY343" s="12"/>
      <c r="CZ343" s="12"/>
      <c r="DA343" s="12"/>
      <c r="DB343" s="12"/>
      <c r="DC343" s="12"/>
      <c r="DD343" s="12"/>
      <c r="DE343" s="12"/>
      <c r="DF343" s="12"/>
      <c r="DG343" s="12"/>
      <c r="DH343" s="12"/>
      <c r="DI343" s="12"/>
      <c r="DJ343" s="12"/>
      <c r="DK343" s="12"/>
      <c r="DL343" s="12"/>
      <c r="DM343" s="12"/>
      <c r="DN343" s="12"/>
      <c r="DO343" s="12"/>
      <c r="DP343" s="12"/>
      <c r="DQ343" s="12"/>
      <c r="DR343" s="12"/>
      <c r="DS343" s="12"/>
      <c r="DT343" s="12"/>
      <c r="DU343" s="12"/>
      <c r="DV343" s="12"/>
      <c r="DW343" s="12"/>
      <c r="DX343" s="12"/>
      <c r="DY343" s="12"/>
      <c r="DZ343" s="12"/>
      <c r="EA343" s="12"/>
      <c r="EB343" s="12"/>
    </row>
    <row r="344" spans="1:132" ht="15.75" customHeight="1" x14ac:dyDescent="0.2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c r="BC344" s="12"/>
      <c r="BD344" s="12"/>
      <c r="BE344" s="12"/>
      <c r="BF344" s="12"/>
      <c r="BG344" s="12"/>
      <c r="BH344" s="12"/>
      <c r="BI344" s="12"/>
      <c r="BJ344" s="12"/>
      <c r="BK344" s="12"/>
      <c r="BL344" s="12"/>
      <c r="BM344" s="12"/>
      <c r="BN344" s="12"/>
      <c r="BO344" s="12"/>
      <c r="BP344" s="12"/>
      <c r="BQ344" s="12"/>
      <c r="BR344" s="12"/>
      <c r="BS344" s="12"/>
      <c r="BT344" s="12"/>
      <c r="BU344" s="12"/>
      <c r="BV344" s="12"/>
      <c r="BW344" s="12"/>
      <c r="BX344" s="12"/>
      <c r="BY344" s="12"/>
      <c r="BZ344" s="12"/>
      <c r="CA344" s="12"/>
      <c r="CB344" s="12"/>
      <c r="CC344" s="12"/>
      <c r="CD344" s="12"/>
      <c r="CE344" s="12"/>
      <c r="CF344" s="12"/>
      <c r="CG344" s="12"/>
      <c r="CH344" s="12"/>
      <c r="CI344" s="12"/>
      <c r="CJ344" s="12"/>
      <c r="CK344" s="12"/>
      <c r="CL344" s="12"/>
      <c r="CM344" s="12"/>
      <c r="CN344" s="12"/>
      <c r="CO344" s="12"/>
      <c r="CP344" s="12"/>
      <c r="CQ344" s="12"/>
      <c r="CR344" s="12"/>
      <c r="CS344" s="12"/>
      <c r="CT344" s="12"/>
      <c r="CU344" s="12"/>
      <c r="CV344" s="12"/>
      <c r="CW344" s="12"/>
      <c r="CX344" s="12"/>
      <c r="CY344" s="12"/>
      <c r="CZ344" s="12"/>
      <c r="DA344" s="12"/>
      <c r="DB344" s="12"/>
      <c r="DC344" s="12"/>
      <c r="DD344" s="12"/>
      <c r="DE344" s="12"/>
      <c r="DF344" s="12"/>
      <c r="DG344" s="12"/>
      <c r="DH344" s="12"/>
      <c r="DI344" s="12"/>
      <c r="DJ344" s="12"/>
      <c r="DK344" s="12"/>
      <c r="DL344" s="12"/>
      <c r="DM344" s="12"/>
      <c r="DN344" s="12"/>
      <c r="DO344" s="12"/>
      <c r="DP344" s="12"/>
      <c r="DQ344" s="12"/>
      <c r="DR344" s="12"/>
      <c r="DS344" s="12"/>
      <c r="DT344" s="12"/>
      <c r="DU344" s="12"/>
      <c r="DV344" s="12"/>
      <c r="DW344" s="12"/>
      <c r="DX344" s="12"/>
      <c r="DY344" s="12"/>
      <c r="DZ344" s="12"/>
      <c r="EA344" s="12"/>
      <c r="EB344" s="12"/>
    </row>
    <row r="345" spans="1:132" ht="15.75" customHeight="1" x14ac:dyDescent="0.2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2"/>
      <c r="BO345" s="12"/>
      <c r="BP345" s="12"/>
      <c r="BQ345" s="12"/>
      <c r="BR345" s="12"/>
      <c r="BS345" s="12"/>
      <c r="BT345" s="12"/>
      <c r="BU345" s="12"/>
      <c r="BV345" s="12"/>
      <c r="BW345" s="12"/>
      <c r="BX345" s="12"/>
      <c r="BY345" s="12"/>
      <c r="BZ345" s="12"/>
      <c r="CA345" s="12"/>
      <c r="CB345" s="12"/>
      <c r="CC345" s="12"/>
      <c r="CD345" s="12"/>
      <c r="CE345" s="12"/>
      <c r="CF345" s="12"/>
      <c r="CG345" s="12"/>
      <c r="CH345" s="12"/>
      <c r="CI345" s="12"/>
      <c r="CJ345" s="12"/>
      <c r="CK345" s="12"/>
      <c r="CL345" s="12"/>
      <c r="CM345" s="12"/>
      <c r="CN345" s="12"/>
      <c r="CO345" s="12"/>
      <c r="CP345" s="12"/>
      <c r="CQ345" s="12"/>
      <c r="CR345" s="12"/>
      <c r="CS345" s="12"/>
      <c r="CT345" s="12"/>
      <c r="CU345" s="12"/>
      <c r="CV345" s="12"/>
      <c r="CW345" s="12"/>
      <c r="CX345" s="12"/>
      <c r="CY345" s="12"/>
      <c r="CZ345" s="12"/>
      <c r="DA345" s="12"/>
      <c r="DB345" s="12"/>
      <c r="DC345" s="12"/>
      <c r="DD345" s="12"/>
      <c r="DE345" s="12"/>
      <c r="DF345" s="12"/>
      <c r="DG345" s="12"/>
      <c r="DH345" s="12"/>
      <c r="DI345" s="12"/>
      <c r="DJ345" s="12"/>
      <c r="DK345" s="12"/>
      <c r="DL345" s="12"/>
      <c r="DM345" s="12"/>
      <c r="DN345" s="12"/>
      <c r="DO345" s="12"/>
      <c r="DP345" s="12"/>
      <c r="DQ345" s="12"/>
      <c r="DR345" s="12"/>
      <c r="DS345" s="12"/>
      <c r="DT345" s="12"/>
      <c r="DU345" s="12"/>
      <c r="DV345" s="12"/>
      <c r="DW345" s="12"/>
      <c r="DX345" s="12"/>
      <c r="DY345" s="12"/>
      <c r="DZ345" s="12"/>
      <c r="EA345" s="12"/>
      <c r="EB345" s="12"/>
    </row>
    <row r="346" spans="1:132" ht="15.75" customHeight="1" x14ac:dyDescent="0.2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12"/>
      <c r="BN346" s="12"/>
      <c r="BO346" s="12"/>
      <c r="BP346" s="12"/>
      <c r="BQ346" s="12"/>
      <c r="BR346" s="12"/>
      <c r="BS346" s="12"/>
      <c r="BT346" s="12"/>
      <c r="BU346" s="12"/>
      <c r="BV346" s="12"/>
      <c r="BW346" s="12"/>
      <c r="BX346" s="12"/>
      <c r="BY346" s="12"/>
      <c r="BZ346" s="12"/>
      <c r="CA346" s="12"/>
      <c r="CB346" s="12"/>
      <c r="CC346" s="12"/>
      <c r="CD346" s="12"/>
      <c r="CE346" s="12"/>
      <c r="CF346" s="12"/>
      <c r="CG346" s="12"/>
      <c r="CH346" s="12"/>
      <c r="CI346" s="12"/>
      <c r="CJ346" s="12"/>
      <c r="CK346" s="12"/>
      <c r="CL346" s="12"/>
      <c r="CM346" s="12"/>
      <c r="CN346" s="12"/>
      <c r="CO346" s="12"/>
      <c r="CP346" s="12"/>
      <c r="CQ346" s="12"/>
      <c r="CR346" s="12"/>
      <c r="CS346" s="12"/>
      <c r="CT346" s="12"/>
      <c r="CU346" s="12"/>
      <c r="CV346" s="12"/>
      <c r="CW346" s="12"/>
      <c r="CX346" s="12"/>
      <c r="CY346" s="12"/>
      <c r="CZ346" s="12"/>
      <c r="DA346" s="12"/>
      <c r="DB346" s="12"/>
      <c r="DC346" s="12"/>
      <c r="DD346" s="12"/>
      <c r="DE346" s="12"/>
      <c r="DF346" s="12"/>
      <c r="DG346" s="12"/>
      <c r="DH346" s="12"/>
      <c r="DI346" s="12"/>
      <c r="DJ346" s="12"/>
      <c r="DK346" s="12"/>
      <c r="DL346" s="12"/>
      <c r="DM346" s="12"/>
      <c r="DN346" s="12"/>
      <c r="DO346" s="12"/>
      <c r="DP346" s="12"/>
      <c r="DQ346" s="12"/>
      <c r="DR346" s="12"/>
      <c r="DS346" s="12"/>
      <c r="DT346" s="12"/>
      <c r="DU346" s="12"/>
      <c r="DV346" s="12"/>
      <c r="DW346" s="12"/>
      <c r="DX346" s="12"/>
      <c r="DY346" s="12"/>
      <c r="DZ346" s="12"/>
      <c r="EA346" s="12"/>
      <c r="EB346" s="12"/>
    </row>
    <row r="347" spans="1:132" ht="15.75" customHeight="1" x14ac:dyDescent="0.2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12"/>
      <c r="BD347" s="12"/>
      <c r="BE347" s="12"/>
      <c r="BF347" s="12"/>
      <c r="BG347" s="12"/>
      <c r="BH347" s="12"/>
      <c r="BI347" s="12"/>
      <c r="BJ347" s="12"/>
      <c r="BK347" s="12"/>
      <c r="BL347" s="12"/>
      <c r="BM347" s="12"/>
      <c r="BN347" s="12"/>
      <c r="BO347" s="12"/>
      <c r="BP347" s="12"/>
      <c r="BQ347" s="12"/>
      <c r="BR347" s="12"/>
      <c r="BS347" s="12"/>
      <c r="BT347" s="12"/>
      <c r="BU347" s="12"/>
      <c r="BV347" s="12"/>
      <c r="BW347" s="12"/>
      <c r="BX347" s="12"/>
      <c r="BY347" s="12"/>
      <c r="BZ347" s="12"/>
      <c r="CA347" s="12"/>
      <c r="CB347" s="12"/>
      <c r="CC347" s="12"/>
      <c r="CD347" s="12"/>
      <c r="CE347" s="12"/>
      <c r="CF347" s="12"/>
      <c r="CG347" s="12"/>
      <c r="CH347" s="12"/>
      <c r="CI347" s="12"/>
      <c r="CJ347" s="12"/>
      <c r="CK347" s="12"/>
      <c r="CL347" s="12"/>
      <c r="CM347" s="12"/>
      <c r="CN347" s="12"/>
      <c r="CO347" s="12"/>
      <c r="CP347" s="12"/>
      <c r="CQ347" s="12"/>
      <c r="CR347" s="12"/>
      <c r="CS347" s="12"/>
      <c r="CT347" s="12"/>
      <c r="CU347" s="12"/>
      <c r="CV347" s="12"/>
      <c r="CW347" s="12"/>
      <c r="CX347" s="12"/>
      <c r="CY347" s="12"/>
      <c r="CZ347" s="12"/>
      <c r="DA347" s="12"/>
      <c r="DB347" s="12"/>
      <c r="DC347" s="12"/>
      <c r="DD347" s="12"/>
      <c r="DE347" s="12"/>
      <c r="DF347" s="12"/>
      <c r="DG347" s="12"/>
      <c r="DH347" s="12"/>
      <c r="DI347" s="12"/>
      <c r="DJ347" s="12"/>
      <c r="DK347" s="12"/>
      <c r="DL347" s="12"/>
      <c r="DM347" s="12"/>
      <c r="DN347" s="12"/>
      <c r="DO347" s="12"/>
      <c r="DP347" s="12"/>
      <c r="DQ347" s="12"/>
      <c r="DR347" s="12"/>
      <c r="DS347" s="12"/>
      <c r="DT347" s="12"/>
      <c r="DU347" s="12"/>
      <c r="DV347" s="12"/>
      <c r="DW347" s="12"/>
      <c r="DX347" s="12"/>
      <c r="DY347" s="12"/>
      <c r="DZ347" s="12"/>
      <c r="EA347" s="12"/>
      <c r="EB347" s="12"/>
    </row>
    <row r="348" spans="1:132" ht="15.75" customHeight="1" x14ac:dyDescent="0.2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c r="BQ348" s="12"/>
      <c r="BR348" s="12"/>
      <c r="BS348" s="12"/>
      <c r="BT348" s="12"/>
      <c r="BU348" s="12"/>
      <c r="BV348" s="12"/>
      <c r="BW348" s="12"/>
      <c r="BX348" s="12"/>
      <c r="BY348" s="12"/>
      <c r="BZ348" s="12"/>
      <c r="CA348" s="12"/>
      <c r="CB348" s="12"/>
      <c r="CC348" s="12"/>
      <c r="CD348" s="12"/>
      <c r="CE348" s="12"/>
      <c r="CF348" s="12"/>
      <c r="CG348" s="12"/>
      <c r="CH348" s="12"/>
      <c r="CI348" s="12"/>
      <c r="CJ348" s="12"/>
      <c r="CK348" s="12"/>
      <c r="CL348" s="12"/>
      <c r="CM348" s="12"/>
      <c r="CN348" s="12"/>
      <c r="CO348" s="12"/>
      <c r="CP348" s="12"/>
      <c r="CQ348" s="12"/>
      <c r="CR348" s="12"/>
      <c r="CS348" s="12"/>
      <c r="CT348" s="12"/>
      <c r="CU348" s="12"/>
      <c r="CV348" s="12"/>
      <c r="CW348" s="12"/>
      <c r="CX348" s="12"/>
      <c r="CY348" s="12"/>
      <c r="CZ348" s="12"/>
      <c r="DA348" s="12"/>
      <c r="DB348" s="12"/>
      <c r="DC348" s="12"/>
      <c r="DD348" s="12"/>
      <c r="DE348" s="12"/>
      <c r="DF348" s="12"/>
      <c r="DG348" s="12"/>
      <c r="DH348" s="12"/>
      <c r="DI348" s="12"/>
      <c r="DJ348" s="12"/>
      <c r="DK348" s="12"/>
      <c r="DL348" s="12"/>
      <c r="DM348" s="12"/>
      <c r="DN348" s="12"/>
      <c r="DO348" s="12"/>
      <c r="DP348" s="12"/>
      <c r="DQ348" s="12"/>
      <c r="DR348" s="12"/>
      <c r="DS348" s="12"/>
      <c r="DT348" s="12"/>
      <c r="DU348" s="12"/>
      <c r="DV348" s="12"/>
      <c r="DW348" s="12"/>
      <c r="DX348" s="12"/>
      <c r="DY348" s="12"/>
      <c r="DZ348" s="12"/>
      <c r="EA348" s="12"/>
      <c r="EB348" s="12"/>
    </row>
    <row r="349" spans="1:132" ht="15.75" customHeight="1" x14ac:dyDescent="0.2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c r="BP349" s="12"/>
      <c r="BQ349" s="12"/>
      <c r="BR349" s="12"/>
      <c r="BS349" s="12"/>
      <c r="BT349" s="12"/>
      <c r="BU349" s="12"/>
      <c r="BV349" s="12"/>
      <c r="BW349" s="12"/>
      <c r="BX349" s="12"/>
      <c r="BY349" s="12"/>
      <c r="BZ349" s="12"/>
      <c r="CA349" s="12"/>
      <c r="CB349" s="12"/>
      <c r="CC349" s="12"/>
      <c r="CD349" s="12"/>
      <c r="CE349" s="12"/>
      <c r="CF349" s="12"/>
      <c r="CG349" s="12"/>
      <c r="CH349" s="12"/>
      <c r="CI349" s="12"/>
      <c r="CJ349" s="12"/>
      <c r="CK349" s="12"/>
      <c r="CL349" s="12"/>
      <c r="CM349" s="12"/>
      <c r="CN349" s="12"/>
      <c r="CO349" s="12"/>
      <c r="CP349" s="12"/>
      <c r="CQ349" s="12"/>
      <c r="CR349" s="12"/>
      <c r="CS349" s="12"/>
      <c r="CT349" s="12"/>
      <c r="CU349" s="12"/>
      <c r="CV349" s="12"/>
      <c r="CW349" s="12"/>
      <c r="CX349" s="12"/>
      <c r="CY349" s="12"/>
      <c r="CZ349" s="12"/>
      <c r="DA349" s="12"/>
      <c r="DB349" s="12"/>
      <c r="DC349" s="12"/>
      <c r="DD349" s="12"/>
      <c r="DE349" s="12"/>
      <c r="DF349" s="12"/>
      <c r="DG349" s="12"/>
      <c r="DH349" s="12"/>
      <c r="DI349" s="12"/>
      <c r="DJ349" s="12"/>
      <c r="DK349" s="12"/>
      <c r="DL349" s="12"/>
      <c r="DM349" s="12"/>
      <c r="DN349" s="12"/>
      <c r="DO349" s="12"/>
      <c r="DP349" s="12"/>
      <c r="DQ349" s="12"/>
      <c r="DR349" s="12"/>
      <c r="DS349" s="12"/>
      <c r="DT349" s="12"/>
      <c r="DU349" s="12"/>
      <c r="DV349" s="12"/>
      <c r="DW349" s="12"/>
      <c r="DX349" s="12"/>
      <c r="DY349" s="12"/>
      <c r="DZ349" s="12"/>
      <c r="EA349" s="12"/>
      <c r="EB349" s="12"/>
    </row>
    <row r="350" spans="1:132" ht="15.75" customHeight="1" x14ac:dyDescent="0.2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c r="BR350" s="12"/>
      <c r="BS350" s="12"/>
      <c r="BT350" s="12"/>
      <c r="BU350" s="12"/>
      <c r="BV350" s="12"/>
      <c r="BW350" s="12"/>
      <c r="BX350" s="12"/>
      <c r="BY350" s="12"/>
      <c r="BZ350" s="12"/>
      <c r="CA350" s="12"/>
      <c r="CB350" s="12"/>
      <c r="CC350" s="12"/>
      <c r="CD350" s="12"/>
      <c r="CE350" s="12"/>
      <c r="CF350" s="12"/>
      <c r="CG350" s="12"/>
      <c r="CH350" s="12"/>
      <c r="CI350" s="12"/>
      <c r="CJ350" s="12"/>
      <c r="CK350" s="12"/>
      <c r="CL350" s="12"/>
      <c r="CM350" s="12"/>
      <c r="CN350" s="12"/>
      <c r="CO350" s="12"/>
      <c r="CP350" s="12"/>
      <c r="CQ350" s="12"/>
      <c r="CR350" s="12"/>
      <c r="CS350" s="12"/>
      <c r="CT350" s="12"/>
      <c r="CU350" s="12"/>
      <c r="CV350" s="12"/>
      <c r="CW350" s="12"/>
      <c r="CX350" s="12"/>
      <c r="CY350" s="12"/>
      <c r="CZ350" s="12"/>
      <c r="DA350" s="12"/>
      <c r="DB350" s="12"/>
      <c r="DC350" s="12"/>
      <c r="DD350" s="12"/>
      <c r="DE350" s="12"/>
      <c r="DF350" s="12"/>
      <c r="DG350" s="12"/>
      <c r="DH350" s="12"/>
      <c r="DI350" s="12"/>
      <c r="DJ350" s="12"/>
      <c r="DK350" s="12"/>
      <c r="DL350" s="12"/>
      <c r="DM350" s="12"/>
      <c r="DN350" s="12"/>
      <c r="DO350" s="12"/>
      <c r="DP350" s="12"/>
      <c r="DQ350" s="12"/>
      <c r="DR350" s="12"/>
      <c r="DS350" s="12"/>
      <c r="DT350" s="12"/>
      <c r="DU350" s="12"/>
      <c r="DV350" s="12"/>
      <c r="DW350" s="12"/>
      <c r="DX350" s="12"/>
      <c r="DY350" s="12"/>
      <c r="DZ350" s="12"/>
      <c r="EA350" s="12"/>
      <c r="EB350" s="12"/>
    </row>
    <row r="351" spans="1:132" ht="15.75" customHeight="1" x14ac:dyDescent="0.2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c r="BP351" s="12"/>
      <c r="BQ351" s="12"/>
      <c r="BR351" s="12"/>
      <c r="BS351" s="12"/>
      <c r="BT351" s="12"/>
      <c r="BU351" s="12"/>
      <c r="BV351" s="12"/>
      <c r="BW351" s="12"/>
      <c r="BX351" s="12"/>
      <c r="BY351" s="12"/>
      <c r="BZ351" s="12"/>
      <c r="CA351" s="12"/>
      <c r="CB351" s="12"/>
      <c r="CC351" s="12"/>
      <c r="CD351" s="12"/>
      <c r="CE351" s="12"/>
      <c r="CF351" s="12"/>
      <c r="CG351" s="12"/>
      <c r="CH351" s="12"/>
      <c r="CI351" s="12"/>
      <c r="CJ351" s="12"/>
      <c r="CK351" s="12"/>
      <c r="CL351" s="12"/>
      <c r="CM351" s="12"/>
      <c r="CN351" s="12"/>
      <c r="CO351" s="12"/>
      <c r="CP351" s="12"/>
      <c r="CQ351" s="12"/>
      <c r="CR351" s="12"/>
      <c r="CS351" s="12"/>
      <c r="CT351" s="12"/>
      <c r="CU351" s="12"/>
      <c r="CV351" s="12"/>
      <c r="CW351" s="12"/>
      <c r="CX351" s="12"/>
      <c r="CY351" s="12"/>
      <c r="CZ351" s="12"/>
      <c r="DA351" s="12"/>
      <c r="DB351" s="12"/>
      <c r="DC351" s="12"/>
      <c r="DD351" s="12"/>
      <c r="DE351" s="12"/>
      <c r="DF351" s="12"/>
      <c r="DG351" s="12"/>
      <c r="DH351" s="12"/>
      <c r="DI351" s="12"/>
      <c r="DJ351" s="12"/>
      <c r="DK351" s="12"/>
      <c r="DL351" s="12"/>
      <c r="DM351" s="12"/>
      <c r="DN351" s="12"/>
      <c r="DO351" s="12"/>
      <c r="DP351" s="12"/>
      <c r="DQ351" s="12"/>
      <c r="DR351" s="12"/>
      <c r="DS351" s="12"/>
      <c r="DT351" s="12"/>
      <c r="DU351" s="12"/>
      <c r="DV351" s="12"/>
      <c r="DW351" s="12"/>
      <c r="DX351" s="12"/>
      <c r="DY351" s="12"/>
      <c r="DZ351" s="12"/>
      <c r="EA351" s="12"/>
      <c r="EB351" s="12"/>
    </row>
    <row r="352" spans="1:132" ht="15.75" customHeight="1" x14ac:dyDescent="0.2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c r="BC352" s="12"/>
      <c r="BD352" s="12"/>
      <c r="BE352" s="12"/>
      <c r="BF352" s="12"/>
      <c r="BG352" s="12"/>
      <c r="BH352" s="12"/>
      <c r="BI352" s="12"/>
      <c r="BJ352" s="12"/>
      <c r="BK352" s="12"/>
      <c r="BL352" s="12"/>
      <c r="BM352" s="12"/>
      <c r="BN352" s="12"/>
      <c r="BO352" s="12"/>
      <c r="BP352" s="12"/>
      <c r="BQ352" s="12"/>
      <c r="BR352" s="12"/>
      <c r="BS352" s="12"/>
      <c r="BT352" s="12"/>
      <c r="BU352" s="12"/>
      <c r="BV352" s="12"/>
      <c r="BW352" s="12"/>
      <c r="BX352" s="12"/>
      <c r="BY352" s="12"/>
      <c r="BZ352" s="12"/>
      <c r="CA352" s="12"/>
      <c r="CB352" s="12"/>
      <c r="CC352" s="12"/>
      <c r="CD352" s="12"/>
      <c r="CE352" s="12"/>
      <c r="CF352" s="12"/>
      <c r="CG352" s="12"/>
      <c r="CH352" s="12"/>
      <c r="CI352" s="12"/>
      <c r="CJ352" s="12"/>
      <c r="CK352" s="12"/>
      <c r="CL352" s="12"/>
      <c r="CM352" s="12"/>
      <c r="CN352" s="12"/>
      <c r="CO352" s="12"/>
      <c r="CP352" s="12"/>
      <c r="CQ352" s="12"/>
      <c r="CR352" s="12"/>
      <c r="CS352" s="12"/>
      <c r="CT352" s="12"/>
      <c r="CU352" s="12"/>
      <c r="CV352" s="12"/>
      <c r="CW352" s="12"/>
      <c r="CX352" s="12"/>
      <c r="CY352" s="12"/>
      <c r="CZ352" s="12"/>
      <c r="DA352" s="12"/>
      <c r="DB352" s="12"/>
      <c r="DC352" s="12"/>
      <c r="DD352" s="12"/>
      <c r="DE352" s="12"/>
      <c r="DF352" s="12"/>
      <c r="DG352" s="12"/>
      <c r="DH352" s="12"/>
      <c r="DI352" s="12"/>
      <c r="DJ352" s="12"/>
      <c r="DK352" s="12"/>
      <c r="DL352" s="12"/>
      <c r="DM352" s="12"/>
      <c r="DN352" s="12"/>
      <c r="DO352" s="12"/>
      <c r="DP352" s="12"/>
      <c r="DQ352" s="12"/>
      <c r="DR352" s="12"/>
      <c r="DS352" s="12"/>
      <c r="DT352" s="12"/>
      <c r="DU352" s="12"/>
      <c r="DV352" s="12"/>
      <c r="DW352" s="12"/>
      <c r="DX352" s="12"/>
      <c r="DY352" s="12"/>
      <c r="DZ352" s="12"/>
      <c r="EA352" s="12"/>
      <c r="EB352" s="12"/>
    </row>
    <row r="353" spans="1:132" ht="15.75" customHeight="1" x14ac:dyDescent="0.2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12"/>
      <c r="BN353" s="12"/>
      <c r="BO353" s="12"/>
      <c r="BP353" s="12"/>
      <c r="BQ353" s="12"/>
      <c r="BR353" s="12"/>
      <c r="BS353" s="12"/>
      <c r="BT353" s="12"/>
      <c r="BU353" s="12"/>
      <c r="BV353" s="12"/>
      <c r="BW353" s="12"/>
      <c r="BX353" s="12"/>
      <c r="BY353" s="12"/>
      <c r="BZ353" s="12"/>
      <c r="CA353" s="12"/>
      <c r="CB353" s="12"/>
      <c r="CC353" s="12"/>
      <c r="CD353" s="12"/>
      <c r="CE353" s="12"/>
      <c r="CF353" s="12"/>
      <c r="CG353" s="12"/>
      <c r="CH353" s="12"/>
      <c r="CI353" s="12"/>
      <c r="CJ353" s="12"/>
      <c r="CK353" s="12"/>
      <c r="CL353" s="12"/>
      <c r="CM353" s="12"/>
      <c r="CN353" s="12"/>
      <c r="CO353" s="12"/>
      <c r="CP353" s="12"/>
      <c r="CQ353" s="12"/>
      <c r="CR353" s="12"/>
      <c r="CS353" s="12"/>
      <c r="CT353" s="12"/>
      <c r="CU353" s="12"/>
      <c r="CV353" s="12"/>
      <c r="CW353" s="12"/>
      <c r="CX353" s="12"/>
      <c r="CY353" s="12"/>
      <c r="CZ353" s="12"/>
      <c r="DA353" s="12"/>
      <c r="DB353" s="12"/>
      <c r="DC353" s="12"/>
      <c r="DD353" s="12"/>
      <c r="DE353" s="12"/>
      <c r="DF353" s="12"/>
      <c r="DG353" s="12"/>
      <c r="DH353" s="12"/>
      <c r="DI353" s="12"/>
      <c r="DJ353" s="12"/>
      <c r="DK353" s="12"/>
      <c r="DL353" s="12"/>
      <c r="DM353" s="12"/>
      <c r="DN353" s="12"/>
      <c r="DO353" s="12"/>
      <c r="DP353" s="12"/>
      <c r="DQ353" s="12"/>
      <c r="DR353" s="12"/>
      <c r="DS353" s="12"/>
      <c r="DT353" s="12"/>
      <c r="DU353" s="12"/>
      <c r="DV353" s="12"/>
      <c r="DW353" s="12"/>
      <c r="DX353" s="12"/>
      <c r="DY353" s="12"/>
      <c r="DZ353" s="12"/>
      <c r="EA353" s="12"/>
      <c r="EB353" s="12"/>
    </row>
    <row r="354" spans="1:132" ht="15.75" customHeight="1" x14ac:dyDescent="0.2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c r="BC354" s="12"/>
      <c r="BD354" s="12"/>
      <c r="BE354" s="12"/>
      <c r="BF354" s="12"/>
      <c r="BG354" s="12"/>
      <c r="BH354" s="12"/>
      <c r="BI354" s="12"/>
      <c r="BJ354" s="12"/>
      <c r="BK354" s="12"/>
      <c r="BL354" s="12"/>
      <c r="BM354" s="12"/>
      <c r="BN354" s="12"/>
      <c r="BO354" s="12"/>
      <c r="BP354" s="12"/>
      <c r="BQ354" s="12"/>
      <c r="BR354" s="12"/>
      <c r="BS354" s="12"/>
      <c r="BT354" s="12"/>
      <c r="BU354" s="12"/>
      <c r="BV354" s="12"/>
      <c r="BW354" s="12"/>
      <c r="BX354" s="12"/>
      <c r="BY354" s="12"/>
      <c r="BZ354" s="12"/>
      <c r="CA354" s="12"/>
      <c r="CB354" s="12"/>
      <c r="CC354" s="12"/>
      <c r="CD354" s="12"/>
      <c r="CE354" s="12"/>
      <c r="CF354" s="12"/>
      <c r="CG354" s="12"/>
      <c r="CH354" s="12"/>
      <c r="CI354" s="12"/>
      <c r="CJ354" s="12"/>
      <c r="CK354" s="12"/>
      <c r="CL354" s="12"/>
      <c r="CM354" s="12"/>
      <c r="CN354" s="12"/>
      <c r="CO354" s="12"/>
      <c r="CP354" s="12"/>
      <c r="CQ354" s="12"/>
      <c r="CR354" s="12"/>
      <c r="CS354" s="12"/>
      <c r="CT354" s="12"/>
      <c r="CU354" s="12"/>
      <c r="CV354" s="12"/>
      <c r="CW354" s="12"/>
      <c r="CX354" s="12"/>
      <c r="CY354" s="12"/>
      <c r="CZ354" s="12"/>
      <c r="DA354" s="12"/>
      <c r="DB354" s="12"/>
      <c r="DC354" s="12"/>
      <c r="DD354" s="12"/>
      <c r="DE354" s="12"/>
      <c r="DF354" s="12"/>
      <c r="DG354" s="12"/>
      <c r="DH354" s="12"/>
      <c r="DI354" s="12"/>
      <c r="DJ354" s="12"/>
      <c r="DK354" s="12"/>
      <c r="DL354" s="12"/>
      <c r="DM354" s="12"/>
      <c r="DN354" s="12"/>
      <c r="DO354" s="12"/>
      <c r="DP354" s="12"/>
      <c r="DQ354" s="12"/>
      <c r="DR354" s="12"/>
      <c r="DS354" s="12"/>
      <c r="DT354" s="12"/>
      <c r="DU354" s="12"/>
      <c r="DV354" s="12"/>
      <c r="DW354" s="12"/>
      <c r="DX354" s="12"/>
      <c r="DY354" s="12"/>
      <c r="DZ354" s="12"/>
      <c r="EA354" s="12"/>
      <c r="EB354" s="12"/>
    </row>
  </sheetData>
  <mergeCells count="51">
    <mergeCell ref="A1:CX1"/>
    <mergeCell ref="A2:P2"/>
    <mergeCell ref="Q2:AZ2"/>
    <mergeCell ref="BA2:CA2"/>
    <mergeCell ref="CB2:CM3"/>
    <mergeCell ref="CN2:CT3"/>
    <mergeCell ref="CU2:CX3"/>
    <mergeCell ref="BS3:CA3"/>
    <mergeCell ref="K3:K4"/>
    <mergeCell ref="L3:L4"/>
    <mergeCell ref="M3:M4"/>
    <mergeCell ref="N3:N4"/>
    <mergeCell ref="AP3:AS3"/>
    <mergeCell ref="Q3:S3"/>
    <mergeCell ref="T3:V3"/>
    <mergeCell ref="W3:Z3"/>
    <mergeCell ref="CU59:CW69"/>
    <mergeCell ref="CU70:CW77"/>
    <mergeCell ref="CU78:CW79"/>
    <mergeCell ref="BB3:BC3"/>
    <mergeCell ref="BD3:BR3"/>
    <mergeCell ref="CU44:CW50"/>
    <mergeCell ref="CU51:CW58"/>
    <mergeCell ref="F3:F4"/>
    <mergeCell ref="G3:G4"/>
    <mergeCell ref="O3:O4"/>
    <mergeCell ref="P3:P4"/>
    <mergeCell ref="H3:H4"/>
    <mergeCell ref="I3:I4"/>
    <mergeCell ref="J3:J4"/>
    <mergeCell ref="A3:A4"/>
    <mergeCell ref="B3:B4"/>
    <mergeCell ref="C3:C4"/>
    <mergeCell ref="D3:D4"/>
    <mergeCell ref="E3:E4"/>
    <mergeCell ref="AA3:AD3"/>
    <mergeCell ref="AM3:AO3"/>
    <mergeCell ref="AE3:AI3"/>
    <mergeCell ref="AJ3:AL3"/>
    <mergeCell ref="CX5:CX109"/>
    <mergeCell ref="CU13:CW20"/>
    <mergeCell ref="CU21:CW23"/>
    <mergeCell ref="CU24:CW25"/>
    <mergeCell ref="CU80:CW89"/>
    <mergeCell ref="CU90:CW99"/>
    <mergeCell ref="CU100:CW109"/>
    <mergeCell ref="AT3:AW3"/>
    <mergeCell ref="AX3:AZ3"/>
    <mergeCell ref="CU5:CW12"/>
    <mergeCell ref="CU26:CW31"/>
    <mergeCell ref="CU32:CW43"/>
  </mergeCells>
  <conditionalFormatting sqref="CS5:CS109">
    <cfRule type="cellIs" dxfId="8" priority="1" operator="greaterThanOrEqual">
      <formula>12</formula>
    </cfRule>
  </conditionalFormatting>
  <conditionalFormatting sqref="CS5:CS109">
    <cfRule type="cellIs" dxfId="7" priority="2" operator="between">
      <formula>9</formula>
      <formula>11</formula>
    </cfRule>
  </conditionalFormatting>
  <conditionalFormatting sqref="CS5:CS109">
    <cfRule type="cellIs" dxfId="6" priority="3" operator="lessThanOrEqual">
      <formula>8</formula>
    </cfRule>
  </conditionalFormatting>
  <conditionalFormatting sqref="CT5:CT109">
    <cfRule type="cellIs" dxfId="5" priority="4" operator="greaterThanOrEqual">
      <formula>0.81</formula>
    </cfRule>
  </conditionalFormatting>
  <conditionalFormatting sqref="CT5:CT109">
    <cfRule type="cellIs" dxfId="4" priority="5" operator="between">
      <formula>0.54</formula>
      <formula>0.8</formula>
    </cfRule>
  </conditionalFormatting>
  <conditionalFormatting sqref="CT5:CT109">
    <cfRule type="cellIs" dxfId="3" priority="6" operator="lessThanOrEqual">
      <formula>0.53</formula>
    </cfRule>
  </conditionalFormatting>
  <conditionalFormatting sqref="CX5">
    <cfRule type="cellIs" dxfId="2" priority="7" operator="greaterThanOrEqual">
      <formula>0.81</formula>
    </cfRule>
  </conditionalFormatting>
  <conditionalFormatting sqref="CX5">
    <cfRule type="cellIs" dxfId="1" priority="8" operator="between">
      <formula>0.54</formula>
      <formula>0.8</formula>
    </cfRule>
  </conditionalFormatting>
  <conditionalFormatting sqref="CX5">
    <cfRule type="cellIs" dxfId="0" priority="9" operator="lessThanOrEqual">
      <formula>0.53</formula>
    </cfRule>
  </conditionalFormatting>
  <dataValidations count="2">
    <dataValidation type="list" allowBlank="1" showErrorMessage="1" sqref="AP5:BE12 BS5:BS13 BS14:BT14 AP13:BF20 BS15:BS23 Q5:T33 V5:AL33 BS25:BS33 Q34:AL34 AP21:BE34 Q35:AJ35 AL35 AP35:BH35 BJ35 Q36:AL36 AP36:BF36 Q37:T38 V37:AL38 BS37:BS38 Q39:AL39 Q40:T41 V40:AL41 BS40:BS41 Q42:AL42 V43:AL45 AP37:BE45 BS43:BS45 BW5:CA45 V46:AK46 AP46:AZ46 BB46 V47:AL47 AP47:BE47 BS47 BW47:CA47 V48:AK48 AP48:AZ48 BB48 Q43:T50 V49:AL50 AP49:BE50 BS49:BS50 Q51:AL51 AP51:BB51 Q52:T53 V52:AL53 AP52:BE53 BS52:BS53 Q54:AL54 AP54:BB54 Q55:T55 V55:AL55 AP55:BE55 BS55 Q56:AJ56 AL56 AP56:BB56 V57:AL58 AP57:BE58 BS57:BS58 BW49:CA58 V59:AJ59 AP59:AZ59 BB59 V60:AL60 AP60:BE60 V61:AH61 AJ61:AL61 AO61:BE61 BS60:BS68 AP62:BE77 AP78:BF79 AP80:BE80 AP81:BF81 AP82:BE87 AP88:BF92 Q57:T109 V62:AL109 AP93:BE109 BS70:BS109 BW60:CA109">
      <formula1>$EA$152:$EA$153</formula1>
    </dataValidation>
    <dataValidation type="list" allowBlank="1" showErrorMessage="1" sqref="BF5:BR12 BT5:BV13 BU14:BV14 BG13:BR20 BF21:BR23 BT15:BV23 BF24:BV24 U5:U33 BF25:BR33 BT25:BV33 BF34:BV34 BI35 BK35:BV35 BI36:BV36 U37:U38 BF37:BR38 BT37:BV38 BJ39:BV39 U40:U41 BF40:BR41 BT40:BV41 BJ42:BV42 BF43:BR45 BT43:BV45 BF47:BR47 BT47:BV47 K49 U43:U50 BF49:BR50 BT49:BV50 BJ51:BV51 U52:U53 BF52:BR53 BT52:BV53 BH54 BJ54:BV54 U55 BF55:BR55 BT55:BV55 BJ56:BV56 BF57:BR58 BT57:BV58 BJ59:BR59 BU59:BV59 AM5:AO60 AI61 AM61:AN61 BF60:BR68 BT60:BV68 BF69:BV69 BF70:BR77 BG78:BR79 BF80:BR80 BG81:BR81 BF82:BR87 BG88:BR92 U58:U109 AM62:AO109 BF93:BR109 BT70:BV109">
      <formula1>$EA$152:$EA$154</formula1>
    </dataValidation>
  </dataValidations>
  <hyperlinks>
    <hyperlink ref="F5" r:id="rId1"/>
    <hyperlink ref="N5" r:id="rId2"/>
    <hyperlink ref="F7" r:id="rId3"/>
    <hyperlink ref="N7" r:id="rId4"/>
    <hyperlink ref="F8" r:id="rId5"/>
    <hyperlink ref="N8" r:id="rId6"/>
    <hyperlink ref="F11" r:id="rId7"/>
    <hyperlink ref="N11" r:id="rId8"/>
    <hyperlink ref="F12" r:id="rId9"/>
    <hyperlink ref="I13" r:id="rId10"/>
    <hyperlink ref="K13" r:id="rId11"/>
    <hyperlink ref="N13" r:id="rId12"/>
    <hyperlink ref="I14" r:id="rId13"/>
    <hyperlink ref="K14" r:id="rId14"/>
    <hyperlink ref="N14" r:id="rId15"/>
    <hyperlink ref="I15" r:id="rId16"/>
    <hyperlink ref="K15" r:id="rId17"/>
    <hyperlink ref="N15" r:id="rId18"/>
    <hyperlink ref="I16" r:id="rId19"/>
    <hyperlink ref="K16" r:id="rId20"/>
    <hyperlink ref="N16" r:id="rId21"/>
    <hyperlink ref="I17" r:id="rId22"/>
    <hyperlink ref="K17" r:id="rId23"/>
    <hyperlink ref="N17" r:id="rId24"/>
    <hyperlink ref="I18" r:id="rId25"/>
    <hyperlink ref="K18" r:id="rId26"/>
    <hyperlink ref="N18" r:id="rId27"/>
    <hyperlink ref="I19" r:id="rId28"/>
    <hyperlink ref="K19" r:id="rId29"/>
    <hyperlink ref="N19" r:id="rId30"/>
    <hyperlink ref="I20" r:id="rId31"/>
    <hyperlink ref="K20" r:id="rId32"/>
    <hyperlink ref="N20" r:id="rId33"/>
    <hyperlink ref="F21" r:id="rId34"/>
    <hyperlink ref="I21" r:id="rId35"/>
    <hyperlink ref="K21" r:id="rId36"/>
    <hyperlink ref="N21" r:id="rId37"/>
    <hyperlink ref="F22" r:id="rId38"/>
    <hyperlink ref="I22" r:id="rId39"/>
    <hyperlink ref="K22" r:id="rId40"/>
    <hyperlink ref="N22" r:id="rId41"/>
    <hyperlink ref="F23" r:id="rId42"/>
    <hyperlink ref="I23" r:id="rId43"/>
    <hyperlink ref="K23" r:id="rId44"/>
    <hyperlink ref="N23" r:id="rId45"/>
    <hyperlink ref="F24" r:id="rId46"/>
    <hyperlink ref="I24" r:id="rId47"/>
    <hyperlink ref="F25" r:id="rId48"/>
    <hyperlink ref="I25" r:id="rId49"/>
    <hyperlink ref="K25" r:id="rId50"/>
    <hyperlink ref="N25" r:id="rId51"/>
    <hyperlink ref="F32" r:id="rId52"/>
    <hyperlink ref="K32" r:id="rId53"/>
    <hyperlink ref="F33" r:id="rId54"/>
    <hyperlink ref="K33" r:id="rId55"/>
    <hyperlink ref="N33" r:id="rId56"/>
    <hyperlink ref="F37" r:id="rId57"/>
    <hyperlink ref="K37" r:id="rId58"/>
    <hyperlink ref="N37" r:id="rId59"/>
    <hyperlink ref="F38" r:id="rId60"/>
    <hyperlink ref="K38" r:id="rId61"/>
    <hyperlink ref="N38" r:id="rId62"/>
    <hyperlink ref="F40" r:id="rId63"/>
    <hyperlink ref="K40" r:id="rId64"/>
    <hyperlink ref="N40" r:id="rId65"/>
    <hyperlink ref="F41" r:id="rId66"/>
    <hyperlink ref="K41" r:id="rId67"/>
    <hyperlink ref="N41" r:id="rId68"/>
    <hyperlink ref="F43" r:id="rId69"/>
    <hyperlink ref="K43" r:id="rId70"/>
    <hyperlink ref="N43" r:id="rId71"/>
    <hyperlink ref="F51" r:id="rId72"/>
    <hyperlink ref="I51" r:id="rId73"/>
    <hyperlink ref="F52" r:id="rId74"/>
    <hyperlink ref="I52" r:id="rId75"/>
    <hyperlink ref="K52" r:id="rId76"/>
    <hyperlink ref="F53" r:id="rId77"/>
    <hyperlink ref="I53" r:id="rId78"/>
    <hyperlink ref="K53" r:id="rId79"/>
    <hyperlink ref="N53" r:id="rId80"/>
    <hyperlink ref="F54" r:id="rId81"/>
    <hyperlink ref="I54" r:id="rId82"/>
    <hyperlink ref="F55" r:id="rId83"/>
    <hyperlink ref="I55" r:id="rId84"/>
    <hyperlink ref="K55" r:id="rId85"/>
    <hyperlink ref="N55" r:id="rId86"/>
    <hyperlink ref="F56" r:id="rId87"/>
    <hyperlink ref="I56" r:id="rId88"/>
    <hyperlink ref="F57" r:id="rId89"/>
    <hyperlink ref="I57" r:id="rId90"/>
    <hyperlink ref="K57" r:id="rId91"/>
    <hyperlink ref="N57" r:id="rId92"/>
    <hyperlink ref="F58" r:id="rId93"/>
    <hyperlink ref="I58" r:id="rId94"/>
    <hyperlink ref="K58" r:id="rId95"/>
    <hyperlink ref="N58" r:id="rId96"/>
    <hyperlink ref="F59" r:id="rId97"/>
    <hyperlink ref="I59" r:id="rId98"/>
    <hyperlink ref="K59" r:id="rId99"/>
    <hyperlink ref="F60" r:id="rId100"/>
    <hyperlink ref="I60" r:id="rId101"/>
    <hyperlink ref="K60" r:id="rId102"/>
    <hyperlink ref="N60" r:id="rId103"/>
    <hyperlink ref="I61" r:id="rId104"/>
    <hyperlink ref="I62" r:id="rId105"/>
    <hyperlink ref="F63" r:id="rId106"/>
    <hyperlink ref="I63" r:id="rId107"/>
    <hyperlink ref="K63" r:id="rId108"/>
    <hyperlink ref="N63" r:id="rId109"/>
    <hyperlink ref="F64" r:id="rId110"/>
    <hyperlink ref="I64" r:id="rId111"/>
    <hyperlink ref="K64" r:id="rId112"/>
    <hyperlink ref="N64" r:id="rId113"/>
    <hyperlink ref="I65" r:id="rId114"/>
    <hyperlink ref="I66" r:id="rId115"/>
    <hyperlink ref="F67" r:id="rId116"/>
    <hyperlink ref="I67" r:id="rId117"/>
    <hyperlink ref="K67" r:id="rId118"/>
    <hyperlink ref="N67" r:id="rId119"/>
    <hyperlink ref="I68" r:id="rId120"/>
    <hyperlink ref="F69" r:id="rId121"/>
    <hyperlink ref="I69" r:id="rId122"/>
    <hyperlink ref="F70" r:id="rId123"/>
    <hyperlink ref="K70" r:id="rId124"/>
    <hyperlink ref="N70" r:id="rId125"/>
    <hyperlink ref="K73" r:id="rId126"/>
    <hyperlink ref="N73" r:id="rId127"/>
    <hyperlink ref="K74" r:id="rId128"/>
    <hyperlink ref="F77" r:id="rId129"/>
    <hyperlink ref="K77" r:id="rId130"/>
    <hyperlink ref="N77" r:id="rId131"/>
    <hyperlink ref="K80" r:id="rId132"/>
    <hyperlink ref="N80" r:id="rId133"/>
    <hyperlink ref="F81" r:id="rId134"/>
    <hyperlink ref="F82" r:id="rId135"/>
    <hyperlink ref="K83" r:id="rId136"/>
    <hyperlink ref="N83" r:id="rId137"/>
    <hyperlink ref="F84" r:id="rId138"/>
    <hyperlink ref="N84" r:id="rId139"/>
    <hyperlink ref="F85" r:id="rId140"/>
    <hyperlink ref="K85" r:id="rId141"/>
    <hyperlink ref="N85" r:id="rId142"/>
    <hyperlink ref="F86" r:id="rId143"/>
    <hyperlink ref="F87" r:id="rId144"/>
    <hyperlink ref="K87" r:id="rId145"/>
    <hyperlink ref="N87" r:id="rId146"/>
    <hyperlink ref="F88" r:id="rId147"/>
    <hyperlink ref="K88" r:id="rId148"/>
    <hyperlink ref="N88" r:id="rId149"/>
    <hyperlink ref="F89" r:id="rId150"/>
    <hyperlink ref="N89" r:id="rId151"/>
    <hyperlink ref="F90" r:id="rId152"/>
    <hyperlink ref="I90" r:id="rId153"/>
    <hyperlink ref="K90" r:id="rId154"/>
    <hyperlink ref="N90" r:id="rId155"/>
    <hyperlink ref="F91" r:id="rId156"/>
    <hyperlink ref="I91" r:id="rId157"/>
    <hyperlink ref="K91" r:id="rId158"/>
    <hyperlink ref="N91" r:id="rId159"/>
    <hyperlink ref="F92" r:id="rId160"/>
    <hyperlink ref="I92" r:id="rId161"/>
    <hyperlink ref="K92" r:id="rId162"/>
    <hyperlink ref="N92" r:id="rId163"/>
    <hyperlink ref="I93" r:id="rId164"/>
    <hyperlink ref="K93" r:id="rId165"/>
    <hyperlink ref="N93" r:id="rId166"/>
    <hyperlink ref="I94" r:id="rId167"/>
    <hyperlink ref="K94" r:id="rId168"/>
    <hyperlink ref="N94" r:id="rId169"/>
    <hyperlink ref="I95" r:id="rId170"/>
    <hyperlink ref="K95" r:id="rId171"/>
    <hyperlink ref="I96" r:id="rId172"/>
    <hyperlink ref="K96" r:id="rId173"/>
    <hyperlink ref="N96" r:id="rId174"/>
    <hyperlink ref="I97" r:id="rId175"/>
    <hyperlink ref="K97" r:id="rId176"/>
    <hyperlink ref="N97" r:id="rId177"/>
    <hyperlink ref="I98" r:id="rId178"/>
    <hyperlink ref="K98" r:id="rId179"/>
    <hyperlink ref="N98" r:id="rId180"/>
    <hyperlink ref="I99" r:id="rId181"/>
    <hyperlink ref="K99" r:id="rId182"/>
    <hyperlink ref="N99" r:id="rId183"/>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 Diligenciamiento</vt:lpstr>
      <vt:lpstr>Analisis Implem PTEA-PNEA</vt:lpstr>
      <vt:lpstr>Nivel Articulación PTEA-PNEA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Dir Medio Ambiente</cp:lastModifiedBy>
  <dcterms:created xsi:type="dcterms:W3CDTF">2019-05-21T20:40:11Z</dcterms:created>
  <dcterms:modified xsi:type="dcterms:W3CDTF">2023-10-23T15:29:08Z</dcterms:modified>
</cp:coreProperties>
</file>