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AMBIENTE 2023\POMCA\REPORTE QUINTO AÑO\AMBIENTAL\"/>
    </mc:Choice>
  </mc:AlternateContent>
  <bookViews>
    <workbookView xWindow="0" yWindow="0" windowWidth="28800" windowHeight="11730" tabRatio="753" activeTab="6"/>
  </bookViews>
  <sheets>
    <sheet name="Instructivo" sheetId="8" r:id="rId1"/>
    <sheet name="Actividades" sheetId="1" r:id="rId2"/>
    <sheet name="Presupuesto Año 1" sheetId="9" r:id="rId3"/>
    <sheet name="Presupuesto Año 2" sheetId="15" r:id="rId4"/>
    <sheet name="Presupuesto Año 3" sheetId="16" r:id="rId5"/>
    <sheet name="Presupuesto Año 4" sheetId="17" r:id="rId6"/>
    <sheet name="Presupuesto Año 5" sheetId="18" r:id="rId7"/>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 i="18" l="1"/>
  <c r="L9" i="18"/>
  <c r="O9" i="18" s="1"/>
  <c r="L10" i="18"/>
  <c r="L11" i="18"/>
  <c r="L12" i="18"/>
  <c r="O8" i="18"/>
  <c r="O10" i="18"/>
  <c r="O11" i="18"/>
  <c r="J12" i="18" l="1"/>
  <c r="G12" i="18"/>
  <c r="J11" i="18"/>
  <c r="G11" i="18"/>
  <c r="J10" i="18"/>
  <c r="G10" i="18"/>
  <c r="J9" i="18"/>
  <c r="G9" i="18"/>
  <c r="J8" i="18"/>
  <c r="G8" i="18"/>
  <c r="J7" i="18"/>
  <c r="G7" i="18"/>
  <c r="L7" i="18" l="1"/>
  <c r="O7" i="18" s="1"/>
  <c r="O12" i="18"/>
  <c r="O12" i="17"/>
  <c r="J12" i="17"/>
  <c r="G12" i="17"/>
  <c r="J11" i="17"/>
  <c r="G11" i="17"/>
  <c r="L12" i="17" s="1"/>
  <c r="O11" i="17" s="1"/>
  <c r="J10" i="17"/>
  <c r="G10" i="17"/>
  <c r="J9" i="17"/>
  <c r="G9" i="17"/>
  <c r="L9" i="17" s="1"/>
  <c r="O9" i="17" s="1"/>
  <c r="J8" i="17"/>
  <c r="G8" i="17"/>
  <c r="J7" i="17"/>
  <c r="G7" i="17"/>
  <c r="L7" i="17" s="1"/>
  <c r="O7" i="17" s="1"/>
  <c r="O12" i="16"/>
  <c r="J12" i="16"/>
  <c r="G12" i="16"/>
  <c r="J11" i="16"/>
  <c r="G11" i="16"/>
  <c r="L12" i="16" s="1"/>
  <c r="O11" i="16" s="1"/>
  <c r="L10" i="16"/>
  <c r="O10" i="16" s="1"/>
  <c r="J10" i="16"/>
  <c r="G10" i="16"/>
  <c r="J9" i="16"/>
  <c r="L9" i="16" s="1"/>
  <c r="O9" i="16" s="1"/>
  <c r="G9" i="16"/>
  <c r="L8" i="16"/>
  <c r="O8" i="16" s="1"/>
  <c r="J8" i="16"/>
  <c r="G8" i="16"/>
  <c r="J7" i="16"/>
  <c r="L7" i="16" s="1"/>
  <c r="O7" i="16" s="1"/>
  <c r="G7" i="16"/>
  <c r="O12" i="15"/>
  <c r="J12" i="15"/>
  <c r="G12" i="15"/>
  <c r="J11" i="15"/>
  <c r="G11" i="15"/>
  <c r="L12" i="15" s="1"/>
  <c r="O11" i="15" s="1"/>
  <c r="J10" i="15"/>
  <c r="L10" i="15" s="1"/>
  <c r="O10" i="15" s="1"/>
  <c r="G10" i="15"/>
  <c r="J9" i="15"/>
  <c r="L9" i="15" s="1"/>
  <c r="O9" i="15" s="1"/>
  <c r="G9" i="15"/>
  <c r="J8" i="15"/>
  <c r="L8" i="15" s="1"/>
  <c r="O8" i="15" s="1"/>
  <c r="G8" i="15"/>
  <c r="J7" i="15"/>
  <c r="L7" i="15" s="1"/>
  <c r="O7" i="15" s="1"/>
  <c r="G7" i="15"/>
  <c r="J10" i="9"/>
  <c r="G10" i="9"/>
  <c r="L10" i="9" s="1"/>
  <c r="O10" i="9" s="1"/>
  <c r="J9" i="9"/>
  <c r="G9" i="9"/>
  <c r="L8" i="17" l="1"/>
  <c r="O8" i="17" s="1"/>
  <c r="L10" i="17"/>
  <c r="O10" i="17" s="1"/>
  <c r="L9" i="9"/>
  <c r="O9" i="9" s="1"/>
  <c r="G41" i="1"/>
  <c r="J41" i="1"/>
  <c r="G42" i="1"/>
  <c r="J42" i="1"/>
  <c r="G43" i="1"/>
  <c r="J43" i="1"/>
  <c r="G44" i="1"/>
  <c r="J44" i="1"/>
  <c r="G45" i="1"/>
  <c r="J45" i="1"/>
  <c r="G46" i="1"/>
  <c r="J46" i="1"/>
  <c r="G47" i="1"/>
  <c r="J47" i="1"/>
  <c r="G34" i="1"/>
  <c r="J34" i="1"/>
  <c r="G35" i="1"/>
  <c r="J35" i="1"/>
  <c r="G36" i="1"/>
  <c r="J36" i="1"/>
  <c r="G37" i="1"/>
  <c r="J37" i="1"/>
  <c r="G38" i="1"/>
  <c r="J38" i="1"/>
  <c r="G39" i="1"/>
  <c r="J39" i="1"/>
  <c r="G40" i="1"/>
  <c r="J40" i="1"/>
  <c r="G28" i="1"/>
  <c r="J28" i="1"/>
  <c r="G29" i="1"/>
  <c r="J29" i="1"/>
  <c r="G30" i="1"/>
  <c r="J30" i="1"/>
  <c r="G31" i="1"/>
  <c r="J31" i="1"/>
  <c r="G32" i="1"/>
  <c r="J32" i="1"/>
  <c r="G33" i="1"/>
  <c r="J33" i="1"/>
  <c r="G26" i="1"/>
  <c r="J26" i="1"/>
  <c r="G27" i="1"/>
  <c r="J27" i="1"/>
  <c r="G25" i="1" l="1"/>
  <c r="J25" i="1"/>
  <c r="G22" i="1"/>
  <c r="J22" i="1"/>
  <c r="G23" i="1"/>
  <c r="J23" i="1"/>
  <c r="G24" i="1"/>
  <c r="J24" i="1"/>
  <c r="J12" i="9" l="1"/>
  <c r="G12" i="9"/>
  <c r="J11" i="9"/>
  <c r="G11" i="9"/>
  <c r="J8" i="9"/>
  <c r="G8" i="9"/>
  <c r="J7" i="9"/>
  <c r="G7" i="9"/>
  <c r="J9" i="1"/>
  <c r="J10" i="1"/>
  <c r="J11" i="1"/>
  <c r="J12" i="1"/>
  <c r="L8" i="9" l="1"/>
  <c r="O8" i="9" s="1"/>
  <c r="L7" i="9"/>
  <c r="O7" i="9" s="1"/>
  <c r="O12" i="9"/>
  <c r="L12" i="9"/>
  <c r="O11" i="9" s="1"/>
  <c r="G9" i="1" l="1"/>
  <c r="G10" i="1"/>
  <c r="G11" i="1"/>
  <c r="J20" i="1"/>
  <c r="J21" i="1"/>
  <c r="G20" i="1"/>
  <c r="G21" i="1"/>
  <c r="J15" i="1" l="1"/>
  <c r="J16" i="1"/>
  <c r="J17" i="1"/>
  <c r="J18" i="1"/>
  <c r="J19" i="1"/>
  <c r="G15" i="1"/>
  <c r="G16" i="1"/>
  <c r="G17" i="1"/>
  <c r="G18" i="1"/>
  <c r="G19" i="1"/>
  <c r="G12" i="1" l="1"/>
  <c r="G8" i="1" l="1"/>
  <c r="J8" i="1"/>
  <c r="G13" i="1"/>
  <c r="J13" i="1"/>
  <c r="G14" i="1"/>
  <c r="J14" i="1"/>
  <c r="J7" i="1" l="1"/>
  <c r="G7" i="1"/>
</calcChain>
</file>

<file path=xl/sharedStrings.xml><?xml version="1.0" encoding="utf-8"?>
<sst xmlns="http://schemas.openxmlformats.org/spreadsheetml/2006/main" count="311" uniqueCount="149">
  <si>
    <t>Hoja de actividades</t>
  </si>
  <si>
    <t xml:space="preserve">Actividad </t>
  </si>
  <si>
    <t xml:space="preserve">Actividad propuesta en la  formulación del POMCA </t>
  </si>
  <si>
    <t>Año Programado</t>
  </si>
  <si>
    <t>Año programado - proyectado para la ejecución de la actividad POMCA.</t>
  </si>
  <si>
    <t>Año Ejecutado</t>
  </si>
  <si>
    <t>% a ejecutar</t>
  </si>
  <si>
    <t>% ejecutado</t>
  </si>
  <si>
    <t>Ejecución</t>
  </si>
  <si>
    <t>Semáforo asociado al estado de ejecución de la actividad.</t>
  </si>
  <si>
    <t>Subcuenca</t>
  </si>
  <si>
    <t xml:space="preserve">Municipio </t>
  </si>
  <si>
    <t>Vereda</t>
  </si>
  <si>
    <t>Coordenadas x</t>
  </si>
  <si>
    <t>Coordenadas y</t>
  </si>
  <si>
    <t>Evidencias</t>
  </si>
  <si>
    <t>Observaciones</t>
  </si>
  <si>
    <t>Datos adicionales relacionados con la ejecución de la actividad.
Ej: Tablas de Retención Documental (TRD) -Ley 594 del 2000 y Acuerdo 004 de 2019</t>
  </si>
  <si>
    <t>Descripción</t>
  </si>
  <si>
    <t xml:space="preserve">Otros </t>
  </si>
  <si>
    <t xml:space="preserve">1. Si se requiere insertar filas para los reportes se pude hacer arrastrando las fórmulas teniendo cuidado de no dañarlas </t>
  </si>
  <si>
    <t>Formato de reporte presupuesto</t>
  </si>
  <si>
    <t>Hoja de presupuesto</t>
  </si>
  <si>
    <t>N° Contrato - Convenio</t>
  </si>
  <si>
    <t xml:space="preserve">Vigencia </t>
  </si>
  <si>
    <t xml:space="preserve">Actividades </t>
  </si>
  <si>
    <t xml:space="preserve">Valor total del contrato </t>
  </si>
  <si>
    <t>% del contrato en la actividad</t>
  </si>
  <si>
    <t>Presupuesto asignado</t>
  </si>
  <si>
    <t>Este valor es automatico proviene del valor del contrato  en relacion con el % del mismo .</t>
  </si>
  <si>
    <t>Presupuesto adicional del contrato</t>
  </si>
  <si>
    <t>% del presupuesto adicional en la actividad</t>
  </si>
  <si>
    <t>Presupuesto respecto al % adicional</t>
  </si>
  <si>
    <t>Este valor es automatico proviene del valor del preuspuesto adicional en relacion con el % del mismo en la actividad.</t>
  </si>
  <si>
    <t>Valor no ejecutado</t>
  </si>
  <si>
    <t>Total asigando</t>
  </si>
  <si>
    <t>Valor total asigndao para la actividad- Automático</t>
  </si>
  <si>
    <t>Pagos realizados (Ejecutado)</t>
  </si>
  <si>
    <t>Vigencia de los pagos</t>
  </si>
  <si>
    <t>% de ejecución</t>
  </si>
  <si>
    <t>Porcentaje de ejecución financiera- Automático</t>
  </si>
  <si>
    <t xml:space="preserve">Observaciones </t>
  </si>
  <si>
    <t>Observaciones  para la actividad.</t>
  </si>
  <si>
    <t>Otros</t>
  </si>
  <si>
    <t>FORMATO REPORTE DE AVANCES ACTIVIDADES</t>
  </si>
  <si>
    <t>POMCA</t>
  </si>
  <si>
    <t>Línea Estratégica</t>
  </si>
  <si>
    <t>Programa</t>
  </si>
  <si>
    <t>Proyecto</t>
  </si>
  <si>
    <t>ENTIDAD-DEPENDENCIA</t>
  </si>
  <si>
    <t>ACTIVIDAD</t>
  </si>
  <si>
    <t>AÑO PROGRAMADO</t>
  </si>
  <si>
    <t>PORCENTAJE A EJECUTAR POR AÑO</t>
  </si>
  <si>
    <t>PORCENTAJE EJECUTADO</t>
  </si>
  <si>
    <t>EJECUCIÓN</t>
  </si>
  <si>
    <t>MUNICIPIO</t>
  </si>
  <si>
    <t>VEREDA</t>
  </si>
  <si>
    <t>COORDENADA X</t>
  </si>
  <si>
    <t>COORDENADA Y</t>
  </si>
  <si>
    <t>ENTIDAD- DEPENDENCIA</t>
  </si>
  <si>
    <t>NÚMERO DE CONTRATO / CONVENIO</t>
  </si>
  <si>
    <t>VALOR TOTAL CONTRATO-CONVENIO-OTROS</t>
  </si>
  <si>
    <t>% DEL CONTRATO EN LA ACTIVIDAD</t>
  </si>
  <si>
    <r>
      <t xml:space="preserve">VALOR 
</t>
    </r>
    <r>
      <rPr>
        <b/>
        <sz val="11"/>
        <color theme="0"/>
        <rFont val="Calibri (Cuerpo)"/>
      </rPr>
      <t>(RESPECTO A % CONTRATO)</t>
    </r>
  </si>
  <si>
    <t>ADICIÓN TOTAL DEL CTO</t>
  </si>
  <si>
    <t>TOTAL ASIGNADO</t>
  </si>
  <si>
    <t>PORCENTAJE DE EJECUCIÓN</t>
  </si>
  <si>
    <t>OBSERVACIONES</t>
  </si>
  <si>
    <t>NOTA: En caso de tener más de un contrato para las actividades, SE DEBE ADICIONAR LAS CELDAS NECESARIAS.</t>
  </si>
  <si>
    <t>Submetas</t>
  </si>
  <si>
    <t>Submetas asociadas a las actividades</t>
  </si>
  <si>
    <t>META</t>
  </si>
  <si>
    <t>SUBMETA</t>
  </si>
  <si>
    <t>Meta</t>
  </si>
  <si>
    <t>Meta asociada al proyecto</t>
  </si>
  <si>
    <t>Río Alto Suárez</t>
  </si>
  <si>
    <r>
      <rPr>
        <b/>
        <sz val="14"/>
        <color theme="1"/>
        <rFont val="Calibri"/>
        <family val="2"/>
        <scheme val="minor"/>
      </rPr>
      <t>Diligenciar</t>
    </r>
    <r>
      <rPr>
        <sz val="14"/>
        <color theme="1"/>
        <rFont val="Calibri"/>
        <family val="2"/>
        <scheme val="minor"/>
      </rPr>
      <t xml:space="preserve"> -Año ejecutado - año de ejecución de la actividad POMCA.</t>
    </r>
  </si>
  <si>
    <r>
      <rPr>
        <b/>
        <sz val="14"/>
        <color theme="1"/>
        <rFont val="Calibri"/>
        <family val="2"/>
        <scheme val="minor"/>
      </rPr>
      <t xml:space="preserve">Diligenciar </t>
    </r>
    <r>
      <rPr>
        <sz val="14"/>
        <color theme="1"/>
        <rFont val="Calibri"/>
        <family val="2"/>
        <scheme val="minor"/>
      </rPr>
      <t>-Porcentaje programado - proyectado para la  ejecución de la actividad.</t>
    </r>
  </si>
  <si>
    <r>
      <rPr>
        <b/>
        <sz val="14"/>
        <color theme="1"/>
        <rFont val="Calibri"/>
        <family val="2"/>
        <scheme val="minor"/>
      </rPr>
      <t xml:space="preserve">Diligenciar </t>
    </r>
    <r>
      <rPr>
        <sz val="14"/>
        <color theme="1"/>
        <rFont val="Calibri"/>
        <family val="2"/>
        <scheme val="minor"/>
      </rPr>
      <t>-Porcentaje de ejecución real de la actividad</t>
    </r>
  </si>
  <si>
    <r>
      <rPr>
        <b/>
        <sz val="14"/>
        <color theme="1"/>
        <rFont val="Calibri"/>
        <family val="2"/>
        <scheme val="minor"/>
      </rPr>
      <t>Diligenciar</t>
    </r>
    <r>
      <rPr>
        <sz val="14"/>
        <color theme="1"/>
        <rFont val="Calibri"/>
        <family val="2"/>
        <scheme val="minor"/>
      </rPr>
      <t xml:space="preserve"> -Subcuenca asociada a la actividad</t>
    </r>
  </si>
  <si>
    <r>
      <rPr>
        <b/>
        <sz val="14"/>
        <color theme="1"/>
        <rFont val="Calibri"/>
        <family val="2"/>
        <scheme val="minor"/>
      </rPr>
      <t>Diligenciar</t>
    </r>
    <r>
      <rPr>
        <sz val="14"/>
        <color theme="1"/>
        <rFont val="Calibri"/>
        <family val="2"/>
        <scheme val="minor"/>
      </rPr>
      <t xml:space="preserve"> -Municipio de ejecución de la actividad. </t>
    </r>
  </si>
  <si>
    <r>
      <rPr>
        <b/>
        <sz val="14"/>
        <color theme="1"/>
        <rFont val="Calibri"/>
        <family val="2"/>
        <scheme val="minor"/>
      </rPr>
      <t>Diligenciar</t>
    </r>
    <r>
      <rPr>
        <sz val="14"/>
        <color theme="1"/>
        <rFont val="Calibri"/>
        <family val="2"/>
        <scheme val="minor"/>
      </rPr>
      <t xml:space="preserve"> -Dato de la vereda donde se realiza el proyecto </t>
    </r>
  </si>
  <si>
    <r>
      <rPr>
        <b/>
        <sz val="14"/>
        <color theme="1"/>
        <rFont val="Calibri"/>
        <family val="2"/>
        <scheme val="minor"/>
      </rPr>
      <t>Diligenciar</t>
    </r>
    <r>
      <rPr>
        <sz val="14"/>
        <color theme="1"/>
        <rFont val="Calibri"/>
        <family val="2"/>
        <scheme val="minor"/>
      </rPr>
      <t xml:space="preserve"> -Coordenadas geográficas NS</t>
    </r>
  </si>
  <si>
    <r>
      <rPr>
        <b/>
        <sz val="14"/>
        <color theme="1"/>
        <rFont val="Calibri"/>
        <family val="2"/>
        <scheme val="minor"/>
      </rPr>
      <t>Diligenciar</t>
    </r>
    <r>
      <rPr>
        <sz val="14"/>
        <color theme="1"/>
        <rFont val="Calibri"/>
        <family val="2"/>
        <scheme val="minor"/>
      </rPr>
      <t xml:space="preserve"> -Coordenadas geográficas EW</t>
    </r>
  </si>
  <si>
    <r>
      <rPr>
        <b/>
        <sz val="14"/>
        <color theme="1"/>
        <rFont val="Calibri"/>
        <family val="2"/>
        <scheme val="minor"/>
      </rPr>
      <t>Lista desplegable</t>
    </r>
    <r>
      <rPr>
        <sz val="14"/>
        <color theme="1"/>
        <rFont val="Calibri"/>
        <family val="2"/>
        <scheme val="minor"/>
      </rPr>
      <t xml:space="preserve"> -Contratos, Documentos, Link de divulgaciones y demás evidencias que soporten la ejecución de la actividad - </t>
    </r>
    <r>
      <rPr>
        <sz val="14"/>
        <color rgb="FFFF0000"/>
        <rFont val="Calibri (Cuerpo)"/>
      </rPr>
      <t xml:space="preserve">acompañada de la </t>
    </r>
    <r>
      <rPr>
        <b/>
        <sz val="14"/>
        <color rgb="FFFF0000"/>
        <rFont val="Calibri (Cuerpo)"/>
      </rPr>
      <t>ubicación fisca descrita en la casilla observaciones.</t>
    </r>
    <r>
      <rPr>
        <b/>
        <sz val="14"/>
        <color theme="1"/>
        <rFont val="Calibri"/>
        <family val="2"/>
        <scheme val="minor"/>
      </rPr>
      <t xml:space="preserve"> 
</t>
    </r>
    <r>
      <rPr>
        <sz val="14"/>
        <rFont val="Calibri (Cuerpo)"/>
      </rPr>
      <t>Ej:</t>
    </r>
    <r>
      <rPr>
        <sz val="14"/>
        <rFont val="Calibri"/>
        <family val="2"/>
        <scheme val="minor"/>
      </rPr>
      <t xml:space="preserve"> </t>
    </r>
    <r>
      <rPr>
        <sz val="14"/>
        <color theme="1"/>
        <rFont val="Calibri"/>
        <family val="2"/>
        <scheme val="minor"/>
      </rPr>
      <t>Tablas de Retención Documental (TRD) -Ley 594 del 2000 y Acuerdo 004 de 2019</t>
    </r>
  </si>
  <si>
    <r>
      <t xml:space="preserve">En caso que no se haya ejecutado en el año programado o que no se haya ejecutado la totalidad del porcentaje programado para la actividad
</t>
    </r>
    <r>
      <rPr>
        <sz val="14"/>
        <color rgb="FFFF0000"/>
        <rFont val="Calibri (Cuerpo)"/>
      </rPr>
      <t>Indicar el porqué no se ejecutó y cuándo/cómo se ejecutará</t>
    </r>
  </si>
  <si>
    <r>
      <t xml:space="preserve">1.1. </t>
    </r>
    <r>
      <rPr>
        <b/>
        <sz val="14"/>
        <color theme="1"/>
        <rFont val="Arial"/>
        <family val="2"/>
      </rPr>
      <t>ACTIVIDAD</t>
    </r>
    <r>
      <rPr>
        <sz val="14"/>
        <color theme="1"/>
        <rFont val="Calibri"/>
        <family val="2"/>
        <scheme val="minor"/>
      </rPr>
      <t>: Las filas serán insertadas para las actividades cuando se necesite reportar más de un lugar de aplicabilidad de dicha actividad.</t>
    </r>
  </si>
  <si>
    <r>
      <rPr>
        <b/>
        <sz val="14"/>
        <color theme="1"/>
        <rFont val="Calibri"/>
        <family val="2"/>
        <scheme val="minor"/>
      </rPr>
      <t>Diligenciar</t>
    </r>
    <r>
      <rPr>
        <sz val="14"/>
        <color theme="1"/>
        <rFont val="Calibri"/>
        <family val="2"/>
        <scheme val="minor"/>
      </rPr>
      <t xml:space="preserve"> -No Contrato, Convenio  u Otro que contiene el cumplimiento de la actividad propuesta. </t>
    </r>
    <r>
      <rPr>
        <sz val="14"/>
        <color rgb="FFFF0000"/>
        <rFont val="Calibri (Cuerpo)"/>
      </rPr>
      <t>Especificar en observaciones el tipo de contrato, convenio, si es funcionario, etc.</t>
    </r>
  </si>
  <si>
    <r>
      <rPr>
        <b/>
        <sz val="14"/>
        <color theme="1"/>
        <rFont val="Calibri"/>
        <family val="2"/>
        <scheme val="minor"/>
      </rPr>
      <t>Diligenciar</t>
    </r>
    <r>
      <rPr>
        <sz val="14"/>
        <color theme="1"/>
        <rFont val="Calibri"/>
        <family val="2"/>
        <scheme val="minor"/>
      </rPr>
      <t xml:space="preserve"> -Vigencia correspondiente según año a reportar</t>
    </r>
  </si>
  <si>
    <r>
      <rPr>
        <b/>
        <sz val="14"/>
        <color theme="1"/>
        <rFont val="Calibri"/>
        <family val="2"/>
        <scheme val="minor"/>
      </rPr>
      <t>Diligenciar</t>
    </r>
    <r>
      <rPr>
        <sz val="14"/>
        <color theme="1"/>
        <rFont val="Calibri"/>
        <family val="2"/>
        <scheme val="minor"/>
      </rPr>
      <t xml:space="preserve"> -Valor total del Contrato, Convenio  u Otro</t>
    </r>
  </si>
  <si>
    <r>
      <rPr>
        <b/>
        <sz val="14"/>
        <color theme="1"/>
        <rFont val="Calibri"/>
        <family val="2"/>
        <scheme val="minor"/>
      </rPr>
      <t xml:space="preserve">Diligenciar </t>
    </r>
    <r>
      <rPr>
        <sz val="14"/>
        <color theme="1"/>
        <rFont val="Calibri"/>
        <family val="2"/>
        <scheme val="minor"/>
      </rPr>
      <t xml:space="preserve">-Porcentaje (%) del contrato que da cumplimiento a la actividad a reportar. </t>
    </r>
  </si>
  <si>
    <r>
      <rPr>
        <b/>
        <sz val="14"/>
        <color theme="1"/>
        <rFont val="Calibri"/>
        <family val="2"/>
        <scheme val="minor"/>
      </rPr>
      <t>Diligenciar -</t>
    </r>
    <r>
      <rPr>
        <sz val="14"/>
        <color theme="1"/>
        <rFont val="Calibri"/>
        <family val="2"/>
        <scheme val="minor"/>
      </rPr>
      <t xml:space="preserve">el valor adicionado para el cumplimiento de la actividad. Si lo hay. </t>
    </r>
    <r>
      <rPr>
        <sz val="14"/>
        <color rgb="FFFF0000"/>
        <rFont val="Calibri (Cuerpo)"/>
      </rPr>
      <t>Aclarar en observaciones el monto con respecto al valor total del contato</t>
    </r>
  </si>
  <si>
    <r>
      <rPr>
        <b/>
        <sz val="14"/>
        <color theme="1"/>
        <rFont val="Calibri"/>
        <family val="2"/>
        <scheme val="minor"/>
      </rPr>
      <t xml:space="preserve">Diligenciar </t>
    </r>
    <r>
      <rPr>
        <sz val="14"/>
        <color theme="1"/>
        <rFont val="Calibri"/>
        <family val="2"/>
        <scheme val="minor"/>
      </rPr>
      <t xml:space="preserve">-Porcentaje (%) de la adición del contrato que da cumplimiento a la actividad a reportar. </t>
    </r>
  </si>
  <si>
    <r>
      <rPr>
        <b/>
        <sz val="14"/>
        <color theme="1"/>
        <rFont val="Calibri"/>
        <family val="2"/>
        <scheme val="minor"/>
      </rPr>
      <t>Diligenciar</t>
    </r>
    <r>
      <rPr>
        <sz val="14"/>
        <color theme="1"/>
        <rFont val="Calibri"/>
        <family val="2"/>
        <scheme val="minor"/>
      </rPr>
      <t xml:space="preserve"> -valor no ejecutado del contrato.Si lo Hay. </t>
    </r>
    <r>
      <rPr>
        <sz val="14"/>
        <color rgb="FFFF0000"/>
        <rFont val="Calibri (Cuerpo)"/>
      </rPr>
      <t>Monto respecto a las columnas G + H</t>
    </r>
  </si>
  <si>
    <r>
      <rPr>
        <b/>
        <sz val="14"/>
        <color theme="1"/>
        <rFont val="Calibri"/>
        <family val="2"/>
        <scheme val="minor"/>
      </rPr>
      <t>Diligenciar</t>
    </r>
    <r>
      <rPr>
        <sz val="14"/>
        <color theme="1"/>
        <rFont val="Calibri"/>
        <family val="2"/>
        <scheme val="minor"/>
      </rPr>
      <t xml:space="preserve"> -pagos realizados para el cumplimiento de la actividad con repecto  al presupuesto asignado. </t>
    </r>
    <r>
      <rPr>
        <sz val="14"/>
        <color rgb="FFFF0000"/>
        <rFont val="Calibri (Cuerpo)"/>
      </rPr>
      <t>Respecto a la la columna J</t>
    </r>
  </si>
  <si>
    <r>
      <rPr>
        <b/>
        <sz val="14"/>
        <color theme="1"/>
        <rFont val="Calibri"/>
        <family val="2"/>
        <scheme val="minor"/>
      </rPr>
      <t>Diligenciar</t>
    </r>
    <r>
      <rPr>
        <sz val="14"/>
        <color theme="1"/>
        <rFont val="Calibri"/>
        <family val="2"/>
        <scheme val="minor"/>
      </rPr>
      <t xml:space="preserve"> -la Vigencia de los pagos del contrato. </t>
    </r>
    <r>
      <rPr>
        <sz val="14"/>
        <color rgb="FFFF0000"/>
        <rFont val="Calibri (Cuerpo)"/>
      </rPr>
      <t>No debe superar la anualidad que se está reportando</t>
    </r>
  </si>
  <si>
    <t xml:space="preserve">1. Si se requiere insertara filas para los reportes se pude hacer arrastrando las fórmulas teniendo cuidado de no dañarlas </t>
  </si>
  <si>
    <r>
      <t>1.2</t>
    </r>
    <r>
      <rPr>
        <b/>
        <sz val="14"/>
        <color theme="1"/>
        <rFont val="Arial"/>
        <family val="2"/>
      </rPr>
      <t xml:space="preserve"> PRESUPUESTO</t>
    </r>
    <r>
      <rPr>
        <sz val="14"/>
        <color theme="1"/>
        <rFont val="Calibri"/>
        <family val="2"/>
        <scheme val="minor"/>
      </rPr>
      <t xml:space="preserve">: Las filas serán insertadas para cada contrato, convenio  y otros  que  apoyen  el cumplimiento  de las actividades </t>
    </r>
  </si>
  <si>
    <r>
      <rPr>
        <b/>
        <sz val="11"/>
        <color theme="4"/>
        <rFont val="Arial"/>
        <family val="2"/>
      </rPr>
      <t xml:space="preserve">                                                                                           </t>
    </r>
    <r>
      <rPr>
        <b/>
        <sz val="16"/>
        <color theme="4"/>
        <rFont val="Arial"/>
        <family val="2"/>
      </rPr>
      <t xml:space="preserve">          EJEMPLO REPORTE ACTIVIDADES</t>
    </r>
    <r>
      <rPr>
        <b/>
        <sz val="11"/>
        <color theme="4"/>
        <rFont val="Arial"/>
        <family val="2"/>
      </rPr>
      <t xml:space="preserve">
</t>
    </r>
    <r>
      <rPr>
        <sz val="13"/>
        <color theme="1"/>
        <rFont val="Arial"/>
        <family val="2"/>
      </rPr>
      <t xml:space="preserve">
</t>
    </r>
    <r>
      <rPr>
        <sz val="14"/>
        <color theme="1"/>
        <rFont val="Arial"/>
        <family val="2"/>
      </rPr>
      <t>1.Se diligenció el ítem de porcentaje a ejecutar por año el cual es deteminado por la entidad a la que le corresponda el desarrollo del proyecto y debe ser dividido en la totalidad de años previstos para cada actividad, es decir, si la actividad esta programada a un año el porcentaje a ejecutar sera el 100%, de lo contrario se podra asignar diferentes porcentajes hasta llevar a cabo el 100%. Para este ejemplo se asignaron unos valores del 10%, 20% y 100% y se ejecutaron el 5%, 16% y 100%, arrojando un porcentaje total de ejecución del 50%, 80% y 100% que se identifica  con un código de colores (</t>
    </r>
    <r>
      <rPr>
        <sz val="14"/>
        <color rgb="FFFF0000"/>
        <rFont val="Arial"/>
        <family val="2"/>
      </rPr>
      <t xml:space="preserve">Rojo, </t>
    </r>
    <r>
      <rPr>
        <sz val="14"/>
        <color theme="7" tint="-0.249977111117893"/>
        <rFont val="Arial"/>
        <family val="2"/>
      </rPr>
      <t xml:space="preserve">Amarillo </t>
    </r>
    <r>
      <rPr>
        <sz val="14"/>
        <color theme="1"/>
        <rFont val="Arial"/>
        <family val="2"/>
      </rPr>
      <t xml:space="preserve">y </t>
    </r>
    <r>
      <rPr>
        <sz val="14"/>
        <color rgb="FF00B050"/>
        <rFont val="Arial"/>
        <family val="2"/>
      </rPr>
      <t>Verde</t>
    </r>
    <r>
      <rPr>
        <sz val="14"/>
        <color theme="1"/>
        <rFont val="Arial"/>
        <family val="2"/>
      </rPr>
      <t>), así mismo se realiza para un ejemplo más.
2. Se incorpora la ubicación donde se desarrolla las actividades.
3. De la lista desplegable de evidencias se seleccionó el producto obtenido (documentos, informes, actas, etc.) y en observaciones se indicó la ubicación de este. 
Ejemplo: Tablas de Retención Documental.
4. Observaciones: Se describe las aclaraciones necesarias de la actividad.
5. Descripción: en caso de no haber ejecutado la actividad durante el año programado se debe especificar el porqué y cómo/cuándo se llevará a cabo dicha ejecución.</t>
    </r>
  </si>
  <si>
    <r>
      <rPr>
        <b/>
        <sz val="14"/>
        <color theme="4"/>
        <rFont val="Arial"/>
        <family val="2"/>
      </rPr>
      <t xml:space="preserve">                                                          </t>
    </r>
    <r>
      <rPr>
        <b/>
        <sz val="16"/>
        <color theme="4"/>
        <rFont val="Arial"/>
        <family val="2"/>
      </rPr>
      <t xml:space="preserve">                EJEMPLO REPORTE PRESUPUESTO</t>
    </r>
    <r>
      <rPr>
        <b/>
        <sz val="14"/>
        <color theme="4"/>
        <rFont val="Arial"/>
        <family val="2"/>
      </rPr>
      <t xml:space="preserve">
</t>
    </r>
    <r>
      <rPr>
        <sz val="14"/>
        <color theme="1"/>
        <rFont val="Calibri"/>
        <family val="2"/>
        <scheme val="minor"/>
      </rPr>
      <t xml:space="preserve">
</t>
    </r>
    <r>
      <rPr>
        <sz val="14"/>
        <color theme="1"/>
        <rFont val="Arial"/>
        <family val="2"/>
      </rPr>
      <t>Se reportan ejemplos de distintos casos que se pueden emplear para llevar a cabo la ejecución presupuestal de la actividad. Se ingresaron: 
1. Valores totales del contrato o convenio
2. Porcentaje del contrato o convenio utilizado en la ejecución de la actividad
3. Valores adicionales y/o no ejecutados
4. Pagos realizados respecto al valor total asignado (el valor total se obtiene de forma automática una vez se diligencien los pasos 1, 2 y 3)
5. Vigencia de los pagos y observaciones pertinentes</t>
    </r>
  </si>
  <si>
    <t>Soporte hídrico para la competitividad de la Cuenca del Río Alto Suárez</t>
  </si>
  <si>
    <t>Sostenibilidad del recurso hídrico</t>
  </si>
  <si>
    <t>SH312 - REGULACIÓN HÍDRICA</t>
  </si>
  <si>
    <t>Garantizar en un 100% la disponibilidad de agua para los diferentes usos, distribuida espacial y temporalmente.</t>
  </si>
  <si>
    <t>1. Atender el 100% de la demanda acorde con la disponibilidad del recuro.</t>
  </si>
  <si>
    <t>2. Seleccionar y priorizar el 100% de los predios a adquirir, con fines de conservación y protección que aporten a la regulación hídrica.</t>
  </si>
  <si>
    <t>3. Correcto funcionamiento del sistema hídrico y distribución del agua oportunamente.</t>
  </si>
  <si>
    <t>4. De acuerdo a los estudios realizados, seleccionar y priorizar el 100% de las áreas para la construcción de embalses y obras de control hídrico.</t>
  </si>
  <si>
    <t>5. Construcción del 100% de las obras de control hídrico, reservorios y/o embalses priorizados acorde con los estudios realizados de viabilidad técnica, económica, social y ambiental.</t>
  </si>
  <si>
    <t>6. Capacitar el 100% de los habitantes de la cuenca que hayan sido identificados en el estudio.</t>
  </si>
  <si>
    <t>1. Reporte anual</t>
  </si>
  <si>
    <t>2. Construcción de reservorios piloto</t>
  </si>
  <si>
    <t>3. Conservar y proteger los ecosistemas de importancia para la regulación hídrica</t>
  </si>
  <si>
    <t>4. Operar el sistema de regulación hídrica de la laguna de Fúquene.</t>
  </si>
  <si>
    <t>5. Realizar los estudios para la viabilidad técnica, económica, social y ambiental para la construcción de obras de almacenamiento y control hídrico.</t>
  </si>
  <si>
    <t>6. Fomentar acciones para sensibilizar a los usuarios sobre el recurso hídrico</t>
  </si>
  <si>
    <t>A CONTINUACIÓN SE ENCUENTRAN LAS INSTRUCCIONES PARA DILIGENCIAR LAS CASILLAS Y UN EJEMPLO PARA LA HOJA DE ACTIVIDADES Y PRESUPUESTO</t>
  </si>
  <si>
    <t>VIGENCIA
(LISTA DESPLEGABLE)</t>
  </si>
  <si>
    <r>
      <t xml:space="preserve">% ADICIÓN EN LA ACTIVIDAD
</t>
    </r>
    <r>
      <rPr>
        <b/>
        <sz val="11"/>
        <rFont val="Calibri (Cuerpo)"/>
      </rPr>
      <t>(% de la adición que le aporta a la actividad)</t>
    </r>
  </si>
  <si>
    <r>
      <t xml:space="preserve">VALOR RESPECTO % ADICIÓN
</t>
    </r>
    <r>
      <rPr>
        <b/>
        <sz val="11"/>
        <rFont val="Calibri (Cuerpo)"/>
      </rPr>
      <t>(valor de la adición que le aporta a la actividad)</t>
    </r>
  </si>
  <si>
    <r>
      <t xml:space="preserve">VALOR NO EJECUTADO
</t>
    </r>
    <r>
      <rPr>
        <b/>
        <sz val="11"/>
        <rFont val="Calibri (Cuerpo)"/>
      </rPr>
      <t>(Monto respecto a las columnas G + J)</t>
    </r>
  </si>
  <si>
    <r>
      <t xml:space="preserve">PAGOS REALIZADOS
</t>
    </r>
    <r>
      <rPr>
        <b/>
        <sz val="11"/>
        <rFont val="Calibri (Cuerpo)"/>
      </rPr>
      <t>(Respecto a la columna L)</t>
    </r>
  </si>
  <si>
    <r>
      <t xml:space="preserve">VIGENCIA DE LOS PAGOS
(LISTA DESPLEGABLE)
</t>
    </r>
    <r>
      <rPr>
        <b/>
        <sz val="11"/>
        <rFont val="Calibri (Cuerpo)"/>
      </rPr>
      <t>(No debe superar la anualidad que se está reportando)</t>
    </r>
  </si>
  <si>
    <t>MAGNA-SIRGAS / Origen-Nacional</t>
  </si>
  <si>
    <t>GCS_WGS_1984</t>
  </si>
  <si>
    <t>MAGNA_Colombia_Bogota</t>
  </si>
  <si>
    <r>
      <t>AÑO EJECUTADO</t>
    </r>
    <r>
      <rPr>
        <sz val="11"/>
        <color theme="0"/>
        <rFont val="Arial"/>
        <family val="2"/>
      </rPr>
      <t xml:space="preserve">
(Lista desplegable)</t>
    </r>
  </si>
  <si>
    <r>
      <t>SUBCUENCA</t>
    </r>
    <r>
      <rPr>
        <sz val="11"/>
        <color theme="0"/>
        <rFont val="Arial"/>
        <family val="2"/>
      </rPr>
      <t xml:space="preserve">
(Lista desplegable)</t>
    </r>
  </si>
  <si>
    <r>
      <t xml:space="preserve">ORIGEN COORDENADAS
</t>
    </r>
    <r>
      <rPr>
        <sz val="11"/>
        <color theme="0"/>
        <rFont val="Arial"/>
        <family val="2"/>
      </rPr>
      <t>(Resolución IGAC 471 de 2020)</t>
    </r>
  </si>
  <si>
    <r>
      <t>EVIDENCIAS</t>
    </r>
    <r>
      <rPr>
        <b/>
        <sz val="12"/>
        <color theme="0"/>
        <rFont val="Arial"/>
        <family val="2"/>
      </rPr>
      <t xml:space="preserve">
</t>
    </r>
    <r>
      <rPr>
        <sz val="12"/>
        <color theme="0"/>
        <rFont val="Arial"/>
        <family val="2"/>
      </rPr>
      <t>(Lista desplegable)</t>
    </r>
  </si>
  <si>
    <r>
      <t xml:space="preserve">TABLA DE RETENCIÓN DOCUMENTAL
</t>
    </r>
    <r>
      <rPr>
        <sz val="11"/>
        <color theme="0"/>
        <rFont val="Arial"/>
        <family val="2"/>
      </rPr>
      <t>(TRD -Ley 594 del 2000
Acuerdo 004 de 2019)</t>
    </r>
  </si>
  <si>
    <r>
      <t xml:space="preserve">                                                                            OBSERVACIONES / DESCRIPCIÓN
</t>
    </r>
    <r>
      <rPr>
        <sz val="11"/>
        <color theme="0"/>
        <rFont val="Arial"/>
        <family val="2"/>
      </rPr>
      <t xml:space="preserve">A) En caso que </t>
    </r>
    <r>
      <rPr>
        <b/>
        <u/>
        <sz val="11"/>
        <color theme="0"/>
        <rFont val="Arial"/>
        <family val="2"/>
      </rPr>
      <t>SI</t>
    </r>
    <r>
      <rPr>
        <sz val="11"/>
        <color theme="0"/>
        <rFont val="Arial"/>
        <family val="2"/>
      </rPr>
      <t xml:space="preserve"> se haya ejecutado la actividad (adicionar descripción detallada del cómo se ejecutó)
B) En caso que </t>
    </r>
    <r>
      <rPr>
        <b/>
        <u/>
        <sz val="11"/>
        <color theme="0"/>
        <rFont val="Arial"/>
        <family val="2"/>
      </rPr>
      <t>NO</t>
    </r>
    <r>
      <rPr>
        <b/>
        <sz val="11"/>
        <color theme="0"/>
        <rFont val="Arial"/>
        <family val="2"/>
      </rPr>
      <t xml:space="preserve"> </t>
    </r>
    <r>
      <rPr>
        <sz val="11"/>
        <color theme="0"/>
        <rFont val="Arial"/>
        <family val="2"/>
      </rPr>
      <t>se haya ejecutado la actividad en el año programado (Conteste porqué no se ejecutó y cuándo/cómo se ejecutará)</t>
    </r>
  </si>
  <si>
    <t xml:space="preserve">Municipio de Simijaca - Dirección Medio Ambiental </t>
  </si>
  <si>
    <t>Municipio de Simijaca - Dirección Medio Ambiental</t>
  </si>
  <si>
    <t>RÍO SIMIJACA</t>
  </si>
  <si>
    <t>Simijaca</t>
  </si>
  <si>
    <t>todas</t>
  </si>
  <si>
    <t>Documentos</t>
  </si>
  <si>
    <t>Reporte de Acueducto 2022 - 2023</t>
  </si>
  <si>
    <t>Aposentos</t>
  </si>
  <si>
    <t xml:space="preserve"> Carpeta magnética POMCA SOPORTES AÑO 2023/SH312</t>
  </si>
  <si>
    <t>Se realizo el proceso contractual para construcción del BAMA el cual esta en ejecución y con concesión de aguas superficiales otorgada de parte de la Corporación Autónoma Regional de Cundinamarca CAR</t>
  </si>
  <si>
    <t>El Municipio de Simijaca no adelanta la operación del sistema de regulación hídrica de la Laguna de Fúquene</t>
  </si>
  <si>
    <t>Funcionario Unidad de Servicios Públicos</t>
  </si>
  <si>
    <t>Ninguno</t>
  </si>
  <si>
    <t>Funcionario Dirección Medio Ambiental / CAR</t>
  </si>
  <si>
    <t>Actividades de reforestación y mantenimiento en predios de importancia estratégica- Se realizo el proceso contractual para construcción del BAMA el cual esta en ejecución y con concesión de aguas superficiales otorgada de parte de la Corporación Autónoma Regional de Cundinamarca CAR</t>
  </si>
  <si>
    <t>CPSAG-005-2023 Y CPSAG-006-2023</t>
  </si>
  <si>
    <t>El Municipio de Simijaca a través de la Unidad de Servicios Públicos ha realizado la prestación der servicio a la comunidad (Personal de Planta de Tratamiento de Agua Potable, Suministro de Químicos y Análisis de agua)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</si>
</sst>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quot;$&quot;* #,##0_-;\-&quot;$&quot;* #,##0_-;_-&quot;$&quot;* &quot;-&quot;_-;_-@_-"/>
  </numFmts>
  <fonts count="42">
    <font>
      <sz val="11"/>
      <color theme="1"/>
      <name val="Calibri"/>
      <family val="2"/>
      <scheme val="minor"/>
    </font>
    <font>
      <sz val="11"/>
      <color theme="1"/>
      <name val="Calibri"/>
      <family val="2"/>
      <scheme val="minor"/>
    </font>
    <font>
      <b/>
      <sz val="11"/>
      <color theme="0"/>
      <name val="Calibri"/>
      <family val="2"/>
      <scheme val="minor"/>
    </font>
    <font>
      <sz val="11"/>
      <color theme="8" tint="-0.499984740745262"/>
      <name val="Arial"/>
      <family val="2"/>
    </font>
    <font>
      <b/>
      <sz val="11"/>
      <color theme="0"/>
      <name val="Arial"/>
      <family val="2"/>
    </font>
    <font>
      <b/>
      <sz val="16"/>
      <color theme="0"/>
      <name val="Arial"/>
      <family val="2"/>
    </font>
    <font>
      <b/>
      <sz val="26"/>
      <color theme="8" tint="-0.499984740745262"/>
      <name val="Arial"/>
      <family val="2"/>
    </font>
    <font>
      <sz val="14"/>
      <color theme="8" tint="-0.499984740745262"/>
      <name val="Arial"/>
      <family val="2"/>
    </font>
    <font>
      <sz val="13"/>
      <color theme="8" tint="-0.499984740745262"/>
      <name val="Arial"/>
      <family val="2"/>
    </font>
    <font>
      <sz val="19"/>
      <color theme="1"/>
      <name val="Arial"/>
      <family val="2"/>
    </font>
    <font>
      <sz val="13"/>
      <color theme="0"/>
      <name val="Arial"/>
      <family val="2"/>
    </font>
    <font>
      <sz val="11"/>
      <name val="Arial"/>
      <family val="2"/>
    </font>
    <font>
      <sz val="11"/>
      <color theme="1"/>
      <name val="Arial"/>
      <family val="2"/>
    </font>
    <font>
      <b/>
      <sz val="12"/>
      <color theme="0"/>
      <name val="Arial"/>
      <family val="2"/>
    </font>
    <font>
      <b/>
      <sz val="16"/>
      <color theme="1"/>
      <name val="Arial"/>
      <family val="2"/>
    </font>
    <font>
      <u/>
      <sz val="11"/>
      <color theme="10"/>
      <name val="Calibri"/>
      <family val="2"/>
      <scheme val="minor"/>
    </font>
    <font>
      <sz val="10"/>
      <color theme="1"/>
      <name val="Arial"/>
      <family val="2"/>
    </font>
    <font>
      <b/>
      <sz val="11"/>
      <color theme="4"/>
      <name val="Arial"/>
      <family val="2"/>
    </font>
    <font>
      <b/>
      <sz val="14"/>
      <color theme="4"/>
      <name val="Arial"/>
      <family val="2"/>
    </font>
    <font>
      <sz val="13"/>
      <color theme="1"/>
      <name val="Arial"/>
      <family val="2"/>
    </font>
    <font>
      <b/>
      <sz val="11"/>
      <color theme="0"/>
      <name val="Calibri (Cuerpo)"/>
    </font>
    <font>
      <sz val="12"/>
      <color theme="1"/>
      <name val="Arial"/>
      <family val="2"/>
    </font>
    <font>
      <sz val="16"/>
      <color theme="0"/>
      <name val="Arial"/>
      <family val="2"/>
    </font>
    <font>
      <u/>
      <sz val="14"/>
      <color theme="10"/>
      <name val="Calibri"/>
      <family val="2"/>
      <scheme val="minor"/>
    </font>
    <font>
      <sz val="14"/>
      <color theme="1"/>
      <name val="Calibri"/>
      <family val="2"/>
      <scheme val="minor"/>
    </font>
    <font>
      <b/>
      <sz val="14"/>
      <color theme="1"/>
      <name val="Calibri"/>
      <family val="2"/>
      <scheme val="minor"/>
    </font>
    <font>
      <sz val="14"/>
      <color rgb="FFFF0000"/>
      <name val="Calibri (Cuerpo)"/>
    </font>
    <font>
      <b/>
      <sz val="14"/>
      <color rgb="FFFF0000"/>
      <name val="Calibri (Cuerpo)"/>
    </font>
    <font>
      <sz val="14"/>
      <name val="Calibri (Cuerpo)"/>
    </font>
    <font>
      <sz val="14"/>
      <name val="Calibri"/>
      <family val="2"/>
      <scheme val="minor"/>
    </font>
    <font>
      <u/>
      <sz val="14"/>
      <name val="Calibri"/>
      <family val="2"/>
      <scheme val="minor"/>
    </font>
    <font>
      <b/>
      <sz val="14"/>
      <color theme="1"/>
      <name val="Arial"/>
      <family val="2"/>
    </font>
    <font>
      <b/>
      <sz val="16"/>
      <color theme="4"/>
      <name val="Arial"/>
      <family val="2"/>
    </font>
    <font>
      <sz val="14"/>
      <color theme="1"/>
      <name val="Arial"/>
      <family val="2"/>
    </font>
    <font>
      <sz val="14"/>
      <color rgb="FFFF0000"/>
      <name val="Arial"/>
      <family val="2"/>
    </font>
    <font>
      <sz val="14"/>
      <color theme="7" tint="-0.249977111117893"/>
      <name val="Arial"/>
      <family val="2"/>
    </font>
    <font>
      <sz val="14"/>
      <color rgb="FF00B050"/>
      <name val="Arial"/>
      <family val="2"/>
    </font>
    <font>
      <sz val="11"/>
      <color theme="0"/>
      <name val="Calibri"/>
      <family val="2"/>
      <scheme val="minor"/>
    </font>
    <font>
      <b/>
      <sz val="11"/>
      <name val="Calibri (Cuerpo)"/>
    </font>
    <font>
      <sz val="11"/>
      <color theme="0"/>
      <name val="Arial"/>
      <family val="2"/>
    </font>
    <font>
      <sz val="12"/>
      <color theme="0"/>
      <name val="Arial"/>
      <family val="2"/>
    </font>
    <font>
      <b/>
      <u/>
      <sz val="11"/>
      <color theme="0"/>
      <name val="Arial"/>
      <family val="2"/>
    </font>
  </fonts>
  <fills count="15">
    <fill>
      <patternFill patternType="none"/>
    </fill>
    <fill>
      <patternFill patternType="gray125"/>
    </fill>
    <fill>
      <patternFill patternType="solid">
        <fgColor rgb="FF005073"/>
        <bgColor indexed="64"/>
      </patternFill>
    </fill>
    <fill>
      <patternFill patternType="solid">
        <fgColor theme="4"/>
        <bgColor indexed="64"/>
      </patternFill>
    </fill>
    <fill>
      <patternFill patternType="solid">
        <fgColor theme="4"/>
        <bgColor theme="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bgColor indexed="64"/>
      </patternFill>
    </fill>
    <fill>
      <patternFill patternType="solid">
        <fgColor theme="5" tint="-0.249977111117893"/>
        <bgColor indexed="64"/>
      </patternFill>
    </fill>
    <fill>
      <patternFill patternType="solid">
        <fgColor theme="4" tint="-0.49998474074526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4" tint="-0.249977111117893"/>
        <bgColor theme="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1"/>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theme="1"/>
      </top>
      <bottom/>
      <diagonal/>
    </border>
    <border>
      <left style="medium">
        <color indexed="64"/>
      </left>
      <right style="thin">
        <color indexed="64"/>
      </right>
      <top/>
      <bottom style="medium">
        <color indexed="64"/>
      </bottom>
      <diagonal/>
    </border>
    <border>
      <left/>
      <right style="thin">
        <color theme="1"/>
      </right>
      <top style="thin">
        <color theme="1"/>
      </top>
      <bottom style="thin">
        <color theme="1"/>
      </bottom>
      <diagonal/>
    </border>
    <border>
      <left style="thin">
        <color indexed="64"/>
      </left>
      <right style="thin">
        <color theme="1"/>
      </right>
      <top/>
      <bottom style="medium">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top/>
      <bottom style="medium">
        <color indexed="64"/>
      </bottom>
      <diagonal/>
    </border>
    <border>
      <left/>
      <right style="thin">
        <color theme="1"/>
      </right>
      <top style="thin">
        <color theme="1"/>
      </top>
      <bottom style="medium">
        <color indexed="64"/>
      </bottom>
      <diagonal/>
    </border>
    <border>
      <left style="thin">
        <color indexed="64"/>
      </left>
      <right/>
      <top style="thin">
        <color indexed="64"/>
      </top>
      <bottom/>
      <diagonal/>
    </border>
    <border>
      <left style="thin">
        <color indexed="64"/>
      </left>
      <right/>
      <top/>
      <bottom/>
      <diagonal/>
    </border>
    <border>
      <left style="thin">
        <color theme="1"/>
      </left>
      <right style="thin">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15" fillId="0" borderId="0" applyNumberFormat="0" applyFill="0" applyBorder="0" applyAlignment="0" applyProtection="0"/>
    <xf numFmtId="0" fontId="1" fillId="0" borderId="0"/>
    <xf numFmtId="164" fontId="1" fillId="0" borderId="0" applyFont="0" applyFill="0" applyBorder="0" applyAlignment="0" applyProtection="0"/>
  </cellStyleXfs>
  <cellXfs count="171">
    <xf numFmtId="0" fontId="0" fillId="0" borderId="0" xfId="0"/>
    <xf numFmtId="0" fontId="0" fillId="9" borderId="0" xfId="0" applyFill="1"/>
    <xf numFmtId="0" fontId="0" fillId="9" borderId="0" xfId="3" applyFont="1" applyFill="1" applyBorder="1" applyAlignment="1">
      <alignment vertical="center" wrapText="1"/>
    </xf>
    <xf numFmtId="0" fontId="16" fillId="9" borderId="0" xfId="3" applyFont="1" applyFill="1" applyBorder="1" applyAlignment="1">
      <alignment vertical="center" wrapText="1"/>
    </xf>
    <xf numFmtId="0" fontId="0" fillId="9" borderId="0" xfId="0" applyFill="1" applyBorder="1"/>
    <xf numFmtId="0" fontId="0" fillId="9" borderId="25" xfId="0" applyFill="1" applyBorder="1"/>
    <xf numFmtId="0" fontId="0" fillId="9" borderId="26" xfId="0" applyFill="1" applyBorder="1"/>
    <xf numFmtId="0" fontId="0" fillId="9" borderId="27" xfId="0" applyFill="1" applyBorder="1"/>
    <xf numFmtId="0" fontId="0" fillId="9" borderId="28" xfId="0" applyFill="1" applyBorder="1"/>
    <xf numFmtId="0" fontId="0" fillId="9" borderId="29" xfId="0" applyFill="1" applyBorder="1"/>
    <xf numFmtId="0" fontId="15" fillId="9" borderId="29" xfId="2" applyFill="1" applyBorder="1" applyAlignment="1">
      <alignment vertical="center" wrapText="1"/>
    </xf>
    <xf numFmtId="0" fontId="0" fillId="9" borderId="30" xfId="0" applyFill="1" applyBorder="1"/>
    <xf numFmtId="0" fontId="0" fillId="9" borderId="31" xfId="0" applyFill="1" applyBorder="1"/>
    <xf numFmtId="0" fontId="0" fillId="9" borderId="32" xfId="0" applyFill="1" applyBorder="1"/>
    <xf numFmtId="0" fontId="0" fillId="9" borderId="0" xfId="0" applyFill="1" applyProtection="1">
      <protection locked="0"/>
    </xf>
    <xf numFmtId="9" fontId="3" fillId="5" borderId="1" xfId="0" applyNumberFormat="1" applyFont="1" applyFill="1" applyBorder="1" applyAlignment="1" applyProtection="1">
      <alignment horizontal="center" vertical="center"/>
      <protection locked="0"/>
    </xf>
    <xf numFmtId="0" fontId="3" fillId="9" borderId="1" xfId="0" applyFont="1" applyFill="1" applyBorder="1" applyAlignment="1" applyProtection="1">
      <alignment vertical="center"/>
      <protection locked="0"/>
    </xf>
    <xf numFmtId="0" fontId="3" fillId="0" borderId="20" xfId="0" applyFont="1" applyBorder="1" applyAlignment="1" applyProtection="1">
      <alignment horizontal="center" vertical="center" wrapText="1"/>
      <protection locked="0"/>
    </xf>
    <xf numFmtId="0" fontId="3" fillId="9" borderId="2" xfId="0" applyFont="1" applyFill="1" applyBorder="1" applyAlignment="1" applyProtection="1">
      <alignment vertical="center" wrapText="1"/>
      <protection locked="0"/>
    </xf>
    <xf numFmtId="9" fontId="3" fillId="0" borderId="1"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9" fontId="11" fillId="0" borderId="1" xfId="1" applyFont="1" applyFill="1" applyBorder="1" applyAlignment="1" applyProtection="1">
      <alignment horizontal="center" vertical="center"/>
      <protection hidden="1"/>
    </xf>
    <xf numFmtId="0" fontId="10" fillId="11" borderId="35" xfId="0" applyFont="1" applyFill="1" applyBorder="1" applyAlignment="1" applyProtection="1">
      <alignment horizontal="center" vertical="center"/>
    </xf>
    <xf numFmtId="0" fontId="3" fillId="0" borderId="9" xfId="0" applyFont="1" applyBorder="1" applyAlignment="1" applyProtection="1">
      <alignment vertical="center" wrapText="1"/>
      <protection locked="0"/>
    </xf>
    <xf numFmtId="0" fontId="11" fillId="0" borderId="38" xfId="0" applyFont="1" applyBorder="1" applyAlignment="1" applyProtection="1">
      <alignment horizontal="center" vertical="center"/>
      <protection hidden="1"/>
    </xf>
    <xf numFmtId="9" fontId="3" fillId="0" borderId="39" xfId="0" applyNumberFormat="1" applyFont="1" applyFill="1" applyBorder="1" applyAlignment="1" applyProtection="1">
      <alignment horizontal="center" vertical="center"/>
      <protection locked="0"/>
    </xf>
    <xf numFmtId="9" fontId="11" fillId="0" borderId="39" xfId="1" applyFont="1" applyFill="1" applyBorder="1" applyAlignment="1" applyProtection="1">
      <alignment horizontal="center" vertical="center"/>
      <protection hidden="1"/>
    </xf>
    <xf numFmtId="0" fontId="3" fillId="9" borderId="39" xfId="0" applyFont="1" applyFill="1" applyBorder="1" applyAlignment="1" applyProtection="1">
      <alignment vertical="center"/>
      <protection locked="0"/>
    </xf>
    <xf numFmtId="0" fontId="3" fillId="0" borderId="40" xfId="0" applyFont="1" applyBorder="1" applyAlignment="1" applyProtection="1">
      <alignment horizontal="center" vertical="center" wrapText="1"/>
      <protection locked="0"/>
    </xf>
    <xf numFmtId="0" fontId="3" fillId="9" borderId="38" xfId="0" applyFont="1" applyFill="1" applyBorder="1" applyAlignment="1" applyProtection="1">
      <alignment vertical="center" wrapText="1"/>
      <protection locked="0"/>
    </xf>
    <xf numFmtId="0" fontId="3" fillId="0" borderId="41" xfId="0" applyFont="1" applyBorder="1" applyAlignment="1" applyProtection="1">
      <alignment vertical="center" wrapText="1"/>
      <protection locked="0"/>
    </xf>
    <xf numFmtId="0" fontId="0" fillId="9" borderId="0" xfId="0" applyFill="1" applyProtection="1"/>
    <xf numFmtId="0" fontId="2" fillId="3" borderId="8"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10" fontId="2" fillId="3" borderId="1" xfId="0" applyNumberFormat="1" applyFont="1" applyFill="1" applyBorder="1" applyAlignment="1" applyProtection="1">
      <alignment horizontal="center" vertical="center" wrapText="1"/>
    </xf>
    <xf numFmtId="10" fontId="2" fillId="3" borderId="9" xfId="0" applyNumberFormat="1" applyFont="1" applyFill="1" applyBorder="1" applyAlignment="1" applyProtection="1">
      <alignment horizontal="center" vertical="center" wrapText="1"/>
    </xf>
    <xf numFmtId="0" fontId="21" fillId="0" borderId="8" xfId="0" applyFont="1" applyBorder="1" applyAlignment="1" applyProtection="1">
      <alignment horizontal="center" vertical="center" wrapText="1"/>
    </xf>
    <xf numFmtId="164" fontId="19" fillId="6" borderId="1" xfId="4" applyFont="1" applyFill="1" applyBorder="1" applyAlignment="1" applyProtection="1">
      <alignment horizontal="center" vertical="center"/>
    </xf>
    <xf numFmtId="10" fontId="19" fillId="6" borderId="1" xfId="1" applyNumberFormat="1" applyFont="1" applyFill="1" applyBorder="1" applyAlignment="1" applyProtection="1">
      <alignment horizontal="center" vertical="center"/>
    </xf>
    <xf numFmtId="164" fontId="19" fillId="0" borderId="1" xfId="4" applyFont="1" applyFill="1" applyBorder="1" applyAlignment="1" applyProtection="1">
      <alignment horizontal="center" vertical="center"/>
    </xf>
    <xf numFmtId="164" fontId="19" fillId="0" borderId="1" xfId="4" applyFont="1" applyBorder="1" applyAlignment="1" applyProtection="1">
      <alignment horizontal="center" vertical="center"/>
    </xf>
    <xf numFmtId="9" fontId="19" fillId="0" borderId="1" xfId="0" applyNumberFormat="1" applyFont="1" applyBorder="1" applyAlignment="1" applyProtection="1">
      <alignment horizontal="center" vertical="center"/>
    </xf>
    <xf numFmtId="0" fontId="19" fillId="0" borderId="9" xfId="0" applyFont="1" applyBorder="1" applyAlignment="1" applyProtection="1">
      <alignment vertical="center" wrapText="1"/>
    </xf>
    <xf numFmtId="0" fontId="0" fillId="9" borderId="0" xfId="0" applyFill="1" applyAlignment="1" applyProtection="1">
      <alignment horizontal="center"/>
    </xf>
    <xf numFmtId="9" fontId="19" fillId="6" borderId="1" xfId="1" applyFont="1" applyFill="1" applyBorder="1" applyAlignment="1" applyProtection="1">
      <alignment horizontal="center" vertical="center"/>
    </xf>
    <xf numFmtId="0" fontId="10" fillId="10" borderId="47" xfId="0" applyFont="1" applyFill="1" applyBorder="1" applyAlignment="1" applyProtection="1">
      <alignment horizontal="center" vertical="center"/>
    </xf>
    <xf numFmtId="0" fontId="10" fillId="12" borderId="47" xfId="0" applyFont="1" applyFill="1" applyBorder="1" applyAlignment="1" applyProtection="1">
      <alignment horizontal="center" vertical="center"/>
    </xf>
    <xf numFmtId="0" fontId="23" fillId="0" borderId="1" xfId="2" applyFont="1" applyFill="1" applyBorder="1" applyAlignment="1">
      <alignment horizontal="center" vertical="center" wrapText="1"/>
    </xf>
    <xf numFmtId="0" fontId="24" fillId="9" borderId="1" xfId="3" applyFont="1" applyFill="1" applyBorder="1" applyAlignment="1">
      <alignment horizontal="left" vertical="center" wrapText="1"/>
    </xf>
    <xf numFmtId="0" fontId="24" fillId="7" borderId="1" xfId="3" applyFont="1" applyFill="1" applyBorder="1" applyAlignment="1">
      <alignment horizontal="left" vertical="center" wrapText="1"/>
    </xf>
    <xf numFmtId="0" fontId="23" fillId="0" borderId="18" xfId="2" applyFont="1" applyFill="1" applyBorder="1" applyAlignment="1">
      <alignment horizontal="center" vertical="center" wrapText="1"/>
    </xf>
    <xf numFmtId="0" fontId="24" fillId="9" borderId="9" xfId="3" applyFont="1" applyFill="1" applyBorder="1" applyAlignment="1">
      <alignment horizontal="left" vertical="center" wrapText="1"/>
    </xf>
    <xf numFmtId="0" fontId="24" fillId="7" borderId="9" xfId="3" applyFont="1" applyFill="1" applyBorder="1" applyAlignment="1">
      <alignment horizontal="left" vertical="center" wrapText="1"/>
    </xf>
    <xf numFmtId="0" fontId="24" fillId="7" borderId="15" xfId="3" applyFont="1" applyFill="1" applyBorder="1" applyAlignment="1">
      <alignment horizontal="left" vertical="center" wrapText="1"/>
    </xf>
    <xf numFmtId="0" fontId="8" fillId="0" borderId="39" xfId="0" applyFont="1" applyFill="1" applyBorder="1" applyAlignment="1" applyProtection="1">
      <alignment vertical="center" wrapText="1"/>
    </xf>
    <xf numFmtId="0" fontId="8" fillId="0" borderId="49" xfId="0" applyFont="1" applyFill="1" applyBorder="1" applyAlignment="1" applyProtection="1">
      <alignment vertical="center" wrapText="1"/>
    </xf>
    <xf numFmtId="0" fontId="10" fillId="13" borderId="47" xfId="0" applyFont="1" applyFill="1" applyBorder="1" applyAlignment="1" applyProtection="1">
      <alignment horizontal="center" vertical="center"/>
    </xf>
    <xf numFmtId="0" fontId="10" fillId="11" borderId="47" xfId="0" applyFont="1" applyFill="1" applyBorder="1" applyAlignment="1" applyProtection="1">
      <alignment horizontal="center" vertical="center"/>
    </xf>
    <xf numFmtId="0" fontId="10" fillId="13" borderId="52" xfId="0" applyFont="1" applyFill="1" applyBorder="1" applyAlignment="1" applyProtection="1">
      <alignment horizontal="center" vertical="center"/>
    </xf>
    <xf numFmtId="0" fontId="8" fillId="0" borderId="53" xfId="0" applyFont="1" applyFill="1" applyBorder="1" applyAlignment="1" applyProtection="1">
      <alignment vertical="center" wrapText="1"/>
    </xf>
    <xf numFmtId="1" fontId="19" fillId="0" borderId="1" xfId="0" applyNumberFormat="1" applyFont="1" applyBorder="1" applyAlignment="1">
      <alignment horizontal="center" vertical="center"/>
    </xf>
    <xf numFmtId="0" fontId="37" fillId="9" borderId="0" xfId="0" applyFont="1" applyFill="1" applyProtection="1">
      <protection locked="0"/>
    </xf>
    <xf numFmtId="0" fontId="8" fillId="0" borderId="22" xfId="0" applyFont="1" applyBorder="1" applyAlignment="1" applyProtection="1">
      <alignment horizontal="center" vertical="center"/>
      <protection locked="0"/>
    </xf>
    <xf numFmtId="0" fontId="8" fillId="0" borderId="55" xfId="0" applyFont="1" applyBorder="1" applyAlignment="1" applyProtection="1">
      <alignment horizontal="center" vertical="center"/>
      <protection locked="0"/>
    </xf>
    <xf numFmtId="0" fontId="3" fillId="9" borderId="20" xfId="0" applyFont="1" applyFill="1" applyBorder="1" applyAlignment="1" applyProtection="1">
      <alignment vertical="center"/>
      <protection locked="0"/>
    </xf>
    <xf numFmtId="0" fontId="3" fillId="9" borderId="40" xfId="0" applyFont="1" applyFill="1" applyBorder="1" applyAlignment="1" applyProtection="1">
      <alignment vertical="center"/>
      <protection locked="0"/>
    </xf>
    <xf numFmtId="0" fontId="37" fillId="9" borderId="0" xfId="0" applyFont="1" applyFill="1"/>
    <xf numFmtId="0" fontId="2" fillId="4" borderId="1" xfId="0" applyFont="1" applyFill="1" applyBorder="1" applyAlignment="1">
      <alignment horizontal="center" vertical="center" wrapText="1"/>
    </xf>
    <xf numFmtId="0" fontId="19" fillId="0" borderId="1" xfId="0" applyFont="1" applyBorder="1" applyAlignment="1">
      <alignment horizontal="center" vertical="center" wrapText="1"/>
    </xf>
    <xf numFmtId="10" fontId="2" fillId="3" borderId="1" xfId="0" applyNumberFormat="1" applyFont="1" applyFill="1" applyBorder="1" applyAlignment="1">
      <alignment horizontal="center" vertical="center" wrapText="1"/>
    </xf>
    <xf numFmtId="0" fontId="4" fillId="8" borderId="37" xfId="0" applyFont="1" applyFill="1" applyBorder="1" applyAlignment="1" applyProtection="1">
      <alignment horizontal="center" vertical="center" wrapText="1"/>
      <protection locked="0"/>
    </xf>
    <xf numFmtId="0" fontId="4" fillId="8" borderId="14" xfId="0" applyFont="1" applyFill="1" applyBorder="1" applyAlignment="1" applyProtection="1">
      <alignment horizontal="center" vertical="center" wrapText="1"/>
      <protection locked="0"/>
    </xf>
    <xf numFmtId="0" fontId="4" fillId="14" borderId="14" xfId="0" applyFont="1" applyFill="1" applyBorder="1" applyAlignment="1" applyProtection="1">
      <alignment horizontal="center" vertical="center" wrapText="1"/>
      <protection locked="0"/>
    </xf>
    <xf numFmtId="0" fontId="4" fillId="14" borderId="14" xfId="0" applyFont="1" applyFill="1" applyBorder="1" applyAlignment="1" applyProtection="1">
      <alignment horizontal="center" vertical="center"/>
      <protection locked="0"/>
    </xf>
    <xf numFmtId="10" fontId="4" fillId="8" borderId="1" xfId="0" applyNumberFormat="1" applyFont="1" applyFill="1" applyBorder="1" applyAlignment="1" applyProtection="1">
      <alignment horizontal="center" vertical="center" wrapText="1"/>
      <protection locked="0"/>
    </xf>
    <xf numFmtId="9" fontId="4" fillId="8" borderId="1" xfId="1" applyFont="1" applyFill="1" applyBorder="1" applyAlignment="1" applyProtection="1">
      <alignment horizontal="center" vertical="center" wrapText="1"/>
      <protection locked="0"/>
    </xf>
    <xf numFmtId="0" fontId="4" fillId="8" borderId="1" xfId="0" applyFont="1" applyFill="1" applyBorder="1" applyAlignment="1" applyProtection="1">
      <alignment horizontal="center" vertical="center"/>
      <protection locked="0"/>
    </xf>
    <xf numFmtId="0" fontId="4" fillId="8" borderId="1" xfId="0" applyFont="1" applyFill="1" applyBorder="1" applyAlignment="1" applyProtection="1">
      <alignment horizontal="center" vertical="center" wrapText="1"/>
      <protection locked="0"/>
    </xf>
    <xf numFmtId="0" fontId="4" fillId="8" borderId="2" xfId="0" applyFont="1" applyFill="1" applyBorder="1" applyAlignment="1" applyProtection="1">
      <alignment horizontal="center" vertical="center" wrapText="1"/>
      <protection locked="0"/>
    </xf>
    <xf numFmtId="0" fontId="4" fillId="8" borderId="9" xfId="0" applyFont="1" applyFill="1" applyBorder="1" applyAlignment="1" applyProtection="1">
      <alignment horizontal="left" vertical="center" wrapText="1"/>
      <protection locked="0"/>
    </xf>
    <xf numFmtId="0" fontId="7" fillId="0" borderId="3" xfId="0" applyFont="1" applyBorder="1" applyAlignment="1" applyProtection="1">
      <alignment horizontal="center" vertical="center" wrapText="1"/>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51" xfId="0" applyFont="1" applyBorder="1" applyAlignment="1" applyProtection="1">
      <alignment horizontal="center"/>
    </xf>
    <xf numFmtId="0" fontId="9" fillId="0" borderId="12" xfId="0" applyFont="1" applyBorder="1" applyAlignment="1" applyProtection="1">
      <alignment horizontal="center"/>
    </xf>
    <xf numFmtId="0" fontId="6" fillId="0" borderId="5" xfId="0" applyFont="1" applyBorder="1" applyAlignment="1" applyProtection="1">
      <alignment horizontal="center" vertical="center"/>
    </xf>
    <xf numFmtId="0" fontId="6" fillId="0" borderId="33"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7" xfId="0" applyFont="1" applyBorder="1" applyAlignment="1" applyProtection="1">
      <alignment horizontal="center" vertical="center"/>
    </xf>
    <xf numFmtId="0" fontId="5" fillId="2" borderId="18"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5" fillId="2" borderId="3" xfId="0" applyFont="1" applyFill="1" applyBorder="1" applyAlignment="1" applyProtection="1">
      <alignment horizontal="center" vertical="center"/>
    </xf>
    <xf numFmtId="0" fontId="7" fillId="0" borderId="34" xfId="0" applyFont="1" applyBorder="1" applyAlignment="1" applyProtection="1">
      <alignment horizontal="center" vertical="center" wrapText="1"/>
    </xf>
    <xf numFmtId="0" fontId="5" fillId="2" borderId="19" xfId="0" applyFont="1" applyFill="1" applyBorder="1" applyAlignment="1" applyProtection="1">
      <alignment horizontal="center" vertical="center"/>
    </xf>
    <xf numFmtId="0" fontId="5" fillId="2" borderId="21" xfId="0" applyFont="1" applyFill="1" applyBorder="1" applyAlignment="1" applyProtection="1">
      <alignment horizontal="center" vertical="center"/>
    </xf>
    <xf numFmtId="0" fontId="7" fillId="0" borderId="19" xfId="0" applyFont="1" applyBorder="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4" xfId="0" applyFont="1" applyBorder="1" applyAlignment="1" applyProtection="1">
      <alignment horizontal="center" vertical="center" wrapText="1"/>
    </xf>
    <xf numFmtId="0" fontId="13" fillId="2" borderId="18" xfId="0" applyFont="1" applyFill="1" applyBorder="1" applyAlignment="1" applyProtection="1">
      <alignment horizontal="center" vertical="center"/>
    </xf>
    <xf numFmtId="0" fontId="13" fillId="2" borderId="3" xfId="0" applyFont="1" applyFill="1" applyBorder="1" applyAlignment="1" applyProtection="1">
      <alignment horizontal="center" vertical="center"/>
    </xf>
    <xf numFmtId="0" fontId="30" fillId="0" borderId="14" xfId="2" applyFont="1" applyFill="1" applyBorder="1" applyAlignment="1">
      <alignment horizontal="center" vertical="center" wrapText="1"/>
    </xf>
    <xf numFmtId="0" fontId="30" fillId="0" borderId="17" xfId="2" applyFont="1" applyFill="1" applyBorder="1" applyAlignment="1">
      <alignment horizontal="center" vertical="center" wrapText="1"/>
    </xf>
    <xf numFmtId="0" fontId="14" fillId="9" borderId="1" xfId="0" applyFont="1" applyFill="1" applyBorder="1" applyAlignment="1">
      <alignment horizontal="center" vertical="center" wrapText="1"/>
    </xf>
    <xf numFmtId="0" fontId="0" fillId="9" borderId="1" xfId="0" applyFill="1" applyBorder="1" applyAlignment="1">
      <alignment horizontal="center"/>
    </xf>
    <xf numFmtId="0" fontId="22" fillId="8" borderId="1" xfId="0" applyFont="1" applyFill="1" applyBorder="1" applyAlignment="1">
      <alignment horizontal="center"/>
    </xf>
    <xf numFmtId="0" fontId="30" fillId="0" borderId="13" xfId="2" applyFont="1" applyFill="1" applyBorder="1" applyAlignment="1">
      <alignment horizontal="center" vertical="center" wrapText="1"/>
    </xf>
    <xf numFmtId="0" fontId="30" fillId="0" borderId="16" xfId="2" applyFont="1" applyFill="1" applyBorder="1" applyAlignment="1">
      <alignment horizontal="center" vertical="center" wrapText="1"/>
    </xf>
    <xf numFmtId="0" fontId="0" fillId="9" borderId="1" xfId="0" applyFill="1" applyBorder="1" applyAlignment="1">
      <alignment horizontal="left" vertical="center" wrapText="1"/>
    </xf>
    <xf numFmtId="0" fontId="0" fillId="9" borderId="1" xfId="0" applyFill="1" applyBorder="1" applyAlignment="1">
      <alignment horizontal="left" vertical="center"/>
    </xf>
    <xf numFmtId="0" fontId="12" fillId="9" borderId="1" xfId="0" applyFont="1" applyFill="1" applyBorder="1" applyAlignment="1">
      <alignment horizontal="left" vertical="top" wrapText="1"/>
    </xf>
    <xf numFmtId="0" fontId="0" fillId="9" borderId="1" xfId="0" applyFill="1" applyBorder="1" applyAlignment="1">
      <alignment horizontal="left" vertical="top" wrapText="1"/>
    </xf>
    <xf numFmtId="0" fontId="22" fillId="8" borderId="19" xfId="0" applyFont="1" applyFill="1" applyBorder="1" applyAlignment="1">
      <alignment horizontal="center"/>
    </xf>
    <xf numFmtId="0" fontId="7" fillId="0" borderId="1"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4" fillId="14" borderId="2" xfId="0" applyFont="1" applyFill="1" applyBorder="1" applyAlignment="1" applyProtection="1">
      <alignment horizontal="center" vertical="center" wrapText="1"/>
      <protection locked="0"/>
    </xf>
    <xf numFmtId="0" fontId="4" fillId="14" borderId="4" xfId="0" applyFont="1" applyFill="1" applyBorder="1" applyAlignment="1" applyProtection="1">
      <alignment horizontal="center" vertical="center" wrapText="1"/>
      <protection locked="0"/>
    </xf>
    <xf numFmtId="0" fontId="6" fillId="0" borderId="5"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8" fillId="0" borderId="14"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0" borderId="4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46" xfId="0" applyFont="1" applyFill="1" applyBorder="1" applyAlignment="1" applyProtection="1">
      <alignment horizontal="center" vertical="center" wrapText="1"/>
    </xf>
    <xf numFmtId="0" fontId="13" fillId="2" borderId="8" xfId="0" applyFont="1" applyFill="1" applyBorder="1" applyAlignment="1" applyProtection="1">
      <alignment horizontal="center" vertical="center"/>
      <protection locked="0"/>
    </xf>
    <xf numFmtId="0" fontId="13" fillId="2" borderId="4" xfId="0" applyFont="1" applyFill="1" applyBorder="1" applyAlignment="1" applyProtection="1">
      <alignment horizontal="center" vertical="center"/>
      <protection locked="0"/>
    </xf>
    <xf numFmtId="0" fontId="13" fillId="2" borderId="1" xfId="0" applyFont="1" applyFill="1" applyBorder="1" applyAlignment="1" applyProtection="1">
      <alignment horizontal="center" vertical="center"/>
      <protection locked="0"/>
    </xf>
    <xf numFmtId="0" fontId="8" fillId="0" borderId="53" xfId="0" applyFont="1" applyFill="1" applyBorder="1" applyAlignment="1" applyProtection="1">
      <alignment horizontal="left" vertical="center" wrapText="1"/>
    </xf>
    <xf numFmtId="0" fontId="8" fillId="0" borderId="54" xfId="0" applyFont="1" applyFill="1" applyBorder="1" applyAlignment="1" applyProtection="1">
      <alignment horizontal="left" vertical="center" wrapText="1"/>
    </xf>
    <xf numFmtId="0" fontId="8" fillId="0" borderId="20" xfId="0" applyFont="1" applyFill="1" applyBorder="1" applyAlignment="1" applyProtection="1">
      <alignment horizontal="left" vertical="center" wrapText="1"/>
    </xf>
    <xf numFmtId="0" fontId="8" fillId="0" borderId="49" xfId="0" applyFont="1" applyFill="1" applyBorder="1" applyAlignment="1" applyProtection="1">
      <alignment horizontal="left" vertical="center" wrapText="1"/>
    </xf>
    <xf numFmtId="0" fontId="8" fillId="0" borderId="42" xfId="0" applyFont="1" applyFill="1" applyBorder="1" applyAlignment="1" applyProtection="1">
      <alignment horizontal="left" vertical="center" wrapText="1"/>
    </xf>
    <xf numFmtId="0" fontId="8" fillId="0" borderId="50" xfId="0" applyFont="1" applyFill="1" applyBorder="1" applyAlignment="1" applyProtection="1">
      <alignment horizontal="left" vertical="center" wrapText="1"/>
    </xf>
    <xf numFmtId="0" fontId="8" fillId="0" borderId="48" xfId="0" applyFont="1" applyFill="1" applyBorder="1" applyAlignment="1" applyProtection="1">
      <alignment horizontal="left" vertical="center" wrapText="1"/>
    </xf>
    <xf numFmtId="0" fontId="8" fillId="0" borderId="4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51" xfId="0" applyFont="1" applyBorder="1" applyAlignment="1" applyProtection="1">
      <alignment horizontal="center"/>
    </xf>
    <xf numFmtId="0" fontId="9" fillId="0" borderId="12" xfId="0" applyFont="1" applyBorder="1" applyAlignment="1" applyProtection="1">
      <alignment horizontal="center"/>
    </xf>
    <xf numFmtId="0" fontId="6" fillId="0" borderId="5" xfId="0" applyFont="1" applyBorder="1" applyAlignment="1" applyProtection="1">
      <alignment horizontal="center" vertical="center"/>
    </xf>
    <xf numFmtId="0" fontId="6" fillId="0" borderId="33"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7" xfId="0" applyFont="1" applyBorder="1" applyAlignment="1" applyProtection="1">
      <alignment horizontal="center" vertical="center"/>
    </xf>
    <xf numFmtId="0" fontId="5" fillId="2" borderId="18"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5" fillId="2" borderId="3" xfId="0" applyFont="1" applyFill="1" applyBorder="1" applyAlignment="1" applyProtection="1">
      <alignment horizontal="center" vertical="center"/>
    </xf>
    <xf numFmtId="0" fontId="7" fillId="0" borderId="34" xfId="0" applyFont="1" applyBorder="1" applyAlignment="1" applyProtection="1">
      <alignment horizontal="center" vertical="center" wrapText="1"/>
    </xf>
    <xf numFmtId="0" fontId="5" fillId="2" borderId="19" xfId="0" applyFont="1" applyFill="1" applyBorder="1" applyAlignment="1" applyProtection="1">
      <alignment horizontal="center" vertical="center"/>
    </xf>
    <xf numFmtId="0" fontId="5" fillId="2" borderId="21" xfId="0" applyFont="1" applyFill="1" applyBorder="1" applyAlignment="1" applyProtection="1">
      <alignment horizontal="center" vertical="center"/>
    </xf>
    <xf numFmtId="0" fontId="7" fillId="0" borderId="19" xfId="0" applyFont="1" applyBorder="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4" xfId="0" applyFont="1" applyBorder="1" applyAlignment="1" applyProtection="1">
      <alignment horizontal="center" vertical="center" wrapText="1"/>
    </xf>
    <xf numFmtId="0" fontId="13" fillId="2" borderId="18" xfId="0" applyFont="1" applyFill="1" applyBorder="1" applyAlignment="1" applyProtection="1">
      <alignment horizontal="center" vertical="center"/>
    </xf>
    <xf numFmtId="0" fontId="13" fillId="2" borderId="3" xfId="0" applyFont="1" applyFill="1" applyBorder="1" applyAlignment="1" applyProtection="1">
      <alignment horizontal="center" vertical="center"/>
    </xf>
  </cellXfs>
  <cellStyles count="5">
    <cellStyle name="Hipervínculo" xfId="2" builtinId="8"/>
    <cellStyle name="Moneda [0]" xfId="4" builtinId="7"/>
    <cellStyle name="Normal" xfId="0" builtinId="0"/>
    <cellStyle name="Normal 2" xfId="3"/>
    <cellStyle name="Porcentaje" xfId="1" builtinId="5"/>
  </cellStyles>
  <dxfs count="65">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ill>
        <patternFill>
          <bgColor rgb="FFFF0000"/>
        </patternFill>
      </fill>
    </dxf>
    <dxf>
      <fill>
        <patternFill>
          <bgColor rgb="FFFFFF00"/>
        </patternFill>
      </fill>
    </dxf>
    <dxf>
      <fill>
        <patternFill>
          <bgColor rgb="FF00B050"/>
        </patternFill>
      </fill>
    </dxf>
    <dxf>
      <font>
        <strike/>
        <color rgb="FFFF0000"/>
      </font>
      <fill>
        <patternFill>
          <bgColor theme="7" tint="-0.499984740745262"/>
        </patternFill>
      </fill>
    </dxf>
    <dxf>
      <font>
        <b/>
        <i val="0"/>
        <color theme="0"/>
      </font>
      <fill>
        <patternFill>
          <bgColor rgb="FFC65911"/>
        </patternFill>
      </fill>
    </dxf>
    <dxf>
      <font>
        <b/>
        <i val="0"/>
        <color theme="0"/>
      </font>
      <fill>
        <patternFill>
          <bgColor rgb="FF1F4E78"/>
        </patternFill>
      </fill>
    </dxf>
    <dxf>
      <font>
        <b/>
        <i val="0"/>
        <color theme="0"/>
      </font>
      <fill>
        <patternFill>
          <bgColor rgb="FF28659C"/>
        </patternFill>
      </fill>
    </dxf>
    <dxf>
      <font>
        <b/>
        <i val="0"/>
        <color theme="0"/>
      </font>
      <fill>
        <patternFill>
          <bgColor rgb="FF2F76B7"/>
        </patternFill>
      </fill>
    </dxf>
    <dxf>
      <font>
        <b/>
        <i val="0"/>
        <color theme="0"/>
      </font>
      <fill>
        <patternFill>
          <bgColor rgb="FF428BCE"/>
        </patternFill>
      </fill>
    </dxf>
    <dxf>
      <font>
        <b/>
        <i val="0"/>
        <color theme="0"/>
      </font>
      <fill>
        <patternFill>
          <bgColor rgb="FF9E7500"/>
        </patternFill>
      </fill>
    </dxf>
    <dxf>
      <font>
        <b/>
        <i val="0"/>
        <color theme="0"/>
      </font>
      <fill>
        <patternFill>
          <bgColor rgb="FFB08200"/>
        </patternFill>
      </fill>
    </dxf>
    <dxf>
      <font>
        <b/>
        <i val="0"/>
        <color theme="0"/>
      </font>
      <fill>
        <patternFill>
          <bgColor rgb="FFCC9700"/>
        </patternFill>
      </fill>
    </dxf>
    <dxf>
      <font>
        <b/>
        <i val="0"/>
        <color theme="0"/>
      </font>
      <fill>
        <patternFill>
          <bgColor rgb="FFE6AA00"/>
        </patternFill>
      </fill>
    </dxf>
    <dxf>
      <font>
        <b/>
        <i val="0"/>
        <color theme="0"/>
      </font>
      <fill>
        <patternFill>
          <bgColor rgb="FF5482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strike/>
        <color rgb="FFFF0000"/>
      </font>
      <fill>
        <patternFill>
          <bgColor theme="7" tint="-0.499984740745262"/>
        </patternFill>
      </fill>
    </dxf>
  </dxfs>
  <tableStyles count="0" defaultTableStyle="TableStyleMedium2" defaultPivotStyle="PivotStyleLight16"/>
  <colors>
    <mruColors>
      <color rgb="FF1F4E78"/>
      <color rgb="FF2F76B7"/>
      <color rgb="FF28659C"/>
      <color rgb="FF945200"/>
      <color rgb="FFFF7E79"/>
      <color rgb="FFFF58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1498600</xdr:colOff>
      <xdr:row>3</xdr:row>
      <xdr:rowOff>88901</xdr:rowOff>
    </xdr:from>
    <xdr:to>
      <xdr:col>3</xdr:col>
      <xdr:colOff>5244839</xdr:colOff>
      <xdr:row>19</xdr:row>
      <xdr:rowOff>1</xdr:rowOff>
    </xdr:to>
    <xdr:pic>
      <xdr:nvPicPr>
        <xdr:cNvPr id="8" name="Imagen 7">
          <a:extLst>
            <a:ext uri="{FF2B5EF4-FFF2-40B4-BE49-F238E27FC236}">
              <a16:creationId xmlns:a16="http://schemas.microsoft.com/office/drawing/2014/main" id="{82ABD919-D1C9-9048-9230-EFDC0E724A6B}"/>
            </a:ext>
          </a:extLst>
        </xdr:cNvPr>
        <xdr:cNvPicPr>
          <a:picLocks noChangeAspect="1"/>
        </xdr:cNvPicPr>
      </xdr:nvPicPr>
      <xdr:blipFill>
        <a:blip xmlns:r="http://schemas.openxmlformats.org/officeDocument/2006/relationships" r:embed="rId1"/>
        <a:stretch>
          <a:fillRect/>
        </a:stretch>
      </xdr:blipFill>
      <xdr:spPr>
        <a:xfrm>
          <a:off x="2438400" y="952501"/>
          <a:ext cx="10016864" cy="4267200"/>
        </a:xfrm>
        <a:prstGeom prst="rect">
          <a:avLst/>
        </a:prstGeom>
      </xdr:spPr>
    </xdr:pic>
    <xdr:clientData/>
  </xdr:twoCellAnchor>
  <xdr:twoCellAnchor editAs="oneCell">
    <xdr:from>
      <xdr:col>2</xdr:col>
      <xdr:colOff>723900</xdr:colOff>
      <xdr:row>20</xdr:row>
      <xdr:rowOff>76912</xdr:rowOff>
    </xdr:from>
    <xdr:to>
      <xdr:col>4</xdr:col>
      <xdr:colOff>4156</xdr:colOff>
      <xdr:row>21</xdr:row>
      <xdr:rowOff>177799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3476" t="87079" r="4178" b="8985"/>
        <a:stretch/>
      </xdr:blipFill>
      <xdr:spPr>
        <a:xfrm>
          <a:off x="1663700" y="5487112"/>
          <a:ext cx="10521344" cy="291387"/>
        </a:xfrm>
        <a:prstGeom prst="rect">
          <a:avLst/>
        </a:prstGeom>
      </xdr:spPr>
    </xdr:pic>
    <xdr:clientData/>
  </xdr:twoCellAnchor>
  <xdr:twoCellAnchor>
    <xdr:from>
      <xdr:col>2</xdr:col>
      <xdr:colOff>71967</xdr:colOff>
      <xdr:row>4</xdr:row>
      <xdr:rowOff>121706</xdr:rowOff>
    </xdr:from>
    <xdr:to>
      <xdr:col>2</xdr:col>
      <xdr:colOff>1257928</xdr:colOff>
      <xdr:row>9</xdr:row>
      <xdr:rowOff>152400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1011767" y="1175806"/>
          <a:ext cx="1185961" cy="108479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Diligenciar</a:t>
          </a:r>
          <a:r>
            <a:rPr lang="es-CO" sz="1200" baseline="0">
              <a:latin typeface="Arial" panose="020B0604020202020204" pitchFamily="34" charset="0"/>
              <a:cs typeface="Arial" panose="020B0604020202020204" pitchFamily="34" charset="0"/>
            </a:rPr>
            <a:t> la entidad y dependencia que reporta.</a:t>
          </a:r>
          <a:endParaRPr lang="es-CO" sz="1200">
            <a:latin typeface="Arial" panose="020B0604020202020204" pitchFamily="34" charset="0"/>
            <a:cs typeface="Arial" panose="020B0604020202020204" pitchFamily="34" charset="0"/>
          </a:endParaRPr>
        </a:p>
      </xdr:txBody>
    </xdr:sp>
    <xdr:clientData/>
  </xdr:twoCellAnchor>
  <xdr:twoCellAnchor>
    <xdr:from>
      <xdr:col>3</xdr:col>
      <xdr:colOff>2208797</xdr:colOff>
      <xdr:row>20</xdr:row>
      <xdr:rowOff>129214</xdr:rowOff>
    </xdr:from>
    <xdr:to>
      <xdr:col>3</xdr:col>
      <xdr:colOff>5461000</xdr:colOff>
      <xdr:row>22</xdr:row>
      <xdr:rowOff>365080</xdr:rowOff>
    </xdr:to>
    <xdr:sp macro="" textlink="">
      <xdr:nvSpPr>
        <xdr:cNvPr id="11" name="Rectángulo: esquinas redondeadas 2">
          <a:extLst>
            <a:ext uri="{FF2B5EF4-FFF2-40B4-BE49-F238E27FC236}">
              <a16:creationId xmlns:a16="http://schemas.microsoft.com/office/drawing/2014/main" id="{00000000-0008-0000-0000-00000B000000}"/>
            </a:ext>
          </a:extLst>
        </xdr:cNvPr>
        <xdr:cNvSpPr/>
      </xdr:nvSpPr>
      <xdr:spPr>
        <a:xfrm>
          <a:off x="8723897" y="5539414"/>
          <a:ext cx="3252203" cy="6168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Diligenciar</a:t>
          </a:r>
          <a:r>
            <a:rPr lang="es-CO" sz="1200" baseline="0">
              <a:latin typeface="Arial" panose="020B0604020202020204" pitchFamily="34" charset="0"/>
              <a:cs typeface="Arial" panose="020B0604020202020204" pitchFamily="34" charset="0"/>
            </a:rPr>
            <a:t> todos los campos para evidenciar las acciones  por las actividades</a:t>
          </a:r>
          <a:endParaRPr lang="es-CO" sz="1200">
            <a:latin typeface="Arial" panose="020B0604020202020204" pitchFamily="34" charset="0"/>
            <a:cs typeface="Arial" panose="020B0604020202020204" pitchFamily="34" charset="0"/>
          </a:endParaRPr>
        </a:p>
      </xdr:txBody>
    </xdr:sp>
    <xdr:clientData/>
  </xdr:twoCellAnchor>
  <xdr:twoCellAnchor>
    <xdr:from>
      <xdr:col>2</xdr:col>
      <xdr:colOff>3429000</xdr:colOff>
      <xdr:row>20</xdr:row>
      <xdr:rowOff>138039</xdr:rowOff>
    </xdr:from>
    <xdr:to>
      <xdr:col>3</xdr:col>
      <xdr:colOff>1388533</xdr:colOff>
      <xdr:row>22</xdr:row>
      <xdr:rowOff>369041</xdr:rowOff>
    </xdr:to>
    <xdr:sp macro="" textlink="">
      <xdr:nvSpPr>
        <xdr:cNvPr id="12" name="Rectángulo: esquinas redondeadas 7">
          <a:extLst>
            <a:ext uri="{FF2B5EF4-FFF2-40B4-BE49-F238E27FC236}">
              <a16:creationId xmlns:a16="http://schemas.microsoft.com/office/drawing/2014/main" id="{00000000-0008-0000-0000-00000C000000}"/>
            </a:ext>
          </a:extLst>
        </xdr:cNvPr>
        <xdr:cNvSpPr/>
      </xdr:nvSpPr>
      <xdr:spPr>
        <a:xfrm>
          <a:off x="4368800" y="5548239"/>
          <a:ext cx="3534833" cy="6120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Diligenciar</a:t>
          </a:r>
          <a:r>
            <a:rPr lang="es-CO" sz="1200" baseline="0">
              <a:latin typeface="Arial" panose="020B0604020202020204" pitchFamily="34" charset="0"/>
              <a:cs typeface="Arial" panose="020B0604020202020204" pitchFamily="34" charset="0"/>
            </a:rPr>
            <a:t> todos los campos para evidenciar las acciones  por las actividades</a:t>
          </a:r>
          <a:endParaRPr lang="es-CO" sz="1200">
            <a:latin typeface="Arial" panose="020B0604020202020204" pitchFamily="34" charset="0"/>
            <a:cs typeface="Arial" panose="020B0604020202020204" pitchFamily="34" charset="0"/>
          </a:endParaRPr>
        </a:p>
      </xdr:txBody>
    </xdr:sp>
    <xdr:clientData/>
  </xdr:twoCellAnchor>
  <xdr:twoCellAnchor>
    <xdr:from>
      <xdr:col>2</xdr:col>
      <xdr:colOff>1587500</xdr:colOff>
      <xdr:row>20</xdr:row>
      <xdr:rowOff>88900</xdr:rowOff>
    </xdr:from>
    <xdr:to>
      <xdr:col>2</xdr:col>
      <xdr:colOff>2438400</xdr:colOff>
      <xdr:row>22</xdr:row>
      <xdr:rowOff>25400</xdr:rowOff>
    </xdr:to>
    <xdr:sp macro="" textlink="">
      <xdr:nvSpPr>
        <xdr:cNvPr id="26" name="Elipse 25">
          <a:extLst>
            <a:ext uri="{FF2B5EF4-FFF2-40B4-BE49-F238E27FC236}">
              <a16:creationId xmlns:a16="http://schemas.microsoft.com/office/drawing/2014/main" id="{00000000-0008-0000-0000-00001A000000}"/>
            </a:ext>
          </a:extLst>
        </xdr:cNvPr>
        <xdr:cNvSpPr/>
      </xdr:nvSpPr>
      <xdr:spPr>
        <a:xfrm>
          <a:off x="2527300" y="5499100"/>
          <a:ext cx="850900" cy="3175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2157925</xdr:colOff>
      <xdr:row>80</xdr:row>
      <xdr:rowOff>317501</xdr:rowOff>
    </xdr:from>
    <xdr:to>
      <xdr:col>4</xdr:col>
      <xdr:colOff>1587</xdr:colOff>
      <xdr:row>80</xdr:row>
      <xdr:rowOff>584200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3"/>
        <a:srcRect l="4319" t="87316" r="25643" b="9046"/>
        <a:stretch/>
      </xdr:blipFill>
      <xdr:spPr>
        <a:xfrm>
          <a:off x="3097725" y="28409901"/>
          <a:ext cx="9284775" cy="266699"/>
        </a:xfrm>
        <a:prstGeom prst="rect">
          <a:avLst/>
        </a:prstGeom>
      </xdr:spPr>
    </xdr:pic>
    <xdr:clientData/>
  </xdr:twoCellAnchor>
  <xdr:twoCellAnchor>
    <xdr:from>
      <xdr:col>2</xdr:col>
      <xdr:colOff>266700</xdr:colOff>
      <xdr:row>71</xdr:row>
      <xdr:rowOff>607464</xdr:rowOff>
    </xdr:from>
    <xdr:to>
      <xdr:col>2</xdr:col>
      <xdr:colOff>1833141</xdr:colOff>
      <xdr:row>72</xdr:row>
      <xdr:rowOff>838200</xdr:rowOff>
    </xdr:to>
    <xdr:sp macro="" textlink="">
      <xdr:nvSpPr>
        <xdr:cNvPr id="29" name="Rectángulo: esquinas redondeadas 4">
          <a:extLst>
            <a:ext uri="{FF2B5EF4-FFF2-40B4-BE49-F238E27FC236}">
              <a16:creationId xmlns:a16="http://schemas.microsoft.com/office/drawing/2014/main" id="{00000000-0008-0000-0000-00001D000000}"/>
            </a:ext>
          </a:extLst>
        </xdr:cNvPr>
        <xdr:cNvSpPr/>
      </xdr:nvSpPr>
      <xdr:spPr>
        <a:xfrm>
          <a:off x="1206500" y="24191364"/>
          <a:ext cx="1566441" cy="11197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Diligenciar Entidad y Dependencia</a:t>
          </a:r>
          <a:r>
            <a:rPr lang="es-CO" sz="1200" baseline="0">
              <a:latin typeface="Arial" panose="020B0604020202020204" pitchFamily="34" charset="0"/>
              <a:cs typeface="Arial" panose="020B0604020202020204" pitchFamily="34" charset="0"/>
            </a:rPr>
            <a:t> que reporta </a:t>
          </a:r>
          <a:endParaRPr lang="es-CO" sz="1200">
            <a:latin typeface="Arial" panose="020B0604020202020204" pitchFamily="34" charset="0"/>
            <a:cs typeface="Arial" panose="020B0604020202020204" pitchFamily="34" charset="0"/>
          </a:endParaRPr>
        </a:p>
      </xdr:txBody>
    </xdr:sp>
    <xdr:clientData/>
  </xdr:twoCellAnchor>
  <xdr:twoCellAnchor>
    <xdr:from>
      <xdr:col>2</xdr:col>
      <xdr:colOff>2582054</xdr:colOff>
      <xdr:row>79</xdr:row>
      <xdr:rowOff>185605</xdr:rowOff>
    </xdr:from>
    <xdr:to>
      <xdr:col>3</xdr:col>
      <xdr:colOff>4810904</xdr:colOff>
      <xdr:row>80</xdr:row>
      <xdr:rowOff>273911</xdr:rowOff>
    </xdr:to>
    <xdr:sp macro="" textlink="">
      <xdr:nvSpPr>
        <xdr:cNvPr id="31" name="Rectángulo: esquinas redondeadas 8">
          <a:extLst>
            <a:ext uri="{FF2B5EF4-FFF2-40B4-BE49-F238E27FC236}">
              <a16:creationId xmlns:a16="http://schemas.microsoft.com/office/drawing/2014/main" id="{00000000-0008-0000-0000-00001F000000}"/>
            </a:ext>
          </a:extLst>
        </xdr:cNvPr>
        <xdr:cNvSpPr/>
      </xdr:nvSpPr>
      <xdr:spPr>
        <a:xfrm>
          <a:off x="3523215" y="20437569"/>
          <a:ext cx="7807778" cy="281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Diligenciar los</a:t>
          </a:r>
          <a:r>
            <a:rPr lang="es-CO" sz="1200" baseline="0">
              <a:latin typeface="Arial" panose="020B0604020202020204" pitchFamily="34" charset="0"/>
              <a:cs typeface="Arial" panose="020B0604020202020204" pitchFamily="34" charset="0"/>
            </a:rPr>
            <a:t> especios señalados- para evidenciar las inversiones realizadas por actividad  anualmente   </a:t>
          </a:r>
          <a:endParaRPr lang="es-CO" sz="1200">
            <a:latin typeface="Arial" panose="020B0604020202020204" pitchFamily="34" charset="0"/>
            <a:cs typeface="Arial" panose="020B0604020202020204" pitchFamily="34" charset="0"/>
          </a:endParaRPr>
        </a:p>
      </xdr:txBody>
    </xdr:sp>
    <xdr:clientData/>
  </xdr:twoCellAnchor>
  <xdr:twoCellAnchor>
    <xdr:from>
      <xdr:col>2</xdr:col>
      <xdr:colOff>2311400</xdr:colOff>
      <xdr:row>77</xdr:row>
      <xdr:rowOff>0</xdr:rowOff>
    </xdr:from>
    <xdr:to>
      <xdr:col>2</xdr:col>
      <xdr:colOff>3311068</xdr:colOff>
      <xdr:row>80</xdr:row>
      <xdr:rowOff>20984</xdr:rowOff>
    </xdr:to>
    <xdr:sp macro="" textlink="">
      <xdr:nvSpPr>
        <xdr:cNvPr id="33" name="Abrir llave 32">
          <a:extLst>
            <a:ext uri="{FF2B5EF4-FFF2-40B4-BE49-F238E27FC236}">
              <a16:creationId xmlns:a16="http://schemas.microsoft.com/office/drawing/2014/main" id="{00000000-0008-0000-0000-000021000000}"/>
            </a:ext>
          </a:extLst>
        </xdr:cNvPr>
        <xdr:cNvSpPr/>
      </xdr:nvSpPr>
      <xdr:spPr>
        <a:xfrm rot="16200000" flipV="1">
          <a:off x="3454792" y="27317308"/>
          <a:ext cx="592484" cy="999668"/>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900">
            <a:latin typeface="Arial" panose="020B0604020202020204" pitchFamily="34" charset="0"/>
            <a:cs typeface="Arial" panose="020B0604020202020204" pitchFamily="34" charset="0"/>
          </a:endParaRPr>
        </a:p>
      </xdr:txBody>
    </xdr:sp>
    <xdr:clientData/>
  </xdr:twoCellAnchor>
  <xdr:twoCellAnchor>
    <xdr:from>
      <xdr:col>2</xdr:col>
      <xdr:colOff>57150</xdr:colOff>
      <xdr:row>79</xdr:row>
      <xdr:rowOff>0</xdr:rowOff>
    </xdr:from>
    <xdr:to>
      <xdr:col>2</xdr:col>
      <xdr:colOff>2336800</xdr:colOff>
      <xdr:row>80</xdr:row>
      <xdr:rowOff>501246</xdr:rowOff>
    </xdr:to>
    <xdr:sp macro="" textlink="">
      <xdr:nvSpPr>
        <xdr:cNvPr id="37" name="Rectángulo: esquinas redondeadas 13">
          <a:extLst>
            <a:ext uri="{FF2B5EF4-FFF2-40B4-BE49-F238E27FC236}">
              <a16:creationId xmlns:a16="http://schemas.microsoft.com/office/drawing/2014/main" id="{00000000-0008-0000-0000-000025000000}"/>
            </a:ext>
          </a:extLst>
        </xdr:cNvPr>
        <xdr:cNvSpPr/>
      </xdr:nvSpPr>
      <xdr:spPr>
        <a:xfrm>
          <a:off x="996950" y="25625868"/>
          <a:ext cx="2279650" cy="1316778"/>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NOTA:</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Tener</a:t>
          </a:r>
          <a:r>
            <a:rPr lang="es-CO" sz="1200" baseline="0">
              <a:latin typeface="Arial" panose="020B0604020202020204" pitchFamily="34" charset="0"/>
              <a:cs typeface="Arial" panose="020B0604020202020204" pitchFamily="34" charset="0"/>
            </a:rPr>
            <a:t> en cuenta: Se diligencia el  valor del contrato  y %, para OBTENER automaticamente  el valor del presupuesto asignado.</a:t>
          </a:r>
          <a:endParaRPr lang="es-CO" sz="1200">
            <a:latin typeface="Arial" panose="020B0604020202020204" pitchFamily="34" charset="0"/>
            <a:cs typeface="Arial" panose="020B0604020202020204" pitchFamily="34" charset="0"/>
          </a:endParaRPr>
        </a:p>
      </xdr:txBody>
    </xdr:sp>
    <xdr:clientData/>
  </xdr:twoCellAnchor>
  <xdr:twoCellAnchor>
    <xdr:from>
      <xdr:col>2</xdr:col>
      <xdr:colOff>4457701</xdr:colOff>
      <xdr:row>18</xdr:row>
      <xdr:rowOff>133114</xdr:rowOff>
    </xdr:from>
    <xdr:to>
      <xdr:col>3</xdr:col>
      <xdr:colOff>330201</xdr:colOff>
      <xdr:row>21</xdr:row>
      <xdr:rowOff>25399</xdr:rowOff>
    </xdr:to>
    <xdr:sp macro="" textlink="">
      <xdr:nvSpPr>
        <xdr:cNvPr id="43" name="Abrir llave 42">
          <a:extLst>
            <a:ext uri="{FF2B5EF4-FFF2-40B4-BE49-F238E27FC236}">
              <a16:creationId xmlns:a16="http://schemas.microsoft.com/office/drawing/2014/main" id="{5190DE9A-54D4-954E-A855-04E84F13658B}"/>
            </a:ext>
          </a:extLst>
        </xdr:cNvPr>
        <xdr:cNvSpPr/>
      </xdr:nvSpPr>
      <xdr:spPr>
        <a:xfrm rot="16200000">
          <a:off x="5889508" y="4670307"/>
          <a:ext cx="463785" cy="1447800"/>
        </a:xfrm>
        <a:prstGeom prst="leftBrace">
          <a:avLst>
            <a:gd name="adj1" fmla="val 8333"/>
            <a:gd name="adj2" fmla="val 49148"/>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3</xdr:col>
      <xdr:colOff>928490</xdr:colOff>
      <xdr:row>18</xdr:row>
      <xdr:rowOff>114298</xdr:rowOff>
    </xdr:from>
    <xdr:to>
      <xdr:col>3</xdr:col>
      <xdr:colOff>5805714</xdr:colOff>
      <xdr:row>20</xdr:row>
      <xdr:rowOff>152399</xdr:rowOff>
    </xdr:to>
    <xdr:sp macro="" textlink="">
      <xdr:nvSpPr>
        <xdr:cNvPr id="23" name="Abrir llave 22">
          <a:extLst>
            <a:ext uri="{FF2B5EF4-FFF2-40B4-BE49-F238E27FC236}">
              <a16:creationId xmlns:a16="http://schemas.microsoft.com/office/drawing/2014/main" id="{00000000-0008-0000-0000-000017000000}"/>
            </a:ext>
          </a:extLst>
        </xdr:cNvPr>
        <xdr:cNvSpPr/>
      </xdr:nvSpPr>
      <xdr:spPr>
        <a:xfrm rot="16200000">
          <a:off x="9672651" y="2914437"/>
          <a:ext cx="419101" cy="4877224"/>
        </a:xfrm>
        <a:prstGeom prst="leftBrace">
          <a:avLst>
            <a:gd name="adj1" fmla="val 8333"/>
            <a:gd name="adj2" fmla="val 5937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2</xdr:col>
      <xdr:colOff>1204033</xdr:colOff>
      <xdr:row>6</xdr:row>
      <xdr:rowOff>165099</xdr:rowOff>
    </xdr:from>
    <xdr:to>
      <xdr:col>2</xdr:col>
      <xdr:colOff>1569158</xdr:colOff>
      <xdr:row>7</xdr:row>
      <xdr:rowOff>206962</xdr:rowOff>
    </xdr:to>
    <xdr:sp macro="" textlink="">
      <xdr:nvSpPr>
        <xdr:cNvPr id="25" name="Abrir llave 24">
          <a:extLst>
            <a:ext uri="{FF2B5EF4-FFF2-40B4-BE49-F238E27FC236}">
              <a16:creationId xmlns:a16="http://schemas.microsoft.com/office/drawing/2014/main" id="{00000000-0008-0000-0000-000019000000}"/>
            </a:ext>
          </a:extLst>
        </xdr:cNvPr>
        <xdr:cNvSpPr/>
      </xdr:nvSpPr>
      <xdr:spPr>
        <a:xfrm>
          <a:off x="2143833" y="1600199"/>
          <a:ext cx="365125" cy="232363"/>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2</xdr:col>
      <xdr:colOff>76800</xdr:colOff>
      <xdr:row>53</xdr:row>
      <xdr:rowOff>501134</xdr:rowOff>
    </xdr:from>
    <xdr:to>
      <xdr:col>3</xdr:col>
      <xdr:colOff>5919191</xdr:colOff>
      <xdr:row>68</xdr:row>
      <xdr:rowOff>123224</xdr:rowOff>
    </xdr:to>
    <xdr:pic>
      <xdr:nvPicPr>
        <xdr:cNvPr id="9" name="Imagen 8">
          <a:extLst>
            <a:ext uri="{FF2B5EF4-FFF2-40B4-BE49-F238E27FC236}">
              <a16:creationId xmlns:a16="http://schemas.microsoft.com/office/drawing/2014/main" id="{C734BC3C-C3C5-584A-B67D-B7B4FFF36155}"/>
            </a:ext>
          </a:extLst>
        </xdr:cNvPr>
        <xdr:cNvPicPr>
          <a:picLocks noChangeAspect="1"/>
        </xdr:cNvPicPr>
      </xdr:nvPicPr>
      <xdr:blipFill>
        <a:blip xmlns:r="http://schemas.openxmlformats.org/officeDocument/2006/relationships" r:embed="rId4"/>
        <a:stretch>
          <a:fillRect/>
        </a:stretch>
      </xdr:blipFill>
      <xdr:spPr>
        <a:xfrm>
          <a:off x="1016600" y="17100034"/>
          <a:ext cx="11417691" cy="5972090"/>
        </a:xfrm>
        <a:prstGeom prst="rect">
          <a:avLst/>
        </a:prstGeom>
      </xdr:spPr>
    </xdr:pic>
    <xdr:clientData/>
  </xdr:twoCellAnchor>
  <xdr:twoCellAnchor editAs="oneCell">
    <xdr:from>
      <xdr:col>2</xdr:col>
      <xdr:colOff>2204789</xdr:colOff>
      <xdr:row>70</xdr:row>
      <xdr:rowOff>101600</xdr:rowOff>
    </xdr:from>
    <xdr:to>
      <xdr:col>3</xdr:col>
      <xdr:colOff>5244072</xdr:colOff>
      <xdr:row>78</xdr:row>
      <xdr:rowOff>63500</xdr:rowOff>
    </xdr:to>
    <xdr:pic>
      <xdr:nvPicPr>
        <xdr:cNvPr id="10" name="Imagen 9">
          <a:extLst>
            <a:ext uri="{FF2B5EF4-FFF2-40B4-BE49-F238E27FC236}">
              <a16:creationId xmlns:a16="http://schemas.microsoft.com/office/drawing/2014/main" id="{DE2218CB-C339-444C-AEB9-9A06A60EB5D2}"/>
            </a:ext>
          </a:extLst>
        </xdr:cNvPr>
        <xdr:cNvPicPr>
          <a:picLocks noChangeAspect="1"/>
        </xdr:cNvPicPr>
      </xdr:nvPicPr>
      <xdr:blipFill>
        <a:blip xmlns:r="http://schemas.openxmlformats.org/officeDocument/2006/relationships" r:embed="rId5"/>
        <a:stretch>
          <a:fillRect/>
        </a:stretch>
      </xdr:blipFill>
      <xdr:spPr>
        <a:xfrm>
          <a:off x="3144589" y="23495000"/>
          <a:ext cx="9271808" cy="4279900"/>
        </a:xfrm>
        <a:prstGeom prst="rect">
          <a:avLst/>
        </a:prstGeom>
      </xdr:spPr>
    </xdr:pic>
    <xdr:clientData/>
  </xdr:twoCellAnchor>
  <xdr:twoCellAnchor>
    <xdr:from>
      <xdr:col>2</xdr:col>
      <xdr:colOff>1875275</xdr:colOff>
      <xdr:row>72</xdr:row>
      <xdr:rowOff>174314</xdr:rowOff>
    </xdr:from>
    <xdr:to>
      <xdr:col>2</xdr:col>
      <xdr:colOff>2281923</xdr:colOff>
      <xdr:row>72</xdr:row>
      <xdr:rowOff>348939</xdr:rowOff>
    </xdr:to>
    <xdr:sp macro="" textlink="">
      <xdr:nvSpPr>
        <xdr:cNvPr id="30" name="Abrir llave 29">
          <a:extLst>
            <a:ext uri="{FF2B5EF4-FFF2-40B4-BE49-F238E27FC236}">
              <a16:creationId xmlns:a16="http://schemas.microsoft.com/office/drawing/2014/main" id="{00000000-0008-0000-0000-00001E000000}"/>
            </a:ext>
          </a:extLst>
        </xdr:cNvPr>
        <xdr:cNvSpPr/>
      </xdr:nvSpPr>
      <xdr:spPr>
        <a:xfrm flipV="1">
          <a:off x="2815075" y="24647214"/>
          <a:ext cx="406648" cy="174625"/>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2</xdr:col>
      <xdr:colOff>4622800</xdr:colOff>
      <xdr:row>76</xdr:row>
      <xdr:rowOff>177800</xdr:rowOff>
    </xdr:from>
    <xdr:to>
      <xdr:col>3</xdr:col>
      <xdr:colOff>70384</xdr:colOff>
      <xdr:row>80</xdr:row>
      <xdr:rowOff>24900</xdr:rowOff>
    </xdr:to>
    <xdr:sp macro="" textlink="">
      <xdr:nvSpPr>
        <xdr:cNvPr id="32" name="Abrir llave 31">
          <a:extLst>
            <a:ext uri="{FF2B5EF4-FFF2-40B4-BE49-F238E27FC236}">
              <a16:creationId xmlns:a16="http://schemas.microsoft.com/office/drawing/2014/main" id="{00000000-0008-0000-0000-000020000000}"/>
            </a:ext>
          </a:extLst>
        </xdr:cNvPr>
        <xdr:cNvSpPr/>
      </xdr:nvSpPr>
      <xdr:spPr>
        <a:xfrm rot="16200000" flipV="1">
          <a:off x="5769492" y="27301308"/>
          <a:ext cx="609100" cy="1022884"/>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900">
            <a:latin typeface="Arial" panose="020B0604020202020204" pitchFamily="34" charset="0"/>
            <a:cs typeface="Arial" panose="020B0604020202020204" pitchFamily="34" charset="0"/>
          </a:endParaRPr>
        </a:p>
      </xdr:txBody>
    </xdr:sp>
    <xdr:clientData/>
  </xdr:twoCellAnchor>
  <xdr:twoCellAnchor>
    <xdr:from>
      <xdr:col>3</xdr:col>
      <xdr:colOff>660400</xdr:colOff>
      <xdr:row>76</xdr:row>
      <xdr:rowOff>177798</xdr:rowOff>
    </xdr:from>
    <xdr:to>
      <xdr:col>3</xdr:col>
      <xdr:colOff>1689100</xdr:colOff>
      <xdr:row>80</xdr:row>
      <xdr:rowOff>25399</xdr:rowOff>
    </xdr:to>
    <xdr:sp macro="" textlink="">
      <xdr:nvSpPr>
        <xdr:cNvPr id="35" name="Abrir llave 34">
          <a:extLst>
            <a:ext uri="{FF2B5EF4-FFF2-40B4-BE49-F238E27FC236}">
              <a16:creationId xmlns:a16="http://schemas.microsoft.com/office/drawing/2014/main" id="{00000000-0008-0000-0000-000023000000}"/>
            </a:ext>
          </a:extLst>
        </xdr:cNvPr>
        <xdr:cNvSpPr/>
      </xdr:nvSpPr>
      <xdr:spPr>
        <a:xfrm rot="16200000" flipV="1">
          <a:off x="7385049" y="27298649"/>
          <a:ext cx="609601" cy="1028700"/>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900">
            <a:latin typeface="Arial" panose="020B0604020202020204" pitchFamily="34" charset="0"/>
            <a:cs typeface="Arial" panose="020B0604020202020204" pitchFamily="34" charset="0"/>
          </a:endParaRPr>
        </a:p>
      </xdr:txBody>
    </xdr:sp>
    <xdr:clientData/>
  </xdr:twoCellAnchor>
  <xdr:twoCellAnchor>
    <xdr:from>
      <xdr:col>3</xdr:col>
      <xdr:colOff>2301224</xdr:colOff>
      <xdr:row>76</xdr:row>
      <xdr:rowOff>183404</xdr:rowOff>
    </xdr:from>
    <xdr:to>
      <xdr:col>3</xdr:col>
      <xdr:colOff>2679699</xdr:colOff>
      <xdr:row>80</xdr:row>
      <xdr:rowOff>25399</xdr:rowOff>
    </xdr:to>
    <xdr:sp macro="" textlink="">
      <xdr:nvSpPr>
        <xdr:cNvPr id="34" name="Abrir llave 33">
          <a:extLst>
            <a:ext uri="{FF2B5EF4-FFF2-40B4-BE49-F238E27FC236}">
              <a16:creationId xmlns:a16="http://schemas.microsoft.com/office/drawing/2014/main" id="{880C97CD-A3F9-9D48-9564-2B10FCD8FD15}"/>
            </a:ext>
          </a:extLst>
        </xdr:cNvPr>
        <xdr:cNvSpPr/>
      </xdr:nvSpPr>
      <xdr:spPr>
        <a:xfrm rot="16200000" flipV="1">
          <a:off x="8703564" y="27626564"/>
          <a:ext cx="603995" cy="378475"/>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900">
            <a:latin typeface="Arial" panose="020B0604020202020204" pitchFamily="34" charset="0"/>
            <a:cs typeface="Arial" panose="020B0604020202020204" pitchFamily="34" charset="0"/>
          </a:endParaRPr>
        </a:p>
      </xdr:txBody>
    </xdr:sp>
    <xdr:clientData/>
  </xdr:twoCellAnchor>
  <xdr:twoCellAnchor>
    <xdr:from>
      <xdr:col>3</xdr:col>
      <xdr:colOff>3194030</xdr:colOff>
      <xdr:row>76</xdr:row>
      <xdr:rowOff>183402</xdr:rowOff>
    </xdr:from>
    <xdr:to>
      <xdr:col>3</xdr:col>
      <xdr:colOff>5854700</xdr:colOff>
      <xdr:row>80</xdr:row>
      <xdr:rowOff>38099</xdr:rowOff>
    </xdr:to>
    <xdr:sp macro="" textlink="">
      <xdr:nvSpPr>
        <xdr:cNvPr id="36" name="Abrir llave 35">
          <a:extLst>
            <a:ext uri="{FF2B5EF4-FFF2-40B4-BE49-F238E27FC236}">
              <a16:creationId xmlns:a16="http://schemas.microsoft.com/office/drawing/2014/main" id="{00000000-0008-0000-0000-000024000000}"/>
            </a:ext>
          </a:extLst>
        </xdr:cNvPr>
        <xdr:cNvSpPr/>
      </xdr:nvSpPr>
      <xdr:spPr>
        <a:xfrm rot="16200000" flipV="1">
          <a:off x="10731116" y="26491816"/>
          <a:ext cx="616697" cy="2660670"/>
        </a:xfrm>
        <a:prstGeom prst="leftBrace">
          <a:avLst>
            <a:gd name="adj1" fmla="val 8333"/>
            <a:gd name="adj2" fmla="val 51295"/>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900">
            <a:latin typeface="Arial" panose="020B0604020202020204" pitchFamily="34" charset="0"/>
            <a:cs typeface="Arial" panose="020B0604020202020204" pitchFamily="34" charset="0"/>
          </a:endParaRPr>
        </a:p>
      </xdr:txBody>
    </xdr:sp>
    <xdr:clientData/>
  </xdr:twoCellAnchor>
  <xdr:twoCellAnchor>
    <xdr:from>
      <xdr:col>2</xdr:col>
      <xdr:colOff>74118</xdr:colOff>
      <xdr:row>100</xdr:row>
      <xdr:rowOff>152400</xdr:rowOff>
    </xdr:from>
    <xdr:to>
      <xdr:col>3</xdr:col>
      <xdr:colOff>5943600</xdr:colOff>
      <xdr:row>106</xdr:row>
      <xdr:rowOff>25400</xdr:rowOff>
    </xdr:to>
    <xdr:pic>
      <xdr:nvPicPr>
        <xdr:cNvPr id="13" name="Imagen 12">
          <a:extLst>
            <a:ext uri="{FF2B5EF4-FFF2-40B4-BE49-F238E27FC236}">
              <a16:creationId xmlns:a16="http://schemas.microsoft.com/office/drawing/2014/main" id="{500563EE-893F-DC42-A258-F74B7B1501CF}"/>
            </a:ext>
          </a:extLst>
        </xdr:cNvPr>
        <xdr:cNvPicPr>
          <a:picLocks noChangeAspect="1"/>
        </xdr:cNvPicPr>
      </xdr:nvPicPr>
      <xdr:blipFill>
        <a:blip xmlns:r="http://schemas.openxmlformats.org/officeDocument/2006/relationships" r:embed="rId6"/>
        <a:stretch>
          <a:fillRect/>
        </a:stretch>
      </xdr:blipFill>
      <xdr:spPr>
        <a:xfrm>
          <a:off x="1013918" y="38722300"/>
          <a:ext cx="11444782" cy="4508500"/>
        </a:xfrm>
        <a:prstGeom prst="rect">
          <a:avLst/>
        </a:prstGeom>
      </xdr:spPr>
    </xdr:pic>
    <xdr:clientData/>
  </xdr:twoCellAnchor>
  <xdr:twoCellAnchor>
    <xdr:from>
      <xdr:col>2</xdr:col>
      <xdr:colOff>3932296</xdr:colOff>
      <xdr:row>80</xdr:row>
      <xdr:rowOff>263408</xdr:rowOff>
    </xdr:from>
    <xdr:to>
      <xdr:col>3</xdr:col>
      <xdr:colOff>3659484</xdr:colOff>
      <xdr:row>81</xdr:row>
      <xdr:rowOff>18815</xdr:rowOff>
    </xdr:to>
    <xdr:sp macro="" textlink="">
      <xdr:nvSpPr>
        <xdr:cNvPr id="27" name="Elipse 26">
          <a:extLst>
            <a:ext uri="{FF2B5EF4-FFF2-40B4-BE49-F238E27FC236}">
              <a16:creationId xmlns:a16="http://schemas.microsoft.com/office/drawing/2014/main" id="{E5D344C9-1DF3-4340-AEC9-AD770DD0BC10}"/>
            </a:ext>
          </a:extLst>
        </xdr:cNvPr>
        <xdr:cNvSpPr/>
      </xdr:nvSpPr>
      <xdr:spPr>
        <a:xfrm>
          <a:off x="4873037" y="28306889"/>
          <a:ext cx="5305780" cy="39511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884719</xdr:colOff>
      <xdr:row>1</xdr:row>
      <xdr:rowOff>57079</xdr:rowOff>
    </xdr:from>
    <xdr:to>
      <xdr:col>2</xdr:col>
      <xdr:colOff>57079</xdr:colOff>
      <xdr:row>1</xdr:row>
      <xdr:rowOff>1641011</xdr:rowOff>
    </xdr:to>
    <xdr:pic>
      <xdr:nvPicPr>
        <xdr:cNvPr id="6" name="Imagen 5">
          <a:extLst>
            <a:ext uri="{FF2B5EF4-FFF2-40B4-BE49-F238E27FC236}">
              <a16:creationId xmlns:a16="http://schemas.microsoft.com/office/drawing/2014/main" id="{FD20CB15-0256-C644-92AC-F3F4EB0D7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2359" y="442360"/>
          <a:ext cx="1683821" cy="1583932"/>
        </a:xfrm>
        <a:prstGeom prst="rect">
          <a:avLst/>
        </a:prstGeom>
        <a:noFill/>
        <a:ln>
          <a:noFill/>
        </a:ln>
      </xdr:spPr>
    </xdr:pic>
    <xdr:clientData/>
  </xdr:twoCellAnchor>
  <xdr:twoCellAnchor>
    <xdr:from>
      <xdr:col>2</xdr:col>
      <xdr:colOff>398720</xdr:colOff>
      <xdr:row>1</xdr:row>
      <xdr:rowOff>103371</xdr:rowOff>
    </xdr:from>
    <xdr:to>
      <xdr:col>3</xdr:col>
      <xdr:colOff>1698254</xdr:colOff>
      <xdr:row>1</xdr:row>
      <xdr:rowOff>1628483</xdr:rowOff>
    </xdr:to>
    <xdr:pic>
      <xdr:nvPicPr>
        <xdr:cNvPr id="4" name="Imagen 3">
          <a:extLst>
            <a:ext uri="{FF2B5EF4-FFF2-40B4-BE49-F238E27FC236}">
              <a16:creationId xmlns:a16="http://schemas.microsoft.com/office/drawing/2014/main" id="{008F5C83-063C-9745-8F03-F7ACC80BB1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36162" y="502092"/>
          <a:ext cx="4031511" cy="15251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1253067</xdr:colOff>
      <xdr:row>1</xdr:row>
      <xdr:rowOff>50800</xdr:rowOff>
    </xdr:from>
    <xdr:to>
      <xdr:col>2</xdr:col>
      <xdr:colOff>874160</xdr:colOff>
      <xdr:row>1</xdr:row>
      <xdr:rowOff>1634732</xdr:rowOff>
    </xdr:to>
    <xdr:pic>
      <xdr:nvPicPr>
        <xdr:cNvPr id="2" name="Imagen 1">
          <a:extLst>
            <a:ext uri="{FF2B5EF4-FFF2-40B4-BE49-F238E27FC236}">
              <a16:creationId xmlns:a16="http://schemas.microsoft.com/office/drawing/2014/main" id="{202C0455-C64D-7F42-BD2A-CBD6E62AA7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567" y="635000"/>
          <a:ext cx="1678493" cy="1583932"/>
        </a:xfrm>
        <a:prstGeom prst="rect">
          <a:avLst/>
        </a:prstGeom>
        <a:noFill/>
        <a:ln>
          <a:noFill/>
        </a:ln>
      </xdr:spPr>
    </xdr:pic>
    <xdr:clientData/>
  </xdr:twoCellAnchor>
  <xdr:twoCellAnchor>
    <xdr:from>
      <xdr:col>2</xdr:col>
      <xdr:colOff>1244600</xdr:colOff>
      <xdr:row>1</xdr:row>
      <xdr:rowOff>88900</xdr:rowOff>
    </xdr:from>
    <xdr:to>
      <xdr:col>3</xdr:col>
      <xdr:colOff>3214882</xdr:colOff>
      <xdr:row>1</xdr:row>
      <xdr:rowOff>1614012</xdr:rowOff>
    </xdr:to>
    <xdr:pic>
      <xdr:nvPicPr>
        <xdr:cNvPr id="3" name="Imagen 2">
          <a:extLst>
            <a:ext uri="{FF2B5EF4-FFF2-40B4-BE49-F238E27FC236}">
              <a16:creationId xmlns:a16="http://schemas.microsoft.com/office/drawing/2014/main" id="{61A1BFA1-8034-B24F-A6D8-A95A6B5C93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27500" y="673100"/>
          <a:ext cx="4027682" cy="15251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1253067</xdr:colOff>
      <xdr:row>1</xdr:row>
      <xdr:rowOff>50800</xdr:rowOff>
    </xdr:from>
    <xdr:to>
      <xdr:col>2</xdr:col>
      <xdr:colOff>874160</xdr:colOff>
      <xdr:row>1</xdr:row>
      <xdr:rowOff>1634732</xdr:rowOff>
    </xdr:to>
    <xdr:pic>
      <xdr:nvPicPr>
        <xdr:cNvPr id="2" name="Imagen 1">
          <a:extLst>
            <a:ext uri="{FF2B5EF4-FFF2-40B4-BE49-F238E27FC236}">
              <a16:creationId xmlns:a16="http://schemas.microsoft.com/office/drawing/2014/main" id="{CFDC0E40-62F2-4A9A-BB4E-2A8A05ADFC8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567" y="250825"/>
          <a:ext cx="1421318" cy="1583932"/>
        </a:xfrm>
        <a:prstGeom prst="rect">
          <a:avLst/>
        </a:prstGeom>
        <a:noFill/>
        <a:ln>
          <a:noFill/>
        </a:ln>
      </xdr:spPr>
    </xdr:pic>
    <xdr:clientData/>
  </xdr:twoCellAnchor>
  <xdr:twoCellAnchor>
    <xdr:from>
      <xdr:col>2</xdr:col>
      <xdr:colOff>1244600</xdr:colOff>
      <xdr:row>1</xdr:row>
      <xdr:rowOff>88900</xdr:rowOff>
    </xdr:from>
    <xdr:to>
      <xdr:col>3</xdr:col>
      <xdr:colOff>3214882</xdr:colOff>
      <xdr:row>1</xdr:row>
      <xdr:rowOff>1614012</xdr:rowOff>
    </xdr:to>
    <xdr:pic>
      <xdr:nvPicPr>
        <xdr:cNvPr id="3" name="Imagen 2">
          <a:extLst>
            <a:ext uri="{FF2B5EF4-FFF2-40B4-BE49-F238E27FC236}">
              <a16:creationId xmlns:a16="http://schemas.microsoft.com/office/drawing/2014/main" id="{1217909C-9801-46AD-8E9F-C520AD7D27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5325" y="288925"/>
          <a:ext cx="3770507" cy="15251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1253067</xdr:colOff>
      <xdr:row>1</xdr:row>
      <xdr:rowOff>50800</xdr:rowOff>
    </xdr:from>
    <xdr:to>
      <xdr:col>2</xdr:col>
      <xdr:colOff>874160</xdr:colOff>
      <xdr:row>1</xdr:row>
      <xdr:rowOff>1634732</xdr:rowOff>
    </xdr:to>
    <xdr:pic>
      <xdr:nvPicPr>
        <xdr:cNvPr id="2" name="Imagen 1">
          <a:extLst>
            <a:ext uri="{FF2B5EF4-FFF2-40B4-BE49-F238E27FC236}">
              <a16:creationId xmlns:a16="http://schemas.microsoft.com/office/drawing/2014/main" id="{32F53A84-F120-487E-A0FB-5C063C778E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567" y="250825"/>
          <a:ext cx="1421318" cy="1583932"/>
        </a:xfrm>
        <a:prstGeom prst="rect">
          <a:avLst/>
        </a:prstGeom>
        <a:noFill/>
        <a:ln>
          <a:noFill/>
        </a:ln>
      </xdr:spPr>
    </xdr:pic>
    <xdr:clientData/>
  </xdr:twoCellAnchor>
  <xdr:twoCellAnchor>
    <xdr:from>
      <xdr:col>2</xdr:col>
      <xdr:colOff>1244600</xdr:colOff>
      <xdr:row>1</xdr:row>
      <xdr:rowOff>88900</xdr:rowOff>
    </xdr:from>
    <xdr:to>
      <xdr:col>3</xdr:col>
      <xdr:colOff>3214882</xdr:colOff>
      <xdr:row>1</xdr:row>
      <xdr:rowOff>1614012</xdr:rowOff>
    </xdr:to>
    <xdr:pic>
      <xdr:nvPicPr>
        <xdr:cNvPr id="3" name="Imagen 2">
          <a:extLst>
            <a:ext uri="{FF2B5EF4-FFF2-40B4-BE49-F238E27FC236}">
              <a16:creationId xmlns:a16="http://schemas.microsoft.com/office/drawing/2014/main" id="{44266D42-3A30-424E-921F-A4C0897BC1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5325" y="288925"/>
          <a:ext cx="3770507" cy="15251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1253067</xdr:colOff>
      <xdr:row>1</xdr:row>
      <xdr:rowOff>50800</xdr:rowOff>
    </xdr:from>
    <xdr:to>
      <xdr:col>2</xdr:col>
      <xdr:colOff>874160</xdr:colOff>
      <xdr:row>1</xdr:row>
      <xdr:rowOff>1634732</xdr:rowOff>
    </xdr:to>
    <xdr:pic>
      <xdr:nvPicPr>
        <xdr:cNvPr id="2" name="Imagen 1">
          <a:extLst>
            <a:ext uri="{FF2B5EF4-FFF2-40B4-BE49-F238E27FC236}">
              <a16:creationId xmlns:a16="http://schemas.microsoft.com/office/drawing/2014/main" id="{16EAC5CD-4BAC-441C-8115-D21939B500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567" y="250825"/>
          <a:ext cx="1421318" cy="1583932"/>
        </a:xfrm>
        <a:prstGeom prst="rect">
          <a:avLst/>
        </a:prstGeom>
        <a:noFill/>
        <a:ln>
          <a:noFill/>
        </a:ln>
      </xdr:spPr>
    </xdr:pic>
    <xdr:clientData/>
  </xdr:twoCellAnchor>
  <xdr:twoCellAnchor>
    <xdr:from>
      <xdr:col>2</xdr:col>
      <xdr:colOff>1244600</xdr:colOff>
      <xdr:row>1</xdr:row>
      <xdr:rowOff>88900</xdr:rowOff>
    </xdr:from>
    <xdr:to>
      <xdr:col>3</xdr:col>
      <xdr:colOff>3214882</xdr:colOff>
      <xdr:row>1</xdr:row>
      <xdr:rowOff>1614012</xdr:rowOff>
    </xdr:to>
    <xdr:pic>
      <xdr:nvPicPr>
        <xdr:cNvPr id="3" name="Imagen 2">
          <a:extLst>
            <a:ext uri="{FF2B5EF4-FFF2-40B4-BE49-F238E27FC236}">
              <a16:creationId xmlns:a16="http://schemas.microsoft.com/office/drawing/2014/main" id="{71B4F7EE-0D74-4CA8-916B-3D8070753C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5325" y="288925"/>
          <a:ext cx="3770507" cy="1525112"/>
        </a:xfrm>
        <a:prstGeom prst="rect">
          <a:avLst/>
        </a:prstGeom>
      </xdr:spPr>
    </xdr:pic>
    <xdr:clientData/>
  </xdr:twoCellAnchor>
  <xdr:twoCellAnchor editAs="oneCell">
    <xdr:from>
      <xdr:col>1</xdr:col>
      <xdr:colOff>1253067</xdr:colOff>
      <xdr:row>1</xdr:row>
      <xdr:rowOff>50800</xdr:rowOff>
    </xdr:from>
    <xdr:to>
      <xdr:col>2</xdr:col>
      <xdr:colOff>874160</xdr:colOff>
      <xdr:row>1</xdr:row>
      <xdr:rowOff>1634732</xdr:rowOff>
    </xdr:to>
    <xdr:pic>
      <xdr:nvPicPr>
        <xdr:cNvPr id="4" name="Imagen 3">
          <a:extLst>
            <a:ext uri="{FF2B5EF4-FFF2-40B4-BE49-F238E27FC236}">
              <a16:creationId xmlns:a16="http://schemas.microsoft.com/office/drawing/2014/main" id="{16EAC5CD-4BAC-441C-8115-D21939B500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567" y="250825"/>
          <a:ext cx="1421318" cy="1583932"/>
        </a:xfrm>
        <a:prstGeom prst="rect">
          <a:avLst/>
        </a:prstGeom>
        <a:noFill/>
        <a:ln>
          <a:noFill/>
        </a:ln>
      </xdr:spPr>
    </xdr:pic>
    <xdr:clientData/>
  </xdr:twoCellAnchor>
  <xdr:twoCellAnchor>
    <xdr:from>
      <xdr:col>2</xdr:col>
      <xdr:colOff>1244600</xdr:colOff>
      <xdr:row>1</xdr:row>
      <xdr:rowOff>88900</xdr:rowOff>
    </xdr:from>
    <xdr:to>
      <xdr:col>3</xdr:col>
      <xdr:colOff>3214882</xdr:colOff>
      <xdr:row>1</xdr:row>
      <xdr:rowOff>1614012</xdr:rowOff>
    </xdr:to>
    <xdr:pic>
      <xdr:nvPicPr>
        <xdr:cNvPr id="5" name="Imagen 4">
          <a:extLst>
            <a:ext uri="{FF2B5EF4-FFF2-40B4-BE49-F238E27FC236}">
              <a16:creationId xmlns:a16="http://schemas.microsoft.com/office/drawing/2014/main" id="{71B4F7EE-0D74-4CA8-916B-3D8070753C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5325" y="288925"/>
          <a:ext cx="3770507" cy="15251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1244600</xdr:colOff>
      <xdr:row>1</xdr:row>
      <xdr:rowOff>88900</xdr:rowOff>
    </xdr:from>
    <xdr:to>
      <xdr:col>3</xdr:col>
      <xdr:colOff>3214882</xdr:colOff>
      <xdr:row>1</xdr:row>
      <xdr:rowOff>1614012</xdr:rowOff>
    </xdr:to>
    <xdr:pic>
      <xdr:nvPicPr>
        <xdr:cNvPr id="7" name="Imagen 6">
          <a:extLst>
            <a:ext uri="{FF2B5EF4-FFF2-40B4-BE49-F238E27FC236}">
              <a16:creationId xmlns:a16="http://schemas.microsoft.com/office/drawing/2014/main" id="{71B4F7EE-0D74-4CA8-916B-3D8070753C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5325" y="288925"/>
          <a:ext cx="3770507" cy="1525112"/>
        </a:xfrm>
        <a:prstGeom prst="rect">
          <a:avLst/>
        </a:prstGeom>
      </xdr:spPr>
    </xdr:pic>
    <xdr:clientData/>
  </xdr:twoCellAnchor>
  <xdr:twoCellAnchor editAs="oneCell">
    <xdr:from>
      <xdr:col>1</xdr:col>
      <xdr:colOff>1253066</xdr:colOff>
      <xdr:row>1</xdr:row>
      <xdr:rowOff>50800</xdr:rowOff>
    </xdr:from>
    <xdr:to>
      <xdr:col>2</xdr:col>
      <xdr:colOff>819150</xdr:colOff>
      <xdr:row>1</xdr:row>
      <xdr:rowOff>1571625</xdr:rowOff>
    </xdr:to>
    <xdr:pic>
      <xdr:nvPicPr>
        <xdr:cNvPr id="8" name="Imagen 7">
          <a:extLst>
            <a:ext uri="{FF2B5EF4-FFF2-40B4-BE49-F238E27FC236}">
              <a16:creationId xmlns:a16="http://schemas.microsoft.com/office/drawing/2014/main" id="{16EAC5CD-4BAC-441C-8115-D21939B5008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3566" y="250825"/>
          <a:ext cx="1366309" cy="1520825"/>
        </a:xfrm>
        <a:prstGeom prst="rect">
          <a:avLst/>
        </a:prstGeom>
        <a:noFill/>
        <a:ln>
          <a:noFill/>
        </a:ln>
      </xdr:spPr>
    </xdr:pic>
    <xdr:clientData/>
  </xdr:twoCellAnchor>
  <xdr:twoCellAnchor>
    <xdr:from>
      <xdr:col>2</xdr:col>
      <xdr:colOff>1244600</xdr:colOff>
      <xdr:row>1</xdr:row>
      <xdr:rowOff>88900</xdr:rowOff>
    </xdr:from>
    <xdr:to>
      <xdr:col>3</xdr:col>
      <xdr:colOff>3214882</xdr:colOff>
      <xdr:row>1</xdr:row>
      <xdr:rowOff>1614012</xdr:rowOff>
    </xdr:to>
    <xdr:pic>
      <xdr:nvPicPr>
        <xdr:cNvPr id="9" name="Imagen 8">
          <a:extLst>
            <a:ext uri="{FF2B5EF4-FFF2-40B4-BE49-F238E27FC236}">
              <a16:creationId xmlns:a16="http://schemas.microsoft.com/office/drawing/2014/main" id="{71B4F7EE-0D74-4CA8-916B-3D8070753C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5325" y="288925"/>
          <a:ext cx="3770507" cy="15251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12"/>
  <sheetViews>
    <sheetView topLeftCell="A25" zoomScale="120" zoomScaleNormal="120" workbookViewId="0"/>
  </sheetViews>
  <sheetFormatPr baseColWidth="10" defaultColWidth="10.85546875" defaultRowHeight="15"/>
  <cols>
    <col min="1" max="1" width="2.140625" style="1" customWidth="1"/>
    <col min="2" max="2" width="1.42578125" style="1" customWidth="1"/>
    <col min="3" max="3" width="73.140625" style="1" customWidth="1"/>
    <col min="4" max="4" width="78.7109375" style="1" customWidth="1"/>
    <col min="5" max="5" width="1.42578125" style="4" customWidth="1"/>
    <col min="6" max="16384" width="10.85546875" style="1"/>
  </cols>
  <sheetData>
    <row r="1" spans="2:5" ht="15.75" thickBot="1">
      <c r="E1" s="1"/>
    </row>
    <row r="2" spans="2:5" ht="8.1" customHeight="1" thickTop="1">
      <c r="B2" s="5"/>
      <c r="C2" s="6"/>
      <c r="D2" s="6"/>
      <c r="E2" s="7"/>
    </row>
    <row r="3" spans="2:5" ht="44.1" customHeight="1">
      <c r="B3" s="8"/>
      <c r="C3" s="106" t="s">
        <v>116</v>
      </c>
      <c r="D3" s="106"/>
      <c r="E3" s="9"/>
    </row>
    <row r="4" spans="2:5">
      <c r="B4" s="8"/>
      <c r="C4" s="107"/>
      <c r="D4" s="107"/>
      <c r="E4" s="9"/>
    </row>
    <row r="5" spans="2:5">
      <c r="B5" s="8"/>
      <c r="C5" s="107"/>
      <c r="D5" s="107"/>
      <c r="E5" s="9"/>
    </row>
    <row r="6" spans="2:5">
      <c r="B6" s="8"/>
      <c r="C6" s="107"/>
      <c r="D6" s="107"/>
      <c r="E6" s="9"/>
    </row>
    <row r="7" spans="2:5">
      <c r="B7" s="8"/>
      <c r="C7" s="107"/>
      <c r="D7" s="107"/>
      <c r="E7" s="9"/>
    </row>
    <row r="8" spans="2:5" ht="20.100000000000001" customHeight="1">
      <c r="B8" s="8"/>
      <c r="C8" s="107"/>
      <c r="D8" s="107"/>
      <c r="E8" s="9"/>
    </row>
    <row r="9" spans="2:5" ht="18" customHeight="1">
      <c r="B9" s="8"/>
      <c r="C9" s="107"/>
      <c r="D9" s="107"/>
      <c r="E9" s="9"/>
    </row>
    <row r="10" spans="2:5">
      <c r="B10" s="8"/>
      <c r="C10" s="107"/>
      <c r="D10" s="107"/>
      <c r="E10" s="9"/>
    </row>
    <row r="11" spans="2:5" ht="108" customHeight="1">
      <c r="B11" s="8"/>
      <c r="C11" s="107"/>
      <c r="D11" s="107"/>
      <c r="E11" s="9"/>
    </row>
    <row r="12" spans="2:5">
      <c r="B12" s="8"/>
      <c r="C12" s="107"/>
      <c r="D12" s="107"/>
      <c r="E12" s="9"/>
    </row>
    <row r="13" spans="2:5">
      <c r="B13" s="8"/>
      <c r="C13" s="107"/>
      <c r="D13" s="107"/>
      <c r="E13" s="9"/>
    </row>
    <row r="14" spans="2:5" ht="17.100000000000001" customHeight="1">
      <c r="B14" s="8"/>
      <c r="C14" s="107"/>
      <c r="D14" s="107"/>
      <c r="E14" s="9"/>
    </row>
    <row r="15" spans="2:5">
      <c r="B15" s="8"/>
      <c r="C15" s="107"/>
      <c r="D15" s="107"/>
      <c r="E15" s="9"/>
    </row>
    <row r="16" spans="2:5">
      <c r="B16" s="8"/>
      <c r="C16" s="107"/>
      <c r="D16" s="107"/>
      <c r="E16" s="9"/>
    </row>
    <row r="17" spans="2:6">
      <c r="B17" s="8"/>
      <c r="C17" s="107"/>
      <c r="D17" s="107"/>
      <c r="E17" s="9"/>
    </row>
    <row r="18" spans="2:6">
      <c r="B18" s="8"/>
      <c r="C18" s="107"/>
      <c r="D18" s="107"/>
      <c r="E18" s="9"/>
    </row>
    <row r="19" spans="2:6">
      <c r="B19" s="8"/>
      <c r="C19" s="107"/>
      <c r="D19" s="107"/>
      <c r="E19" s="9"/>
    </row>
    <row r="20" spans="2:6">
      <c r="B20" s="8"/>
      <c r="C20" s="107"/>
      <c r="D20" s="107"/>
      <c r="E20" s="9"/>
    </row>
    <row r="21" spans="2:6">
      <c r="B21" s="8"/>
      <c r="C21" s="107"/>
      <c r="D21" s="107"/>
      <c r="E21" s="9"/>
    </row>
    <row r="22" spans="2:6">
      <c r="B22" s="8"/>
      <c r="C22" s="107"/>
      <c r="D22" s="107"/>
      <c r="E22" s="9"/>
    </row>
    <row r="23" spans="2:6" ht="35.1" customHeight="1">
      <c r="B23" s="8"/>
      <c r="C23" s="107"/>
      <c r="D23" s="107"/>
      <c r="E23" s="9"/>
    </row>
    <row r="24" spans="2:6" ht="17.100000000000001" customHeight="1">
      <c r="B24" s="8"/>
      <c r="C24" s="108" t="s">
        <v>0</v>
      </c>
      <c r="D24" s="108"/>
      <c r="E24" s="9"/>
    </row>
    <row r="25" spans="2:6" ht="18.75">
      <c r="B25" s="8"/>
      <c r="C25" s="48" t="s">
        <v>73</v>
      </c>
      <c r="D25" s="49" t="s">
        <v>74</v>
      </c>
      <c r="E25" s="10"/>
      <c r="F25" s="2"/>
    </row>
    <row r="26" spans="2:6" ht="18.75">
      <c r="B26" s="8"/>
      <c r="C26" s="48" t="s">
        <v>69</v>
      </c>
      <c r="D26" s="49" t="s">
        <v>70</v>
      </c>
      <c r="E26" s="10"/>
      <c r="F26" s="2"/>
    </row>
    <row r="27" spans="2:6" ht="18.75">
      <c r="B27" s="8"/>
      <c r="C27" s="48" t="s">
        <v>1</v>
      </c>
      <c r="D27" s="49" t="s">
        <v>2</v>
      </c>
      <c r="E27" s="10"/>
      <c r="F27" s="2"/>
    </row>
    <row r="28" spans="2:6" ht="37.5">
      <c r="B28" s="8"/>
      <c r="C28" s="48" t="s">
        <v>3</v>
      </c>
      <c r="D28" s="49" t="s">
        <v>4</v>
      </c>
      <c r="E28" s="10"/>
      <c r="F28" s="3"/>
    </row>
    <row r="29" spans="2:6" ht="37.5">
      <c r="B29" s="8"/>
      <c r="C29" s="48" t="s">
        <v>5</v>
      </c>
      <c r="D29" s="49" t="s">
        <v>76</v>
      </c>
      <c r="E29" s="10"/>
      <c r="F29" s="3"/>
    </row>
    <row r="30" spans="2:6" ht="37.5">
      <c r="B30" s="8"/>
      <c r="C30" s="48" t="s">
        <v>6</v>
      </c>
      <c r="D30" s="49" t="s">
        <v>77</v>
      </c>
      <c r="E30" s="10"/>
      <c r="F30" s="3"/>
    </row>
    <row r="31" spans="2:6" ht="18.75">
      <c r="B31" s="8"/>
      <c r="C31" s="48" t="s">
        <v>7</v>
      </c>
      <c r="D31" s="49" t="s">
        <v>78</v>
      </c>
      <c r="E31" s="10"/>
      <c r="F31" s="3"/>
    </row>
    <row r="32" spans="2:6" ht="18.75">
      <c r="B32" s="8"/>
      <c r="C32" s="48" t="s">
        <v>8</v>
      </c>
      <c r="D32" s="49" t="s">
        <v>9</v>
      </c>
      <c r="E32" s="10"/>
      <c r="F32" s="3"/>
    </row>
    <row r="33" spans="2:6" ht="18.75">
      <c r="B33" s="8"/>
      <c r="C33" s="48" t="s">
        <v>10</v>
      </c>
      <c r="D33" s="49" t="s">
        <v>79</v>
      </c>
      <c r="E33" s="10"/>
      <c r="F33" s="2"/>
    </row>
    <row r="34" spans="2:6" ht="18.75">
      <c r="B34" s="8"/>
      <c r="C34" s="48" t="s">
        <v>11</v>
      </c>
      <c r="D34" s="49" t="s">
        <v>80</v>
      </c>
      <c r="E34" s="10"/>
      <c r="F34" s="3"/>
    </row>
    <row r="35" spans="2:6" ht="18.75">
      <c r="B35" s="8"/>
      <c r="C35" s="48" t="s">
        <v>12</v>
      </c>
      <c r="D35" s="49" t="s">
        <v>81</v>
      </c>
      <c r="E35" s="10"/>
      <c r="F35" s="3"/>
    </row>
    <row r="36" spans="2:6" ht="18.75">
      <c r="B36" s="8"/>
      <c r="C36" s="48" t="s">
        <v>13</v>
      </c>
      <c r="D36" s="49" t="s">
        <v>82</v>
      </c>
      <c r="E36" s="10"/>
      <c r="F36" s="3"/>
    </row>
    <row r="37" spans="2:6" ht="18.75">
      <c r="B37" s="8"/>
      <c r="C37" s="48" t="s">
        <v>14</v>
      </c>
      <c r="D37" s="49" t="s">
        <v>83</v>
      </c>
      <c r="E37" s="10"/>
      <c r="F37" s="3"/>
    </row>
    <row r="38" spans="2:6" ht="111.75">
      <c r="B38" s="8"/>
      <c r="C38" s="48" t="s">
        <v>15</v>
      </c>
      <c r="D38" s="49" t="s">
        <v>84</v>
      </c>
      <c r="E38" s="10"/>
      <c r="F38" s="3"/>
    </row>
    <row r="39" spans="2:6" ht="56.25">
      <c r="B39" s="8"/>
      <c r="C39" s="48" t="s">
        <v>16</v>
      </c>
      <c r="D39" s="49" t="s">
        <v>17</v>
      </c>
      <c r="E39" s="10"/>
      <c r="F39" s="2"/>
    </row>
    <row r="40" spans="2:6" ht="74.25">
      <c r="B40" s="8"/>
      <c r="C40" s="48" t="s">
        <v>18</v>
      </c>
      <c r="D40" s="49" t="s">
        <v>85</v>
      </c>
      <c r="E40" s="10"/>
      <c r="F40" s="2"/>
    </row>
    <row r="41" spans="2:6" ht="37.5">
      <c r="B41" s="8"/>
      <c r="C41" s="104" t="s">
        <v>19</v>
      </c>
      <c r="D41" s="50" t="s">
        <v>20</v>
      </c>
      <c r="E41" s="10"/>
      <c r="F41" s="2"/>
    </row>
    <row r="42" spans="2:6" ht="56.25">
      <c r="B42" s="8"/>
      <c r="C42" s="105"/>
      <c r="D42" s="50" t="s">
        <v>86</v>
      </c>
      <c r="E42" s="10"/>
      <c r="F42" s="2"/>
    </row>
    <row r="43" spans="2:6" ht="14.45" customHeight="1">
      <c r="B43" s="8"/>
      <c r="C43" s="113" t="s">
        <v>98</v>
      </c>
      <c r="D43" s="114"/>
      <c r="E43" s="9"/>
    </row>
    <row r="44" spans="2:6">
      <c r="B44" s="8"/>
      <c r="C44" s="114"/>
      <c r="D44" s="114"/>
      <c r="E44" s="9"/>
    </row>
    <row r="45" spans="2:6">
      <c r="B45" s="8"/>
      <c r="C45" s="114"/>
      <c r="D45" s="114"/>
      <c r="E45" s="9"/>
    </row>
    <row r="46" spans="2:6">
      <c r="B46" s="8"/>
      <c r="C46" s="114"/>
      <c r="D46" s="114"/>
      <c r="E46" s="9"/>
    </row>
    <row r="47" spans="2:6">
      <c r="B47" s="8"/>
      <c r="C47" s="114"/>
      <c r="D47" s="114"/>
      <c r="E47" s="9"/>
    </row>
    <row r="48" spans="2:6">
      <c r="B48" s="8"/>
      <c r="C48" s="114"/>
      <c r="D48" s="114"/>
      <c r="E48" s="9"/>
    </row>
    <row r="49" spans="2:5">
      <c r="B49" s="8"/>
      <c r="C49" s="114"/>
      <c r="D49" s="114"/>
      <c r="E49" s="9"/>
    </row>
    <row r="50" spans="2:5">
      <c r="B50" s="8"/>
      <c r="C50" s="114"/>
      <c r="D50" s="114"/>
      <c r="E50" s="9"/>
    </row>
    <row r="51" spans="2:5">
      <c r="B51" s="8"/>
      <c r="C51" s="114"/>
      <c r="D51" s="114"/>
      <c r="E51" s="9"/>
    </row>
    <row r="52" spans="2:5">
      <c r="B52" s="8"/>
      <c r="C52" s="114"/>
      <c r="D52" s="114"/>
      <c r="E52" s="9"/>
    </row>
    <row r="53" spans="2:5" ht="69.95" customHeight="1">
      <c r="B53" s="8"/>
      <c r="C53" s="114"/>
      <c r="D53" s="114"/>
      <c r="E53" s="9"/>
    </row>
    <row r="54" spans="2:5" ht="69.95" customHeight="1">
      <c r="B54" s="8"/>
      <c r="C54" s="114"/>
      <c r="D54" s="114"/>
      <c r="E54" s="9"/>
    </row>
    <row r="55" spans="2:5" ht="69.95" customHeight="1">
      <c r="B55" s="8"/>
      <c r="C55" s="114"/>
      <c r="D55" s="114"/>
      <c r="E55" s="9"/>
    </row>
    <row r="56" spans="2:5" ht="69.95" customHeight="1">
      <c r="B56" s="8"/>
      <c r="C56" s="114"/>
      <c r="D56" s="114"/>
      <c r="E56" s="9"/>
    </row>
    <row r="57" spans="2:5" ht="69.95" customHeight="1">
      <c r="B57" s="8"/>
      <c r="C57" s="114"/>
      <c r="D57" s="114"/>
      <c r="E57" s="9"/>
    </row>
    <row r="58" spans="2:5" ht="69.95" customHeight="1">
      <c r="B58" s="8"/>
      <c r="C58" s="114"/>
      <c r="D58" s="114"/>
      <c r="E58" s="9"/>
    </row>
    <row r="59" spans="2:5">
      <c r="B59" s="8"/>
      <c r="C59" s="114"/>
      <c r="D59" s="114"/>
      <c r="E59" s="9"/>
    </row>
    <row r="60" spans="2:5">
      <c r="B60" s="8"/>
      <c r="C60" s="114"/>
      <c r="D60" s="114"/>
      <c r="E60" s="9"/>
    </row>
    <row r="61" spans="2:5">
      <c r="B61" s="8"/>
      <c r="C61" s="114"/>
      <c r="D61" s="114"/>
      <c r="E61" s="9"/>
    </row>
    <row r="62" spans="2:5">
      <c r="B62" s="8"/>
      <c r="C62" s="114"/>
      <c r="D62" s="114"/>
      <c r="E62" s="9"/>
    </row>
    <row r="63" spans="2:5">
      <c r="B63" s="8"/>
      <c r="C63" s="114"/>
      <c r="D63" s="114"/>
      <c r="E63" s="9"/>
    </row>
    <row r="64" spans="2:5">
      <c r="B64" s="8"/>
      <c r="C64" s="114"/>
      <c r="D64" s="114"/>
      <c r="E64" s="9"/>
    </row>
    <row r="65" spans="2:5">
      <c r="B65" s="8"/>
      <c r="C65" s="114"/>
      <c r="D65" s="114"/>
      <c r="E65" s="9"/>
    </row>
    <row r="66" spans="2:5">
      <c r="B66" s="8"/>
      <c r="C66" s="114"/>
      <c r="D66" s="114"/>
      <c r="E66" s="9"/>
    </row>
    <row r="67" spans="2:5">
      <c r="B67" s="8"/>
      <c r="C67" s="114"/>
      <c r="D67" s="114"/>
      <c r="E67" s="9"/>
    </row>
    <row r="68" spans="2:5">
      <c r="B68" s="8"/>
      <c r="C68" s="114"/>
      <c r="D68" s="114"/>
      <c r="E68" s="9"/>
    </row>
    <row r="69" spans="2:5">
      <c r="B69" s="8"/>
      <c r="C69" s="114"/>
      <c r="D69" s="114"/>
      <c r="E69" s="9"/>
    </row>
    <row r="70" spans="2:5" ht="20.25">
      <c r="B70" s="8"/>
      <c r="C70" s="108" t="s">
        <v>21</v>
      </c>
      <c r="D70" s="108"/>
      <c r="E70" s="9"/>
    </row>
    <row r="71" spans="2:5">
      <c r="B71" s="8"/>
      <c r="C71" s="107"/>
      <c r="D71" s="107"/>
      <c r="E71" s="9"/>
    </row>
    <row r="72" spans="2:5" ht="69.95" customHeight="1">
      <c r="B72" s="8"/>
      <c r="C72" s="107"/>
      <c r="D72" s="107"/>
      <c r="E72" s="9"/>
    </row>
    <row r="73" spans="2:5" ht="69.95" customHeight="1">
      <c r="B73" s="8"/>
      <c r="C73" s="107"/>
      <c r="D73" s="107"/>
      <c r="E73" s="9"/>
    </row>
    <row r="74" spans="2:5" ht="69.95" customHeight="1">
      <c r="B74" s="8"/>
      <c r="C74" s="107"/>
      <c r="D74" s="107"/>
      <c r="E74" s="9"/>
    </row>
    <row r="75" spans="2:5" ht="69.95" customHeight="1">
      <c r="B75" s="8"/>
      <c r="C75" s="107"/>
      <c r="D75" s="107"/>
      <c r="E75" s="9"/>
    </row>
    <row r="76" spans="2:5">
      <c r="B76" s="8"/>
      <c r="C76" s="107"/>
      <c r="D76" s="107"/>
      <c r="E76" s="9"/>
    </row>
    <row r="77" spans="2:5">
      <c r="B77" s="8"/>
      <c r="C77" s="107"/>
      <c r="D77" s="107"/>
      <c r="E77" s="9"/>
    </row>
    <row r="78" spans="2:5">
      <c r="B78" s="8"/>
      <c r="C78" s="107"/>
      <c r="D78" s="107"/>
      <c r="E78" s="9"/>
    </row>
    <row r="79" spans="2:5">
      <c r="B79" s="8"/>
      <c r="C79" s="107"/>
      <c r="D79" s="107"/>
      <c r="E79" s="9"/>
    </row>
    <row r="80" spans="2:5">
      <c r="B80" s="8"/>
      <c r="C80" s="107"/>
      <c r="D80" s="107"/>
      <c r="E80" s="9"/>
    </row>
    <row r="81" spans="2:5" ht="50.1" customHeight="1">
      <c r="B81" s="8"/>
      <c r="C81" s="107"/>
      <c r="D81" s="107"/>
      <c r="E81" s="9"/>
    </row>
    <row r="82" spans="2:5" ht="20.25">
      <c r="B82" s="8"/>
      <c r="C82" s="115" t="s">
        <v>22</v>
      </c>
      <c r="D82" s="115"/>
      <c r="E82" s="9"/>
    </row>
    <row r="83" spans="2:5" ht="73.5">
      <c r="B83" s="8"/>
      <c r="C83" s="51" t="s">
        <v>23</v>
      </c>
      <c r="D83" s="52" t="s">
        <v>87</v>
      </c>
      <c r="E83" s="10"/>
    </row>
    <row r="84" spans="2:5" ht="18.75">
      <c r="B84" s="8"/>
      <c r="C84" s="51" t="s">
        <v>24</v>
      </c>
      <c r="D84" s="52" t="s">
        <v>88</v>
      </c>
      <c r="E84" s="10"/>
    </row>
    <row r="85" spans="2:5" ht="18.75">
      <c r="B85" s="8"/>
      <c r="C85" s="51" t="s">
        <v>25</v>
      </c>
      <c r="D85" s="52" t="s">
        <v>2</v>
      </c>
      <c r="E85" s="10"/>
    </row>
    <row r="86" spans="2:5" ht="18.75">
      <c r="B86" s="8"/>
      <c r="C86" s="51" t="s">
        <v>26</v>
      </c>
      <c r="D86" s="52" t="s">
        <v>89</v>
      </c>
      <c r="E86" s="10"/>
    </row>
    <row r="87" spans="2:5" ht="37.5">
      <c r="B87" s="8"/>
      <c r="C87" s="51" t="s">
        <v>27</v>
      </c>
      <c r="D87" s="52" t="s">
        <v>90</v>
      </c>
      <c r="E87" s="10"/>
    </row>
    <row r="88" spans="2:5" ht="37.5">
      <c r="B88" s="8"/>
      <c r="C88" s="51" t="s">
        <v>28</v>
      </c>
      <c r="D88" s="52" t="s">
        <v>29</v>
      </c>
      <c r="E88" s="10"/>
    </row>
    <row r="89" spans="2:5" ht="55.5">
      <c r="B89" s="8"/>
      <c r="C89" s="51" t="s">
        <v>30</v>
      </c>
      <c r="D89" s="52" t="s">
        <v>91</v>
      </c>
      <c r="E89" s="10"/>
    </row>
    <row r="90" spans="2:5" ht="37.5">
      <c r="B90" s="8"/>
      <c r="C90" s="51" t="s">
        <v>31</v>
      </c>
      <c r="D90" s="52" t="s">
        <v>92</v>
      </c>
      <c r="E90" s="10"/>
    </row>
    <row r="91" spans="2:5" ht="37.5">
      <c r="B91" s="8"/>
      <c r="C91" s="51" t="s">
        <v>32</v>
      </c>
      <c r="D91" s="52" t="s">
        <v>33</v>
      </c>
      <c r="E91" s="10"/>
    </row>
    <row r="92" spans="2:5" ht="36.75">
      <c r="B92" s="8"/>
      <c r="C92" s="51" t="s">
        <v>34</v>
      </c>
      <c r="D92" s="52" t="s">
        <v>93</v>
      </c>
      <c r="E92" s="10"/>
    </row>
    <row r="93" spans="2:5" ht="18.75">
      <c r="B93" s="8"/>
      <c r="C93" s="51" t="s">
        <v>35</v>
      </c>
      <c r="D93" s="52" t="s">
        <v>36</v>
      </c>
      <c r="E93" s="10"/>
    </row>
    <row r="94" spans="2:5" ht="37.5">
      <c r="B94" s="8"/>
      <c r="C94" s="51" t="s">
        <v>37</v>
      </c>
      <c r="D94" s="52" t="s">
        <v>94</v>
      </c>
      <c r="E94" s="10"/>
    </row>
    <row r="95" spans="2:5" ht="36.75">
      <c r="B95" s="8"/>
      <c r="C95" s="51" t="s">
        <v>38</v>
      </c>
      <c r="D95" s="52" t="s">
        <v>95</v>
      </c>
      <c r="E95" s="10"/>
    </row>
    <row r="96" spans="2:5" ht="18.75">
      <c r="B96" s="8"/>
      <c r="C96" s="51" t="s">
        <v>39</v>
      </c>
      <c r="D96" s="52" t="s">
        <v>40</v>
      </c>
      <c r="E96" s="10"/>
    </row>
    <row r="97" spans="2:5" ht="18.75">
      <c r="B97" s="8"/>
      <c r="C97" s="51" t="s">
        <v>41</v>
      </c>
      <c r="D97" s="52" t="s">
        <v>42</v>
      </c>
      <c r="E97" s="10"/>
    </row>
    <row r="98" spans="2:5" ht="37.5">
      <c r="B98" s="8"/>
      <c r="C98" s="109" t="s">
        <v>43</v>
      </c>
      <c r="D98" s="53" t="s">
        <v>96</v>
      </c>
      <c r="E98" s="10"/>
    </row>
    <row r="99" spans="2:5" ht="37.5">
      <c r="B99" s="8"/>
      <c r="C99" s="110"/>
      <c r="D99" s="54" t="s">
        <v>97</v>
      </c>
      <c r="E99" s="10"/>
    </row>
    <row r="100" spans="2:5" ht="174.95" customHeight="1">
      <c r="B100" s="8"/>
      <c r="C100" s="111" t="s">
        <v>99</v>
      </c>
      <c r="D100" s="112"/>
      <c r="E100" s="9"/>
    </row>
    <row r="101" spans="2:5" ht="69.95" customHeight="1">
      <c r="B101" s="8"/>
      <c r="C101" s="107"/>
      <c r="D101" s="107"/>
      <c r="E101" s="9"/>
    </row>
    <row r="102" spans="2:5" ht="69.95" customHeight="1">
      <c r="B102" s="8"/>
      <c r="C102" s="107"/>
      <c r="D102" s="107"/>
      <c r="E102" s="9"/>
    </row>
    <row r="103" spans="2:5" ht="69.95" customHeight="1">
      <c r="B103" s="8"/>
      <c r="C103" s="107"/>
      <c r="D103" s="107"/>
      <c r="E103" s="9"/>
    </row>
    <row r="104" spans="2:5" ht="69.95" customHeight="1">
      <c r="B104" s="8"/>
      <c r="C104" s="107"/>
      <c r="D104" s="107"/>
      <c r="E104" s="9"/>
    </row>
    <row r="105" spans="2:5" ht="69.95" customHeight="1">
      <c r="B105" s="8"/>
      <c r="C105" s="107"/>
      <c r="D105" s="107"/>
      <c r="E105" s="9"/>
    </row>
    <row r="106" spans="2:5">
      <c r="B106" s="8"/>
      <c r="C106" s="107"/>
      <c r="D106" s="107"/>
      <c r="E106" s="9"/>
    </row>
    <row r="107" spans="2:5">
      <c r="B107" s="8"/>
      <c r="C107" s="107"/>
      <c r="D107" s="107"/>
      <c r="E107" s="9"/>
    </row>
    <row r="108" spans="2:5" ht="8.1" customHeight="1" thickBot="1">
      <c r="B108" s="11"/>
      <c r="C108" s="12"/>
      <c r="D108" s="12"/>
      <c r="E108" s="13"/>
    </row>
    <row r="109" spans="2:5" ht="15.75" thickTop="1"/>
    <row r="110" spans="2:5" hidden="1">
      <c r="C110" s="1" t="s">
        <v>123</v>
      </c>
    </row>
    <row r="111" spans="2:5" hidden="1">
      <c r="C111" s="1" t="s">
        <v>124</v>
      </c>
    </row>
    <row r="112" spans="2:5" hidden="1">
      <c r="C112" s="1" t="s">
        <v>125</v>
      </c>
    </row>
  </sheetData>
  <mergeCells count="11">
    <mergeCell ref="C100:D100"/>
    <mergeCell ref="C101:D107"/>
    <mergeCell ref="C43:D69"/>
    <mergeCell ref="C70:D70"/>
    <mergeCell ref="C71:D81"/>
    <mergeCell ref="C82:D82"/>
    <mergeCell ref="C41:C42"/>
    <mergeCell ref="C3:D3"/>
    <mergeCell ref="C4:D23"/>
    <mergeCell ref="C24:D24"/>
    <mergeCell ref="C98:C99"/>
  </mergeCells>
  <hyperlinks>
    <hyperlink ref="C28" location="Actividades!E7" display="Año Programado"/>
    <hyperlink ref="C30" location="Actividades!H7" display="% a ejecutar"/>
    <hyperlink ref="C31" location="Actividades!I7" display="% ejecutado"/>
    <hyperlink ref="C32" location="Actividades!J7" display="Ejecución"/>
    <hyperlink ref="C34" location="Actividades!L7" display="Municipio "/>
    <hyperlink ref="C35" location="Actividades!M7" display="Vereda"/>
    <hyperlink ref="C36" location="Actividades!N7" display="Coordenadas x"/>
    <hyperlink ref="C37" location="Actividades!O7" display="Coordenadas y"/>
    <hyperlink ref="C38" location="Actividades!P7" display="Evidencias"/>
    <hyperlink ref="C39" location="Actividades!Q7" display="Observaciones"/>
    <hyperlink ref="C27" location="Actividades!D7" display="Actividad "/>
    <hyperlink ref="C33" location="Actividades!K7" display="Subcuenca"/>
    <hyperlink ref="C25" location="Actividades!B7" display="Meta"/>
    <hyperlink ref="C85" location="'Presupuesto año 1'!D8" display="Actividades "/>
    <hyperlink ref="C97" location="'Presupuesto año 1'!P8" display="Observaciones "/>
    <hyperlink ref="C96" location="'Presupuesto año 1'!O8" display="% de ejecución"/>
    <hyperlink ref="C95" location="'Presupuesto año 1'!N8" display="Vigencia de los pagos"/>
    <hyperlink ref="C94" location="'Presupuesto año 1'!M8" display="Pagos realizados (Ejecutado)"/>
    <hyperlink ref="C93" location="'Presupuesto año 1'!L8" display="Total asigando"/>
    <hyperlink ref="C92" location="'Presupuesto año 1'!K8" display="Valor no ejecutado"/>
    <hyperlink ref="C89" location="'Presupuesto año 1'!H8" display="Presupuesto adicional"/>
    <hyperlink ref="C88" location="'Presupuesto año 1'!G8" display="Presupuesto asignado"/>
    <hyperlink ref="C87" location="'Presupuesto año 1'!F8" display="% del contrato en la actividad"/>
    <hyperlink ref="C86" location="'Presupuesto año 1'!E8" display="Valor total del contrato "/>
    <hyperlink ref="C83" location="'Presupuesto año 1'!B8" display="N° Contrato - Convenio"/>
    <hyperlink ref="C26" location="Actividades!C7" display="Submeta"/>
    <hyperlink ref="C29" location="Actividades!F7" display="Año Ejecutado"/>
    <hyperlink ref="C40" location="Actividades!R7" display="Descripción"/>
    <hyperlink ref="C26:C27" location="Actividades!C7" display="Submeta"/>
    <hyperlink ref="C84" location="'Presupuesto año 1'!C8" display="Vigencia "/>
    <hyperlink ref="C90" location="'Presupuesto año 1'!I8" display="% del presupuesto adicional en la actividad"/>
    <hyperlink ref="C91" location="'Presupuesto año 1'!J8" display="Presupuesto respecto al % adicion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9"/>
  <sheetViews>
    <sheetView topLeftCell="A7" zoomScale="60" zoomScaleNormal="60" workbookViewId="0">
      <selection activeCell="S11" sqref="S11"/>
    </sheetView>
  </sheetViews>
  <sheetFormatPr baseColWidth="10" defaultColWidth="10.85546875" defaultRowHeight="15"/>
  <cols>
    <col min="1" max="1" width="2.85546875" style="14" customWidth="1"/>
    <col min="2" max="2" width="33" style="14" customWidth="1"/>
    <col min="3" max="3" width="39.28515625" style="14" customWidth="1"/>
    <col min="4" max="4" width="43.28515625" style="14" customWidth="1"/>
    <col min="5" max="5" width="22.140625" style="14" bestFit="1" customWidth="1"/>
    <col min="6" max="7" width="12" style="14" customWidth="1"/>
    <col min="8" max="8" width="25" style="14" customWidth="1"/>
    <col min="9" max="9" width="22.85546875" style="14" customWidth="1"/>
    <col min="10" max="10" width="18.85546875" style="14" customWidth="1"/>
    <col min="11" max="11" width="24.7109375" style="14" customWidth="1"/>
    <col min="12" max="12" width="20.140625" style="14" bestFit="1" customWidth="1"/>
    <col min="13" max="13" width="17.28515625" style="14" bestFit="1" customWidth="1"/>
    <col min="14" max="14" width="24.7109375" style="14" customWidth="1"/>
    <col min="15" max="15" width="25" style="14" customWidth="1"/>
    <col min="16" max="16" width="31.140625" style="14" customWidth="1"/>
    <col min="17" max="17" width="25" style="14" customWidth="1"/>
    <col min="18" max="18" width="44.85546875" style="14" customWidth="1"/>
    <col min="19" max="19" width="128.85546875" style="14" bestFit="1" customWidth="1"/>
    <col min="20" max="16384" width="10.85546875" style="14"/>
  </cols>
  <sheetData>
    <row r="1" spans="2:19" ht="15.75" thickBot="1"/>
    <row r="2" spans="2:19" ht="133.5" customHeight="1">
      <c r="B2" s="122" t="s">
        <v>44</v>
      </c>
      <c r="C2" s="123"/>
      <c r="D2" s="124"/>
      <c r="E2" s="124"/>
      <c r="F2" s="124"/>
      <c r="G2" s="124"/>
      <c r="H2" s="124"/>
      <c r="I2" s="124"/>
      <c r="J2" s="124"/>
      <c r="K2" s="124"/>
      <c r="L2" s="124"/>
      <c r="M2" s="124"/>
      <c r="N2" s="124"/>
      <c r="O2" s="124"/>
      <c r="P2" s="124"/>
      <c r="Q2" s="124"/>
      <c r="R2" s="125"/>
      <c r="S2" s="126"/>
    </row>
    <row r="3" spans="2:19" ht="40.5" customHeight="1">
      <c r="B3" s="127" t="s">
        <v>45</v>
      </c>
      <c r="C3" s="128"/>
      <c r="D3" s="129"/>
      <c r="E3" s="130" t="s">
        <v>75</v>
      </c>
      <c r="F3" s="130"/>
      <c r="G3" s="130"/>
      <c r="H3" s="130"/>
      <c r="I3" s="130"/>
      <c r="J3" s="130"/>
      <c r="K3" s="129" t="s">
        <v>46</v>
      </c>
      <c r="L3" s="129"/>
      <c r="M3" s="116" t="s">
        <v>101</v>
      </c>
      <c r="N3" s="116"/>
      <c r="O3" s="116"/>
      <c r="P3" s="116"/>
      <c r="Q3" s="116"/>
      <c r="R3" s="117"/>
      <c r="S3" s="118"/>
    </row>
    <row r="4" spans="2:19" ht="54" customHeight="1">
      <c r="B4" s="127" t="s">
        <v>47</v>
      </c>
      <c r="C4" s="128"/>
      <c r="D4" s="129"/>
      <c r="E4" s="116" t="s">
        <v>100</v>
      </c>
      <c r="F4" s="130"/>
      <c r="G4" s="130"/>
      <c r="H4" s="130"/>
      <c r="I4" s="130"/>
      <c r="J4" s="130"/>
      <c r="K4" s="129" t="s">
        <v>48</v>
      </c>
      <c r="L4" s="129"/>
      <c r="M4" s="116" t="s">
        <v>102</v>
      </c>
      <c r="N4" s="116"/>
      <c r="O4" s="116"/>
      <c r="P4" s="116"/>
      <c r="Q4" s="116"/>
      <c r="R4" s="117"/>
      <c r="S4" s="118"/>
    </row>
    <row r="5" spans="2:19" ht="54" customHeight="1">
      <c r="B5" s="137" t="s">
        <v>49</v>
      </c>
      <c r="C5" s="138"/>
      <c r="D5" s="139"/>
      <c r="E5" s="116" t="s">
        <v>132</v>
      </c>
      <c r="F5" s="119"/>
      <c r="G5" s="119"/>
      <c r="H5" s="116"/>
      <c r="I5" s="116"/>
      <c r="J5" s="116"/>
      <c r="K5" s="129"/>
      <c r="L5" s="129"/>
      <c r="M5" s="116"/>
      <c r="N5" s="116"/>
      <c r="O5" s="116"/>
      <c r="P5" s="119"/>
      <c r="Q5" s="119"/>
      <c r="R5" s="117"/>
      <c r="S5" s="118"/>
    </row>
    <row r="6" spans="2:19" ht="54.75" customHeight="1">
      <c r="B6" s="71" t="s">
        <v>71</v>
      </c>
      <c r="C6" s="72" t="s">
        <v>72</v>
      </c>
      <c r="D6" s="73" t="s">
        <v>50</v>
      </c>
      <c r="E6" s="74" t="s">
        <v>51</v>
      </c>
      <c r="F6" s="120" t="s">
        <v>126</v>
      </c>
      <c r="G6" s="121"/>
      <c r="H6" s="75" t="s">
        <v>52</v>
      </c>
      <c r="I6" s="75" t="s">
        <v>53</v>
      </c>
      <c r="J6" s="75" t="s">
        <v>54</v>
      </c>
      <c r="K6" s="76" t="s">
        <v>127</v>
      </c>
      <c r="L6" s="76" t="s">
        <v>55</v>
      </c>
      <c r="M6" s="76" t="s">
        <v>56</v>
      </c>
      <c r="N6" s="77" t="s">
        <v>57</v>
      </c>
      <c r="O6" s="77" t="s">
        <v>58</v>
      </c>
      <c r="P6" s="78" t="s">
        <v>128</v>
      </c>
      <c r="Q6" s="78" t="s">
        <v>129</v>
      </c>
      <c r="R6" s="79" t="s">
        <v>130</v>
      </c>
      <c r="S6" s="80" t="s">
        <v>131</v>
      </c>
    </row>
    <row r="7" spans="2:19" ht="17.100000000000001" customHeight="1">
      <c r="B7" s="134" t="s">
        <v>103</v>
      </c>
      <c r="C7" s="131" t="s">
        <v>104</v>
      </c>
      <c r="D7" s="140" t="s">
        <v>110</v>
      </c>
      <c r="E7" s="61">
        <v>1</v>
      </c>
      <c r="F7" s="63"/>
      <c r="G7" s="20" t="str">
        <f>IF(F7=E7,"Corresponde","Distinto")</f>
        <v>Distinto</v>
      </c>
      <c r="H7" s="15"/>
      <c r="I7" s="15"/>
      <c r="J7" s="22">
        <f>IFERROR(I7/H7,0)</f>
        <v>0</v>
      </c>
      <c r="K7" s="16"/>
      <c r="L7" s="16"/>
      <c r="M7" s="16"/>
      <c r="N7" s="16"/>
      <c r="O7" s="16"/>
      <c r="P7" s="65"/>
      <c r="Q7" s="17"/>
      <c r="R7" s="18"/>
      <c r="S7" s="24"/>
    </row>
    <row r="8" spans="2:19" ht="16.5">
      <c r="B8" s="135"/>
      <c r="C8" s="132"/>
      <c r="D8" s="141"/>
      <c r="E8" s="58">
        <v>2</v>
      </c>
      <c r="F8" s="63"/>
      <c r="G8" s="21" t="str">
        <f t="shared" ref="G8:G21" si="0">IF(F8=E8,"Corresponde","Distinto")</f>
        <v>Distinto</v>
      </c>
      <c r="H8" s="19"/>
      <c r="I8" s="19"/>
      <c r="J8" s="22">
        <f t="shared" ref="J8:J21" si="1">IFERROR((I8/H8), 0)</f>
        <v>0</v>
      </c>
      <c r="K8" s="16"/>
      <c r="L8" s="16"/>
      <c r="M8" s="16"/>
      <c r="N8" s="16"/>
      <c r="O8" s="16"/>
      <c r="P8" s="65"/>
      <c r="Q8" s="17"/>
      <c r="R8" s="18"/>
      <c r="S8" s="24"/>
    </row>
    <row r="9" spans="2:19" ht="16.5">
      <c r="B9" s="135"/>
      <c r="C9" s="132"/>
      <c r="D9" s="141"/>
      <c r="E9" s="58">
        <v>3</v>
      </c>
      <c r="F9" s="63"/>
      <c r="G9" s="21" t="str">
        <f t="shared" si="0"/>
        <v>Distinto</v>
      </c>
      <c r="H9" s="19"/>
      <c r="I9" s="19"/>
      <c r="J9" s="22">
        <f t="shared" si="1"/>
        <v>0</v>
      </c>
      <c r="K9" s="16"/>
      <c r="L9" s="16"/>
      <c r="M9" s="16"/>
      <c r="N9" s="16"/>
      <c r="O9" s="16"/>
      <c r="P9" s="65"/>
      <c r="Q9" s="17"/>
      <c r="R9" s="18"/>
      <c r="S9" s="24"/>
    </row>
    <row r="10" spans="2:19" ht="16.5">
      <c r="B10" s="135"/>
      <c r="C10" s="132"/>
      <c r="D10" s="141"/>
      <c r="E10" s="58">
        <v>4</v>
      </c>
      <c r="F10" s="63"/>
      <c r="G10" s="21" t="str">
        <f t="shared" si="0"/>
        <v>Distinto</v>
      </c>
      <c r="H10" s="19"/>
      <c r="I10" s="19"/>
      <c r="J10" s="22">
        <f t="shared" si="1"/>
        <v>0</v>
      </c>
      <c r="K10" s="16"/>
      <c r="L10" s="16"/>
      <c r="M10" s="16"/>
      <c r="N10" s="16"/>
      <c r="O10" s="16"/>
      <c r="P10" s="65"/>
      <c r="Q10" s="17"/>
      <c r="R10" s="18"/>
      <c r="S10" s="24"/>
    </row>
    <row r="11" spans="2:19" ht="17.100000000000001" customHeight="1">
      <c r="B11" s="135"/>
      <c r="C11" s="132"/>
      <c r="D11" s="141"/>
      <c r="E11" s="58">
        <v>5</v>
      </c>
      <c r="F11" s="63">
        <v>5</v>
      </c>
      <c r="G11" s="21" t="str">
        <f t="shared" si="0"/>
        <v>Corresponde</v>
      </c>
      <c r="H11" s="19">
        <v>0.1</v>
      </c>
      <c r="I11" s="19">
        <v>0.1</v>
      </c>
      <c r="J11" s="22">
        <f t="shared" si="1"/>
        <v>1</v>
      </c>
      <c r="K11" s="16" t="s">
        <v>134</v>
      </c>
      <c r="L11" s="16" t="s">
        <v>135</v>
      </c>
      <c r="M11" s="16" t="s">
        <v>136</v>
      </c>
      <c r="N11" s="16">
        <v>2166199.6086360002</v>
      </c>
      <c r="O11" s="16">
        <v>4905714.2006019996</v>
      </c>
      <c r="P11" s="65" t="s">
        <v>123</v>
      </c>
      <c r="Q11" s="17" t="s">
        <v>137</v>
      </c>
      <c r="R11" s="18" t="s">
        <v>138</v>
      </c>
      <c r="S11" s="24" t="s">
        <v>148</v>
      </c>
    </row>
    <row r="12" spans="2:19" ht="16.5">
      <c r="B12" s="135"/>
      <c r="C12" s="132"/>
      <c r="D12" s="141"/>
      <c r="E12" s="47">
        <v>6</v>
      </c>
      <c r="F12" s="63"/>
      <c r="G12" s="21" t="str">
        <f t="shared" si="0"/>
        <v>Distinto</v>
      </c>
      <c r="H12" s="19"/>
      <c r="I12" s="19"/>
      <c r="J12" s="22">
        <f t="shared" si="1"/>
        <v>0</v>
      </c>
      <c r="K12" s="16"/>
      <c r="L12" s="16"/>
      <c r="M12" s="16"/>
      <c r="N12" s="16"/>
      <c r="O12" s="16"/>
      <c r="P12" s="65"/>
      <c r="Q12" s="17"/>
      <c r="R12" s="18"/>
      <c r="S12" s="24"/>
    </row>
    <row r="13" spans="2:19" ht="16.5">
      <c r="B13" s="135"/>
      <c r="C13" s="132"/>
      <c r="D13" s="141"/>
      <c r="E13" s="47">
        <v>7</v>
      </c>
      <c r="F13" s="63"/>
      <c r="G13" s="21" t="str">
        <f t="shared" si="0"/>
        <v>Distinto</v>
      </c>
      <c r="H13" s="19"/>
      <c r="I13" s="19"/>
      <c r="J13" s="22">
        <f t="shared" si="1"/>
        <v>0</v>
      </c>
      <c r="K13" s="16"/>
      <c r="L13" s="16"/>
      <c r="M13" s="16"/>
      <c r="N13" s="16"/>
      <c r="O13" s="16"/>
      <c r="P13" s="65"/>
      <c r="Q13" s="17"/>
      <c r="R13" s="18"/>
      <c r="S13" s="24"/>
    </row>
    <row r="14" spans="2:19" ht="16.5">
      <c r="B14" s="135"/>
      <c r="C14" s="132"/>
      <c r="D14" s="141"/>
      <c r="E14" s="47">
        <v>8</v>
      </c>
      <c r="F14" s="63"/>
      <c r="G14" s="21" t="str">
        <f t="shared" si="0"/>
        <v>Distinto</v>
      </c>
      <c r="H14" s="19"/>
      <c r="I14" s="19"/>
      <c r="J14" s="22">
        <f t="shared" si="1"/>
        <v>0</v>
      </c>
      <c r="K14" s="16"/>
      <c r="L14" s="16"/>
      <c r="M14" s="16"/>
      <c r="N14" s="16"/>
      <c r="O14" s="16"/>
      <c r="P14" s="65"/>
      <c r="Q14" s="17"/>
      <c r="R14" s="18"/>
      <c r="S14" s="24"/>
    </row>
    <row r="15" spans="2:19" ht="16.5">
      <c r="B15" s="135"/>
      <c r="C15" s="132"/>
      <c r="D15" s="141"/>
      <c r="E15" s="47">
        <v>9</v>
      </c>
      <c r="F15" s="63"/>
      <c r="G15" s="21" t="str">
        <f t="shared" si="0"/>
        <v>Distinto</v>
      </c>
      <c r="H15" s="19"/>
      <c r="I15" s="19"/>
      <c r="J15" s="22">
        <f t="shared" si="1"/>
        <v>0</v>
      </c>
      <c r="K15" s="16"/>
      <c r="L15" s="16"/>
      <c r="M15" s="16"/>
      <c r="N15" s="16"/>
      <c r="O15" s="16"/>
      <c r="P15" s="65"/>
      <c r="Q15" s="17"/>
      <c r="R15" s="18"/>
      <c r="S15" s="24"/>
    </row>
    <row r="16" spans="2:19" ht="16.5">
      <c r="B16" s="135"/>
      <c r="C16" s="133"/>
      <c r="D16" s="142"/>
      <c r="E16" s="57">
        <v>10</v>
      </c>
      <c r="F16" s="63"/>
      <c r="G16" s="21" t="str">
        <f t="shared" si="0"/>
        <v>Distinto</v>
      </c>
      <c r="H16" s="19"/>
      <c r="I16" s="19"/>
      <c r="J16" s="22">
        <f t="shared" si="1"/>
        <v>0</v>
      </c>
      <c r="K16" s="16"/>
      <c r="L16" s="16"/>
      <c r="M16" s="16"/>
      <c r="N16" s="16"/>
      <c r="O16" s="16"/>
      <c r="P16" s="65"/>
      <c r="Q16" s="17"/>
      <c r="R16" s="18"/>
      <c r="S16" s="24"/>
    </row>
    <row r="17" spans="2:19" ht="72" customHeight="1">
      <c r="B17" s="135"/>
      <c r="C17" s="131" t="s">
        <v>105</v>
      </c>
      <c r="D17" s="143" t="s">
        <v>111</v>
      </c>
      <c r="E17" s="58">
        <v>2</v>
      </c>
      <c r="F17" s="63"/>
      <c r="G17" s="21" t="str">
        <f t="shared" si="0"/>
        <v>Distinto</v>
      </c>
      <c r="H17" s="19"/>
      <c r="I17" s="19"/>
      <c r="J17" s="22">
        <f t="shared" si="1"/>
        <v>0</v>
      </c>
      <c r="K17" s="16"/>
      <c r="L17" s="16"/>
      <c r="M17" s="16"/>
      <c r="N17" s="16"/>
      <c r="O17" s="16"/>
      <c r="P17" s="65"/>
      <c r="Q17" s="17"/>
      <c r="R17" s="18"/>
      <c r="S17" s="24"/>
    </row>
    <row r="18" spans="2:19" ht="17.100000000000001" customHeight="1">
      <c r="B18" s="135"/>
      <c r="C18" s="132"/>
      <c r="D18" s="144"/>
      <c r="E18" s="58">
        <v>3</v>
      </c>
      <c r="F18" s="63"/>
      <c r="G18" s="21" t="str">
        <f t="shared" si="0"/>
        <v>Distinto</v>
      </c>
      <c r="H18" s="19"/>
      <c r="I18" s="19"/>
      <c r="J18" s="22">
        <f t="shared" si="1"/>
        <v>0</v>
      </c>
      <c r="K18" s="16"/>
      <c r="L18" s="16"/>
      <c r="M18" s="16"/>
      <c r="N18" s="16"/>
      <c r="O18" s="16"/>
      <c r="P18" s="65"/>
      <c r="Q18" s="17"/>
      <c r="R18" s="18"/>
      <c r="S18" s="24"/>
    </row>
    <row r="19" spans="2:19" ht="16.5">
      <c r="B19" s="135"/>
      <c r="C19" s="133"/>
      <c r="D19" s="144"/>
      <c r="E19" s="58">
        <v>4</v>
      </c>
      <c r="F19" s="63"/>
      <c r="G19" s="21" t="str">
        <f t="shared" si="0"/>
        <v>Distinto</v>
      </c>
      <c r="H19" s="19"/>
      <c r="I19" s="19"/>
      <c r="J19" s="22">
        <f t="shared" si="1"/>
        <v>0</v>
      </c>
      <c r="K19" s="16"/>
      <c r="L19" s="16"/>
      <c r="M19" s="16"/>
      <c r="N19" s="16"/>
      <c r="O19" s="16"/>
      <c r="P19" s="65"/>
      <c r="Q19" s="17"/>
      <c r="R19" s="18"/>
      <c r="S19" s="24"/>
    </row>
    <row r="20" spans="2:19" ht="17.100000000000001" customHeight="1">
      <c r="B20" s="135"/>
      <c r="C20" s="131" t="s">
        <v>106</v>
      </c>
      <c r="D20" s="143" t="s">
        <v>112</v>
      </c>
      <c r="E20" s="46">
        <v>1</v>
      </c>
      <c r="F20" s="63"/>
      <c r="G20" s="21" t="str">
        <f t="shared" si="0"/>
        <v>Distinto</v>
      </c>
      <c r="H20" s="19"/>
      <c r="I20" s="19"/>
      <c r="J20" s="22">
        <f t="shared" si="1"/>
        <v>0</v>
      </c>
      <c r="K20" s="16"/>
      <c r="L20" s="16"/>
      <c r="M20" s="16"/>
      <c r="N20" s="16"/>
      <c r="O20" s="16"/>
      <c r="P20" s="65"/>
      <c r="Q20" s="17"/>
      <c r="R20" s="18"/>
      <c r="S20" s="24"/>
    </row>
    <row r="21" spans="2:19" ht="16.5">
      <c r="B21" s="135"/>
      <c r="C21" s="132"/>
      <c r="D21" s="144"/>
      <c r="E21" s="58">
        <v>2</v>
      </c>
      <c r="F21" s="63"/>
      <c r="G21" s="21" t="str">
        <f t="shared" si="0"/>
        <v>Distinto</v>
      </c>
      <c r="H21" s="19"/>
      <c r="I21" s="19"/>
      <c r="J21" s="22">
        <f t="shared" si="1"/>
        <v>0</v>
      </c>
      <c r="K21" s="16"/>
      <c r="L21" s="16"/>
      <c r="M21" s="16"/>
      <c r="N21" s="16"/>
      <c r="O21" s="16"/>
      <c r="P21" s="65"/>
      <c r="Q21" s="17"/>
      <c r="R21" s="18"/>
      <c r="S21" s="24"/>
    </row>
    <row r="22" spans="2:19" ht="16.5">
      <c r="B22" s="135"/>
      <c r="C22" s="132"/>
      <c r="D22" s="144"/>
      <c r="E22" s="58">
        <v>3</v>
      </c>
      <c r="F22" s="63"/>
      <c r="G22" s="21" t="str">
        <f t="shared" ref="G22:G24" si="2">IF(F22=E22,"Corresponde","Distinto")</f>
        <v>Distinto</v>
      </c>
      <c r="H22" s="19"/>
      <c r="I22" s="19"/>
      <c r="J22" s="22">
        <f t="shared" ref="J22:J24" si="3">IFERROR((I22/H22), 0)</f>
        <v>0</v>
      </c>
      <c r="K22" s="16"/>
      <c r="L22" s="16"/>
      <c r="M22" s="16"/>
      <c r="N22" s="16"/>
      <c r="O22" s="16"/>
      <c r="P22" s="65"/>
      <c r="Q22" s="17"/>
      <c r="R22" s="18"/>
      <c r="S22" s="24"/>
    </row>
    <row r="23" spans="2:19" ht="16.5">
      <c r="B23" s="135"/>
      <c r="C23" s="132"/>
      <c r="D23" s="144"/>
      <c r="E23" s="58">
        <v>4</v>
      </c>
      <c r="F23" s="63"/>
      <c r="G23" s="21" t="str">
        <f t="shared" si="2"/>
        <v>Distinto</v>
      </c>
      <c r="H23" s="19"/>
      <c r="I23" s="19"/>
      <c r="J23" s="22">
        <f t="shared" si="3"/>
        <v>0</v>
      </c>
      <c r="K23" s="16"/>
      <c r="L23" s="16"/>
      <c r="M23" s="16"/>
      <c r="N23" s="16"/>
      <c r="O23" s="16"/>
      <c r="P23" s="65"/>
      <c r="Q23" s="17"/>
      <c r="R23" s="18"/>
      <c r="S23" s="24"/>
    </row>
    <row r="24" spans="2:19" ht="26.25" customHeight="1">
      <c r="B24" s="135"/>
      <c r="C24" s="132"/>
      <c r="D24" s="144"/>
      <c r="E24" s="58">
        <v>5</v>
      </c>
      <c r="F24" s="63">
        <v>5</v>
      </c>
      <c r="G24" s="21" t="str">
        <f t="shared" si="2"/>
        <v>Corresponde</v>
      </c>
      <c r="H24" s="19">
        <v>0.1</v>
      </c>
      <c r="I24" s="19">
        <v>0.1</v>
      </c>
      <c r="J24" s="22">
        <f t="shared" si="3"/>
        <v>1</v>
      </c>
      <c r="K24" s="16" t="s">
        <v>134</v>
      </c>
      <c r="L24" s="16" t="s">
        <v>135</v>
      </c>
      <c r="M24" s="16" t="s">
        <v>139</v>
      </c>
      <c r="N24" s="16">
        <v>2164296.437769</v>
      </c>
      <c r="O24" s="16">
        <v>4904328.238868</v>
      </c>
      <c r="P24" s="65" t="s">
        <v>123</v>
      </c>
      <c r="Q24" s="17" t="s">
        <v>137</v>
      </c>
      <c r="R24" s="18" t="s">
        <v>140</v>
      </c>
      <c r="S24" s="24" t="s">
        <v>146</v>
      </c>
    </row>
    <row r="25" spans="2:19" ht="16.5">
      <c r="B25" s="135"/>
      <c r="C25" s="132"/>
      <c r="D25" s="144"/>
      <c r="E25" s="47">
        <v>6</v>
      </c>
      <c r="F25" s="63"/>
      <c r="G25" s="21" t="str">
        <f t="shared" ref="G25" si="4">IF(F25=E25,"Corresponde","Distinto")</f>
        <v>Distinto</v>
      </c>
      <c r="H25" s="19"/>
      <c r="I25" s="19"/>
      <c r="J25" s="22">
        <f t="shared" ref="J25" si="5">IFERROR((I25/H25), 0)</f>
        <v>0</v>
      </c>
      <c r="K25" s="16"/>
      <c r="L25" s="16"/>
      <c r="M25" s="16"/>
      <c r="N25" s="16"/>
      <c r="O25" s="16"/>
      <c r="P25" s="65"/>
      <c r="Q25" s="17"/>
      <c r="R25" s="18"/>
      <c r="S25" s="24"/>
    </row>
    <row r="26" spans="2:19" ht="16.5">
      <c r="B26" s="135"/>
      <c r="C26" s="132"/>
      <c r="D26" s="144"/>
      <c r="E26" s="47">
        <v>7</v>
      </c>
      <c r="F26" s="63"/>
      <c r="G26" s="21" t="str">
        <f t="shared" ref="G26:G27" si="6">IF(F26=E26,"Corresponde","Distinto")</f>
        <v>Distinto</v>
      </c>
      <c r="H26" s="19"/>
      <c r="I26" s="19"/>
      <c r="J26" s="22">
        <f t="shared" ref="J26:J27" si="7">IFERROR((I26/H26), 0)</f>
        <v>0</v>
      </c>
      <c r="K26" s="16"/>
      <c r="L26" s="16"/>
      <c r="M26" s="16"/>
      <c r="N26" s="16"/>
      <c r="O26" s="16"/>
      <c r="P26" s="65"/>
      <c r="Q26" s="17"/>
      <c r="R26" s="18"/>
      <c r="S26" s="24"/>
    </row>
    <row r="27" spans="2:19" ht="16.5">
      <c r="B27" s="135"/>
      <c r="C27" s="132"/>
      <c r="D27" s="144"/>
      <c r="E27" s="47">
        <v>8</v>
      </c>
      <c r="F27" s="63"/>
      <c r="G27" s="21" t="str">
        <f t="shared" si="6"/>
        <v>Distinto</v>
      </c>
      <c r="H27" s="19"/>
      <c r="I27" s="19"/>
      <c r="J27" s="22">
        <f t="shared" si="7"/>
        <v>0</v>
      </c>
      <c r="K27" s="16"/>
      <c r="L27" s="16"/>
      <c r="M27" s="16"/>
      <c r="N27" s="16"/>
      <c r="O27" s="16"/>
      <c r="P27" s="65"/>
      <c r="Q27" s="17"/>
      <c r="R27" s="18"/>
      <c r="S27" s="24"/>
    </row>
    <row r="28" spans="2:19" ht="16.5">
      <c r="B28" s="135"/>
      <c r="C28" s="132"/>
      <c r="D28" s="144"/>
      <c r="E28" s="47">
        <v>9</v>
      </c>
      <c r="F28" s="63"/>
      <c r="G28" s="21" t="str">
        <f t="shared" ref="G28:G33" si="8">IF(F28=E28,"Corresponde","Distinto")</f>
        <v>Distinto</v>
      </c>
      <c r="H28" s="19"/>
      <c r="I28" s="19"/>
      <c r="J28" s="22">
        <f t="shared" ref="J28:J33" si="9">IFERROR((I28/H28), 0)</f>
        <v>0</v>
      </c>
      <c r="K28" s="16"/>
      <c r="L28" s="16"/>
      <c r="M28" s="16"/>
      <c r="N28" s="16"/>
      <c r="O28" s="16"/>
      <c r="P28" s="65"/>
      <c r="Q28" s="17"/>
      <c r="R28" s="18"/>
      <c r="S28" s="24"/>
    </row>
    <row r="29" spans="2:19" ht="16.5">
      <c r="B29" s="135"/>
      <c r="C29" s="133"/>
      <c r="D29" s="144"/>
      <c r="E29" s="57">
        <v>10</v>
      </c>
      <c r="F29" s="63"/>
      <c r="G29" s="21" t="str">
        <f t="shared" si="8"/>
        <v>Distinto</v>
      </c>
      <c r="H29" s="19"/>
      <c r="I29" s="19"/>
      <c r="J29" s="22">
        <f t="shared" si="9"/>
        <v>0</v>
      </c>
      <c r="K29" s="16"/>
      <c r="L29" s="16"/>
      <c r="M29" s="16"/>
      <c r="N29" s="16"/>
      <c r="O29" s="16"/>
      <c r="P29" s="65"/>
      <c r="Q29" s="17"/>
      <c r="R29" s="18"/>
      <c r="S29" s="24"/>
    </row>
    <row r="30" spans="2:19" ht="17.100000000000001" customHeight="1">
      <c r="B30" s="135"/>
      <c r="C30" s="131" t="s">
        <v>107</v>
      </c>
      <c r="D30" s="143" t="s">
        <v>113</v>
      </c>
      <c r="E30" s="46">
        <v>1</v>
      </c>
      <c r="F30" s="63"/>
      <c r="G30" s="21" t="str">
        <f t="shared" si="8"/>
        <v>Distinto</v>
      </c>
      <c r="H30" s="19"/>
      <c r="I30" s="19"/>
      <c r="J30" s="22">
        <f t="shared" si="9"/>
        <v>0</v>
      </c>
      <c r="K30" s="16"/>
      <c r="L30" s="16"/>
      <c r="M30" s="16"/>
      <c r="N30" s="16"/>
      <c r="O30" s="16"/>
      <c r="P30" s="65"/>
      <c r="Q30" s="17"/>
      <c r="R30" s="18"/>
      <c r="S30" s="24"/>
    </row>
    <row r="31" spans="2:19" ht="16.5">
      <c r="B31" s="135"/>
      <c r="C31" s="132"/>
      <c r="D31" s="144"/>
      <c r="E31" s="58">
        <v>2</v>
      </c>
      <c r="F31" s="63"/>
      <c r="G31" s="21" t="str">
        <f t="shared" si="8"/>
        <v>Distinto</v>
      </c>
      <c r="H31" s="19"/>
      <c r="I31" s="19"/>
      <c r="J31" s="22">
        <f t="shared" si="9"/>
        <v>0</v>
      </c>
      <c r="K31" s="16"/>
      <c r="L31" s="16"/>
      <c r="M31" s="16"/>
      <c r="N31" s="16"/>
      <c r="O31" s="16"/>
      <c r="P31" s="65"/>
      <c r="Q31" s="17"/>
      <c r="R31" s="18"/>
      <c r="S31" s="24"/>
    </row>
    <row r="32" spans="2:19" ht="16.5">
      <c r="B32" s="135"/>
      <c r="C32" s="132"/>
      <c r="D32" s="144"/>
      <c r="E32" s="58">
        <v>3</v>
      </c>
      <c r="F32" s="63"/>
      <c r="G32" s="21" t="str">
        <f t="shared" si="8"/>
        <v>Distinto</v>
      </c>
      <c r="H32" s="19"/>
      <c r="I32" s="19"/>
      <c r="J32" s="22">
        <f t="shared" si="9"/>
        <v>0</v>
      </c>
      <c r="K32" s="16"/>
      <c r="L32" s="16"/>
      <c r="M32" s="16"/>
      <c r="N32" s="16"/>
      <c r="O32" s="16"/>
      <c r="P32" s="65"/>
      <c r="Q32" s="17"/>
      <c r="R32" s="18"/>
      <c r="S32" s="24"/>
    </row>
    <row r="33" spans="2:19" ht="16.5">
      <c r="B33" s="135"/>
      <c r="C33" s="132"/>
      <c r="D33" s="144"/>
      <c r="E33" s="58">
        <v>4</v>
      </c>
      <c r="F33" s="63"/>
      <c r="G33" s="21" t="str">
        <f t="shared" si="8"/>
        <v>Distinto</v>
      </c>
      <c r="H33" s="19"/>
      <c r="I33" s="19"/>
      <c r="J33" s="22">
        <f t="shared" si="9"/>
        <v>0</v>
      </c>
      <c r="K33" s="16"/>
      <c r="L33" s="16"/>
      <c r="M33" s="16"/>
      <c r="N33" s="16"/>
      <c r="O33" s="16"/>
      <c r="P33" s="65"/>
      <c r="Q33" s="17"/>
      <c r="R33" s="18"/>
      <c r="S33" s="24"/>
    </row>
    <row r="34" spans="2:19" ht="16.5">
      <c r="B34" s="135"/>
      <c r="C34" s="132"/>
      <c r="D34" s="144"/>
      <c r="E34" s="58">
        <v>5</v>
      </c>
      <c r="F34" s="63">
        <v>5</v>
      </c>
      <c r="G34" s="21" t="str">
        <f t="shared" ref="G34:G40" si="10">IF(F34=E34,"Corresponde","Distinto")</f>
        <v>Corresponde</v>
      </c>
      <c r="H34" s="19">
        <v>0.1</v>
      </c>
      <c r="I34" s="19">
        <v>0.1</v>
      </c>
      <c r="J34" s="22">
        <f t="shared" ref="J34:J40" si="11">IFERROR((I34/H34), 0)</f>
        <v>1</v>
      </c>
      <c r="K34" s="16" t="s">
        <v>134</v>
      </c>
      <c r="L34" s="16" t="s">
        <v>135</v>
      </c>
      <c r="M34" s="16"/>
      <c r="N34" s="16"/>
      <c r="O34" s="16"/>
      <c r="P34" s="65"/>
      <c r="Q34" s="17"/>
      <c r="R34" s="18"/>
      <c r="S34" s="24" t="s">
        <v>142</v>
      </c>
    </row>
    <row r="35" spans="2:19" ht="16.5">
      <c r="B35" s="135"/>
      <c r="C35" s="132"/>
      <c r="D35" s="144"/>
      <c r="E35" s="47">
        <v>6</v>
      </c>
      <c r="F35" s="63"/>
      <c r="G35" s="21" t="str">
        <f t="shared" si="10"/>
        <v>Distinto</v>
      </c>
      <c r="H35" s="19"/>
      <c r="I35" s="19"/>
      <c r="J35" s="22">
        <f t="shared" si="11"/>
        <v>0</v>
      </c>
      <c r="K35" s="16"/>
      <c r="L35" s="16"/>
      <c r="M35" s="16"/>
      <c r="N35" s="16"/>
      <c r="O35" s="16"/>
      <c r="P35" s="65"/>
      <c r="Q35" s="17"/>
      <c r="R35" s="18"/>
      <c r="S35" s="24"/>
    </row>
    <row r="36" spans="2:19" ht="16.5">
      <c r="B36" s="135"/>
      <c r="C36" s="132"/>
      <c r="D36" s="144"/>
      <c r="E36" s="47">
        <v>7</v>
      </c>
      <c r="F36" s="63"/>
      <c r="G36" s="21" t="str">
        <f t="shared" si="10"/>
        <v>Distinto</v>
      </c>
      <c r="H36" s="19"/>
      <c r="I36" s="19"/>
      <c r="J36" s="22">
        <f t="shared" si="11"/>
        <v>0</v>
      </c>
      <c r="K36" s="16"/>
      <c r="L36" s="16"/>
      <c r="M36" s="16"/>
      <c r="N36" s="16"/>
      <c r="O36" s="16"/>
      <c r="P36" s="65"/>
      <c r="Q36" s="17"/>
      <c r="R36" s="18"/>
      <c r="S36" s="24"/>
    </row>
    <row r="37" spans="2:19" ht="17.100000000000001" customHeight="1">
      <c r="B37" s="135"/>
      <c r="C37" s="132"/>
      <c r="D37" s="144"/>
      <c r="E37" s="47">
        <v>8</v>
      </c>
      <c r="F37" s="63"/>
      <c r="G37" s="21" t="str">
        <f t="shared" si="10"/>
        <v>Distinto</v>
      </c>
      <c r="H37" s="19"/>
      <c r="I37" s="19"/>
      <c r="J37" s="22">
        <f t="shared" si="11"/>
        <v>0</v>
      </c>
      <c r="K37" s="16"/>
      <c r="L37" s="16"/>
      <c r="M37" s="16"/>
      <c r="N37" s="16"/>
      <c r="O37" s="16"/>
      <c r="P37" s="65"/>
      <c r="Q37" s="17"/>
      <c r="R37" s="18"/>
      <c r="S37" s="24"/>
    </row>
    <row r="38" spans="2:19" ht="16.5">
      <c r="B38" s="135"/>
      <c r="C38" s="132"/>
      <c r="D38" s="144"/>
      <c r="E38" s="47">
        <v>9</v>
      </c>
      <c r="F38" s="63"/>
      <c r="G38" s="21" t="str">
        <f t="shared" si="10"/>
        <v>Distinto</v>
      </c>
      <c r="H38" s="19"/>
      <c r="I38" s="19"/>
      <c r="J38" s="22">
        <f t="shared" si="11"/>
        <v>0</v>
      </c>
      <c r="K38" s="16"/>
      <c r="L38" s="16"/>
      <c r="M38" s="16"/>
      <c r="N38" s="16"/>
      <c r="O38" s="16"/>
      <c r="P38" s="65"/>
      <c r="Q38" s="17"/>
      <c r="R38" s="18"/>
      <c r="S38" s="24"/>
    </row>
    <row r="39" spans="2:19" ht="16.5">
      <c r="B39" s="135"/>
      <c r="C39" s="133"/>
      <c r="D39" s="145"/>
      <c r="E39" s="57">
        <v>10</v>
      </c>
      <c r="F39" s="63"/>
      <c r="G39" s="21" t="str">
        <f t="shared" si="10"/>
        <v>Distinto</v>
      </c>
      <c r="H39" s="19"/>
      <c r="I39" s="19"/>
      <c r="J39" s="22">
        <f t="shared" si="11"/>
        <v>0</v>
      </c>
      <c r="K39" s="16"/>
      <c r="L39" s="16"/>
      <c r="M39" s="16"/>
      <c r="N39" s="16"/>
      <c r="O39" s="16"/>
      <c r="P39" s="65"/>
      <c r="Q39" s="17"/>
      <c r="R39" s="18"/>
      <c r="S39" s="24"/>
    </row>
    <row r="40" spans="2:19" ht="30" customHeight="1">
      <c r="B40" s="135"/>
      <c r="C40" s="131" t="s">
        <v>108</v>
      </c>
      <c r="D40" s="143" t="s">
        <v>114</v>
      </c>
      <c r="E40" s="46">
        <v>1</v>
      </c>
      <c r="F40" s="63"/>
      <c r="G40" s="21" t="str">
        <f t="shared" si="10"/>
        <v>Distinto</v>
      </c>
      <c r="H40" s="19"/>
      <c r="I40" s="19"/>
      <c r="J40" s="22">
        <f t="shared" si="11"/>
        <v>0</v>
      </c>
      <c r="K40" s="16"/>
      <c r="L40" s="16"/>
      <c r="M40" s="16"/>
      <c r="N40" s="16"/>
      <c r="O40" s="16"/>
      <c r="P40" s="65"/>
      <c r="Q40" s="17"/>
      <c r="R40" s="18"/>
      <c r="S40" s="24"/>
    </row>
    <row r="41" spans="2:19" ht="30" customHeight="1">
      <c r="B41" s="135"/>
      <c r="C41" s="132"/>
      <c r="D41" s="144"/>
      <c r="E41" s="47">
        <v>5</v>
      </c>
      <c r="F41" s="63">
        <v>5</v>
      </c>
      <c r="G41" s="21" t="str">
        <f t="shared" ref="G41:G47" si="12">IF(F41=E41,"Corresponde","Distinto")</f>
        <v>Corresponde</v>
      </c>
      <c r="H41" s="19">
        <v>0.33329999999999999</v>
      </c>
      <c r="I41" s="19">
        <v>0.33329999999999999</v>
      </c>
      <c r="J41" s="22">
        <f t="shared" ref="J41:J47" si="13">IFERROR((I41/H41), 0)</f>
        <v>1</v>
      </c>
      <c r="K41" s="16" t="s">
        <v>134</v>
      </c>
      <c r="L41" s="16" t="s">
        <v>135</v>
      </c>
      <c r="M41" s="16" t="s">
        <v>139</v>
      </c>
      <c r="N41" s="16">
        <v>2164296.437769</v>
      </c>
      <c r="O41" s="16">
        <v>4904328.238868</v>
      </c>
      <c r="P41" s="65" t="s">
        <v>123</v>
      </c>
      <c r="Q41" s="17" t="s">
        <v>137</v>
      </c>
      <c r="R41" s="18" t="s">
        <v>140</v>
      </c>
      <c r="S41" s="24" t="s">
        <v>141</v>
      </c>
    </row>
    <row r="42" spans="2:19" ht="30" customHeight="1">
      <c r="B42" s="135"/>
      <c r="C42" s="133"/>
      <c r="D42" s="145"/>
      <c r="E42" s="57">
        <v>10</v>
      </c>
      <c r="F42" s="63"/>
      <c r="G42" s="21" t="str">
        <f t="shared" si="12"/>
        <v>Distinto</v>
      </c>
      <c r="H42" s="19"/>
      <c r="I42" s="19"/>
      <c r="J42" s="22">
        <f t="shared" si="13"/>
        <v>0</v>
      </c>
      <c r="K42" s="16"/>
      <c r="L42" s="16"/>
      <c r="M42" s="16"/>
      <c r="N42" s="16"/>
      <c r="O42" s="16"/>
      <c r="P42" s="65"/>
      <c r="Q42" s="17"/>
      <c r="R42" s="18"/>
      <c r="S42" s="24"/>
    </row>
    <row r="43" spans="2:19" ht="17.100000000000001" customHeight="1">
      <c r="B43" s="135"/>
      <c r="C43" s="131" t="s">
        <v>109</v>
      </c>
      <c r="D43" s="143" t="s">
        <v>115</v>
      </c>
      <c r="E43" s="23">
        <v>2</v>
      </c>
      <c r="F43" s="63"/>
      <c r="G43" s="21" t="str">
        <f t="shared" si="12"/>
        <v>Distinto</v>
      </c>
      <c r="H43" s="19"/>
      <c r="I43" s="19"/>
      <c r="J43" s="22">
        <f t="shared" si="13"/>
        <v>0</v>
      </c>
      <c r="K43" s="16"/>
      <c r="L43" s="16"/>
      <c r="M43" s="16"/>
      <c r="N43" s="16"/>
      <c r="O43" s="16"/>
      <c r="P43" s="65"/>
      <c r="Q43" s="17"/>
      <c r="R43" s="18"/>
      <c r="S43" s="24"/>
    </row>
    <row r="44" spans="2:19" ht="16.5">
      <c r="B44" s="135"/>
      <c r="C44" s="132"/>
      <c r="D44" s="144"/>
      <c r="E44" s="58">
        <v>4</v>
      </c>
      <c r="F44" s="63"/>
      <c r="G44" s="21" t="str">
        <f t="shared" si="12"/>
        <v>Distinto</v>
      </c>
      <c r="H44" s="19"/>
      <c r="I44" s="19"/>
      <c r="J44" s="22">
        <f t="shared" si="13"/>
        <v>0</v>
      </c>
      <c r="K44" s="16"/>
      <c r="L44" s="16"/>
      <c r="M44" s="16"/>
      <c r="N44" s="16"/>
      <c r="O44" s="16"/>
      <c r="P44" s="65"/>
      <c r="Q44" s="17"/>
      <c r="R44" s="18"/>
      <c r="S44" s="24"/>
    </row>
    <row r="45" spans="2:19" ht="16.5">
      <c r="B45" s="135"/>
      <c r="C45" s="132"/>
      <c r="D45" s="144"/>
      <c r="E45" s="47">
        <v>6</v>
      </c>
      <c r="F45" s="63"/>
      <c r="G45" s="21" t="str">
        <f t="shared" si="12"/>
        <v>Distinto</v>
      </c>
      <c r="H45" s="19"/>
      <c r="I45" s="19"/>
      <c r="J45" s="22">
        <f t="shared" si="13"/>
        <v>0</v>
      </c>
      <c r="K45" s="16"/>
      <c r="L45" s="16"/>
      <c r="M45" s="16"/>
      <c r="N45" s="16"/>
      <c r="O45" s="16"/>
      <c r="P45" s="65"/>
      <c r="Q45" s="17"/>
      <c r="R45" s="18"/>
      <c r="S45" s="24"/>
    </row>
    <row r="46" spans="2:19" ht="16.5">
      <c r="B46" s="135"/>
      <c r="C46" s="132"/>
      <c r="D46" s="144"/>
      <c r="E46" s="47">
        <v>8</v>
      </c>
      <c r="F46" s="63"/>
      <c r="G46" s="21" t="str">
        <f t="shared" si="12"/>
        <v>Distinto</v>
      </c>
      <c r="H46" s="19"/>
      <c r="I46" s="19"/>
      <c r="J46" s="22">
        <f t="shared" si="13"/>
        <v>0</v>
      </c>
      <c r="K46" s="16"/>
      <c r="L46" s="16"/>
      <c r="M46" s="16"/>
      <c r="N46" s="16"/>
      <c r="O46" s="16"/>
      <c r="P46" s="65"/>
      <c r="Q46" s="17"/>
      <c r="R46" s="18"/>
      <c r="S46" s="24"/>
    </row>
    <row r="47" spans="2:19" ht="17.25" thickBot="1">
      <c r="B47" s="136"/>
      <c r="C47" s="147"/>
      <c r="D47" s="146"/>
      <c r="E47" s="59">
        <v>10</v>
      </c>
      <c r="F47" s="64"/>
      <c r="G47" s="25" t="str">
        <f t="shared" si="12"/>
        <v>Distinto</v>
      </c>
      <c r="H47" s="26"/>
      <c r="I47" s="26"/>
      <c r="J47" s="27">
        <f t="shared" si="13"/>
        <v>0</v>
      </c>
      <c r="K47" s="16"/>
      <c r="L47" s="28"/>
      <c r="M47" s="28"/>
      <c r="N47" s="28"/>
      <c r="O47" s="28"/>
      <c r="P47" s="66"/>
      <c r="Q47" s="29"/>
      <c r="R47" s="30"/>
      <c r="S47" s="31"/>
    </row>
    <row r="50" spans="1:1">
      <c r="A50" s="62">
        <v>1</v>
      </c>
    </row>
    <row r="51" spans="1:1">
      <c r="A51" s="62">
        <v>2</v>
      </c>
    </row>
    <row r="52" spans="1:1">
      <c r="A52" s="62">
        <v>3</v>
      </c>
    </row>
    <row r="53" spans="1:1">
      <c r="A53" s="62">
        <v>4</v>
      </c>
    </row>
    <row r="54" spans="1:1">
      <c r="A54" s="62">
        <v>5</v>
      </c>
    </row>
    <row r="55" spans="1:1">
      <c r="A55" s="62">
        <v>6</v>
      </c>
    </row>
    <row r="56" spans="1:1">
      <c r="A56" s="62">
        <v>7</v>
      </c>
    </row>
    <row r="57" spans="1:1">
      <c r="A57" s="62">
        <v>8</v>
      </c>
    </row>
    <row r="58" spans="1:1">
      <c r="A58" s="62">
        <v>9</v>
      </c>
    </row>
    <row r="59" spans="1:1">
      <c r="A59" s="62">
        <v>10</v>
      </c>
    </row>
  </sheetData>
  <sheetProtection formatCells="0" formatRows="0" insertRows="0"/>
  <mergeCells count="25">
    <mergeCell ref="C17:C19"/>
    <mergeCell ref="C7:C16"/>
    <mergeCell ref="B7:B47"/>
    <mergeCell ref="B5:D5"/>
    <mergeCell ref="K4:L5"/>
    <mergeCell ref="D7:D16"/>
    <mergeCell ref="D17:D19"/>
    <mergeCell ref="D20:D29"/>
    <mergeCell ref="D30:D39"/>
    <mergeCell ref="D40:D42"/>
    <mergeCell ref="D43:D47"/>
    <mergeCell ref="C30:C39"/>
    <mergeCell ref="C40:C42"/>
    <mergeCell ref="C43:C47"/>
    <mergeCell ref="C20:C29"/>
    <mergeCell ref="M4:S5"/>
    <mergeCell ref="E5:J5"/>
    <mergeCell ref="F6:G6"/>
    <mergeCell ref="B2:S2"/>
    <mergeCell ref="B3:D3"/>
    <mergeCell ref="B4:D4"/>
    <mergeCell ref="K3:L3"/>
    <mergeCell ref="M3:S3"/>
    <mergeCell ref="E3:J3"/>
    <mergeCell ref="E4:J4"/>
  </mergeCells>
  <conditionalFormatting sqref="J7:J47">
    <cfRule type="cellIs" dxfId="64" priority="104" operator="greaterThan">
      <formula>100%</formula>
    </cfRule>
    <cfRule type="cellIs" dxfId="63" priority="105" operator="between">
      <formula>90%</formula>
      <formula>100%</formula>
    </cfRule>
    <cfRule type="cellIs" dxfId="62" priority="106" operator="between">
      <formula>59%</formula>
      <formula>90%</formula>
    </cfRule>
    <cfRule type="cellIs" dxfId="61" priority="107" operator="between">
      <formula>0%</formula>
      <formula>59%</formula>
    </cfRule>
  </conditionalFormatting>
  <conditionalFormatting sqref="G7:G47">
    <cfRule type="containsText" dxfId="60" priority="11" operator="containsText" text="Distinto">
      <formula>NOT(ISERROR(SEARCH("Distinto",G7)))</formula>
    </cfRule>
    <cfRule type="containsText" dxfId="59" priority="12" operator="containsText" text="Corresponde">
      <formula>NOT(ISERROR(SEARCH("Corresponde",G7)))</formula>
    </cfRule>
  </conditionalFormatting>
  <conditionalFormatting sqref="G7:G47">
    <cfRule type="containsText" dxfId="58" priority="13" operator="containsText" text="Corresponde">
      <formula>NOT(ISERROR(SEARCH("Corresponde",G7)))</formula>
    </cfRule>
  </conditionalFormatting>
  <conditionalFormatting sqref="E7:E47">
    <cfRule type="containsText" dxfId="57" priority="1" operator="containsText" text="10">
      <formula>NOT(ISERROR(SEARCH("10",E7)))</formula>
    </cfRule>
    <cfRule type="containsText" dxfId="56" priority="2" operator="containsText" text="9">
      <formula>NOT(ISERROR(SEARCH("9",E7)))</formula>
    </cfRule>
    <cfRule type="containsText" dxfId="55" priority="3" operator="containsText" text="8">
      <formula>NOT(ISERROR(SEARCH("8",E7)))</formula>
    </cfRule>
    <cfRule type="containsText" dxfId="54" priority="4" operator="containsText" text="7">
      <formula>NOT(ISERROR(SEARCH("7",E7)))</formula>
    </cfRule>
    <cfRule type="containsText" dxfId="53" priority="5" operator="containsText" text="6">
      <formula>NOT(ISERROR(SEARCH("6",E7)))</formula>
    </cfRule>
    <cfRule type="containsText" dxfId="52" priority="6" operator="containsText" text="5">
      <formula>NOT(ISERROR(SEARCH("5",E7)))</formula>
    </cfRule>
    <cfRule type="containsText" dxfId="51" priority="7" operator="containsText" text="4">
      <formula>NOT(ISERROR(SEARCH("4",E7)))</formula>
    </cfRule>
    <cfRule type="containsText" dxfId="50" priority="8" operator="containsText" text="3">
      <formula>NOT(ISERROR(SEARCH("3",E7)))</formula>
    </cfRule>
    <cfRule type="containsText" dxfId="49" priority="9" operator="containsText" text="2">
      <formula>NOT(ISERROR(SEARCH("2",E7)))</formula>
    </cfRule>
    <cfRule type="containsText" dxfId="48" priority="10" operator="containsText" text="1">
      <formula>NOT(ISERROR(SEARCH("1",E7)))</formula>
    </cfRule>
  </conditionalFormatting>
  <dataValidations count="3">
    <dataValidation type="list" allowBlank="1" showInputMessage="1" showErrorMessage="1" sqref="Q7:Q47">
      <formula1>"Documentos, Actas de reunión, Planillas/Listas Asistencia, Informes técnicos, Visita técnica, Folletos/Publicidad/Anuncios, Talleres/Capacitaciones, Salidas gráficas/Mapas, Otros (Especificar en observaciones)"</formula1>
    </dataValidation>
    <dataValidation type="list" allowBlank="1" showInputMessage="1" showErrorMessage="1" errorTitle="Error " error="Ingrese un dato válido" sqref="F7:F47">
      <formula1>$A$50:$A$59</formula1>
    </dataValidation>
    <dataValidation type="list" allowBlank="1" showInputMessage="1" showErrorMessage="1" sqref="K7:K47">
      <formula1>"RÍO SIMIJACA, RÍO CHIQUINQUIRÁ, RÍO ALTO SUÁREZ, RÍO BAJO UBATE - FÚQUENE, RÍO SUTA, RÍO ALTO UBATE, RÍO SUSA, RÍO LENGUAZAQUE, LAGUNA DE SUESCA, LAGUNA DE CUCUNUBÁ"</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Instructivo!$C$110:$C$112</xm:f>
          </x14:formula1>
          <xm:sqref>P7:P23 P25:P40 P42:P47</xm:sqref>
        </x14:dataValidation>
        <x14:dataValidation type="list" allowBlank="1" showInputMessage="1" showErrorMessage="1">
          <x14:formula1>
            <xm:f>'[16. Formato SH312 Alto Suarez.xlsx]Instructivo'!#REF!</xm:f>
          </x14:formula1>
          <xm:sqref>P24 P41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28"/>
  <sheetViews>
    <sheetView zoomScaleNormal="100" workbookViewId="0"/>
  </sheetViews>
  <sheetFormatPr baseColWidth="10" defaultColWidth="10.85546875" defaultRowHeight="15"/>
  <cols>
    <col min="1" max="1" width="2.85546875" style="44" customWidth="1"/>
    <col min="2" max="3" width="27" style="44" customWidth="1"/>
    <col min="4" max="4" width="55.42578125" style="44" customWidth="1"/>
    <col min="5" max="5" width="28.42578125" style="44" bestFit="1" customWidth="1"/>
    <col min="6" max="6" width="23.28515625" style="44" customWidth="1"/>
    <col min="7" max="7" width="23.85546875" style="44" customWidth="1"/>
    <col min="8" max="8" width="25.7109375" style="44" customWidth="1"/>
    <col min="9" max="10" width="27.28515625" style="44" customWidth="1"/>
    <col min="11" max="11" width="22.140625" style="44" customWidth="1"/>
    <col min="12" max="12" width="21.85546875" style="44" customWidth="1"/>
    <col min="13" max="13" width="22.140625" style="44" customWidth="1"/>
    <col min="14" max="14" width="37.140625" style="44" customWidth="1"/>
    <col min="15" max="15" width="21.7109375" style="44" customWidth="1"/>
    <col min="16" max="16" width="59.140625" style="44" customWidth="1"/>
    <col min="17" max="16384" width="10.85546875" style="44"/>
  </cols>
  <sheetData>
    <row r="1" spans="1:16" s="32" customFormat="1" ht="15.75" thickBot="1"/>
    <row r="2" spans="1:16" s="32" customFormat="1" ht="133.5" customHeight="1">
      <c r="B2" s="153" t="s">
        <v>44</v>
      </c>
      <c r="C2" s="154"/>
      <c r="D2" s="155"/>
      <c r="E2" s="155"/>
      <c r="F2" s="155"/>
      <c r="G2" s="155"/>
      <c r="H2" s="155"/>
      <c r="I2" s="155"/>
      <c r="J2" s="155"/>
      <c r="K2" s="155"/>
      <c r="L2" s="155"/>
      <c r="M2" s="155"/>
      <c r="N2" s="155"/>
      <c r="O2" s="155"/>
      <c r="P2" s="156"/>
    </row>
    <row r="3" spans="1:16" s="32" customFormat="1" ht="60" customHeight="1">
      <c r="B3" s="157" t="s">
        <v>45</v>
      </c>
      <c r="C3" s="158"/>
      <c r="D3" s="159" t="s">
        <v>75</v>
      </c>
      <c r="E3" s="160"/>
      <c r="F3" s="160"/>
      <c r="G3" s="161" t="s">
        <v>46</v>
      </c>
      <c r="H3" s="161"/>
      <c r="I3" s="161"/>
      <c r="J3" s="161"/>
      <c r="K3" s="161"/>
      <c r="L3" s="148" t="s">
        <v>101</v>
      </c>
      <c r="M3" s="148"/>
      <c r="N3" s="148"/>
      <c r="O3" s="148"/>
      <c r="P3" s="162"/>
    </row>
    <row r="4" spans="1:16" s="32" customFormat="1" ht="51.75" customHeight="1">
      <c r="B4" s="157" t="s">
        <v>47</v>
      </c>
      <c r="C4" s="161"/>
      <c r="D4" s="148" t="s">
        <v>100</v>
      </c>
      <c r="E4" s="148"/>
      <c r="F4" s="148"/>
      <c r="G4" s="163" t="s">
        <v>48</v>
      </c>
      <c r="H4" s="163"/>
      <c r="I4" s="163"/>
      <c r="J4" s="163"/>
      <c r="K4" s="163"/>
      <c r="L4" s="165" t="s">
        <v>102</v>
      </c>
      <c r="M4" s="165"/>
      <c r="N4" s="165"/>
      <c r="O4" s="165"/>
      <c r="P4" s="166"/>
    </row>
    <row r="5" spans="1:16" s="32" customFormat="1" ht="51.75" customHeight="1">
      <c r="B5" s="169" t="s">
        <v>59</v>
      </c>
      <c r="C5" s="170"/>
      <c r="D5" s="148"/>
      <c r="E5" s="148"/>
      <c r="F5" s="148"/>
      <c r="G5" s="164"/>
      <c r="H5" s="164"/>
      <c r="I5" s="164"/>
      <c r="J5" s="164"/>
      <c r="K5" s="164"/>
      <c r="L5" s="167"/>
      <c r="M5" s="167"/>
      <c r="N5" s="167"/>
      <c r="O5" s="167"/>
      <c r="P5" s="168"/>
    </row>
    <row r="6" spans="1:16" s="32" customFormat="1" ht="60">
      <c r="B6" s="33" t="s">
        <v>60</v>
      </c>
      <c r="C6" s="68" t="s">
        <v>117</v>
      </c>
      <c r="D6" s="34" t="s">
        <v>50</v>
      </c>
      <c r="E6" s="35" t="s">
        <v>61</v>
      </c>
      <c r="F6" s="35" t="s">
        <v>62</v>
      </c>
      <c r="G6" s="34" t="s">
        <v>63</v>
      </c>
      <c r="H6" s="35" t="s">
        <v>64</v>
      </c>
      <c r="I6" s="70" t="s">
        <v>118</v>
      </c>
      <c r="J6" s="70" t="s">
        <v>119</v>
      </c>
      <c r="K6" s="70" t="s">
        <v>120</v>
      </c>
      <c r="L6" s="35" t="s">
        <v>65</v>
      </c>
      <c r="M6" s="70" t="s">
        <v>121</v>
      </c>
      <c r="N6" s="70" t="s">
        <v>122</v>
      </c>
      <c r="O6" s="35" t="s">
        <v>66</v>
      </c>
      <c r="P6" s="36" t="s">
        <v>67</v>
      </c>
    </row>
    <row r="7" spans="1:16" s="32" customFormat="1" ht="16.5">
      <c r="B7" s="37"/>
      <c r="C7" s="69"/>
      <c r="D7" s="60" t="s">
        <v>110</v>
      </c>
      <c r="E7" s="38">
        <v>0</v>
      </c>
      <c r="F7" s="39">
        <v>0</v>
      </c>
      <c r="G7" s="40">
        <f>E7*(F7/100%)</f>
        <v>0</v>
      </c>
      <c r="H7" s="38">
        <v>0</v>
      </c>
      <c r="I7" s="45">
        <v>0</v>
      </c>
      <c r="J7" s="40">
        <f>H7*(I7/100%)</f>
        <v>0</v>
      </c>
      <c r="K7" s="38">
        <v>0</v>
      </c>
      <c r="L7" s="41">
        <f>(G7+J7)-(K7)</f>
        <v>0</v>
      </c>
      <c r="M7" s="38">
        <v>0</v>
      </c>
      <c r="N7" s="69"/>
      <c r="O7" s="42">
        <f t="shared" ref="O7:O8" si="0">IFERROR(((M7/L7)), 0)</f>
        <v>0</v>
      </c>
      <c r="P7" s="43"/>
    </row>
    <row r="8" spans="1:16" s="32" customFormat="1" ht="16.5">
      <c r="B8" s="37"/>
      <c r="C8" s="69"/>
      <c r="D8" s="56" t="s">
        <v>111</v>
      </c>
      <c r="E8" s="38">
        <v>0</v>
      </c>
      <c r="F8" s="39">
        <v>0</v>
      </c>
      <c r="G8" s="40">
        <f t="shared" ref="G8:G12" si="1">E8*(F8/100%)</f>
        <v>0</v>
      </c>
      <c r="H8" s="38">
        <v>0</v>
      </c>
      <c r="I8" s="45">
        <v>0</v>
      </c>
      <c r="J8" s="40">
        <f t="shared" ref="J8:J12" si="2">H8*(I8/100%)</f>
        <v>0</v>
      </c>
      <c r="K8" s="38">
        <v>0</v>
      </c>
      <c r="L8" s="41">
        <f>(G8+J8)-(K8)</f>
        <v>0</v>
      </c>
      <c r="M8" s="38">
        <v>0</v>
      </c>
      <c r="N8" s="69"/>
      <c r="O8" s="42">
        <f t="shared" si="0"/>
        <v>0</v>
      </c>
      <c r="P8" s="43"/>
    </row>
    <row r="9" spans="1:16" s="32" customFormat="1" ht="33">
      <c r="B9" s="37"/>
      <c r="C9" s="69"/>
      <c r="D9" s="56" t="s">
        <v>112</v>
      </c>
      <c r="E9" s="38">
        <v>0</v>
      </c>
      <c r="F9" s="39">
        <v>0</v>
      </c>
      <c r="G9" s="40">
        <f>E9*(F9/100%)</f>
        <v>0</v>
      </c>
      <c r="H9" s="38">
        <v>0</v>
      </c>
      <c r="I9" s="45">
        <v>0</v>
      </c>
      <c r="J9" s="40">
        <f>H9*(I9/100%)</f>
        <v>0</v>
      </c>
      <c r="K9" s="38">
        <v>0</v>
      </c>
      <c r="L9" s="41">
        <f>(G9+J9)-(K9)</f>
        <v>0</v>
      </c>
      <c r="M9" s="38">
        <v>0</v>
      </c>
      <c r="N9" s="69"/>
      <c r="O9" s="42">
        <f t="shared" ref="O9:O10" si="3">IFERROR(((M9/L9)), 0)</f>
        <v>0</v>
      </c>
      <c r="P9" s="43"/>
    </row>
    <row r="10" spans="1:16" s="32" customFormat="1" ht="33">
      <c r="B10" s="37"/>
      <c r="C10" s="69"/>
      <c r="D10" s="56" t="s">
        <v>113</v>
      </c>
      <c r="E10" s="38">
        <v>0</v>
      </c>
      <c r="F10" s="39">
        <v>0</v>
      </c>
      <c r="G10" s="40">
        <f t="shared" ref="G10" si="4">E10*(F10/100%)</f>
        <v>0</v>
      </c>
      <c r="H10" s="38">
        <v>0</v>
      </c>
      <c r="I10" s="45">
        <v>0</v>
      </c>
      <c r="J10" s="40">
        <f t="shared" ref="J10" si="5">H10*(I10/100%)</f>
        <v>0</v>
      </c>
      <c r="K10" s="38">
        <v>0</v>
      </c>
      <c r="L10" s="41">
        <f>(G10+J10)-(K10)</f>
        <v>0</v>
      </c>
      <c r="M10" s="38">
        <v>0</v>
      </c>
      <c r="N10" s="69"/>
      <c r="O10" s="42">
        <f t="shared" si="3"/>
        <v>0</v>
      </c>
      <c r="P10" s="43"/>
    </row>
    <row r="11" spans="1:16" s="32" customFormat="1" ht="66">
      <c r="B11" s="37"/>
      <c r="C11" s="69"/>
      <c r="D11" s="56" t="s">
        <v>114</v>
      </c>
      <c r="E11" s="38">
        <v>0</v>
      </c>
      <c r="F11" s="39">
        <v>0</v>
      </c>
      <c r="G11" s="40">
        <f t="shared" si="1"/>
        <v>0</v>
      </c>
      <c r="H11" s="38">
        <v>0</v>
      </c>
      <c r="I11" s="45">
        <v>0</v>
      </c>
      <c r="J11" s="40">
        <f t="shared" si="2"/>
        <v>0</v>
      </c>
      <c r="K11" s="38">
        <v>0</v>
      </c>
      <c r="M11" s="38">
        <v>0</v>
      </c>
      <c r="N11" s="69"/>
      <c r="O11" s="42">
        <f>IFERROR(((M11/L12)), 0)</f>
        <v>0</v>
      </c>
      <c r="P11" s="43"/>
    </row>
    <row r="12" spans="1:16" s="32" customFormat="1" ht="33.75" thickBot="1">
      <c r="B12" s="37"/>
      <c r="C12" s="69"/>
      <c r="D12" s="55" t="s">
        <v>115</v>
      </c>
      <c r="E12" s="38">
        <v>0</v>
      </c>
      <c r="F12" s="39">
        <v>0</v>
      </c>
      <c r="G12" s="40">
        <f t="shared" si="1"/>
        <v>0</v>
      </c>
      <c r="H12" s="38">
        <v>0</v>
      </c>
      <c r="I12" s="45">
        <v>0</v>
      </c>
      <c r="J12" s="40">
        <f t="shared" si="2"/>
        <v>0</v>
      </c>
      <c r="K12" s="38">
        <v>0</v>
      </c>
      <c r="L12" s="41">
        <f t="shared" ref="L12" si="6">(G11+J11)-(K11)</f>
        <v>0</v>
      </c>
      <c r="M12" s="38">
        <v>0</v>
      </c>
      <c r="N12" s="69"/>
      <c r="O12" s="42">
        <f>IFERROR(((M12/#REF!)), 0)</f>
        <v>0</v>
      </c>
      <c r="P12" s="43"/>
    </row>
    <row r="13" spans="1:16" s="32" customFormat="1" ht="33" customHeight="1" thickBot="1">
      <c r="B13" s="149" t="s">
        <v>68</v>
      </c>
      <c r="C13" s="150"/>
      <c r="D13" s="151"/>
      <c r="E13" s="150"/>
      <c r="F13" s="150"/>
      <c r="G13" s="150"/>
      <c r="H13" s="150"/>
      <c r="I13" s="150"/>
      <c r="J13" s="150"/>
      <c r="K13" s="150"/>
      <c r="L13" s="150"/>
      <c r="M13" s="150"/>
      <c r="N13" s="150"/>
      <c r="O13" s="150"/>
      <c r="P13" s="152"/>
    </row>
    <row r="16" spans="1:16">
      <c r="A16" s="67">
        <v>2018</v>
      </c>
    </row>
    <row r="17" spans="1:1">
      <c r="A17" s="67">
        <v>2019</v>
      </c>
    </row>
    <row r="18" spans="1:1">
      <c r="A18" s="67">
        <v>2020</v>
      </c>
    </row>
    <row r="19" spans="1:1">
      <c r="A19" s="67">
        <v>2021</v>
      </c>
    </row>
    <row r="20" spans="1:1">
      <c r="A20" s="67">
        <v>2022</v>
      </c>
    </row>
    <row r="21" spans="1:1">
      <c r="A21" s="67">
        <v>2023</v>
      </c>
    </row>
    <row r="22" spans="1:1">
      <c r="A22" s="67">
        <v>2024</v>
      </c>
    </row>
    <row r="23" spans="1:1">
      <c r="A23" s="67">
        <v>2025</v>
      </c>
    </row>
    <row r="24" spans="1:1">
      <c r="A24" s="67">
        <v>2026</v>
      </c>
    </row>
    <row r="25" spans="1:1">
      <c r="A25" s="67">
        <v>2027</v>
      </c>
    </row>
    <row r="26" spans="1:1">
      <c r="A26" s="67">
        <v>2028</v>
      </c>
    </row>
    <row r="27" spans="1:1">
      <c r="A27" s="1"/>
    </row>
    <row r="28" spans="1:1">
      <c r="A28" s="1"/>
    </row>
  </sheetData>
  <sheetProtection formatCells="0" formatRows="0" insertRows="0"/>
  <mergeCells count="12">
    <mergeCell ref="D5:F5"/>
    <mergeCell ref="B13:P13"/>
    <mergeCell ref="B2:P2"/>
    <mergeCell ref="B3:C3"/>
    <mergeCell ref="D3:F3"/>
    <mergeCell ref="G3:K3"/>
    <mergeCell ref="L3:P3"/>
    <mergeCell ref="B4:C4"/>
    <mergeCell ref="D4:F4"/>
    <mergeCell ref="G4:K5"/>
    <mergeCell ref="L4:P5"/>
    <mergeCell ref="B5:C5"/>
  </mergeCells>
  <conditionalFormatting sqref="O7:O8 O11:O12">
    <cfRule type="cellIs" dxfId="47" priority="21" operator="greaterThan">
      <formula>100%</formula>
    </cfRule>
    <cfRule type="cellIs" dxfId="46" priority="22" operator="between">
      <formula>90%</formula>
      <formula>100%</formula>
    </cfRule>
    <cfRule type="cellIs" dxfId="45" priority="23" operator="between">
      <formula>59%</formula>
      <formula>90%</formula>
    </cfRule>
    <cfRule type="cellIs" dxfId="44" priority="24" operator="between">
      <formula>0%</formula>
      <formula>59%</formula>
    </cfRule>
  </conditionalFormatting>
  <conditionalFormatting sqref="O9:O10">
    <cfRule type="cellIs" dxfId="43" priority="1" operator="greaterThan">
      <formula>100%</formula>
    </cfRule>
    <cfRule type="cellIs" dxfId="42" priority="2" operator="between">
      <formula>90%</formula>
      <formula>100%</formula>
    </cfRule>
    <cfRule type="cellIs" dxfId="41" priority="3" operator="between">
      <formula>59%</formula>
      <formula>90%</formula>
    </cfRule>
    <cfRule type="cellIs" dxfId="40" priority="4" operator="between">
      <formula>0%</formula>
      <formula>59%</formula>
    </cfRule>
  </conditionalFormatting>
  <dataValidations count="1">
    <dataValidation type="list" allowBlank="1" showInputMessage="1" showErrorMessage="1" errorTitle="Error" error="Ingrese un dato válido" sqref="C7:C12 N7:N12">
      <formula1>$A$16:$A$26</formula1>
    </dataValidation>
  </dataValidations>
  <pageMargins left="0.7" right="0.7" top="0.75" bottom="0.75" header="0.3" footer="0.3"/>
  <pageSetup paperSize="0" orientation="portrait" horizontalDpi="25344" verticalDpi="0" copies="256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E78"/>
  </sheetPr>
  <dimension ref="A1:P28"/>
  <sheetViews>
    <sheetView zoomScaleNormal="100" workbookViewId="0"/>
  </sheetViews>
  <sheetFormatPr baseColWidth="10" defaultColWidth="10.85546875" defaultRowHeight="15"/>
  <cols>
    <col min="1" max="1" width="2.85546875" style="44" customWidth="1"/>
    <col min="2" max="3" width="27" style="44" customWidth="1"/>
    <col min="4" max="4" width="55.42578125" style="44" customWidth="1"/>
    <col min="5" max="5" width="28.42578125" style="44" bestFit="1" customWidth="1"/>
    <col min="6" max="6" width="23.28515625" style="44" customWidth="1"/>
    <col min="7" max="7" width="23.85546875" style="44" customWidth="1"/>
    <col min="8" max="8" width="25.7109375" style="44" customWidth="1"/>
    <col min="9" max="10" width="27.28515625" style="44" customWidth="1"/>
    <col min="11" max="11" width="22.140625" style="44" customWidth="1"/>
    <col min="12" max="12" width="21.85546875" style="44" customWidth="1"/>
    <col min="13" max="13" width="22.140625" style="44" customWidth="1"/>
    <col min="14" max="14" width="37.140625" style="44" customWidth="1"/>
    <col min="15" max="15" width="21.7109375" style="44" customWidth="1"/>
    <col min="16" max="16" width="59.140625" style="44" customWidth="1"/>
    <col min="17" max="16384" width="10.85546875" style="44"/>
  </cols>
  <sheetData>
    <row r="1" spans="1:16" s="32" customFormat="1" ht="15.75" thickBot="1"/>
    <row r="2" spans="1:16" s="32" customFormat="1" ht="133.5" customHeight="1">
      <c r="B2" s="153" t="s">
        <v>44</v>
      </c>
      <c r="C2" s="154"/>
      <c r="D2" s="155"/>
      <c r="E2" s="155"/>
      <c r="F2" s="155"/>
      <c r="G2" s="155"/>
      <c r="H2" s="155"/>
      <c r="I2" s="155"/>
      <c r="J2" s="155"/>
      <c r="K2" s="155"/>
      <c r="L2" s="155"/>
      <c r="M2" s="155"/>
      <c r="N2" s="155"/>
      <c r="O2" s="155"/>
      <c r="P2" s="156"/>
    </row>
    <row r="3" spans="1:16" s="32" customFormat="1" ht="60" customHeight="1">
      <c r="B3" s="157" t="s">
        <v>45</v>
      </c>
      <c r="C3" s="158"/>
      <c r="D3" s="159" t="s">
        <v>75</v>
      </c>
      <c r="E3" s="160"/>
      <c r="F3" s="160"/>
      <c r="G3" s="161" t="s">
        <v>46</v>
      </c>
      <c r="H3" s="161"/>
      <c r="I3" s="161"/>
      <c r="J3" s="161"/>
      <c r="K3" s="161"/>
      <c r="L3" s="148" t="s">
        <v>101</v>
      </c>
      <c r="M3" s="148"/>
      <c r="N3" s="148"/>
      <c r="O3" s="148"/>
      <c r="P3" s="162"/>
    </row>
    <row r="4" spans="1:16" s="32" customFormat="1" ht="51.75" customHeight="1">
      <c r="B4" s="157" t="s">
        <v>47</v>
      </c>
      <c r="C4" s="161"/>
      <c r="D4" s="148" t="s">
        <v>100</v>
      </c>
      <c r="E4" s="148"/>
      <c r="F4" s="148"/>
      <c r="G4" s="163" t="s">
        <v>48</v>
      </c>
      <c r="H4" s="163"/>
      <c r="I4" s="163"/>
      <c r="J4" s="163"/>
      <c r="K4" s="163"/>
      <c r="L4" s="165" t="s">
        <v>102</v>
      </c>
      <c r="M4" s="165"/>
      <c r="N4" s="165"/>
      <c r="O4" s="165"/>
      <c r="P4" s="166"/>
    </row>
    <row r="5" spans="1:16" s="32" customFormat="1" ht="51.75" customHeight="1">
      <c r="B5" s="169" t="s">
        <v>59</v>
      </c>
      <c r="C5" s="170"/>
      <c r="D5" s="148"/>
      <c r="E5" s="148"/>
      <c r="F5" s="148"/>
      <c r="G5" s="164"/>
      <c r="H5" s="164"/>
      <c r="I5" s="164"/>
      <c r="J5" s="164"/>
      <c r="K5" s="164"/>
      <c r="L5" s="167"/>
      <c r="M5" s="167"/>
      <c r="N5" s="167"/>
      <c r="O5" s="167"/>
      <c r="P5" s="168"/>
    </row>
    <row r="6" spans="1:16" s="32" customFormat="1" ht="60">
      <c r="B6" s="33" t="s">
        <v>60</v>
      </c>
      <c r="C6" s="68" t="s">
        <v>117</v>
      </c>
      <c r="D6" s="34" t="s">
        <v>50</v>
      </c>
      <c r="E6" s="35" t="s">
        <v>61</v>
      </c>
      <c r="F6" s="35" t="s">
        <v>62</v>
      </c>
      <c r="G6" s="34" t="s">
        <v>63</v>
      </c>
      <c r="H6" s="35" t="s">
        <v>64</v>
      </c>
      <c r="I6" s="70" t="s">
        <v>118</v>
      </c>
      <c r="J6" s="70" t="s">
        <v>119</v>
      </c>
      <c r="K6" s="70" t="s">
        <v>120</v>
      </c>
      <c r="L6" s="35" t="s">
        <v>65</v>
      </c>
      <c r="M6" s="70" t="s">
        <v>121</v>
      </c>
      <c r="N6" s="70" t="s">
        <v>122</v>
      </c>
      <c r="O6" s="35" t="s">
        <v>66</v>
      </c>
      <c r="P6" s="36" t="s">
        <v>67</v>
      </c>
    </row>
    <row r="7" spans="1:16" s="32" customFormat="1" ht="16.5">
      <c r="B7" s="37"/>
      <c r="C7" s="69"/>
      <c r="D7" s="60" t="s">
        <v>110</v>
      </c>
      <c r="E7" s="38">
        <v>0</v>
      </c>
      <c r="F7" s="39">
        <v>0</v>
      </c>
      <c r="G7" s="40">
        <f>E7*(F7/100%)</f>
        <v>0</v>
      </c>
      <c r="H7" s="38">
        <v>0</v>
      </c>
      <c r="I7" s="45">
        <v>0</v>
      </c>
      <c r="J7" s="40">
        <f>H7*(I7/100%)</f>
        <v>0</v>
      </c>
      <c r="K7" s="38">
        <v>0</v>
      </c>
      <c r="L7" s="41">
        <f>(G7+J7)-(K7)</f>
        <v>0</v>
      </c>
      <c r="M7" s="38">
        <v>0</v>
      </c>
      <c r="N7" s="69"/>
      <c r="O7" s="42">
        <f t="shared" ref="O7:O10" si="0">IFERROR(((M7/L7)), 0)</f>
        <v>0</v>
      </c>
      <c r="P7" s="43"/>
    </row>
    <row r="8" spans="1:16" s="32" customFormat="1" ht="16.5">
      <c r="B8" s="37"/>
      <c r="C8" s="69"/>
      <c r="D8" s="56" t="s">
        <v>111</v>
      </c>
      <c r="E8" s="38">
        <v>0</v>
      </c>
      <c r="F8" s="39">
        <v>0</v>
      </c>
      <c r="G8" s="40">
        <f t="shared" ref="G8:G12" si="1">E8*(F8/100%)</f>
        <v>0</v>
      </c>
      <c r="H8" s="38">
        <v>0</v>
      </c>
      <c r="I8" s="45">
        <v>0</v>
      </c>
      <c r="J8" s="40">
        <f t="shared" ref="J8:J12" si="2">H8*(I8/100%)</f>
        <v>0</v>
      </c>
      <c r="K8" s="38">
        <v>0</v>
      </c>
      <c r="L8" s="41">
        <f>(G8+J8)-(K8)</f>
        <v>0</v>
      </c>
      <c r="M8" s="38">
        <v>0</v>
      </c>
      <c r="N8" s="69"/>
      <c r="O8" s="42">
        <f t="shared" si="0"/>
        <v>0</v>
      </c>
      <c r="P8" s="43"/>
    </row>
    <row r="9" spans="1:16" s="32" customFormat="1" ht="33">
      <c r="B9" s="37"/>
      <c r="C9" s="69"/>
      <c r="D9" s="56" t="s">
        <v>112</v>
      </c>
      <c r="E9" s="38">
        <v>0</v>
      </c>
      <c r="F9" s="39">
        <v>0</v>
      </c>
      <c r="G9" s="40">
        <f>E9*(F9/100%)</f>
        <v>0</v>
      </c>
      <c r="H9" s="38">
        <v>0</v>
      </c>
      <c r="I9" s="45">
        <v>0</v>
      </c>
      <c r="J9" s="40">
        <f>H9*(I9/100%)</f>
        <v>0</v>
      </c>
      <c r="K9" s="38">
        <v>0</v>
      </c>
      <c r="L9" s="41">
        <f>(G9+J9)-(K9)</f>
        <v>0</v>
      </c>
      <c r="M9" s="38">
        <v>0</v>
      </c>
      <c r="N9" s="69"/>
      <c r="O9" s="42">
        <f t="shared" si="0"/>
        <v>0</v>
      </c>
      <c r="P9" s="43"/>
    </row>
    <row r="10" spans="1:16" s="32" customFormat="1" ht="33">
      <c r="B10" s="37"/>
      <c r="C10" s="69"/>
      <c r="D10" s="56" t="s">
        <v>113</v>
      </c>
      <c r="E10" s="38">
        <v>0</v>
      </c>
      <c r="F10" s="39">
        <v>0</v>
      </c>
      <c r="G10" s="40">
        <f t="shared" ref="G10" si="3">E10*(F10/100%)</f>
        <v>0</v>
      </c>
      <c r="H10" s="38">
        <v>0</v>
      </c>
      <c r="I10" s="45">
        <v>0</v>
      </c>
      <c r="J10" s="40">
        <f t="shared" ref="J10" si="4">H10*(I10/100%)</f>
        <v>0</v>
      </c>
      <c r="K10" s="38">
        <v>0</v>
      </c>
      <c r="L10" s="41">
        <f>(G10+J10)-(K10)</f>
        <v>0</v>
      </c>
      <c r="M10" s="38">
        <v>0</v>
      </c>
      <c r="N10" s="69"/>
      <c r="O10" s="42">
        <f t="shared" si="0"/>
        <v>0</v>
      </c>
      <c r="P10" s="43"/>
    </row>
    <row r="11" spans="1:16" s="32" customFormat="1" ht="66">
      <c r="B11" s="37"/>
      <c r="C11" s="69"/>
      <c r="D11" s="56" t="s">
        <v>114</v>
      </c>
      <c r="E11" s="38">
        <v>0</v>
      </c>
      <c r="F11" s="39">
        <v>0</v>
      </c>
      <c r="G11" s="40">
        <f t="shared" si="1"/>
        <v>0</v>
      </c>
      <c r="H11" s="38">
        <v>0</v>
      </c>
      <c r="I11" s="45">
        <v>0</v>
      </c>
      <c r="J11" s="40">
        <f t="shared" si="2"/>
        <v>0</v>
      </c>
      <c r="K11" s="38">
        <v>0</v>
      </c>
      <c r="M11" s="38">
        <v>0</v>
      </c>
      <c r="N11" s="69"/>
      <c r="O11" s="42">
        <f>IFERROR(((M11/L12)), 0)</f>
        <v>0</v>
      </c>
      <c r="P11" s="43"/>
    </row>
    <row r="12" spans="1:16" s="32" customFormat="1" ht="33.75" thickBot="1">
      <c r="B12" s="37"/>
      <c r="C12" s="69"/>
      <c r="D12" s="55" t="s">
        <v>115</v>
      </c>
      <c r="E12" s="38">
        <v>0</v>
      </c>
      <c r="F12" s="39">
        <v>0</v>
      </c>
      <c r="G12" s="40">
        <f t="shared" si="1"/>
        <v>0</v>
      </c>
      <c r="H12" s="38">
        <v>0</v>
      </c>
      <c r="I12" s="45">
        <v>0</v>
      </c>
      <c r="J12" s="40">
        <f t="shared" si="2"/>
        <v>0</v>
      </c>
      <c r="K12" s="38">
        <v>0</v>
      </c>
      <c r="L12" s="41">
        <f t="shared" ref="L12" si="5">(G11+J11)-(K11)</f>
        <v>0</v>
      </c>
      <c r="M12" s="38">
        <v>0</v>
      </c>
      <c r="N12" s="69"/>
      <c r="O12" s="42">
        <f>IFERROR(((M12/#REF!)), 0)</f>
        <v>0</v>
      </c>
      <c r="P12" s="43"/>
    </row>
    <row r="13" spans="1:16" s="32" customFormat="1" ht="33" customHeight="1" thickBot="1">
      <c r="B13" s="149" t="s">
        <v>68</v>
      </c>
      <c r="C13" s="150"/>
      <c r="D13" s="151"/>
      <c r="E13" s="150"/>
      <c r="F13" s="150"/>
      <c r="G13" s="150"/>
      <c r="H13" s="150"/>
      <c r="I13" s="150"/>
      <c r="J13" s="150"/>
      <c r="K13" s="150"/>
      <c r="L13" s="150"/>
      <c r="M13" s="150"/>
      <c r="N13" s="150"/>
      <c r="O13" s="150"/>
      <c r="P13" s="152"/>
    </row>
    <row r="16" spans="1:16">
      <c r="A16" s="67">
        <v>2018</v>
      </c>
    </row>
    <row r="17" spans="1:1">
      <c r="A17" s="67">
        <v>2019</v>
      </c>
    </row>
    <row r="18" spans="1:1">
      <c r="A18" s="67">
        <v>2020</v>
      </c>
    </row>
    <row r="19" spans="1:1">
      <c r="A19" s="67">
        <v>2021</v>
      </c>
    </row>
    <row r="20" spans="1:1">
      <c r="A20" s="67">
        <v>2022</v>
      </c>
    </row>
    <row r="21" spans="1:1">
      <c r="A21" s="67">
        <v>2023</v>
      </c>
    </row>
    <row r="22" spans="1:1">
      <c r="A22" s="67">
        <v>2024</v>
      </c>
    </row>
    <row r="23" spans="1:1">
      <c r="A23" s="67">
        <v>2025</v>
      </c>
    </row>
    <row r="24" spans="1:1">
      <c r="A24" s="67">
        <v>2026</v>
      </c>
    </row>
    <row r="25" spans="1:1">
      <c r="A25" s="67">
        <v>2027</v>
      </c>
    </row>
    <row r="26" spans="1:1">
      <c r="A26" s="67">
        <v>2028</v>
      </c>
    </row>
    <row r="27" spans="1:1">
      <c r="A27" s="1"/>
    </row>
    <row r="28" spans="1:1">
      <c r="A28" s="1"/>
    </row>
  </sheetData>
  <sheetProtection formatCells="0" formatRows="0" insertRows="0"/>
  <mergeCells count="12">
    <mergeCell ref="D5:F5"/>
    <mergeCell ref="B13:P13"/>
    <mergeCell ref="B2:P2"/>
    <mergeCell ref="B3:C3"/>
    <mergeCell ref="D3:F3"/>
    <mergeCell ref="G3:K3"/>
    <mergeCell ref="L3:P3"/>
    <mergeCell ref="B4:C4"/>
    <mergeCell ref="D4:F4"/>
    <mergeCell ref="G4:K5"/>
    <mergeCell ref="L4:P5"/>
    <mergeCell ref="B5:C5"/>
  </mergeCells>
  <conditionalFormatting sqref="O7:O8 O11:O12">
    <cfRule type="cellIs" dxfId="39" priority="5" operator="greaterThan">
      <formula>100%</formula>
    </cfRule>
    <cfRule type="cellIs" dxfId="38" priority="6" operator="between">
      <formula>90%</formula>
      <formula>100%</formula>
    </cfRule>
    <cfRule type="cellIs" dxfId="37" priority="7" operator="between">
      <formula>59%</formula>
      <formula>90%</formula>
    </cfRule>
    <cfRule type="cellIs" dxfId="36" priority="8" operator="between">
      <formula>0%</formula>
      <formula>59%</formula>
    </cfRule>
  </conditionalFormatting>
  <conditionalFormatting sqref="O9:O10">
    <cfRule type="cellIs" dxfId="35" priority="1" operator="greaterThan">
      <formula>100%</formula>
    </cfRule>
    <cfRule type="cellIs" dxfId="34" priority="2" operator="between">
      <formula>90%</formula>
      <formula>100%</formula>
    </cfRule>
    <cfRule type="cellIs" dxfId="33" priority="3" operator="between">
      <formula>59%</formula>
      <formula>90%</formula>
    </cfRule>
    <cfRule type="cellIs" dxfId="32" priority="4" operator="between">
      <formula>0%</formula>
      <formula>59%</formula>
    </cfRule>
  </conditionalFormatting>
  <dataValidations count="1">
    <dataValidation type="list" allowBlank="1" showInputMessage="1" showErrorMessage="1" errorTitle="Error" error="Ingrese un dato válido" sqref="C7:C12 N7:N12">
      <formula1>$A$16:$A$26</formula1>
    </dataValidation>
  </dataValidations>
  <pageMargins left="0.7" right="0.7" top="0.75" bottom="0.75" header="0.3" footer="0.3"/>
  <pageSetup paperSize="0" orientation="portrait" horizontalDpi="25344" verticalDpi="0" copies="256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659C"/>
  </sheetPr>
  <dimension ref="A1:P31"/>
  <sheetViews>
    <sheetView zoomScaleNormal="100" workbookViewId="0"/>
  </sheetViews>
  <sheetFormatPr baseColWidth="10" defaultColWidth="10.85546875" defaultRowHeight="15"/>
  <cols>
    <col min="1" max="1" width="2.85546875" style="44" customWidth="1"/>
    <col min="2" max="3" width="27" style="44" customWidth="1"/>
    <col min="4" max="4" width="55.42578125" style="44" customWidth="1"/>
    <col min="5" max="5" width="28.42578125" style="44" bestFit="1" customWidth="1"/>
    <col min="6" max="6" width="23.28515625" style="44" customWidth="1"/>
    <col min="7" max="7" width="23.85546875" style="44" customWidth="1"/>
    <col min="8" max="8" width="25.7109375" style="44" customWidth="1"/>
    <col min="9" max="10" width="27.28515625" style="44" customWidth="1"/>
    <col min="11" max="11" width="22.140625" style="44" customWidth="1"/>
    <col min="12" max="12" width="21.85546875" style="44" customWidth="1"/>
    <col min="13" max="13" width="22.140625" style="44" customWidth="1"/>
    <col min="14" max="14" width="37.140625" style="44" customWidth="1"/>
    <col min="15" max="15" width="21.7109375" style="44" customWidth="1"/>
    <col min="16" max="16" width="59.140625" style="44" customWidth="1"/>
    <col min="17" max="16384" width="10.85546875" style="44"/>
  </cols>
  <sheetData>
    <row r="1" spans="2:16" s="32" customFormat="1" ht="15.75" thickBot="1"/>
    <row r="2" spans="2:16" s="32" customFormat="1" ht="133.5" customHeight="1">
      <c r="B2" s="153" t="s">
        <v>44</v>
      </c>
      <c r="C2" s="154"/>
      <c r="D2" s="155"/>
      <c r="E2" s="155"/>
      <c r="F2" s="155"/>
      <c r="G2" s="155"/>
      <c r="H2" s="155"/>
      <c r="I2" s="155"/>
      <c r="J2" s="155"/>
      <c r="K2" s="155"/>
      <c r="L2" s="155"/>
      <c r="M2" s="155"/>
      <c r="N2" s="155"/>
      <c r="O2" s="155"/>
      <c r="P2" s="156"/>
    </row>
    <row r="3" spans="2:16" s="32" customFormat="1" ht="60" customHeight="1">
      <c r="B3" s="157" t="s">
        <v>45</v>
      </c>
      <c r="C3" s="158"/>
      <c r="D3" s="159" t="s">
        <v>75</v>
      </c>
      <c r="E3" s="160"/>
      <c r="F3" s="160"/>
      <c r="G3" s="161" t="s">
        <v>46</v>
      </c>
      <c r="H3" s="161"/>
      <c r="I3" s="161"/>
      <c r="J3" s="161"/>
      <c r="K3" s="161"/>
      <c r="L3" s="148" t="s">
        <v>101</v>
      </c>
      <c r="M3" s="148"/>
      <c r="N3" s="148"/>
      <c r="O3" s="148"/>
      <c r="P3" s="162"/>
    </row>
    <row r="4" spans="2:16" s="32" customFormat="1" ht="51.75" customHeight="1">
      <c r="B4" s="157" t="s">
        <v>47</v>
      </c>
      <c r="C4" s="161"/>
      <c r="D4" s="148" t="s">
        <v>100</v>
      </c>
      <c r="E4" s="148"/>
      <c r="F4" s="148"/>
      <c r="G4" s="163" t="s">
        <v>48</v>
      </c>
      <c r="H4" s="163"/>
      <c r="I4" s="163"/>
      <c r="J4" s="163"/>
      <c r="K4" s="163"/>
      <c r="L4" s="165" t="s">
        <v>102</v>
      </c>
      <c r="M4" s="165"/>
      <c r="N4" s="165"/>
      <c r="O4" s="165"/>
      <c r="P4" s="166"/>
    </row>
    <row r="5" spans="2:16" s="32" customFormat="1" ht="51.75" customHeight="1">
      <c r="B5" s="169" t="s">
        <v>59</v>
      </c>
      <c r="C5" s="170"/>
      <c r="D5" s="148"/>
      <c r="E5" s="148"/>
      <c r="F5" s="148"/>
      <c r="G5" s="164"/>
      <c r="H5" s="164"/>
      <c r="I5" s="164"/>
      <c r="J5" s="164"/>
      <c r="K5" s="164"/>
      <c r="L5" s="167"/>
      <c r="M5" s="167"/>
      <c r="N5" s="167"/>
      <c r="O5" s="167"/>
      <c r="P5" s="168"/>
    </row>
    <row r="6" spans="2:16" s="32" customFormat="1" ht="60">
      <c r="B6" s="33" t="s">
        <v>60</v>
      </c>
      <c r="C6" s="68" t="s">
        <v>117</v>
      </c>
      <c r="D6" s="34" t="s">
        <v>50</v>
      </c>
      <c r="E6" s="35" t="s">
        <v>61</v>
      </c>
      <c r="F6" s="35" t="s">
        <v>62</v>
      </c>
      <c r="G6" s="34" t="s">
        <v>63</v>
      </c>
      <c r="H6" s="35" t="s">
        <v>64</v>
      </c>
      <c r="I6" s="70" t="s">
        <v>118</v>
      </c>
      <c r="J6" s="70" t="s">
        <v>119</v>
      </c>
      <c r="K6" s="70" t="s">
        <v>120</v>
      </c>
      <c r="L6" s="35" t="s">
        <v>65</v>
      </c>
      <c r="M6" s="70" t="s">
        <v>121</v>
      </c>
      <c r="N6" s="70" t="s">
        <v>122</v>
      </c>
      <c r="O6" s="35" t="s">
        <v>66</v>
      </c>
      <c r="P6" s="36" t="s">
        <v>67</v>
      </c>
    </row>
    <row r="7" spans="2:16" s="32" customFormat="1" ht="16.5">
      <c r="B7" s="37"/>
      <c r="C7" s="69"/>
      <c r="D7" s="60" t="s">
        <v>110</v>
      </c>
      <c r="E7" s="38">
        <v>0</v>
      </c>
      <c r="F7" s="39">
        <v>0</v>
      </c>
      <c r="G7" s="40">
        <f>E7*(F7/100%)</f>
        <v>0</v>
      </c>
      <c r="H7" s="38">
        <v>0</v>
      </c>
      <c r="I7" s="45">
        <v>0</v>
      </c>
      <c r="J7" s="40">
        <f>H7*(I7/100%)</f>
        <v>0</v>
      </c>
      <c r="K7" s="38">
        <v>0</v>
      </c>
      <c r="L7" s="41">
        <f>(G7+J7)-(K7)</f>
        <v>0</v>
      </c>
      <c r="M7" s="38">
        <v>0</v>
      </c>
      <c r="N7" s="69"/>
      <c r="O7" s="42">
        <f t="shared" ref="O7:O10" si="0">IFERROR(((M7/L7)), 0)</f>
        <v>0</v>
      </c>
      <c r="P7" s="43"/>
    </row>
    <row r="8" spans="2:16" s="32" customFormat="1" ht="16.5">
      <c r="B8" s="37"/>
      <c r="C8" s="69"/>
      <c r="D8" s="56" t="s">
        <v>111</v>
      </c>
      <c r="E8" s="38">
        <v>0</v>
      </c>
      <c r="F8" s="39">
        <v>0</v>
      </c>
      <c r="G8" s="40">
        <f t="shared" ref="G8:G12" si="1">E8*(F8/100%)</f>
        <v>0</v>
      </c>
      <c r="H8" s="38">
        <v>0</v>
      </c>
      <c r="I8" s="45">
        <v>0</v>
      </c>
      <c r="J8" s="40">
        <f t="shared" ref="J8:J12" si="2">H8*(I8/100%)</f>
        <v>0</v>
      </c>
      <c r="K8" s="38">
        <v>0</v>
      </c>
      <c r="L8" s="41">
        <f>(G8+J8)-(K8)</f>
        <v>0</v>
      </c>
      <c r="M8" s="38">
        <v>0</v>
      </c>
      <c r="N8" s="69"/>
      <c r="O8" s="42">
        <f t="shared" si="0"/>
        <v>0</v>
      </c>
      <c r="P8" s="43"/>
    </row>
    <row r="9" spans="2:16" s="32" customFormat="1" ht="33">
      <c r="B9" s="37"/>
      <c r="C9" s="69"/>
      <c r="D9" s="56" t="s">
        <v>112</v>
      </c>
      <c r="E9" s="38">
        <v>0</v>
      </c>
      <c r="F9" s="39">
        <v>0</v>
      </c>
      <c r="G9" s="40">
        <f>E9*(F9/100%)</f>
        <v>0</v>
      </c>
      <c r="H9" s="38">
        <v>0</v>
      </c>
      <c r="I9" s="45">
        <v>0</v>
      </c>
      <c r="J9" s="40">
        <f>H9*(I9/100%)</f>
        <v>0</v>
      </c>
      <c r="K9" s="38">
        <v>0</v>
      </c>
      <c r="L9" s="41">
        <f>(G9+J9)-(K9)</f>
        <v>0</v>
      </c>
      <c r="M9" s="38">
        <v>0</v>
      </c>
      <c r="N9" s="69"/>
      <c r="O9" s="42">
        <f t="shared" si="0"/>
        <v>0</v>
      </c>
      <c r="P9" s="43"/>
    </row>
    <row r="10" spans="2:16" s="32" customFormat="1" ht="33">
      <c r="B10" s="37"/>
      <c r="C10" s="69"/>
      <c r="D10" s="56" t="s">
        <v>113</v>
      </c>
      <c r="E10" s="38">
        <v>0</v>
      </c>
      <c r="F10" s="39">
        <v>0</v>
      </c>
      <c r="G10" s="40">
        <f t="shared" ref="G10" si="3">E10*(F10/100%)</f>
        <v>0</v>
      </c>
      <c r="H10" s="38">
        <v>0</v>
      </c>
      <c r="I10" s="45">
        <v>0</v>
      </c>
      <c r="J10" s="40">
        <f t="shared" ref="J10" si="4">H10*(I10/100%)</f>
        <v>0</v>
      </c>
      <c r="K10" s="38">
        <v>0</v>
      </c>
      <c r="L10" s="41">
        <f>(G10+J10)-(K10)</f>
        <v>0</v>
      </c>
      <c r="M10" s="38">
        <v>0</v>
      </c>
      <c r="N10" s="69"/>
      <c r="O10" s="42">
        <f t="shared" si="0"/>
        <v>0</v>
      </c>
      <c r="P10" s="43"/>
    </row>
    <row r="11" spans="2:16" s="32" customFormat="1" ht="66">
      <c r="B11" s="37"/>
      <c r="C11" s="69"/>
      <c r="D11" s="56" t="s">
        <v>114</v>
      </c>
      <c r="E11" s="38">
        <v>0</v>
      </c>
      <c r="F11" s="39">
        <v>0</v>
      </c>
      <c r="G11" s="40">
        <f t="shared" si="1"/>
        <v>0</v>
      </c>
      <c r="H11" s="38">
        <v>0</v>
      </c>
      <c r="I11" s="45">
        <v>0</v>
      </c>
      <c r="J11" s="40">
        <f t="shared" si="2"/>
        <v>0</v>
      </c>
      <c r="K11" s="38">
        <v>0</v>
      </c>
      <c r="M11" s="38">
        <v>0</v>
      </c>
      <c r="N11" s="69"/>
      <c r="O11" s="42">
        <f>IFERROR(((M11/L12)), 0)</f>
        <v>0</v>
      </c>
      <c r="P11" s="43"/>
    </row>
    <row r="12" spans="2:16" s="32" customFormat="1" ht="33.75" thickBot="1">
      <c r="B12" s="37"/>
      <c r="C12" s="69"/>
      <c r="D12" s="55" t="s">
        <v>115</v>
      </c>
      <c r="E12" s="38">
        <v>0</v>
      </c>
      <c r="F12" s="39">
        <v>0</v>
      </c>
      <c r="G12" s="40">
        <f t="shared" si="1"/>
        <v>0</v>
      </c>
      <c r="H12" s="38">
        <v>0</v>
      </c>
      <c r="I12" s="45">
        <v>0</v>
      </c>
      <c r="J12" s="40">
        <f t="shared" si="2"/>
        <v>0</v>
      </c>
      <c r="K12" s="38">
        <v>0</v>
      </c>
      <c r="L12" s="41">
        <f t="shared" ref="L12" si="5">(G11+J11)-(K11)</f>
        <v>0</v>
      </c>
      <c r="M12" s="38">
        <v>0</v>
      </c>
      <c r="N12" s="69"/>
      <c r="O12" s="42">
        <f>IFERROR(((M12/#REF!)), 0)</f>
        <v>0</v>
      </c>
      <c r="P12" s="43"/>
    </row>
    <row r="13" spans="2:16" s="32" customFormat="1" ht="33" customHeight="1" thickBot="1">
      <c r="B13" s="149" t="s">
        <v>68</v>
      </c>
      <c r="C13" s="150"/>
      <c r="D13" s="151"/>
      <c r="E13" s="150"/>
      <c r="F13" s="150"/>
      <c r="G13" s="150"/>
      <c r="H13" s="150"/>
      <c r="I13" s="150"/>
      <c r="J13" s="150"/>
      <c r="K13" s="150"/>
      <c r="L13" s="150"/>
      <c r="M13" s="150"/>
      <c r="N13" s="150"/>
      <c r="O13" s="150"/>
      <c r="P13" s="152"/>
    </row>
    <row r="19" spans="1:1">
      <c r="A19" s="67">
        <v>2018</v>
      </c>
    </row>
    <row r="20" spans="1:1">
      <c r="A20" s="67">
        <v>2019</v>
      </c>
    </row>
    <row r="21" spans="1:1">
      <c r="A21" s="67">
        <v>2020</v>
      </c>
    </row>
    <row r="22" spans="1:1">
      <c r="A22" s="67">
        <v>2021</v>
      </c>
    </row>
    <row r="23" spans="1:1">
      <c r="A23" s="67">
        <v>2022</v>
      </c>
    </row>
    <row r="24" spans="1:1">
      <c r="A24" s="67">
        <v>2023</v>
      </c>
    </row>
    <row r="25" spans="1:1">
      <c r="A25" s="67">
        <v>2024</v>
      </c>
    </row>
    <row r="26" spans="1:1">
      <c r="A26" s="67">
        <v>2025</v>
      </c>
    </row>
    <row r="27" spans="1:1">
      <c r="A27" s="67">
        <v>2026</v>
      </c>
    </row>
    <row r="28" spans="1:1">
      <c r="A28" s="67">
        <v>2027</v>
      </c>
    </row>
    <row r="29" spans="1:1">
      <c r="A29" s="67">
        <v>2028</v>
      </c>
    </row>
    <row r="30" spans="1:1">
      <c r="A30" s="1"/>
    </row>
    <row r="31" spans="1:1">
      <c r="A31" s="1"/>
    </row>
  </sheetData>
  <sheetProtection formatCells="0" formatRows="0" insertRows="0"/>
  <mergeCells count="12">
    <mergeCell ref="D5:F5"/>
    <mergeCell ref="B13:P13"/>
    <mergeCell ref="B2:P2"/>
    <mergeCell ref="B3:C3"/>
    <mergeCell ref="D3:F3"/>
    <mergeCell ref="G3:K3"/>
    <mergeCell ref="L3:P3"/>
    <mergeCell ref="B4:C4"/>
    <mergeCell ref="D4:F4"/>
    <mergeCell ref="G4:K5"/>
    <mergeCell ref="L4:P5"/>
    <mergeCell ref="B5:C5"/>
  </mergeCells>
  <conditionalFormatting sqref="O7:O8 O11:O12">
    <cfRule type="cellIs" dxfId="31" priority="5" operator="greaterThan">
      <formula>100%</formula>
    </cfRule>
    <cfRule type="cellIs" dxfId="30" priority="6" operator="between">
      <formula>90%</formula>
      <formula>100%</formula>
    </cfRule>
    <cfRule type="cellIs" dxfId="29" priority="7" operator="between">
      <formula>59%</formula>
      <formula>90%</formula>
    </cfRule>
    <cfRule type="cellIs" dxfId="28" priority="8" operator="between">
      <formula>0%</formula>
      <formula>59%</formula>
    </cfRule>
  </conditionalFormatting>
  <conditionalFormatting sqref="O9:O10">
    <cfRule type="cellIs" dxfId="27" priority="1" operator="greaterThan">
      <formula>100%</formula>
    </cfRule>
    <cfRule type="cellIs" dxfId="26" priority="2" operator="between">
      <formula>90%</formula>
      <formula>100%</formula>
    </cfRule>
    <cfRule type="cellIs" dxfId="25" priority="3" operator="between">
      <formula>59%</formula>
      <formula>90%</formula>
    </cfRule>
    <cfRule type="cellIs" dxfId="24" priority="4" operator="between">
      <formula>0%</formula>
      <formula>59%</formula>
    </cfRule>
  </conditionalFormatting>
  <dataValidations count="1">
    <dataValidation type="list" allowBlank="1" showInputMessage="1" showErrorMessage="1" errorTitle="Error" error="Ingrese un dato válido" sqref="C7:C12 N7:N12">
      <formula1>$A$19:$A$29</formula1>
    </dataValidation>
  </dataValidations>
  <pageMargins left="0.7" right="0.7" top="0.75" bottom="0.75" header="0.3" footer="0.3"/>
  <pageSetup paperSize="0" orientation="portrait" horizontalDpi="25344" verticalDpi="0" copies="256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76B7"/>
  </sheetPr>
  <dimension ref="A1:P31"/>
  <sheetViews>
    <sheetView zoomScaleNormal="100" workbookViewId="0">
      <selection activeCell="D5" sqref="D5"/>
    </sheetView>
  </sheetViews>
  <sheetFormatPr baseColWidth="10" defaultColWidth="10.85546875" defaultRowHeight="15"/>
  <cols>
    <col min="1" max="1" width="2.85546875" style="44" customWidth="1"/>
    <col min="2" max="3" width="27" style="44" customWidth="1"/>
    <col min="4" max="4" width="55.42578125" style="44" customWidth="1"/>
    <col min="5" max="5" width="28.42578125" style="44" bestFit="1" customWidth="1"/>
    <col min="6" max="6" width="23.28515625" style="44" customWidth="1"/>
    <col min="7" max="7" width="23.85546875" style="44" customWidth="1"/>
    <col min="8" max="8" width="25.7109375" style="44" customWidth="1"/>
    <col min="9" max="10" width="27.28515625" style="44" customWidth="1"/>
    <col min="11" max="11" width="22.140625" style="44" customWidth="1"/>
    <col min="12" max="12" width="21.85546875" style="44" customWidth="1"/>
    <col min="13" max="13" width="22.140625" style="44" customWidth="1"/>
    <col min="14" max="14" width="37.140625" style="44" customWidth="1"/>
    <col min="15" max="15" width="21.7109375" style="44" customWidth="1"/>
    <col min="16" max="16" width="59.140625" style="44" customWidth="1"/>
    <col min="17" max="16384" width="10.85546875" style="44"/>
  </cols>
  <sheetData>
    <row r="1" spans="2:16" s="32" customFormat="1" ht="15.75" thickBot="1"/>
    <row r="2" spans="2:16" s="32" customFormat="1" ht="133.5" customHeight="1">
      <c r="B2" s="86" t="s">
        <v>44</v>
      </c>
      <c r="C2" s="87"/>
      <c r="D2" s="88"/>
      <c r="E2" s="88"/>
      <c r="F2" s="88"/>
      <c r="G2" s="88"/>
      <c r="H2" s="88"/>
      <c r="I2" s="88"/>
      <c r="J2" s="88"/>
      <c r="K2" s="88"/>
      <c r="L2" s="88"/>
      <c r="M2" s="88"/>
      <c r="N2" s="88"/>
      <c r="O2" s="88"/>
      <c r="P2" s="89"/>
    </row>
    <row r="3" spans="2:16" s="32" customFormat="1" ht="60" customHeight="1">
      <c r="B3" s="90" t="s">
        <v>45</v>
      </c>
      <c r="C3" s="91"/>
      <c r="D3" s="92" t="s">
        <v>75</v>
      </c>
      <c r="E3" s="93"/>
      <c r="F3" s="93"/>
      <c r="G3" s="94" t="s">
        <v>46</v>
      </c>
      <c r="H3" s="94"/>
      <c r="I3" s="94"/>
      <c r="J3" s="94"/>
      <c r="K3" s="94"/>
      <c r="L3" s="81" t="s">
        <v>101</v>
      </c>
      <c r="M3" s="81"/>
      <c r="N3" s="81"/>
      <c r="O3" s="81"/>
      <c r="P3" s="95"/>
    </row>
    <row r="4" spans="2:16" s="32" customFormat="1" ht="51.75" customHeight="1">
      <c r="B4" s="90" t="s">
        <v>47</v>
      </c>
      <c r="C4" s="94"/>
      <c r="D4" s="81" t="s">
        <v>100</v>
      </c>
      <c r="E4" s="81"/>
      <c r="F4" s="81"/>
      <c r="G4" s="96" t="s">
        <v>48</v>
      </c>
      <c r="H4" s="96"/>
      <c r="I4" s="96"/>
      <c r="J4" s="96"/>
      <c r="K4" s="96"/>
      <c r="L4" s="98" t="s">
        <v>102</v>
      </c>
      <c r="M4" s="98"/>
      <c r="N4" s="98"/>
      <c r="O4" s="98"/>
      <c r="P4" s="99"/>
    </row>
    <row r="5" spans="2:16" s="32" customFormat="1" ht="51.75" customHeight="1">
      <c r="B5" s="102" t="s">
        <v>59</v>
      </c>
      <c r="C5" s="103"/>
      <c r="D5" s="81"/>
      <c r="E5" s="81"/>
      <c r="F5" s="81"/>
      <c r="G5" s="97"/>
      <c r="H5" s="97"/>
      <c r="I5" s="97"/>
      <c r="J5" s="97"/>
      <c r="K5" s="97"/>
      <c r="L5" s="100"/>
      <c r="M5" s="100"/>
      <c r="N5" s="100"/>
      <c r="O5" s="100"/>
      <c r="P5" s="101"/>
    </row>
    <row r="6" spans="2:16" s="32" customFormat="1" ht="60">
      <c r="B6" s="33" t="s">
        <v>60</v>
      </c>
      <c r="C6" s="68" t="s">
        <v>117</v>
      </c>
      <c r="D6" s="34" t="s">
        <v>50</v>
      </c>
      <c r="E6" s="35" t="s">
        <v>61</v>
      </c>
      <c r="F6" s="35" t="s">
        <v>62</v>
      </c>
      <c r="G6" s="34" t="s">
        <v>63</v>
      </c>
      <c r="H6" s="35" t="s">
        <v>64</v>
      </c>
      <c r="I6" s="70" t="s">
        <v>118</v>
      </c>
      <c r="J6" s="70" t="s">
        <v>119</v>
      </c>
      <c r="K6" s="70" t="s">
        <v>120</v>
      </c>
      <c r="L6" s="35" t="s">
        <v>65</v>
      </c>
      <c r="M6" s="70" t="s">
        <v>121</v>
      </c>
      <c r="N6" s="70" t="s">
        <v>122</v>
      </c>
      <c r="O6" s="35" t="s">
        <v>66</v>
      </c>
      <c r="P6" s="36" t="s">
        <v>67</v>
      </c>
    </row>
    <row r="7" spans="2:16" s="32" customFormat="1" ht="16.5">
      <c r="B7" s="37"/>
      <c r="C7" s="69"/>
      <c r="D7" s="60" t="s">
        <v>110</v>
      </c>
      <c r="E7" s="38">
        <v>0</v>
      </c>
      <c r="F7" s="39">
        <v>0</v>
      </c>
      <c r="G7" s="40">
        <f>E7*(F7/100%)</f>
        <v>0</v>
      </c>
      <c r="H7" s="38">
        <v>0</v>
      </c>
      <c r="I7" s="45">
        <v>0</v>
      </c>
      <c r="J7" s="40">
        <f>H7*(I7/100%)</f>
        <v>0</v>
      </c>
      <c r="K7" s="38">
        <v>0</v>
      </c>
      <c r="L7" s="41">
        <f>(G7+J7)-(K7)</f>
        <v>0</v>
      </c>
      <c r="M7" s="38">
        <v>0</v>
      </c>
      <c r="N7" s="69"/>
      <c r="O7" s="42">
        <f t="shared" ref="O7:O10" si="0">IFERROR(((M7/L7)), 0)</f>
        <v>0</v>
      </c>
      <c r="P7" s="43"/>
    </row>
    <row r="8" spans="2:16" s="32" customFormat="1" ht="16.5">
      <c r="B8" s="37"/>
      <c r="C8" s="69"/>
      <c r="D8" s="56" t="s">
        <v>111</v>
      </c>
      <c r="E8" s="38">
        <v>0</v>
      </c>
      <c r="F8" s="39">
        <v>0</v>
      </c>
      <c r="G8" s="40">
        <f t="shared" ref="G8:G12" si="1">E8*(F8/100%)</f>
        <v>0</v>
      </c>
      <c r="H8" s="38">
        <v>0</v>
      </c>
      <c r="I8" s="45">
        <v>0</v>
      </c>
      <c r="J8" s="40">
        <f t="shared" ref="J8:J12" si="2">H8*(I8/100%)</f>
        <v>0</v>
      </c>
      <c r="K8" s="38">
        <v>0</v>
      </c>
      <c r="L8" s="41">
        <f>(G8+J8)-(K8)</f>
        <v>0</v>
      </c>
      <c r="M8" s="38">
        <v>0</v>
      </c>
      <c r="N8" s="69"/>
      <c r="O8" s="42">
        <f t="shared" si="0"/>
        <v>0</v>
      </c>
      <c r="P8" s="43"/>
    </row>
    <row r="9" spans="2:16" s="32" customFormat="1" ht="33">
      <c r="B9" s="37"/>
      <c r="C9" s="69"/>
      <c r="D9" s="56" t="s">
        <v>112</v>
      </c>
      <c r="E9" s="38">
        <v>0</v>
      </c>
      <c r="F9" s="39">
        <v>0</v>
      </c>
      <c r="G9" s="40">
        <f>E9*(F9/100%)</f>
        <v>0</v>
      </c>
      <c r="H9" s="38">
        <v>0</v>
      </c>
      <c r="I9" s="45">
        <v>0</v>
      </c>
      <c r="J9" s="40">
        <f>H9*(I9/100%)</f>
        <v>0</v>
      </c>
      <c r="K9" s="38">
        <v>0</v>
      </c>
      <c r="L9" s="41">
        <f>(G9+J9)-(K9)</f>
        <v>0</v>
      </c>
      <c r="M9" s="38">
        <v>0</v>
      </c>
      <c r="N9" s="69"/>
      <c r="O9" s="42">
        <f t="shared" si="0"/>
        <v>0</v>
      </c>
      <c r="P9" s="43"/>
    </row>
    <row r="10" spans="2:16" s="32" customFormat="1" ht="33">
      <c r="B10" s="37"/>
      <c r="C10" s="69"/>
      <c r="D10" s="56" t="s">
        <v>113</v>
      </c>
      <c r="E10" s="38">
        <v>0</v>
      </c>
      <c r="F10" s="39">
        <v>0</v>
      </c>
      <c r="G10" s="40">
        <f t="shared" ref="G10" si="3">E10*(F10/100%)</f>
        <v>0</v>
      </c>
      <c r="H10" s="38">
        <v>0</v>
      </c>
      <c r="I10" s="45">
        <v>0</v>
      </c>
      <c r="J10" s="40">
        <f t="shared" ref="J10" si="4">H10*(I10/100%)</f>
        <v>0</v>
      </c>
      <c r="K10" s="38">
        <v>0</v>
      </c>
      <c r="L10" s="41">
        <f>(G10+J10)-(K10)</f>
        <v>0</v>
      </c>
      <c r="M10" s="38">
        <v>0</v>
      </c>
      <c r="N10" s="69"/>
      <c r="O10" s="42">
        <f t="shared" si="0"/>
        <v>0</v>
      </c>
      <c r="P10" s="43"/>
    </row>
    <row r="11" spans="2:16" s="32" customFormat="1" ht="66">
      <c r="B11" s="37"/>
      <c r="C11" s="69"/>
      <c r="D11" s="56" t="s">
        <v>114</v>
      </c>
      <c r="E11" s="38">
        <v>0</v>
      </c>
      <c r="F11" s="39">
        <v>0</v>
      </c>
      <c r="G11" s="40">
        <f t="shared" si="1"/>
        <v>0</v>
      </c>
      <c r="H11" s="38">
        <v>0</v>
      </c>
      <c r="I11" s="45">
        <v>0</v>
      </c>
      <c r="J11" s="40">
        <f t="shared" si="2"/>
        <v>0</v>
      </c>
      <c r="K11" s="38">
        <v>0</v>
      </c>
      <c r="M11" s="38">
        <v>0</v>
      </c>
      <c r="N11" s="69"/>
      <c r="O11" s="42">
        <f>IFERROR(((M11/L12)), 0)</f>
        <v>0</v>
      </c>
      <c r="P11" s="43"/>
    </row>
    <row r="12" spans="2:16" s="32" customFormat="1" ht="33.75" thickBot="1">
      <c r="B12" s="37"/>
      <c r="C12" s="69"/>
      <c r="D12" s="55" t="s">
        <v>115</v>
      </c>
      <c r="E12" s="38">
        <v>0</v>
      </c>
      <c r="F12" s="39">
        <v>0</v>
      </c>
      <c r="G12" s="40">
        <f t="shared" si="1"/>
        <v>0</v>
      </c>
      <c r="H12" s="38">
        <v>0</v>
      </c>
      <c r="I12" s="45">
        <v>0</v>
      </c>
      <c r="J12" s="40">
        <f t="shared" si="2"/>
        <v>0</v>
      </c>
      <c r="K12" s="38">
        <v>0</v>
      </c>
      <c r="L12" s="41">
        <f t="shared" ref="L12" si="5">(G11+J11)-(K11)</f>
        <v>0</v>
      </c>
      <c r="M12" s="38">
        <v>0</v>
      </c>
      <c r="N12" s="69"/>
      <c r="O12" s="42">
        <f>IFERROR(((M12/#REF!)), 0)</f>
        <v>0</v>
      </c>
      <c r="P12" s="43"/>
    </row>
    <row r="13" spans="2:16" s="32" customFormat="1" ht="33" customHeight="1" thickBot="1">
      <c r="B13" s="82" t="s">
        <v>68</v>
      </c>
      <c r="C13" s="83"/>
      <c r="D13" s="84"/>
      <c r="E13" s="83"/>
      <c r="F13" s="83"/>
      <c r="G13" s="83"/>
      <c r="H13" s="83"/>
      <c r="I13" s="83"/>
      <c r="J13" s="83"/>
      <c r="K13" s="83"/>
      <c r="L13" s="83"/>
      <c r="M13" s="83"/>
      <c r="N13" s="83"/>
      <c r="O13" s="83"/>
      <c r="P13" s="85"/>
    </row>
    <row r="19" spans="1:1">
      <c r="A19" s="67">
        <v>2018</v>
      </c>
    </row>
    <row r="20" spans="1:1">
      <c r="A20" s="67">
        <v>2019</v>
      </c>
    </row>
    <row r="21" spans="1:1">
      <c r="A21" s="67">
        <v>2020</v>
      </c>
    </row>
    <row r="22" spans="1:1">
      <c r="A22" s="67">
        <v>2021</v>
      </c>
    </row>
    <row r="23" spans="1:1">
      <c r="A23" s="67">
        <v>2022</v>
      </c>
    </row>
    <row r="24" spans="1:1">
      <c r="A24" s="67">
        <v>2023</v>
      </c>
    </row>
    <row r="25" spans="1:1">
      <c r="A25" s="67">
        <v>2024</v>
      </c>
    </row>
    <row r="26" spans="1:1">
      <c r="A26" s="67">
        <v>2025</v>
      </c>
    </row>
    <row r="27" spans="1:1">
      <c r="A27" s="67">
        <v>2026</v>
      </c>
    </row>
    <row r="28" spans="1:1">
      <c r="A28" s="67">
        <v>2027</v>
      </c>
    </row>
    <row r="29" spans="1:1">
      <c r="A29" s="67">
        <v>2028</v>
      </c>
    </row>
    <row r="30" spans="1:1">
      <c r="A30" s="1"/>
    </row>
    <row r="31" spans="1:1">
      <c r="A31" s="1"/>
    </row>
  </sheetData>
  <sheetProtection formatCells="0" formatRows="0" insertRows="0"/>
  <conditionalFormatting sqref="O7:O8 O11:O12">
    <cfRule type="cellIs" dxfId="23" priority="5" operator="greaterThan">
      <formula>100%</formula>
    </cfRule>
    <cfRule type="cellIs" dxfId="22" priority="6" operator="between">
      <formula>90%</formula>
      <formula>100%</formula>
    </cfRule>
    <cfRule type="cellIs" dxfId="21" priority="7" operator="between">
      <formula>59%</formula>
      <formula>90%</formula>
    </cfRule>
    <cfRule type="cellIs" dxfId="20" priority="8" operator="between">
      <formula>0%</formula>
      <formula>59%</formula>
    </cfRule>
  </conditionalFormatting>
  <conditionalFormatting sqref="O9:O10">
    <cfRule type="cellIs" dxfId="19" priority="1" operator="greaterThan">
      <formula>100%</formula>
    </cfRule>
    <cfRule type="cellIs" dxfId="18" priority="2" operator="between">
      <formula>90%</formula>
      <formula>100%</formula>
    </cfRule>
    <cfRule type="cellIs" dxfId="17" priority="3" operator="between">
      <formula>59%</formula>
      <formula>90%</formula>
    </cfRule>
    <cfRule type="cellIs" dxfId="16" priority="4" operator="between">
      <formula>0%</formula>
      <formula>59%</formula>
    </cfRule>
  </conditionalFormatting>
  <dataValidations count="1">
    <dataValidation type="list" allowBlank="1" showInputMessage="1" showErrorMessage="1" errorTitle="Error" error="Ingrese un dato válido" sqref="C7:C12 N7:N12">
      <formula1>$A$19:$A$29</formula1>
    </dataValidation>
  </dataValidations>
  <pageMargins left="0.7" right="0.7" top="0.75" bottom="0.75" header="0.3" footer="0.3"/>
  <pageSetup paperSize="0" orientation="portrait" horizontalDpi="25344" verticalDpi="0" copies="256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E78"/>
  </sheetPr>
  <dimension ref="A1:P31"/>
  <sheetViews>
    <sheetView tabSelected="1" zoomScale="60" zoomScaleNormal="60" workbookViewId="0">
      <selection activeCell="P7" sqref="P7"/>
    </sheetView>
  </sheetViews>
  <sheetFormatPr baseColWidth="10" defaultColWidth="10.85546875" defaultRowHeight="15"/>
  <cols>
    <col min="1" max="1" width="2.85546875" style="44" customWidth="1"/>
    <col min="2" max="3" width="27" style="44" customWidth="1"/>
    <col min="4" max="4" width="55.42578125" style="44" customWidth="1"/>
    <col min="5" max="5" width="28.42578125" style="44" bestFit="1" customWidth="1"/>
    <col min="6" max="6" width="23.28515625" style="44" customWidth="1"/>
    <col min="7" max="7" width="23.85546875" style="44" customWidth="1"/>
    <col min="8" max="8" width="25.7109375" style="44" customWidth="1"/>
    <col min="9" max="10" width="27.28515625" style="44" customWidth="1"/>
    <col min="11" max="11" width="22.140625" style="44" customWidth="1"/>
    <col min="12" max="12" width="21.85546875" style="44" customWidth="1"/>
    <col min="13" max="13" width="22.140625" style="44" customWidth="1"/>
    <col min="14" max="14" width="37.140625" style="44" customWidth="1"/>
    <col min="15" max="15" width="21.7109375" style="44" customWidth="1"/>
    <col min="16" max="16" width="59.140625" style="44" customWidth="1"/>
    <col min="17" max="16384" width="10.85546875" style="44"/>
  </cols>
  <sheetData>
    <row r="1" spans="2:16" s="32" customFormat="1" ht="15.75" thickBot="1"/>
    <row r="2" spans="2:16" s="32" customFormat="1" ht="133.5" customHeight="1">
      <c r="B2" s="86" t="s">
        <v>44</v>
      </c>
      <c r="C2" s="87"/>
      <c r="D2" s="88"/>
      <c r="E2" s="88"/>
      <c r="F2" s="88"/>
      <c r="G2" s="88"/>
      <c r="H2" s="88"/>
      <c r="I2" s="88"/>
      <c r="J2" s="88"/>
      <c r="K2" s="88"/>
      <c r="L2" s="88"/>
      <c r="M2" s="88"/>
      <c r="N2" s="88"/>
      <c r="O2" s="88"/>
      <c r="P2" s="89"/>
    </row>
    <row r="3" spans="2:16" s="32" customFormat="1" ht="60" customHeight="1">
      <c r="B3" s="90" t="s">
        <v>45</v>
      </c>
      <c r="C3" s="91"/>
      <c r="D3" s="92" t="s">
        <v>75</v>
      </c>
      <c r="E3" s="93"/>
      <c r="F3" s="93"/>
      <c r="G3" s="94" t="s">
        <v>46</v>
      </c>
      <c r="H3" s="94"/>
      <c r="I3" s="94"/>
      <c r="J3" s="94"/>
      <c r="K3" s="94"/>
      <c r="L3" s="81" t="s">
        <v>101</v>
      </c>
      <c r="M3" s="81"/>
      <c r="N3" s="81"/>
      <c r="O3" s="81"/>
      <c r="P3" s="95"/>
    </row>
    <row r="4" spans="2:16" s="32" customFormat="1" ht="51.75" customHeight="1">
      <c r="B4" s="90" t="s">
        <v>47</v>
      </c>
      <c r="C4" s="94"/>
      <c r="D4" s="81" t="s">
        <v>100</v>
      </c>
      <c r="E4" s="81"/>
      <c r="F4" s="81"/>
      <c r="G4" s="96" t="s">
        <v>48</v>
      </c>
      <c r="H4" s="96"/>
      <c r="I4" s="96"/>
      <c r="J4" s="96"/>
      <c r="K4" s="96"/>
      <c r="L4" s="98" t="s">
        <v>102</v>
      </c>
      <c r="M4" s="98"/>
      <c r="N4" s="98"/>
      <c r="O4" s="98"/>
      <c r="P4" s="99"/>
    </row>
    <row r="5" spans="2:16" s="32" customFormat="1" ht="51.75" customHeight="1">
      <c r="B5" s="102" t="s">
        <v>59</v>
      </c>
      <c r="C5" s="103"/>
      <c r="D5" s="148" t="s">
        <v>133</v>
      </c>
      <c r="E5" s="148"/>
      <c r="F5" s="148"/>
      <c r="G5" s="97"/>
      <c r="H5" s="97"/>
      <c r="I5" s="97"/>
      <c r="J5" s="97"/>
      <c r="K5" s="97"/>
      <c r="L5" s="100"/>
      <c r="M5" s="100"/>
      <c r="N5" s="100"/>
      <c r="O5" s="100"/>
      <c r="P5" s="101"/>
    </row>
    <row r="6" spans="2:16" s="32" customFormat="1" ht="60">
      <c r="B6" s="33" t="s">
        <v>60</v>
      </c>
      <c r="C6" s="68" t="s">
        <v>117</v>
      </c>
      <c r="D6" s="34" t="s">
        <v>50</v>
      </c>
      <c r="E6" s="35" t="s">
        <v>61</v>
      </c>
      <c r="F6" s="35" t="s">
        <v>62</v>
      </c>
      <c r="G6" s="34" t="s">
        <v>63</v>
      </c>
      <c r="H6" s="35" t="s">
        <v>64</v>
      </c>
      <c r="I6" s="70" t="s">
        <v>118</v>
      </c>
      <c r="J6" s="70" t="s">
        <v>119</v>
      </c>
      <c r="K6" s="70" t="s">
        <v>120</v>
      </c>
      <c r="L6" s="35" t="s">
        <v>65</v>
      </c>
      <c r="M6" s="70" t="s">
        <v>121</v>
      </c>
      <c r="N6" s="70" t="s">
        <v>122</v>
      </c>
      <c r="O6" s="35" t="s">
        <v>66</v>
      </c>
      <c r="P6" s="36" t="s">
        <v>67</v>
      </c>
    </row>
    <row r="7" spans="2:16" s="32" customFormat="1" ht="57">
      <c r="B7" s="37" t="s">
        <v>143</v>
      </c>
      <c r="C7" s="69">
        <v>2023</v>
      </c>
      <c r="D7" s="60" t="s">
        <v>110</v>
      </c>
      <c r="E7" s="38">
        <v>135200000</v>
      </c>
      <c r="F7" s="39">
        <v>1</v>
      </c>
      <c r="G7" s="40">
        <f>E7*(F7/100%)</f>
        <v>135200000</v>
      </c>
      <c r="H7" s="38">
        <v>0</v>
      </c>
      <c r="I7" s="45">
        <v>0</v>
      </c>
      <c r="J7" s="40">
        <f>H7*(I7/100%)</f>
        <v>0</v>
      </c>
      <c r="K7" s="38">
        <v>0</v>
      </c>
      <c r="L7" s="41">
        <f>(G7+J7)-(K7)</f>
        <v>135200000</v>
      </c>
      <c r="M7" s="38">
        <v>135200000</v>
      </c>
      <c r="N7" s="69">
        <v>2023</v>
      </c>
      <c r="O7" s="42">
        <f t="shared" ref="O7:O12" si="0">IFERROR(((M7/L7)), 0)</f>
        <v>1</v>
      </c>
      <c r="P7" s="24" t="s">
        <v>148</v>
      </c>
    </row>
    <row r="8" spans="2:16" s="32" customFormat="1" ht="16.5">
      <c r="B8" s="37"/>
      <c r="C8" s="69"/>
      <c r="D8" s="56" t="s">
        <v>111</v>
      </c>
      <c r="E8" s="38">
        <v>0</v>
      </c>
      <c r="F8" s="39">
        <v>0</v>
      </c>
      <c r="G8" s="40">
        <f t="shared" ref="G8:G12" si="1">E8*(F8/100%)</f>
        <v>0</v>
      </c>
      <c r="H8" s="38">
        <v>0</v>
      </c>
      <c r="I8" s="45">
        <v>0</v>
      </c>
      <c r="J8" s="40">
        <f t="shared" ref="J8:J12" si="2">H8*(I8/100%)</f>
        <v>0</v>
      </c>
      <c r="K8" s="38">
        <v>0</v>
      </c>
      <c r="L8" s="41">
        <f t="shared" ref="L8:L12" si="3">(G8+J8)-(K8)</f>
        <v>0</v>
      </c>
      <c r="M8" s="38">
        <v>0</v>
      </c>
      <c r="N8" s="69"/>
      <c r="O8" s="42">
        <f t="shared" si="0"/>
        <v>0</v>
      </c>
      <c r="P8" s="43"/>
    </row>
    <row r="9" spans="2:16" s="32" customFormat="1" ht="71.25">
      <c r="B9" s="37" t="s">
        <v>147</v>
      </c>
      <c r="C9" s="69">
        <v>2023</v>
      </c>
      <c r="D9" s="56" t="s">
        <v>112</v>
      </c>
      <c r="E9" s="38">
        <v>9300000</v>
      </c>
      <c r="F9" s="39">
        <v>1</v>
      </c>
      <c r="G9" s="40">
        <f>E9*(F9/100%)</f>
        <v>9300000</v>
      </c>
      <c r="H9" s="38">
        <v>0</v>
      </c>
      <c r="I9" s="45">
        <v>0</v>
      </c>
      <c r="J9" s="40">
        <f>H9*(I9/100%)</f>
        <v>0</v>
      </c>
      <c r="K9" s="38">
        <v>0</v>
      </c>
      <c r="L9" s="41">
        <f t="shared" si="3"/>
        <v>9300000</v>
      </c>
      <c r="M9" s="38">
        <v>9300000</v>
      </c>
      <c r="N9" s="69">
        <v>2023</v>
      </c>
      <c r="O9" s="42">
        <f t="shared" si="0"/>
        <v>1</v>
      </c>
      <c r="P9" s="24" t="s">
        <v>146</v>
      </c>
    </row>
    <row r="10" spans="2:16" s="32" customFormat="1" ht="33">
      <c r="B10" s="37" t="s">
        <v>144</v>
      </c>
      <c r="C10" s="69">
        <v>2023</v>
      </c>
      <c r="D10" s="56" t="s">
        <v>113</v>
      </c>
      <c r="E10" s="38">
        <v>0</v>
      </c>
      <c r="F10" s="39">
        <v>0</v>
      </c>
      <c r="G10" s="40">
        <f t="shared" ref="G10" si="4">E10*(F10/100%)</f>
        <v>0</v>
      </c>
      <c r="H10" s="38">
        <v>0</v>
      </c>
      <c r="I10" s="45">
        <v>0</v>
      </c>
      <c r="J10" s="40">
        <f t="shared" ref="J10" si="5">H10*(I10/100%)</f>
        <v>0</v>
      </c>
      <c r="K10" s="38">
        <v>0</v>
      </c>
      <c r="L10" s="41">
        <f t="shared" si="3"/>
        <v>0</v>
      </c>
      <c r="M10" s="38">
        <v>0</v>
      </c>
      <c r="N10" s="69">
        <v>2023</v>
      </c>
      <c r="O10" s="42">
        <f t="shared" si="0"/>
        <v>0</v>
      </c>
      <c r="P10" s="24" t="s">
        <v>142</v>
      </c>
    </row>
    <row r="11" spans="2:16" s="32" customFormat="1" ht="66">
      <c r="B11" s="37" t="s">
        <v>145</v>
      </c>
      <c r="C11" s="69">
        <v>2023</v>
      </c>
      <c r="D11" s="56" t="s">
        <v>114</v>
      </c>
      <c r="E11" s="38">
        <v>350000</v>
      </c>
      <c r="F11" s="39">
        <v>1</v>
      </c>
      <c r="G11" s="40">
        <f t="shared" si="1"/>
        <v>350000</v>
      </c>
      <c r="H11" s="38">
        <v>0</v>
      </c>
      <c r="I11" s="45">
        <v>0</v>
      </c>
      <c r="J11" s="40">
        <f t="shared" si="2"/>
        <v>0</v>
      </c>
      <c r="K11" s="38">
        <v>0</v>
      </c>
      <c r="L11" s="41">
        <f t="shared" si="3"/>
        <v>350000</v>
      </c>
      <c r="M11" s="38">
        <v>350000</v>
      </c>
      <c r="N11" s="69">
        <v>2023</v>
      </c>
      <c r="O11" s="42">
        <f t="shared" si="0"/>
        <v>1</v>
      </c>
      <c r="P11" s="24" t="s">
        <v>141</v>
      </c>
    </row>
    <row r="12" spans="2:16" s="32" customFormat="1" ht="33.75" thickBot="1">
      <c r="B12" s="37"/>
      <c r="C12" s="69"/>
      <c r="D12" s="55" t="s">
        <v>115</v>
      </c>
      <c r="E12" s="38">
        <v>0</v>
      </c>
      <c r="F12" s="39">
        <v>0</v>
      </c>
      <c r="G12" s="40">
        <f t="shared" si="1"/>
        <v>0</v>
      </c>
      <c r="H12" s="38">
        <v>0</v>
      </c>
      <c r="I12" s="45">
        <v>0</v>
      </c>
      <c r="J12" s="40">
        <f t="shared" si="2"/>
        <v>0</v>
      </c>
      <c r="K12" s="38">
        <v>0</v>
      </c>
      <c r="L12" s="41">
        <f t="shared" si="3"/>
        <v>0</v>
      </c>
      <c r="M12" s="38">
        <v>0</v>
      </c>
      <c r="N12" s="69"/>
      <c r="O12" s="42">
        <f t="shared" si="0"/>
        <v>0</v>
      </c>
      <c r="P12" s="43"/>
    </row>
    <row r="13" spans="2:16" s="32" customFormat="1" ht="33" customHeight="1" thickBot="1">
      <c r="B13" s="82" t="s">
        <v>68</v>
      </c>
      <c r="C13" s="83"/>
      <c r="D13" s="84"/>
      <c r="E13" s="83"/>
      <c r="F13" s="83"/>
      <c r="G13" s="83"/>
      <c r="H13" s="83"/>
      <c r="I13" s="83"/>
      <c r="J13" s="83"/>
      <c r="K13" s="83"/>
      <c r="L13" s="83"/>
      <c r="M13" s="83"/>
      <c r="N13" s="83"/>
      <c r="O13" s="83"/>
      <c r="P13" s="85"/>
    </row>
    <row r="19" spans="1:1">
      <c r="A19" s="67">
        <v>2018</v>
      </c>
    </row>
    <row r="20" spans="1:1">
      <c r="A20" s="67">
        <v>2019</v>
      </c>
    </row>
    <row r="21" spans="1:1">
      <c r="A21" s="67">
        <v>2020</v>
      </c>
    </row>
    <row r="22" spans="1:1">
      <c r="A22" s="67">
        <v>2021</v>
      </c>
    </row>
    <row r="23" spans="1:1">
      <c r="A23" s="67">
        <v>2022</v>
      </c>
    </row>
    <row r="24" spans="1:1">
      <c r="A24" s="67">
        <v>2023</v>
      </c>
    </row>
    <row r="25" spans="1:1">
      <c r="A25" s="67">
        <v>2024</v>
      </c>
    </row>
    <row r="26" spans="1:1">
      <c r="A26" s="67">
        <v>2025</v>
      </c>
    </row>
    <row r="27" spans="1:1">
      <c r="A27" s="67">
        <v>2026</v>
      </c>
    </row>
    <row r="28" spans="1:1">
      <c r="A28" s="67">
        <v>2027</v>
      </c>
    </row>
    <row r="29" spans="1:1">
      <c r="A29" s="67">
        <v>2028</v>
      </c>
    </row>
    <row r="30" spans="1:1">
      <c r="A30" s="1"/>
    </row>
    <row r="31" spans="1:1">
      <c r="A31" s="1"/>
    </row>
  </sheetData>
  <mergeCells count="1">
    <mergeCell ref="D5:F5"/>
  </mergeCells>
  <conditionalFormatting sqref="O7:O12">
    <cfRule type="cellIs" dxfId="7" priority="5" operator="greaterThan">
      <formula>100%</formula>
    </cfRule>
    <cfRule type="cellIs" dxfId="6" priority="6" operator="between">
      <formula>90%</formula>
      <formula>100%</formula>
    </cfRule>
    <cfRule type="cellIs" dxfId="5" priority="7" operator="between">
      <formula>59%</formula>
      <formula>90%</formula>
    </cfRule>
    <cfRule type="cellIs" dxfId="4" priority="8" operator="between">
      <formula>0%</formula>
      <formula>59%</formula>
    </cfRule>
  </conditionalFormatting>
  <dataValidations count="1">
    <dataValidation type="list" allowBlank="1" showInputMessage="1" showErrorMessage="1" errorTitle="Error" error="Ingrese un dato válido" sqref="C7:C12 N7:N12">
      <formula1>$A$19:$A$29</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A02FBB5A17B049852D8820CF2250A5" ma:contentTypeVersion="2" ma:contentTypeDescription="Crear nuevo documento." ma:contentTypeScope="" ma:versionID="262afcb52506af59d3831ad54c22477b">
  <xsd:schema xmlns:xsd="http://www.w3.org/2001/XMLSchema" xmlns:xs="http://www.w3.org/2001/XMLSchema" xmlns:p="http://schemas.microsoft.com/office/2006/metadata/properties" xmlns:ns2="a833c445-9a75-476b-97b9-5fd6735a3fa7" targetNamespace="http://schemas.microsoft.com/office/2006/metadata/properties" ma:root="true" ma:fieldsID="4def881a28e5c6f328d63a69dac45dd0" ns2:_="">
    <xsd:import namespace="a833c445-9a75-476b-97b9-5fd6735a3fa7"/>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33c445-9a75-476b-97b9-5fd6735a3f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0BB1D57-1F57-41DB-AE0C-70D81BFCA0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33c445-9a75-476b-97b9-5fd6735a3f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746DF1-CBC2-4D52-A5C7-D908B07F388F}">
  <ds:schemaRefs>
    <ds:schemaRef ds:uri="http://schemas.microsoft.com/sharepoint/v3/contenttype/forms"/>
  </ds:schemaRefs>
</ds:datastoreItem>
</file>

<file path=customXml/itemProps3.xml><?xml version="1.0" encoding="utf-8"?>
<ds:datastoreItem xmlns:ds="http://schemas.openxmlformats.org/officeDocument/2006/customXml" ds:itemID="{10F9FBD1-DDF1-4458-8AFD-9B16B76E75F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Instructivo</vt:lpstr>
      <vt:lpstr>Actividades</vt:lpstr>
      <vt:lpstr>Presupuesto Año 1</vt:lpstr>
      <vt:lpstr>Presupuesto Año 2</vt:lpstr>
      <vt:lpstr>Presupuesto Año 3</vt:lpstr>
      <vt:lpstr>Presupuesto Año 4</vt:lpstr>
      <vt:lpstr>Presupuesto Año 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jhon bocanegra</dc:creator>
  <cp:keywords/>
  <dc:description/>
  <cp:lastModifiedBy>Dir Medio Ambiente</cp:lastModifiedBy>
  <cp:revision/>
  <dcterms:created xsi:type="dcterms:W3CDTF">2019-08-08T03:27:40Z</dcterms:created>
  <dcterms:modified xsi:type="dcterms:W3CDTF">2023-07-27T22:02:08Z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0x0101007BA02FBB5A17B049852D8820CF2250A5</vt:lpwstr>
  </property>
</Properties>
</file>