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\Documents\CAR\Contractual\Contrato 249 de 2021\INFORME 6 JULIO contrato 249 de 2021\Cajicá\"/>
    </mc:Choice>
  </mc:AlternateContent>
  <xr:revisionPtr revIDLastSave="0" documentId="13_ncr:1_{A67E6A23-2F3B-46A0-A2F8-D39E60E78F11}" xr6:coauthVersionLast="47" xr6:coauthVersionMax="47" xr10:uidLastSave="{00000000-0000-0000-0000-000000000000}"/>
  <bookViews>
    <workbookView xWindow="-100" yWindow="-100" windowWidth="21467" windowHeight="11576" xr2:uid="{00000000-000D-0000-FFFF-FFFF00000000}"/>
  </bookViews>
  <sheets>
    <sheet name="202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" i="4" l="1"/>
  <c r="B59" i="4"/>
  <c r="B53" i="4"/>
  <c r="B40" i="4"/>
  <c r="B33" i="4"/>
  <c r="B23" i="4"/>
  <c r="B7" i="4"/>
  <c r="D61" i="4"/>
  <c r="D60" i="4"/>
  <c r="D59" i="4"/>
  <c r="D53" i="4"/>
  <c r="D46" i="4"/>
  <c r="D40" i="4"/>
  <c r="D33" i="4"/>
  <c r="D32" i="4"/>
  <c r="D31" i="4"/>
  <c r="D29" i="4"/>
  <c r="D28" i="4"/>
  <c r="D26" i="4"/>
  <c r="D23" i="4"/>
  <c r="D20" i="4"/>
  <c r="D10" i="4"/>
  <c r="D7" i="4"/>
  <c r="I61" i="4"/>
  <c r="I60" i="4"/>
  <c r="I59" i="4"/>
  <c r="I56" i="4"/>
  <c r="I53" i="4"/>
  <c r="I52" i="4"/>
  <c r="I49" i="4"/>
  <c r="I46" i="4"/>
  <c r="I43" i="4"/>
  <c r="I40" i="4"/>
  <c r="I39" i="4"/>
  <c r="I36" i="4"/>
  <c r="I33" i="4"/>
  <c r="I32" i="4"/>
  <c r="I31" i="4"/>
  <c r="I29" i="4"/>
  <c r="I28" i="4"/>
  <c r="I26" i="4"/>
  <c r="I23" i="4"/>
  <c r="I20" i="4"/>
  <c r="I19" i="4"/>
  <c r="I18" i="4"/>
  <c r="I17" i="4"/>
  <c r="I15" i="4"/>
  <c r="I14" i="4"/>
  <c r="I13" i="4"/>
  <c r="I10" i="4"/>
  <c r="I7" i="4"/>
  <c r="Q10" i="4"/>
  <c r="Q13" i="4"/>
  <c r="Q18" i="4"/>
  <c r="Q21" i="4"/>
  <c r="Q26" i="4"/>
  <c r="Q29" i="4"/>
  <c r="Q34" i="4"/>
  <c r="Q37" i="4"/>
  <c r="Q42" i="4"/>
  <c r="Q45" i="4"/>
  <c r="Q50" i="4"/>
  <c r="Q53" i="4"/>
  <c r="Q58" i="4"/>
  <c r="Q61" i="4"/>
  <c r="P8" i="4"/>
  <c r="Q8" i="4" s="1"/>
  <c r="P9" i="4"/>
  <c r="Q9" i="4" s="1"/>
  <c r="P10" i="4"/>
  <c r="P11" i="4"/>
  <c r="Q11" i="4" s="1"/>
  <c r="P12" i="4"/>
  <c r="Q12" i="4" s="1"/>
  <c r="P13" i="4"/>
  <c r="P14" i="4"/>
  <c r="Q14" i="4" s="1"/>
  <c r="P15" i="4"/>
  <c r="Q15" i="4" s="1"/>
  <c r="P16" i="4"/>
  <c r="Q16" i="4" s="1"/>
  <c r="P17" i="4"/>
  <c r="Q17" i="4" s="1"/>
  <c r="P18" i="4"/>
  <c r="P19" i="4"/>
  <c r="Q19" i="4" s="1"/>
  <c r="P20" i="4"/>
  <c r="Q20" i="4" s="1"/>
  <c r="P21" i="4"/>
  <c r="P22" i="4"/>
  <c r="Q22" i="4" s="1"/>
  <c r="P23" i="4"/>
  <c r="Q23" i="4" s="1"/>
  <c r="P24" i="4"/>
  <c r="Q24" i="4" s="1"/>
  <c r="P25" i="4"/>
  <c r="Q25" i="4" s="1"/>
  <c r="P26" i="4"/>
  <c r="P27" i="4"/>
  <c r="Q27" i="4" s="1"/>
  <c r="P28" i="4"/>
  <c r="Q28" i="4" s="1"/>
  <c r="P29" i="4"/>
  <c r="P30" i="4"/>
  <c r="Q30" i="4" s="1"/>
  <c r="P31" i="4"/>
  <c r="Q31" i="4" s="1"/>
  <c r="P32" i="4"/>
  <c r="Q32" i="4" s="1"/>
  <c r="P33" i="4"/>
  <c r="Q33" i="4" s="1"/>
  <c r="P34" i="4"/>
  <c r="P35" i="4"/>
  <c r="Q35" i="4" s="1"/>
  <c r="P36" i="4"/>
  <c r="Q36" i="4" s="1"/>
  <c r="P37" i="4"/>
  <c r="P38" i="4"/>
  <c r="Q38" i="4" s="1"/>
  <c r="P39" i="4"/>
  <c r="Q39" i="4" s="1"/>
  <c r="P40" i="4"/>
  <c r="Q40" i="4" s="1"/>
  <c r="P41" i="4"/>
  <c r="Q41" i="4" s="1"/>
  <c r="P42" i="4"/>
  <c r="P43" i="4"/>
  <c r="Q43" i="4" s="1"/>
  <c r="P44" i="4"/>
  <c r="Q44" i="4" s="1"/>
  <c r="P45" i="4"/>
  <c r="P46" i="4"/>
  <c r="Q46" i="4" s="1"/>
  <c r="P47" i="4"/>
  <c r="Q47" i="4" s="1"/>
  <c r="P48" i="4"/>
  <c r="Q48" i="4" s="1"/>
  <c r="P49" i="4"/>
  <c r="Q49" i="4" s="1"/>
  <c r="P50" i="4"/>
  <c r="P51" i="4"/>
  <c r="Q51" i="4" s="1"/>
  <c r="P52" i="4"/>
  <c r="Q52" i="4" s="1"/>
  <c r="P53" i="4"/>
  <c r="P54" i="4"/>
  <c r="Q54" i="4" s="1"/>
  <c r="P55" i="4"/>
  <c r="Q55" i="4" s="1"/>
  <c r="P56" i="4"/>
  <c r="Q56" i="4" s="1"/>
  <c r="P57" i="4"/>
  <c r="Q57" i="4" s="1"/>
  <c r="P58" i="4"/>
  <c r="P59" i="4"/>
  <c r="Q59" i="4" s="1"/>
  <c r="P60" i="4"/>
  <c r="Q60" i="4" s="1"/>
  <c r="P61" i="4"/>
  <c r="P7" i="4"/>
  <c r="Q7" i="4" s="1"/>
</calcChain>
</file>

<file path=xl/sharedStrings.xml><?xml version="1.0" encoding="utf-8"?>
<sst xmlns="http://schemas.openxmlformats.org/spreadsheetml/2006/main" count="175" uniqueCount="167">
  <si>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</si>
  <si>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</si>
  <si>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</si>
  <si>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</si>
  <si>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</si>
  <si>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</si>
  <si>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</si>
  <si>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</si>
  <si>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</si>
  <si>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</si>
  <si>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</si>
  <si>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</si>
  <si>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</si>
  <si>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</si>
  <si>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</si>
  <si>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</si>
  <si>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</si>
  <si>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 xml:space="preserve">PROGRAMA </t>
  </si>
  <si>
    <t>% DE AVANCE DEL PROGRAMA</t>
  </si>
  <si>
    <t xml:space="preserve">PROYECTO </t>
  </si>
  <si>
    <t>% AVANCE DEL PROYECTO</t>
  </si>
  <si>
    <t>META</t>
  </si>
  <si>
    <t>VALOR 
META</t>
  </si>
  <si>
    <t>INDICADOR</t>
  </si>
  <si>
    <t>ACTIVIDADES</t>
  </si>
  <si>
    <t>% DE AVANCE ACTIVIDAD</t>
  </si>
  <si>
    <t>TOTAL ACTIVIDADES EJECUTADAS</t>
  </si>
  <si>
    <t>PRIMER TRIMESTRE</t>
  </si>
  <si>
    <t>SEGUNDO
TRIMESTRE</t>
  </si>
  <si>
    <t>TERCER
TRIMESTRE</t>
  </si>
  <si>
    <t>CUARTO TRIMESTRE</t>
  </si>
  <si>
    <t xml:space="preserve">AGENDA AMBIENTAL MUNICIPAL </t>
  </si>
  <si>
    <t xml:space="preserve">CANTIDAD DE ACTIVIDADES EJECUTADAS
ANUAL </t>
  </si>
  <si>
    <t>No. DE PROBLEMÁTICA PRIORIZADA</t>
  </si>
  <si>
    <t>CANTIDAD
ACTIVIDAD</t>
  </si>
  <si>
    <t>% DE CUMPLIMIENTO INDICADOR</t>
  </si>
  <si>
    <t>REALIZAR SEIS (6)  JORNADAS DE PROMOCION DE CULTURA AMBIENTAL, ENFOCADA A LA CONSERVACION DE ECOSISTEMAS DE IMPORTANCIA HIDRICA.</t>
  </si>
  <si>
    <t xml:space="preserve"> (NO. DE JORNADAS DE PROMOCION  REALIZADAS/  NO. DE JORNADAS DE PROMOCION  PROPUESTAS)*100</t>
  </si>
  <si>
    <t>SEGUIMIENTO ANUAL AL PLAN DE ACCION 2020</t>
  </si>
  <si>
    <t>Gestión Integral del Recurso Hídrico</t>
  </si>
  <si>
    <t>Gestión Integral del cambio climático para un desarrollo bajo en carbono y resiliente al clima</t>
  </si>
  <si>
    <t>Residuos sólidos</t>
  </si>
  <si>
    <t>Producción Agropecuaria Sostenible</t>
  </si>
  <si>
    <t>Restauración de ecosistemas</t>
  </si>
  <si>
    <t>Geomática: acceso a la información geográfica</t>
  </si>
  <si>
    <t xml:space="preserve">Articulación interinstitucional en el marco de la dimensión ambiental
</t>
  </si>
  <si>
    <t>INCORPORACIÓN DE LINEAMIENTOS TÉCNICOS EN DE ÁREAS DE PROTECCIÓN Y CONSERVACIÓN DE FUENTES HÍDRICAS A NIVEL MUNICIPAL.</t>
  </si>
  <si>
    <t>CONSERVACIÓN Y PROTECCIÓN DEL RECURSO HÍDRICO</t>
  </si>
  <si>
    <t xml:space="preserve">EDUCACIÓN AMBIENTAL EN TORNO AL COMPONENTE DE RECURSO HÍDRICO </t>
  </si>
  <si>
    <t>EDUCACIÓN AMBIENTAL EN TORNO AL COMPONENTE DE CAMBIO CLIMÁTICO</t>
  </si>
  <si>
    <t>MEDICIÓN DE LA HUELLA DE CARBONO MUNICIPAL HCM</t>
  </si>
  <si>
    <t>PRODUCCIÓN DE PLÁNTULAS EN VIVERO</t>
  </si>
  <si>
    <t>VIGÍAS AMBIENTALES</t>
  </si>
  <si>
    <t>CONTROL DE LA CONTAMINACIÓN ATMOSFÉRICA</t>
  </si>
  <si>
    <t>INCORPORACIÓN DEL CAMBIO CLIMÁTICO EN LOS INSTRUMENTOS DE PLANIFICACIÓN TERRITORIAL</t>
  </si>
  <si>
    <t>GESTIÓN INTEGRAL DE LOS RESIDUOS SÓLIDOS</t>
  </si>
  <si>
    <t>IMPLEMENTACIÓN DE BUENAS PRACTICAS AGROPECUARIAS  EN EL SECTOR PRODUCTIVO</t>
  </si>
  <si>
    <t>INCORPORACIÓN DEL COMPONENTE DE CAMBIO CLIMÁTICO EN LAS ACTIVIDADES PRODUCTIVAS</t>
  </si>
  <si>
    <t xml:space="preserve">
ENRIQUECIMIENTO FORESTAL CON ENFOQUE DE  RESTAURACIÓN ECOLÓGICA</t>
  </si>
  <si>
    <t xml:space="preserve">DATOS ABIERTOS </t>
  </si>
  <si>
    <t>CARTOGRAFÍA COLABORATIVA</t>
  </si>
  <si>
    <t>ALIANZAS ESTRATÉGICAS REALIZADAS</t>
  </si>
  <si>
    <t>1,2,3</t>
  </si>
  <si>
    <t>1,2,3,4</t>
  </si>
  <si>
    <t xml:space="preserve">REALIZAR LA IMPLEMENTACIÓN DE  UN (1) PLAN DE RECUPERACIÓN, RESTAURACIÓN Y MANEJO DE RÍOS Y QUEBRADAS  </t>
  </si>
  <si>
    <t>IMPLEMENTAR UNA (1) ESTRATEGIA QUE PERMITA DAR CUMPLIMIENTO A LO ESTABLECIDO EN EL ARTÍCULO 111 DE LA LEY 99 DE 1993, MODIFICADO POR LOS ARTICULOS 106 Y 2010 DE LAS LEYES 1151 DE 2007 Y 1450 DE 2011; REGLAMENTADO POR EL DECRETO 0953 DE 17 DE MAYO DE 2013</t>
  </si>
  <si>
    <t>REALIZAR CINCO (5)  ACTIVIDADES  ANUALES ORIENTADAS A LA DIFUSIÓN Y FORTALECIMIENTO DEL PROGRAMA DE USO EFICIENTE Y AHORRO DEL AGUA PUEAA</t>
  </si>
  <si>
    <t>REALIZAR  CINCO (5) ANUALES ACCIONES ORIENTADAS A LA DIFUSIÓN Y FORTALECIMIENTO DEL PLAN DE SANEAMIENTO Y MANEJO DE VERTIMIENTOS PSMV</t>
  </si>
  <si>
    <t>REALIZAR UNA (1) MEDICIÓN ANUAL DE LA HUELLA DE CARBONO MUNICIPAL</t>
  </si>
  <si>
    <t>IMPLEMENTAR DOS (2) PROGRAMAS ORIENTADOS A LA  COMUNIDAD ESTUDIANTIL EN TORNO AL CAMBIO CLIMÁTICO (VIGÍAS AMBIENTALES Y VIGÍAS DE PATRIMONIO NATURAL)</t>
  </si>
  <si>
    <t>REALIZAR CUATRO (4) JORNADAS DE VIGILANCIA Y CONTROL A LA CONTAMINACIÓN AUDITIVA EN PUNTOS CRÍTICOS DEL MUNICIPIO</t>
  </si>
  <si>
    <t xml:space="preserve">REALIZAR LA IDENTIFICACIÓN DE  ESCENARIOS DERIVADOS DE LA TERCERA COMUNICACIÓN DEL CAMBIO CLIMÁTICO PARA EL MUNICIPIO </t>
  </si>
  <si>
    <t>REALIZAR SEIS (6)  JORNADAS DE RECOLECCIÓN DE RESIDUOS POSCONSUMO.</t>
  </si>
  <si>
    <t>REALIZAR QUINCE (15) JORNADAS DE SENSIBILIZACIÓN EN TORNO AL COMPONENTE DE GESTIÓN INTEGRAL DE RESIDUOS SÓLIDOS</t>
  </si>
  <si>
    <t>REALIZAR CINCO (5)  ACTIVIDADES  ANUALES ORIENTADAS A LA DIFUSIÓN Y FORTALECIMIENTO DEL PLAN DE GESTIÓN INTEGRAL DE RESIDUOS SÓLIDOS PGIRS</t>
  </si>
  <si>
    <t xml:space="preserve">REALIZAR 8 CAPACITACIONES ORIENTADAS A LA DIVULGACIÓN DE LAS BUENAS PRÁCTICAS AGROPECUARIAS </t>
  </si>
  <si>
    <t>IMPLEMENTAR UN (1) MODELO SILVOPASTORIL CON PRODUCTORES PECUARIOS</t>
  </si>
  <si>
    <t>IMPLEMENTAR UN (1) MODELO AGROFORESTAL CON PRODUCTORES AGRÍCOLAS</t>
  </si>
  <si>
    <t>FORMULAR UN (1) POA AGROCLIMÁTICO QUE CONTEMPLE ACCIONES ORIENTADAS A LA ADAPTACIÓN Y MITIGACIÓN DEL CAMBIO CLIMÁTICO EN EL SECTOR PRODUCTIVO</t>
  </si>
  <si>
    <t>REALIZAR LA SIEMBRA DE QUINCE MIL (15.000) INDIVIDUOS ARBÓREOS EN AREAS QUE CONFORMEN CATEGORÍAS DE PROTECCIÓN Y CONSERVACIÓN.</t>
  </si>
  <si>
    <t>CONSTRUIR (1) ESPACIO VIRTUAL PARA LA PUBLICACIÓN DE DATOS CARTOGRÁFICOS DEL MUNICIPIO</t>
  </si>
  <si>
    <t xml:space="preserve">REALIZAR TRES (3) MESAS DE TRABAJO PARA LA ELABORACIÓN DE CARTOGRAFÍA COLABORATIVA </t>
  </si>
  <si>
    <t>GESTIONAR DOS (2) ALIANZAS INTERINSTITUCIONALES PARA EL FORTALECIMIENTO DEL COMPONENTE DE INVESTIGACIÓN EN TORNO A LA DIMENSIÓN AMBIENTAL</t>
  </si>
  <si>
    <t xml:space="preserve"> (NO. DE PLANES REALIZADOS/  NO. DE PLANES PROPUESTOS)*100</t>
  </si>
  <si>
    <t xml:space="preserve"> (NO. DE ESTRATEGIAS IMPLEMENTADAS/  NO. DE ESTRATEGIAS PROPUESTAS)*100</t>
  </si>
  <si>
    <t xml:space="preserve"> (NO. DE JORNADAS REALIZADAS/  NO. DE JORNADAS PROPUESTAS)*100</t>
  </si>
  <si>
    <t>(KM DE VALLADOS LIMPIADOS/NO. TOTAL DE KM PROPUESTOS PARA LIMPIEZA)*100</t>
  </si>
  <si>
    <t xml:space="preserve"> (NO. DE SEGUIMIENTOS REALIZADOS/  NO. DE SEGUIMIENTOS PROPUESTOS)*100</t>
  </si>
  <si>
    <t xml:space="preserve"> (NO. DE ACTIVIDADES REALIZADAS/  NO. DE ACTIVIDADES PROPUESTAS)*100</t>
  </si>
  <si>
    <t xml:space="preserve"> (NO. DE JORNADAS DE SENSIBILIZACION REALIZADAS/  NO. DE JORNADAS DE SENSIBILIZACION  PROPUESTAS)*100</t>
  </si>
  <si>
    <t xml:space="preserve"> (NO. DE MEDICIONES REALIZADAS/  NO. DE MEDICIONES PROPUESTAS)*100</t>
  </si>
  <si>
    <t xml:space="preserve"> (NO. DE PLÁNTULAS PRODUCIDAS/  NO. DE PLANTULAS  PROPUESTAS)*100</t>
  </si>
  <si>
    <t xml:space="preserve"> (NO DE PROGRAMAS IMPLEMENTADOS/  NO. DE PROGRAMAS  PROPUESTOS)*100</t>
  </si>
  <si>
    <t>(NO DE  JORNADAS REALIZADAS/ NO DE JORNADAS PROPUESTAS)*100</t>
  </si>
  <si>
    <t>ESCENARIOS DEFINIDOS CON BASE EN LA TERCERA COMUNICACIÓN SOBRE EL CAMBIO CLIMÁTICO</t>
  </si>
  <si>
    <t xml:space="preserve"> (NO. DE JORNADAS DE RECOLECCIÓN REALIZADAS/  NO. DE JORNADAS DE RECOLECCIÓN  PROPUESTAS)*100</t>
  </si>
  <si>
    <t>(NO DE JORNADAS DE SENSIBILIZACIÓN REALIZADAS/ NO DE JORNADAS DE SENSIBILIZACIÓN PROPUESTAS)*100</t>
  </si>
  <si>
    <t xml:space="preserve"> (NO. DE UNIDADES PRODUCTIVAS IMPLEMENTADAS/  NO. DE UNIDADES PRODUCTIVAS  PROPUESTAS)*100</t>
  </si>
  <si>
    <t>(NO DE CAPACITACIONES REALIZADAS/ NO DE CAPACITACIONES PROPUESTAS)*100</t>
  </si>
  <si>
    <t>(NO. DE MODELOS SILVOPASTORILES IMPLEMENTADOS/NO. DE MODELOS SILVOPASTORILES PROPUESTOS)*100</t>
  </si>
  <si>
    <t>(NO. DE MODELOS AGROFORESTALES IMPLEMENTADOS/NO. DE MODELOS AGROFORESTALES PROPUESTOS)*100</t>
  </si>
  <si>
    <t>(NO. DE POA FORMULADOS/NO. DE POA PROPUESTOS PROPUESTOS)*100</t>
  </si>
  <si>
    <t>(NO. DE HECTÁREAS CON MANTENIMIENTO/ NO. DE HECTÁREAS PROPUESTAS PARA MANTENIMIENTO)*100</t>
  </si>
  <si>
    <t>(NO. DE ARBOLES SEMBRADOS/ NO. DE ARBOLES PROPUESTOS)*100</t>
  </si>
  <si>
    <t>(NO. DE ESPACIOS VIRTUALES CONSTRUÍDOS/NO. DE ESPACIOS VIRTUALES PROPUESTOS)*100</t>
  </si>
  <si>
    <t>(NO. DE MESAS DE TRABAJO REALIZADAS/NO. DE MESAS DE TRABAJO PROPUESTAS)*100</t>
  </si>
  <si>
    <t>(NO. DE ALIANZAS ESTRATÉGICAS REALIZADAS/NO. DE ALIANZAS PROPUESTAS)*100</t>
  </si>
  <si>
    <t>Participar en las mesas de trabajo convocadas por la Corporación Autónoma Regional de Cundinamarca en el marco de la Orden 4.27 de la Sentencia del Río Bogotá</t>
  </si>
  <si>
    <t>Realizar la implementación de las acciones contempladas en el Plan en los diferentes niveles sectoriales indicados para el municipio</t>
  </si>
  <si>
    <t>Socializar las acciones y actividades relacionadas con el cumplimiento del plan.</t>
  </si>
  <si>
    <t>Realizar la identificación de las áreas de importancia estratégica para la conservación del recurso hídrico en el área de influencia del municipio de Cajicá</t>
  </si>
  <si>
    <t>Surtir los trámites correspondientes a la adquisición o a la implementación de esquemas de pago por servicios ambientales ante la autoridad ambiental competente.</t>
  </si>
  <si>
    <t>Implementar una estrategia que permita dar cumplimiento a lo proferido en la orden 4.25 de la Sentencia del Río Bogotá</t>
  </si>
  <si>
    <t>Identificar los tramos o cuerpos de agua en los que se realizará la limpieza de las rondas hídricas</t>
  </si>
  <si>
    <t xml:space="preserve">Identificar los tramos de la red municipal de vallados en los que se realizará la limpieza </t>
  </si>
  <si>
    <t xml:space="preserve">Realizar el análisis integral del componente biofísico y socioeconómico de los ecosistemas de humedal de orígen natural </t>
  </si>
  <si>
    <t>Diseñar estrategias encaminadas a la conservación y protección de los ecosistemas de humedal en función del diagnóstico ambiental realizado</t>
  </si>
  <si>
    <t>Realizar visitas de seguimiento a los humedales de origen natural encaminadas a la detección de infracciones ambientales</t>
  </si>
  <si>
    <t>Realizar las actividades propuestas en el Plan de Uso Eficiente y Ahorro del Agua</t>
  </si>
  <si>
    <t>Realizar las actividades propuestas en el Plan de Saneamiento y Manejo de Vertimientos</t>
  </si>
  <si>
    <t xml:space="preserve">Definir las temáticas priorizadas enmarcadas en el componente de recurso hídrico y de educación ambiental </t>
  </si>
  <si>
    <t>Identificar la población objetivo</t>
  </si>
  <si>
    <t>Realizar 6 jornadas de promoción de cultura ambiental enfocada a la conservación de ecosistemas de importancia hídrica</t>
  </si>
  <si>
    <t xml:space="preserve">Definir las temáticas priorizadas enmarcadas en el componente de cambio climático y de educación ambiental </t>
  </si>
  <si>
    <t>Realizar 48 jornadas de sensibilización en torno a la gestión del cambio climático para un desarrollo bajo en carbono y resiliente al clima</t>
  </si>
  <si>
    <t xml:space="preserve">Realizar el levantamiento de la información corrrespondiente a los factores de agua, residuos sólidos, energía, papelería y transporte terrestre </t>
  </si>
  <si>
    <t>Reportar a la base de datos de la Gobernación para obtener el valor de la HCM municipal</t>
  </si>
  <si>
    <t>Realizar la propagación de plántulas en vivero, incorporando todos los procedimientos técnicos para su producción</t>
  </si>
  <si>
    <t>Realizar la planificación del componente programático en temáticas afines a la gestión del riesgo, mitigación y adaptación del cambio climático y patrimonio natural</t>
  </si>
  <si>
    <t>Definir la población objetivo para la aplicación de los programas</t>
  </si>
  <si>
    <t>Definir los puntos críticos por contaminación auditiva en el municipio a través de revisión histórica o metodologías participativas como la cartografía social</t>
  </si>
  <si>
    <t>Realizar la identificación de los escenarios derivados de la tercera comunicación del cambio climático para el municipio, a través de la ponderación multicriterio de los factores asociados al cambio climático para Cajicá</t>
  </si>
  <si>
    <t>Definir la logística requerida para la recolección de residuos posconsumo</t>
  </si>
  <si>
    <t>Realizar la convocatoria para la ejecución de las jornadas de recolección de residuos posconsumo</t>
  </si>
  <si>
    <t>Realizar las jornadas de recolección de residuos posconsumo</t>
  </si>
  <si>
    <t>Definir las temáticas priorizadas enmarcadas en el componente de residuos sólidos</t>
  </si>
  <si>
    <t>Realizar 15 jornadas de sensibilización en torno a la gestión integral de los residuos sólidos</t>
  </si>
  <si>
    <t>Realizar las actividades propuestas en el Plan de Gestión Integral de Residuos Sólidos</t>
  </si>
  <si>
    <t>Realizar la identificación de la población objetivo</t>
  </si>
  <si>
    <t>Realizar las visitas técnicas y de seguimiento para la priorización e implementación de unidades productivas</t>
  </si>
  <si>
    <t>Implementar las unidades productivas enmarcadas en el programa de agricultura familiar.</t>
  </si>
  <si>
    <t>Definir las temáticas priorizadas enmarcadas en el componente de Buenas prácticas agropecuarias</t>
  </si>
  <si>
    <t>Identificar productores pecuarios en áreas priorizadas para implementación del modelo</t>
  </si>
  <si>
    <t>Definir y adquirir insumos para la implementación del modelo</t>
  </si>
  <si>
    <t>Implementar un modelo silvopastoril</t>
  </si>
  <si>
    <t>Identificar productores agrícolas en áreas priorizadas para implementación del modelo</t>
  </si>
  <si>
    <t>Implementar un modelo agroforestal</t>
  </si>
  <si>
    <t>Formular un POA orientado a la gestión integral del cambio climático en el sector productivo</t>
  </si>
  <si>
    <t>Definir las áreas susceptibles de mantenimiento forestal</t>
  </si>
  <si>
    <t>Establecer la metodología y/o estrategia de mantenimiento forestal a realizar</t>
  </si>
  <si>
    <t>Realizar el mantenimiento forestal de diez hectáreas con procesos previos de reforestación</t>
  </si>
  <si>
    <t>Definir los predios a reforestar</t>
  </si>
  <si>
    <t>Preparar los insumos técnicos y logísticos y el material vegetal para la ejecución de la siembra</t>
  </si>
  <si>
    <t>Realizar la siembra de quince mil individuos arbóreos en zonas de protección y conservación</t>
  </si>
  <si>
    <t>Realizar la planificación del espacio virtual en la que se defina la información a cargar, el esquema general de funcionamiento y el acceso, de manera conjunta con la Dirección de TIC's CITEI</t>
  </si>
  <si>
    <t>Planificar los escenarios de participación (virtuales o presenciales) y la metodología a utilizar para la captura de la información en torno al componente de cartografía colaborativa</t>
  </si>
  <si>
    <t xml:space="preserve">Identificar las entidades público privadas cuya misionalidad y campo de acción, se relacionen con el fortalecimiento de la dimensión ambiental a nivel municipal para el establecimiento de alianzas y/o convenios interinstitucionales. </t>
  </si>
  <si>
    <t>Realizar 2 capacitaciones orientadas a la divulgación de buenas prácticas agropecuarias</t>
  </si>
  <si>
    <t>REALIZAR UNA (1) JORNADAS DE LIMPIEZA EN RONDAS HÍDRICAS</t>
  </si>
  <si>
    <t xml:space="preserve">REALIZAR LA LIMPIEZA DE 10 KM DE LA RED DE VALLADOS MUNICIPAL </t>
  </si>
  <si>
    <t>FORMULAR E IMPLEMENTAR UNA (1) ESTRATEGIA ORIENTADAS A LA PROTECCIÓN Y CONSERVACIÓN DE LOS ECOSISTEMAS DE HUMEDAL</t>
  </si>
  <si>
    <t>REALIZAR TRES (3) SEGUIMIENTOS A LOS HUMEDALES NATURALES DEL MUNICIPIO</t>
  </si>
  <si>
    <t xml:space="preserve">REALIZAR 12 JORNADAS DE SENSIBILIZACIÓN EN TORNO AL COMPONENTE DE CAMBIO CLIMÁTICO </t>
  </si>
  <si>
    <t xml:space="preserve">PRODUCIR 3500 PLANTULAS EN EL VIVERO MUNICIPAL </t>
  </si>
  <si>
    <t>IMPLEMENTAR 20 UNIDADES PRODUCTIVAS DE AGRICULTURA FAMILIAR (HUERTAS CASERAS Y AGRICULTURA URBANA)</t>
  </si>
  <si>
    <t xml:space="preserve">REALIZAR  MANTENIMIENTO A 2 HECTÁREAS CON PROCESOS PREVIOS DE REFORESTACIÓN </t>
  </si>
  <si>
    <t>MUNICIPIO DE CAJICÁ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</si>
</sst>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8"/>
      <name val="Calibr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9" fontId="0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9" fontId="0" fillId="0" borderId="2" xfId="1" applyFont="1" applyFill="1" applyBorder="1" applyAlignment="1">
      <alignment horizontal="center" vertical="center"/>
    </xf>
    <xf numFmtId="9" fontId="0" fillId="0" borderId="3" xfId="1" applyFont="1" applyFill="1" applyBorder="1" applyAlignment="1">
      <alignment horizontal="center" vertical="center"/>
    </xf>
    <xf numFmtId="9" fontId="0" fillId="0" borderId="4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/>
    <xf numFmtId="0" fontId="0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59"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481693</xdr:colOff>
      <xdr:row>0</xdr:row>
      <xdr:rowOff>47625</xdr:rowOff>
    </xdr:from>
    <xdr:to>
      <xdr:col>2</xdr:col>
      <xdr:colOff>172493</xdr:colOff>
      <xdr:row>2</xdr:row>
      <xdr:rowOff>115737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EE2140-E694-4288-8B3F-05A698E8E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041" y="47625"/>
          <a:ext cx="478591" cy="567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A2FF4-B3D3-46CE-B1F3-ABE4D4C5793F}">
  <dimension ref="A1:Q61"/>
  <sheetViews>
    <sheetView tabSelected="1" workbookViewId="0">
      <selection activeCell="A2" sqref="A2:P2"/>
    </sheetView>
  </sheetViews>
  <sheetFormatPr baseColWidth="10" defaultRowHeight="14.4"/>
  <cols>
    <col min="1" max="1" width="14" customWidth="1"/>
    <col min="3" max="3" width="21.296875" style="16" customWidth="1"/>
    <col min="5" max="5" width="11.19921875" customWidth="1"/>
    <col min="6" max="6" width="25.8984375" customWidth="1"/>
    <col min="7" max="7" width="11.19921875" customWidth="1"/>
    <col min="8" max="8" width="21.8984375" customWidth="1"/>
    <col min="9" max="9" width="11.19921875" customWidth="1"/>
    <col min="10" max="10" width="36.19921875" style="18" customWidth="1"/>
    <col min="11" max="11" width="11.19921875" style="53"/>
    <col min="16" max="16" width="11.19921875" style="55"/>
  </cols>
  <sheetData>
    <row r="1" spans="1:17" ht="16.100000000000001">
      <c r="A1" s="58" t="s">
        <v>166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7" ht="28.25" customHeight="1">
      <c r="A2" s="59" t="s">
        <v>31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7" ht="16.100000000000001">
      <c r="A3" s="10" t="s">
        <v>38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7">
      <c r="A4" s="1" t="s">
        <v>0</v>
      </c>
      <c r="B4" s="1" t="s">
        <v>1</v>
      </c>
      <c r="C4" s="15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7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54" t="s">
        <v>16</v>
      </c>
    </row>
    <row r="5" spans="1:17" s="13" customFormat="1" ht="11.65">
      <c r="A5" s="12" t="s">
        <v>17</v>
      </c>
      <c r="B5" s="12" t="s">
        <v>18</v>
      </c>
      <c r="C5" s="8" t="s">
        <v>19</v>
      </c>
      <c r="D5" s="12" t="s">
        <v>20</v>
      </c>
      <c r="E5" s="12" t="s">
        <v>33</v>
      </c>
      <c r="F5" s="12" t="s">
        <v>21</v>
      </c>
      <c r="G5" s="12" t="s">
        <v>22</v>
      </c>
      <c r="H5" s="12" t="s">
        <v>23</v>
      </c>
      <c r="I5" s="12" t="s">
        <v>35</v>
      </c>
      <c r="J5" s="12" t="s">
        <v>24</v>
      </c>
      <c r="K5" s="12" t="s">
        <v>34</v>
      </c>
      <c r="L5" s="12" t="s">
        <v>32</v>
      </c>
      <c r="M5" s="12"/>
      <c r="N5" s="12"/>
      <c r="O5" s="12"/>
      <c r="P5" s="12" t="s">
        <v>26</v>
      </c>
      <c r="Q5" s="7" t="s">
        <v>25</v>
      </c>
    </row>
    <row r="6" spans="1:17" s="13" customFormat="1" ht="23.3">
      <c r="A6" s="12"/>
      <c r="B6" s="12"/>
      <c r="C6" s="8"/>
      <c r="D6" s="12"/>
      <c r="E6" s="12"/>
      <c r="F6" s="12"/>
      <c r="G6" s="12"/>
      <c r="H6" s="12"/>
      <c r="I6" s="12"/>
      <c r="J6" s="12"/>
      <c r="K6" s="12"/>
      <c r="L6" s="14" t="s">
        <v>27</v>
      </c>
      <c r="M6" s="14" t="s">
        <v>28</v>
      </c>
      <c r="N6" s="14" t="s">
        <v>29</v>
      </c>
      <c r="O6" s="14" t="s">
        <v>30</v>
      </c>
      <c r="P6" s="12"/>
      <c r="Q6" s="7"/>
    </row>
    <row r="7" spans="1:17" ht="53.2">
      <c r="A7" s="19" t="s">
        <v>39</v>
      </c>
      <c r="B7" s="4">
        <f>AVERAGE(D7:D22)</f>
        <v>0</v>
      </c>
      <c r="C7" s="20" t="s">
        <v>46</v>
      </c>
      <c r="D7" s="4">
        <f>AVERAGE(Q7:Q9)</f>
        <v>0</v>
      </c>
      <c r="E7" s="21">
        <v>1</v>
      </c>
      <c r="F7" s="22" t="s">
        <v>64</v>
      </c>
      <c r="G7" s="23">
        <v>1</v>
      </c>
      <c r="H7" s="23" t="s">
        <v>83</v>
      </c>
      <c r="I7" s="4">
        <f>P8/G7</f>
        <v>0</v>
      </c>
      <c r="J7" s="24" t="s">
        <v>107</v>
      </c>
      <c r="K7" s="31">
        <v>1</v>
      </c>
      <c r="L7" s="56"/>
      <c r="M7" s="56"/>
      <c r="N7" s="56"/>
      <c r="O7" s="56"/>
      <c r="P7" s="57">
        <f>SUM(L7:O7)</f>
        <v>0</v>
      </c>
      <c r="Q7" s="2">
        <f>P7/K7</f>
        <v>0</v>
      </c>
    </row>
    <row r="8" spans="1:17" ht="39.9">
      <c r="A8" s="19"/>
      <c r="B8" s="5"/>
      <c r="C8" s="20"/>
      <c r="D8" s="5"/>
      <c r="E8" s="21"/>
      <c r="F8" s="22"/>
      <c r="G8" s="23"/>
      <c r="H8" s="23"/>
      <c r="I8" s="5"/>
      <c r="J8" s="24" t="s">
        <v>108</v>
      </c>
      <c r="K8" s="31">
        <v>1</v>
      </c>
      <c r="L8" s="56"/>
      <c r="M8" s="56"/>
      <c r="N8" s="56"/>
      <c r="O8" s="56"/>
      <c r="P8" s="57">
        <f t="shared" ref="P8:P61" si="0">SUM(L8:O8)</f>
        <v>0</v>
      </c>
      <c r="Q8" s="2">
        <f t="shared" ref="Q8:Q61" si="1">P8/K8</f>
        <v>0</v>
      </c>
    </row>
    <row r="9" spans="1:17" ht="26.6">
      <c r="A9" s="19"/>
      <c r="B9" s="5"/>
      <c r="C9" s="20"/>
      <c r="D9" s="6"/>
      <c r="E9" s="21"/>
      <c r="F9" s="22"/>
      <c r="G9" s="23"/>
      <c r="H9" s="23"/>
      <c r="I9" s="6"/>
      <c r="J9" s="24" t="s">
        <v>109</v>
      </c>
      <c r="K9" s="31">
        <v>1</v>
      </c>
      <c r="L9" s="56"/>
      <c r="M9" s="56"/>
      <c r="N9" s="56"/>
      <c r="O9" s="56"/>
      <c r="P9" s="57">
        <f t="shared" si="0"/>
        <v>0</v>
      </c>
      <c r="Q9" s="2">
        <f t="shared" si="1"/>
        <v>0</v>
      </c>
    </row>
    <row r="10" spans="1:17" ht="53.2">
      <c r="A10" s="19"/>
      <c r="B10" s="5"/>
      <c r="C10" s="25" t="s">
        <v>47</v>
      </c>
      <c r="D10" s="4">
        <f>AVERAGE(Q10:Q19)</f>
        <v>0</v>
      </c>
      <c r="E10" s="26">
        <v>1.2</v>
      </c>
      <c r="F10" s="27" t="s">
        <v>65</v>
      </c>
      <c r="G10" s="27">
        <v>1</v>
      </c>
      <c r="H10" s="27" t="s">
        <v>84</v>
      </c>
      <c r="I10" s="4">
        <f>P12/G10</f>
        <v>0</v>
      </c>
      <c r="J10" s="24" t="s">
        <v>110</v>
      </c>
      <c r="K10" s="31">
        <v>1</v>
      </c>
      <c r="L10" s="56"/>
      <c r="M10" s="56"/>
      <c r="N10" s="56"/>
      <c r="O10" s="56"/>
      <c r="P10" s="57">
        <f t="shared" si="0"/>
        <v>0</v>
      </c>
      <c r="Q10" s="2">
        <f t="shared" si="1"/>
        <v>0</v>
      </c>
    </row>
    <row r="11" spans="1:17" ht="53.2">
      <c r="A11" s="19"/>
      <c r="B11" s="5"/>
      <c r="C11" s="28"/>
      <c r="D11" s="5"/>
      <c r="E11" s="26"/>
      <c r="F11" s="26"/>
      <c r="G11" s="26"/>
      <c r="H11" s="26"/>
      <c r="I11" s="5"/>
      <c r="J11" s="24" t="s">
        <v>111</v>
      </c>
      <c r="K11" s="31">
        <v>1</v>
      </c>
      <c r="L11" s="56"/>
      <c r="M11" s="56"/>
      <c r="N11" s="56"/>
      <c r="O11" s="56"/>
      <c r="P11" s="57">
        <f t="shared" si="0"/>
        <v>0</v>
      </c>
      <c r="Q11" s="2">
        <f t="shared" si="1"/>
        <v>0</v>
      </c>
    </row>
    <row r="12" spans="1:17" ht="39.9">
      <c r="A12" s="19"/>
      <c r="B12" s="5"/>
      <c r="C12" s="28"/>
      <c r="D12" s="5"/>
      <c r="E12" s="26"/>
      <c r="F12" s="29"/>
      <c r="G12" s="29"/>
      <c r="H12" s="29"/>
      <c r="I12" s="6"/>
      <c r="J12" s="24" t="s">
        <v>112</v>
      </c>
      <c r="K12" s="31">
        <v>1</v>
      </c>
      <c r="L12" s="56"/>
      <c r="M12" s="56"/>
      <c r="N12" s="56"/>
      <c r="O12" s="56"/>
      <c r="P12" s="57">
        <f t="shared" si="0"/>
        <v>0</v>
      </c>
      <c r="Q12" s="2">
        <f t="shared" si="1"/>
        <v>0</v>
      </c>
    </row>
    <row r="13" spans="1:17" ht="39.9">
      <c r="A13" s="19"/>
      <c r="B13" s="5"/>
      <c r="C13" s="28"/>
      <c r="D13" s="5"/>
      <c r="E13" s="26"/>
      <c r="F13" s="30" t="s">
        <v>158</v>
      </c>
      <c r="G13" s="30">
        <v>1</v>
      </c>
      <c r="H13" s="30" t="s">
        <v>85</v>
      </c>
      <c r="I13" s="2">
        <f>P13/G13</f>
        <v>0</v>
      </c>
      <c r="J13" s="24" t="s">
        <v>113</v>
      </c>
      <c r="K13" s="31">
        <v>1</v>
      </c>
      <c r="L13" s="56"/>
      <c r="M13" s="56"/>
      <c r="N13" s="56"/>
      <c r="O13" s="56"/>
      <c r="P13" s="57">
        <f t="shared" si="0"/>
        <v>0</v>
      </c>
      <c r="Q13" s="2">
        <f t="shared" si="1"/>
        <v>0</v>
      </c>
    </row>
    <row r="14" spans="1:17" ht="31.6">
      <c r="A14" s="19"/>
      <c r="B14" s="5"/>
      <c r="C14" s="28"/>
      <c r="D14" s="5"/>
      <c r="E14" s="26"/>
      <c r="F14" s="30" t="s">
        <v>159</v>
      </c>
      <c r="G14" s="30">
        <v>10</v>
      </c>
      <c r="H14" s="30" t="s">
        <v>86</v>
      </c>
      <c r="I14" s="2">
        <f>P14/G14</f>
        <v>0</v>
      </c>
      <c r="J14" s="24" t="s">
        <v>114</v>
      </c>
      <c r="K14" s="31">
        <v>10</v>
      </c>
      <c r="L14" s="56"/>
      <c r="M14" s="56"/>
      <c r="N14" s="56"/>
      <c r="O14" s="56"/>
      <c r="P14" s="57">
        <f t="shared" si="0"/>
        <v>0</v>
      </c>
      <c r="Q14" s="2">
        <f t="shared" si="1"/>
        <v>0</v>
      </c>
    </row>
    <row r="15" spans="1:17" ht="39.9">
      <c r="A15" s="19"/>
      <c r="B15" s="5"/>
      <c r="C15" s="28"/>
      <c r="D15" s="5"/>
      <c r="E15" s="26"/>
      <c r="F15" s="27" t="s">
        <v>160</v>
      </c>
      <c r="G15" s="27">
        <v>1</v>
      </c>
      <c r="H15" s="27" t="s">
        <v>84</v>
      </c>
      <c r="I15" s="4">
        <f>P16/G15</f>
        <v>0</v>
      </c>
      <c r="J15" s="24" t="s">
        <v>115</v>
      </c>
      <c r="K15" s="47">
        <v>1</v>
      </c>
      <c r="L15" s="56"/>
      <c r="M15" s="56"/>
      <c r="N15" s="56"/>
      <c r="O15" s="56"/>
      <c r="P15" s="57">
        <f t="shared" si="0"/>
        <v>0</v>
      </c>
      <c r="Q15" s="2">
        <f t="shared" si="1"/>
        <v>0</v>
      </c>
    </row>
    <row r="16" spans="1:17" ht="53.2">
      <c r="A16" s="19"/>
      <c r="B16" s="5"/>
      <c r="C16" s="28"/>
      <c r="D16" s="5"/>
      <c r="E16" s="26"/>
      <c r="F16" s="29"/>
      <c r="G16" s="29"/>
      <c r="H16" s="29"/>
      <c r="I16" s="6"/>
      <c r="J16" s="24" t="s">
        <v>116</v>
      </c>
      <c r="K16" s="49">
        <v>1</v>
      </c>
      <c r="L16" s="56"/>
      <c r="M16" s="56"/>
      <c r="N16" s="56"/>
      <c r="O16" s="56"/>
      <c r="P16" s="57">
        <f t="shared" si="0"/>
        <v>0</v>
      </c>
      <c r="Q16" s="2">
        <f t="shared" si="1"/>
        <v>0</v>
      </c>
    </row>
    <row r="17" spans="1:17" ht="39.9">
      <c r="A17" s="19"/>
      <c r="B17" s="5"/>
      <c r="C17" s="28"/>
      <c r="D17" s="5"/>
      <c r="E17" s="26"/>
      <c r="F17" s="30" t="s">
        <v>161</v>
      </c>
      <c r="G17" s="30">
        <v>3</v>
      </c>
      <c r="H17" s="30" t="s">
        <v>87</v>
      </c>
      <c r="I17" s="2">
        <f>P17/G17</f>
        <v>0</v>
      </c>
      <c r="J17" s="24" t="s">
        <v>117</v>
      </c>
      <c r="K17" s="31">
        <v>3</v>
      </c>
      <c r="L17" s="56"/>
      <c r="M17" s="56"/>
      <c r="N17" s="56"/>
      <c r="O17" s="56"/>
      <c r="P17" s="57">
        <f t="shared" si="0"/>
        <v>0</v>
      </c>
      <c r="Q17" s="2">
        <f t="shared" si="1"/>
        <v>0</v>
      </c>
    </row>
    <row r="18" spans="1:17" ht="52.65">
      <c r="A18" s="19"/>
      <c r="B18" s="5"/>
      <c r="C18" s="28"/>
      <c r="D18" s="5"/>
      <c r="E18" s="26"/>
      <c r="F18" s="30" t="s">
        <v>66</v>
      </c>
      <c r="G18" s="30">
        <v>5</v>
      </c>
      <c r="H18" s="30" t="s">
        <v>88</v>
      </c>
      <c r="I18" s="2">
        <f>P18/G18</f>
        <v>0</v>
      </c>
      <c r="J18" s="24" t="s">
        <v>118</v>
      </c>
      <c r="K18" s="31">
        <v>5</v>
      </c>
      <c r="L18" s="56"/>
      <c r="M18" s="56"/>
      <c r="N18" s="56"/>
      <c r="O18" s="56"/>
      <c r="P18" s="57">
        <f t="shared" si="0"/>
        <v>0</v>
      </c>
      <c r="Q18" s="2">
        <f t="shared" si="1"/>
        <v>0</v>
      </c>
    </row>
    <row r="19" spans="1:17" ht="52.65">
      <c r="A19" s="19"/>
      <c r="B19" s="5"/>
      <c r="C19" s="32"/>
      <c r="D19" s="6"/>
      <c r="E19" s="29"/>
      <c r="F19" s="30" t="s">
        <v>67</v>
      </c>
      <c r="G19" s="30">
        <v>5</v>
      </c>
      <c r="H19" s="30" t="s">
        <v>88</v>
      </c>
      <c r="I19" s="2">
        <f>P19/G19</f>
        <v>0</v>
      </c>
      <c r="J19" s="24" t="s">
        <v>119</v>
      </c>
      <c r="K19" s="31">
        <v>5</v>
      </c>
      <c r="L19" s="56"/>
      <c r="M19" s="56"/>
      <c r="N19" s="56"/>
      <c r="O19" s="56"/>
      <c r="P19" s="57">
        <f t="shared" si="0"/>
        <v>0</v>
      </c>
      <c r="Q19" s="2">
        <f t="shared" si="1"/>
        <v>0</v>
      </c>
    </row>
    <row r="20" spans="1:17" ht="39.9">
      <c r="A20" s="19"/>
      <c r="B20" s="5"/>
      <c r="C20" s="33" t="s">
        <v>48</v>
      </c>
      <c r="D20" s="4">
        <f>AVERAGE(Q20:Q22)</f>
        <v>0</v>
      </c>
      <c r="E20" s="23">
        <v>1.2</v>
      </c>
      <c r="F20" s="23" t="s">
        <v>36</v>
      </c>
      <c r="G20" s="23">
        <v>6</v>
      </c>
      <c r="H20" s="23" t="s">
        <v>37</v>
      </c>
      <c r="I20" s="4">
        <f>P22/G20</f>
        <v>0</v>
      </c>
      <c r="J20" s="24" t="s">
        <v>120</v>
      </c>
      <c r="K20" s="31">
        <v>1</v>
      </c>
      <c r="L20" s="56"/>
      <c r="M20" s="56"/>
      <c r="N20" s="56"/>
      <c r="O20" s="56"/>
      <c r="P20" s="57">
        <f t="shared" si="0"/>
        <v>0</v>
      </c>
      <c r="Q20" s="2">
        <f t="shared" si="1"/>
        <v>0</v>
      </c>
    </row>
    <row r="21" spans="1:17">
      <c r="A21" s="19"/>
      <c r="B21" s="5"/>
      <c r="C21" s="33"/>
      <c r="D21" s="5"/>
      <c r="E21" s="23"/>
      <c r="F21" s="23"/>
      <c r="G21" s="23"/>
      <c r="H21" s="23"/>
      <c r="I21" s="5"/>
      <c r="J21" s="24" t="s">
        <v>121</v>
      </c>
      <c r="K21" s="31">
        <v>1</v>
      </c>
      <c r="L21" s="56"/>
      <c r="M21" s="56"/>
      <c r="N21" s="56"/>
      <c r="O21" s="56"/>
      <c r="P21" s="57">
        <f t="shared" si="0"/>
        <v>0</v>
      </c>
      <c r="Q21" s="2">
        <f t="shared" si="1"/>
        <v>0</v>
      </c>
    </row>
    <row r="22" spans="1:17" ht="39.9">
      <c r="A22" s="19"/>
      <c r="B22" s="6"/>
      <c r="C22" s="33"/>
      <c r="D22" s="6"/>
      <c r="E22" s="23"/>
      <c r="F22" s="23"/>
      <c r="G22" s="23"/>
      <c r="H22" s="23"/>
      <c r="I22" s="6"/>
      <c r="J22" s="24" t="s">
        <v>122</v>
      </c>
      <c r="K22" s="31">
        <v>6</v>
      </c>
      <c r="L22" s="56"/>
      <c r="M22" s="56"/>
      <c r="N22" s="56"/>
      <c r="O22" s="56"/>
      <c r="P22" s="57">
        <f t="shared" si="0"/>
        <v>0</v>
      </c>
      <c r="Q22" s="2">
        <f t="shared" si="1"/>
        <v>0</v>
      </c>
    </row>
    <row r="23" spans="1:17" ht="39.9">
      <c r="A23" s="34" t="s">
        <v>40</v>
      </c>
      <c r="B23" s="4">
        <f>AVERAGE(D23:D32)</f>
        <v>0</v>
      </c>
      <c r="C23" s="33" t="s">
        <v>49</v>
      </c>
      <c r="D23" s="4">
        <f>AVERAGE(Q23:Q25)</f>
        <v>0</v>
      </c>
      <c r="E23" s="23">
        <v>3.2</v>
      </c>
      <c r="F23" s="23" t="s">
        <v>162</v>
      </c>
      <c r="G23" s="23">
        <v>12</v>
      </c>
      <c r="H23" s="23" t="s">
        <v>89</v>
      </c>
      <c r="I23" s="4">
        <f>P25/G23</f>
        <v>0</v>
      </c>
      <c r="J23" s="24" t="s">
        <v>123</v>
      </c>
      <c r="K23" s="31">
        <v>1</v>
      </c>
      <c r="L23" s="56"/>
      <c r="M23" s="56"/>
      <c r="N23" s="56"/>
      <c r="O23" s="56"/>
      <c r="P23" s="57">
        <f t="shared" si="0"/>
        <v>0</v>
      </c>
      <c r="Q23" s="2">
        <f t="shared" si="1"/>
        <v>0</v>
      </c>
    </row>
    <row r="24" spans="1:17">
      <c r="A24" s="35"/>
      <c r="B24" s="5"/>
      <c r="C24" s="33"/>
      <c r="D24" s="5"/>
      <c r="E24" s="23"/>
      <c r="F24" s="23"/>
      <c r="G24" s="23"/>
      <c r="H24" s="23"/>
      <c r="I24" s="5"/>
      <c r="J24" s="24" t="s">
        <v>121</v>
      </c>
      <c r="K24" s="31">
        <v>1</v>
      </c>
      <c r="L24" s="56"/>
      <c r="M24" s="56"/>
      <c r="N24" s="56"/>
      <c r="O24" s="56"/>
      <c r="P24" s="57">
        <f t="shared" si="0"/>
        <v>0</v>
      </c>
      <c r="Q24" s="2">
        <f t="shared" si="1"/>
        <v>0</v>
      </c>
    </row>
    <row r="25" spans="1:17" ht="39.9">
      <c r="A25" s="35"/>
      <c r="B25" s="5"/>
      <c r="C25" s="33"/>
      <c r="D25" s="6"/>
      <c r="E25" s="23"/>
      <c r="F25" s="23"/>
      <c r="G25" s="23"/>
      <c r="H25" s="23"/>
      <c r="I25" s="6"/>
      <c r="J25" s="24" t="s">
        <v>124</v>
      </c>
      <c r="K25" s="31">
        <v>12</v>
      </c>
      <c r="L25" s="56"/>
      <c r="M25" s="56"/>
      <c r="N25" s="56"/>
      <c r="O25" s="56"/>
      <c r="P25" s="57">
        <f t="shared" si="0"/>
        <v>0</v>
      </c>
      <c r="Q25" s="2">
        <f t="shared" si="1"/>
        <v>0</v>
      </c>
    </row>
    <row r="26" spans="1:17" ht="53.2">
      <c r="A26" s="35"/>
      <c r="B26" s="5"/>
      <c r="C26" s="33" t="s">
        <v>50</v>
      </c>
      <c r="D26" s="4">
        <f>AVERAGE(Q26:Q27)</f>
        <v>0</v>
      </c>
      <c r="E26" s="23">
        <v>3</v>
      </c>
      <c r="F26" s="23" t="s">
        <v>68</v>
      </c>
      <c r="G26" s="23">
        <v>1</v>
      </c>
      <c r="H26" s="23" t="s">
        <v>90</v>
      </c>
      <c r="I26" s="4">
        <f>P27/G26</f>
        <v>0</v>
      </c>
      <c r="J26" s="24" t="s">
        <v>125</v>
      </c>
      <c r="K26" s="31">
        <v>1</v>
      </c>
      <c r="L26" s="56"/>
      <c r="M26" s="56"/>
      <c r="N26" s="56"/>
      <c r="O26" s="56"/>
      <c r="P26" s="57">
        <f t="shared" si="0"/>
        <v>0</v>
      </c>
      <c r="Q26" s="2">
        <f t="shared" si="1"/>
        <v>0</v>
      </c>
    </row>
    <row r="27" spans="1:17" ht="42.1" customHeight="1">
      <c r="A27" s="35"/>
      <c r="B27" s="5"/>
      <c r="C27" s="33"/>
      <c r="D27" s="5"/>
      <c r="E27" s="23"/>
      <c r="F27" s="23"/>
      <c r="G27" s="23"/>
      <c r="H27" s="23"/>
      <c r="I27" s="5"/>
      <c r="J27" s="50" t="s">
        <v>126</v>
      </c>
      <c r="K27" s="31">
        <v>1</v>
      </c>
      <c r="L27" s="56"/>
      <c r="M27" s="56"/>
      <c r="N27" s="56"/>
      <c r="O27" s="56"/>
      <c r="P27" s="57">
        <f t="shared" si="0"/>
        <v>0</v>
      </c>
      <c r="Q27" s="2">
        <f t="shared" si="1"/>
        <v>0</v>
      </c>
    </row>
    <row r="28" spans="1:17" ht="47.1" customHeight="1">
      <c r="A28" s="35"/>
      <c r="B28" s="5"/>
      <c r="C28" s="36" t="s">
        <v>51</v>
      </c>
      <c r="D28" s="2">
        <f>AVERAGE(Q28)</f>
        <v>0</v>
      </c>
      <c r="E28" s="30">
        <v>3</v>
      </c>
      <c r="F28" s="30" t="s">
        <v>163</v>
      </c>
      <c r="G28" s="30">
        <v>3500</v>
      </c>
      <c r="H28" s="30" t="s">
        <v>91</v>
      </c>
      <c r="I28" s="2">
        <f>P28/G28</f>
        <v>0</v>
      </c>
      <c r="J28" s="50" t="s">
        <v>127</v>
      </c>
      <c r="K28" s="47">
        <v>3500</v>
      </c>
      <c r="L28" s="56"/>
      <c r="M28" s="56"/>
      <c r="N28" s="56"/>
      <c r="O28" s="56"/>
      <c r="P28" s="57">
        <f t="shared" si="0"/>
        <v>0</v>
      </c>
      <c r="Q28" s="2">
        <f t="shared" si="1"/>
        <v>0</v>
      </c>
    </row>
    <row r="29" spans="1:17" ht="53.2">
      <c r="A29" s="35"/>
      <c r="B29" s="5"/>
      <c r="C29" s="25" t="s">
        <v>52</v>
      </c>
      <c r="D29" s="4">
        <f>AVERAGE(Q29:Q30)</f>
        <v>0</v>
      </c>
      <c r="E29" s="27" t="s">
        <v>62</v>
      </c>
      <c r="F29" s="27" t="s">
        <v>69</v>
      </c>
      <c r="G29" s="27">
        <v>2</v>
      </c>
      <c r="H29" s="27" t="s">
        <v>92</v>
      </c>
      <c r="I29" s="4">
        <f>P29/G29</f>
        <v>0</v>
      </c>
      <c r="J29" s="24" t="s">
        <v>128</v>
      </c>
      <c r="K29" s="31">
        <v>2</v>
      </c>
      <c r="L29" s="56"/>
      <c r="M29" s="56"/>
      <c r="N29" s="56"/>
      <c r="O29" s="56"/>
      <c r="P29" s="57">
        <f t="shared" si="0"/>
        <v>0</v>
      </c>
      <c r="Q29" s="2">
        <f t="shared" si="1"/>
        <v>0</v>
      </c>
    </row>
    <row r="30" spans="1:17" ht="26.6">
      <c r="A30" s="35"/>
      <c r="B30" s="5"/>
      <c r="C30" s="32"/>
      <c r="D30" s="6"/>
      <c r="E30" s="29"/>
      <c r="F30" s="29"/>
      <c r="G30" s="29"/>
      <c r="H30" s="29"/>
      <c r="I30" s="6"/>
      <c r="J30" s="24" t="s">
        <v>129</v>
      </c>
      <c r="K30" s="31">
        <v>2</v>
      </c>
      <c r="L30" s="56"/>
      <c r="M30" s="56"/>
      <c r="N30" s="56"/>
      <c r="O30" s="56"/>
      <c r="P30" s="57">
        <f t="shared" si="0"/>
        <v>0</v>
      </c>
      <c r="Q30" s="2">
        <f t="shared" si="1"/>
        <v>0</v>
      </c>
    </row>
    <row r="31" spans="1:17" ht="53.2">
      <c r="A31" s="35"/>
      <c r="B31" s="5"/>
      <c r="C31" s="51" t="s">
        <v>53</v>
      </c>
      <c r="D31" s="2">
        <f>AVERAGE(Q31)</f>
        <v>0</v>
      </c>
      <c r="E31" s="52">
        <v>3.4</v>
      </c>
      <c r="F31" s="30" t="s">
        <v>70</v>
      </c>
      <c r="G31" s="30">
        <v>1</v>
      </c>
      <c r="H31" s="30" t="s">
        <v>93</v>
      </c>
      <c r="I31" s="2">
        <f>P31/G31</f>
        <v>0</v>
      </c>
      <c r="J31" s="24" t="s">
        <v>130</v>
      </c>
      <c r="K31" s="31">
        <v>1</v>
      </c>
      <c r="L31" s="56"/>
      <c r="M31" s="56"/>
      <c r="N31" s="56"/>
      <c r="O31" s="56"/>
      <c r="P31" s="57">
        <f t="shared" si="0"/>
        <v>0</v>
      </c>
      <c r="Q31" s="2">
        <f t="shared" si="1"/>
        <v>0</v>
      </c>
    </row>
    <row r="32" spans="1:17" ht="66.5">
      <c r="A32" s="37"/>
      <c r="B32" s="6"/>
      <c r="C32" s="38" t="s">
        <v>54</v>
      </c>
      <c r="D32" s="2">
        <f>AVERAGE(Q32)</f>
        <v>0</v>
      </c>
      <c r="E32" s="30">
        <v>3</v>
      </c>
      <c r="F32" s="30" t="s">
        <v>71</v>
      </c>
      <c r="G32" s="30">
        <v>1</v>
      </c>
      <c r="H32" s="30" t="s">
        <v>94</v>
      </c>
      <c r="I32" s="2">
        <f>P32/G32</f>
        <v>0</v>
      </c>
      <c r="J32" s="24" t="s">
        <v>131</v>
      </c>
      <c r="K32" s="31">
        <v>1</v>
      </c>
      <c r="L32" s="56"/>
      <c r="M32" s="56"/>
      <c r="N32" s="56"/>
      <c r="O32" s="56"/>
      <c r="P32" s="57">
        <f t="shared" si="0"/>
        <v>0</v>
      </c>
      <c r="Q32" s="2">
        <f t="shared" si="1"/>
        <v>0</v>
      </c>
    </row>
    <row r="33" spans="1:17" ht="26.6">
      <c r="A33" s="34" t="s">
        <v>41</v>
      </c>
      <c r="B33" s="4">
        <f>AVERAGE(D33)</f>
        <v>0</v>
      </c>
      <c r="C33" s="25" t="s">
        <v>55</v>
      </c>
      <c r="D33" s="4">
        <f>AVERAGE(Q33:Q39)</f>
        <v>0</v>
      </c>
      <c r="E33" s="27">
        <v>3.5</v>
      </c>
      <c r="F33" s="23" t="s">
        <v>72</v>
      </c>
      <c r="G33" s="23">
        <v>1</v>
      </c>
      <c r="H33" s="23" t="s">
        <v>95</v>
      </c>
      <c r="I33" s="4">
        <f>P35/G33</f>
        <v>0</v>
      </c>
      <c r="J33" s="24" t="s">
        <v>132</v>
      </c>
      <c r="K33" s="47">
        <v>1</v>
      </c>
      <c r="L33" s="56"/>
      <c r="M33" s="56"/>
      <c r="N33" s="56"/>
      <c r="O33" s="56"/>
      <c r="P33" s="57">
        <f t="shared" si="0"/>
        <v>0</v>
      </c>
      <c r="Q33" s="2">
        <f t="shared" si="1"/>
        <v>0</v>
      </c>
    </row>
    <row r="34" spans="1:17" ht="39.9">
      <c r="A34" s="35"/>
      <c r="B34" s="5"/>
      <c r="C34" s="28"/>
      <c r="D34" s="5"/>
      <c r="E34" s="26"/>
      <c r="F34" s="23"/>
      <c r="G34" s="23"/>
      <c r="H34" s="23"/>
      <c r="I34" s="5"/>
      <c r="J34" s="24" t="s">
        <v>133</v>
      </c>
      <c r="K34" s="48">
        <v>1</v>
      </c>
      <c r="L34" s="56"/>
      <c r="M34" s="56"/>
      <c r="N34" s="56"/>
      <c r="O34" s="56"/>
      <c r="P34" s="57">
        <f t="shared" si="0"/>
        <v>0</v>
      </c>
      <c r="Q34" s="2">
        <f t="shared" si="1"/>
        <v>0</v>
      </c>
    </row>
    <row r="35" spans="1:17" ht="26.6">
      <c r="A35" s="35"/>
      <c r="B35" s="5"/>
      <c r="C35" s="28"/>
      <c r="D35" s="5"/>
      <c r="E35" s="26"/>
      <c r="F35" s="23"/>
      <c r="G35" s="23"/>
      <c r="H35" s="23"/>
      <c r="I35" s="6"/>
      <c r="J35" s="24" t="s">
        <v>134</v>
      </c>
      <c r="K35" s="49">
        <v>1</v>
      </c>
      <c r="L35" s="56"/>
      <c r="M35" s="56"/>
      <c r="N35" s="56"/>
      <c r="O35" s="56"/>
      <c r="P35" s="57">
        <f t="shared" si="0"/>
        <v>0</v>
      </c>
      <c r="Q35" s="2">
        <f t="shared" si="1"/>
        <v>0</v>
      </c>
    </row>
    <row r="36" spans="1:17" ht="24.4" customHeight="1">
      <c r="A36" s="35"/>
      <c r="B36" s="5"/>
      <c r="C36" s="28"/>
      <c r="D36" s="5"/>
      <c r="E36" s="26"/>
      <c r="F36" s="23" t="s">
        <v>73</v>
      </c>
      <c r="G36" s="23">
        <v>15</v>
      </c>
      <c r="H36" s="23" t="s">
        <v>96</v>
      </c>
      <c r="I36" s="4">
        <f>P38/G36</f>
        <v>0</v>
      </c>
      <c r="J36" s="50" t="s">
        <v>135</v>
      </c>
      <c r="K36" s="47">
        <v>1</v>
      </c>
      <c r="L36" s="56"/>
      <c r="M36" s="56"/>
      <c r="N36" s="56"/>
      <c r="O36" s="56"/>
      <c r="P36" s="57">
        <f t="shared" si="0"/>
        <v>0</v>
      </c>
      <c r="Q36" s="2">
        <f t="shared" si="1"/>
        <v>0</v>
      </c>
    </row>
    <row r="37" spans="1:17" ht="24.4" customHeight="1">
      <c r="A37" s="35"/>
      <c r="B37" s="5"/>
      <c r="C37" s="28"/>
      <c r="D37" s="5"/>
      <c r="E37" s="26"/>
      <c r="F37" s="23"/>
      <c r="G37" s="23"/>
      <c r="H37" s="23"/>
      <c r="I37" s="5"/>
      <c r="J37" s="50" t="s">
        <v>121</v>
      </c>
      <c r="K37" s="48">
        <v>1</v>
      </c>
      <c r="L37" s="56"/>
      <c r="M37" s="56"/>
      <c r="N37" s="56"/>
      <c r="O37" s="56"/>
      <c r="P37" s="57">
        <f t="shared" si="0"/>
        <v>0</v>
      </c>
      <c r="Q37" s="2">
        <f t="shared" si="1"/>
        <v>0</v>
      </c>
    </row>
    <row r="38" spans="1:17" ht="26.6">
      <c r="A38" s="35"/>
      <c r="B38" s="5"/>
      <c r="C38" s="28"/>
      <c r="D38" s="5"/>
      <c r="E38" s="26"/>
      <c r="F38" s="23"/>
      <c r="G38" s="23"/>
      <c r="H38" s="23"/>
      <c r="I38" s="6"/>
      <c r="J38" s="24" t="s">
        <v>136</v>
      </c>
      <c r="K38" s="49">
        <v>15</v>
      </c>
      <c r="L38" s="56"/>
      <c r="M38" s="56"/>
      <c r="N38" s="56"/>
      <c r="O38" s="56"/>
      <c r="P38" s="57">
        <f t="shared" si="0"/>
        <v>0</v>
      </c>
      <c r="Q38" s="2">
        <f t="shared" si="1"/>
        <v>0</v>
      </c>
    </row>
    <row r="39" spans="1:17" ht="56.5" customHeight="1">
      <c r="A39" s="37"/>
      <c r="B39" s="6"/>
      <c r="C39" s="32"/>
      <c r="D39" s="6"/>
      <c r="E39" s="29"/>
      <c r="F39" s="30" t="s">
        <v>74</v>
      </c>
      <c r="G39" s="30">
        <v>5</v>
      </c>
      <c r="H39" s="30" t="s">
        <v>88</v>
      </c>
      <c r="I39" s="2">
        <f>P39/G39</f>
        <v>0</v>
      </c>
      <c r="J39" s="24" t="s">
        <v>137</v>
      </c>
      <c r="K39" s="31">
        <v>5</v>
      </c>
      <c r="L39" s="56"/>
      <c r="M39" s="56"/>
      <c r="N39" s="56"/>
      <c r="O39" s="56"/>
      <c r="P39" s="57">
        <f t="shared" si="0"/>
        <v>0</v>
      </c>
      <c r="Q39" s="2">
        <f t="shared" si="1"/>
        <v>0</v>
      </c>
    </row>
    <row r="40" spans="1:17" ht="26.6">
      <c r="A40" s="34" t="s">
        <v>42</v>
      </c>
      <c r="B40" s="4">
        <f>AVERAGE(D40:D52)</f>
        <v>0</v>
      </c>
      <c r="C40" s="33" t="s">
        <v>56</v>
      </c>
      <c r="D40" s="4">
        <f>AVERAGE(Q40:Q45)</f>
        <v>0</v>
      </c>
      <c r="E40" s="23" t="s">
        <v>63</v>
      </c>
      <c r="F40" s="23" t="s">
        <v>164</v>
      </c>
      <c r="G40" s="23">
        <v>20</v>
      </c>
      <c r="H40" s="23" t="s">
        <v>97</v>
      </c>
      <c r="I40" s="4">
        <f>P42/G40</f>
        <v>0</v>
      </c>
      <c r="J40" s="24" t="s">
        <v>138</v>
      </c>
      <c r="K40" s="31">
        <v>1</v>
      </c>
      <c r="L40" s="56"/>
      <c r="M40" s="56"/>
      <c r="N40" s="56"/>
      <c r="O40" s="56"/>
      <c r="P40" s="57">
        <f t="shared" si="0"/>
        <v>0</v>
      </c>
      <c r="Q40" s="2">
        <f t="shared" si="1"/>
        <v>0</v>
      </c>
    </row>
    <row r="41" spans="1:17" ht="39.9">
      <c r="A41" s="35"/>
      <c r="B41" s="5"/>
      <c r="C41" s="33"/>
      <c r="D41" s="5"/>
      <c r="E41" s="23"/>
      <c r="F41" s="23"/>
      <c r="G41" s="23"/>
      <c r="H41" s="23"/>
      <c r="I41" s="5"/>
      <c r="J41" s="24" t="s">
        <v>139</v>
      </c>
      <c r="K41" s="31">
        <v>20</v>
      </c>
      <c r="L41" s="56"/>
      <c r="M41" s="56"/>
      <c r="N41" s="56"/>
      <c r="O41" s="56"/>
      <c r="P41" s="57">
        <f t="shared" si="0"/>
        <v>0</v>
      </c>
      <c r="Q41" s="2">
        <f t="shared" si="1"/>
        <v>0</v>
      </c>
    </row>
    <row r="42" spans="1:17" ht="39.9">
      <c r="A42" s="35"/>
      <c r="B42" s="5"/>
      <c r="C42" s="33"/>
      <c r="D42" s="5"/>
      <c r="E42" s="23"/>
      <c r="F42" s="23"/>
      <c r="G42" s="23"/>
      <c r="H42" s="23"/>
      <c r="I42" s="6"/>
      <c r="J42" s="24" t="s">
        <v>140</v>
      </c>
      <c r="K42" s="31">
        <v>20</v>
      </c>
      <c r="L42" s="56"/>
      <c r="M42" s="56"/>
      <c r="N42" s="56"/>
      <c r="O42" s="56"/>
      <c r="P42" s="57">
        <f t="shared" si="0"/>
        <v>0</v>
      </c>
      <c r="Q42" s="2">
        <f t="shared" si="1"/>
        <v>0</v>
      </c>
    </row>
    <row r="43" spans="1:17" ht="23.95" customHeight="1">
      <c r="A43" s="35"/>
      <c r="B43" s="5"/>
      <c r="C43" s="33"/>
      <c r="D43" s="5"/>
      <c r="E43" s="23"/>
      <c r="F43" s="23" t="s">
        <v>75</v>
      </c>
      <c r="G43" s="23">
        <v>2</v>
      </c>
      <c r="H43" s="23" t="s">
        <v>98</v>
      </c>
      <c r="I43" s="4">
        <f>P45/G43</f>
        <v>0</v>
      </c>
      <c r="J43" s="50" t="s">
        <v>141</v>
      </c>
      <c r="K43" s="31">
        <v>1</v>
      </c>
      <c r="L43" s="56"/>
      <c r="M43" s="56"/>
      <c r="N43" s="56"/>
      <c r="O43" s="56"/>
      <c r="P43" s="57">
        <f t="shared" si="0"/>
        <v>0</v>
      </c>
      <c r="Q43" s="2">
        <f t="shared" si="1"/>
        <v>0</v>
      </c>
    </row>
    <row r="44" spans="1:17" ht="23.95" customHeight="1">
      <c r="A44" s="35"/>
      <c r="B44" s="5"/>
      <c r="C44" s="33"/>
      <c r="D44" s="5"/>
      <c r="E44" s="23"/>
      <c r="F44" s="23"/>
      <c r="G44" s="23"/>
      <c r="H44" s="23"/>
      <c r="I44" s="5"/>
      <c r="J44" s="50" t="s">
        <v>121</v>
      </c>
      <c r="K44" s="31">
        <v>1</v>
      </c>
      <c r="L44" s="56"/>
      <c r="M44" s="56"/>
      <c r="N44" s="56"/>
      <c r="O44" s="56"/>
      <c r="P44" s="57">
        <f t="shared" si="0"/>
        <v>0</v>
      </c>
      <c r="Q44" s="2">
        <f t="shared" si="1"/>
        <v>0</v>
      </c>
    </row>
    <row r="45" spans="1:17" ht="23.95" customHeight="1">
      <c r="A45" s="35"/>
      <c r="B45" s="5"/>
      <c r="C45" s="33"/>
      <c r="D45" s="6"/>
      <c r="E45" s="23"/>
      <c r="F45" s="23"/>
      <c r="G45" s="23"/>
      <c r="H45" s="23"/>
      <c r="I45" s="6"/>
      <c r="J45" s="50" t="s">
        <v>157</v>
      </c>
      <c r="K45" s="31">
        <v>2</v>
      </c>
      <c r="L45" s="56"/>
      <c r="M45" s="56"/>
      <c r="N45" s="56"/>
      <c r="O45" s="56"/>
      <c r="P45" s="57">
        <f t="shared" si="0"/>
        <v>0</v>
      </c>
      <c r="Q45" s="2">
        <f t="shared" si="1"/>
        <v>0</v>
      </c>
    </row>
    <row r="46" spans="1:17" ht="26.6">
      <c r="A46" s="35"/>
      <c r="B46" s="5"/>
      <c r="C46" s="25" t="s">
        <v>57</v>
      </c>
      <c r="D46" s="4">
        <f>AVERAGE(Q46:Q52)</f>
        <v>0</v>
      </c>
      <c r="E46" s="27" t="s">
        <v>63</v>
      </c>
      <c r="F46" s="27" t="s">
        <v>76</v>
      </c>
      <c r="G46" s="27">
        <v>1</v>
      </c>
      <c r="H46" s="27" t="s">
        <v>99</v>
      </c>
      <c r="I46" s="4">
        <f>P48/G46</f>
        <v>0</v>
      </c>
      <c r="J46" s="24" t="s">
        <v>142</v>
      </c>
      <c r="K46" s="31">
        <v>1</v>
      </c>
      <c r="L46" s="56"/>
      <c r="M46" s="56"/>
      <c r="N46" s="56"/>
      <c r="O46" s="56"/>
      <c r="P46" s="57">
        <f t="shared" si="0"/>
        <v>0</v>
      </c>
      <c r="Q46" s="2">
        <f t="shared" si="1"/>
        <v>0</v>
      </c>
    </row>
    <row r="47" spans="1:17" ht="26.6">
      <c r="A47" s="35"/>
      <c r="B47" s="5"/>
      <c r="C47" s="28"/>
      <c r="D47" s="5"/>
      <c r="E47" s="26"/>
      <c r="F47" s="26"/>
      <c r="G47" s="26"/>
      <c r="H47" s="26"/>
      <c r="I47" s="5"/>
      <c r="J47" s="24" t="s">
        <v>143</v>
      </c>
      <c r="K47" s="31">
        <v>1</v>
      </c>
      <c r="L47" s="56"/>
      <c r="M47" s="56"/>
      <c r="N47" s="56"/>
      <c r="O47" s="56"/>
      <c r="P47" s="57">
        <f t="shared" si="0"/>
        <v>0</v>
      </c>
      <c r="Q47" s="2">
        <f t="shared" si="1"/>
        <v>0</v>
      </c>
    </row>
    <row r="48" spans="1:17">
      <c r="A48" s="35"/>
      <c r="B48" s="5"/>
      <c r="C48" s="28"/>
      <c r="D48" s="5"/>
      <c r="E48" s="26"/>
      <c r="F48" s="29"/>
      <c r="G48" s="29"/>
      <c r="H48" s="29"/>
      <c r="I48" s="6"/>
      <c r="J48" s="24" t="s">
        <v>144</v>
      </c>
      <c r="K48" s="31">
        <v>1</v>
      </c>
      <c r="L48" s="56"/>
      <c r="M48" s="56"/>
      <c r="N48" s="56"/>
      <c r="O48" s="56"/>
      <c r="P48" s="57">
        <f t="shared" si="0"/>
        <v>0</v>
      </c>
      <c r="Q48" s="2">
        <f t="shared" si="1"/>
        <v>0</v>
      </c>
    </row>
    <row r="49" spans="1:17" ht="26.6">
      <c r="A49" s="35"/>
      <c r="B49" s="5"/>
      <c r="C49" s="28"/>
      <c r="D49" s="5"/>
      <c r="E49" s="26"/>
      <c r="F49" s="27" t="s">
        <v>77</v>
      </c>
      <c r="G49" s="27">
        <v>1</v>
      </c>
      <c r="H49" s="27" t="s">
        <v>100</v>
      </c>
      <c r="I49" s="4">
        <f>P51/G49</f>
        <v>0</v>
      </c>
      <c r="J49" s="24" t="s">
        <v>145</v>
      </c>
      <c r="K49" s="31">
        <v>1</v>
      </c>
      <c r="L49" s="56"/>
      <c r="M49" s="56"/>
      <c r="N49" s="56"/>
      <c r="O49" s="56"/>
      <c r="P49" s="57">
        <f t="shared" si="0"/>
        <v>0</v>
      </c>
      <c r="Q49" s="2">
        <f t="shared" si="1"/>
        <v>0</v>
      </c>
    </row>
    <row r="50" spans="1:17" ht="26.6">
      <c r="A50" s="35"/>
      <c r="B50" s="5"/>
      <c r="C50" s="28"/>
      <c r="D50" s="5"/>
      <c r="E50" s="26"/>
      <c r="F50" s="26"/>
      <c r="G50" s="26"/>
      <c r="H50" s="26"/>
      <c r="I50" s="5"/>
      <c r="J50" s="24" t="s">
        <v>143</v>
      </c>
      <c r="K50" s="31">
        <v>1</v>
      </c>
      <c r="L50" s="56"/>
      <c r="M50" s="56"/>
      <c r="N50" s="56"/>
      <c r="O50" s="56"/>
      <c r="P50" s="57">
        <f t="shared" si="0"/>
        <v>0</v>
      </c>
      <c r="Q50" s="2">
        <f t="shared" si="1"/>
        <v>0</v>
      </c>
    </row>
    <row r="51" spans="1:17">
      <c r="A51" s="35"/>
      <c r="B51" s="5"/>
      <c r="C51" s="28"/>
      <c r="D51" s="5"/>
      <c r="E51" s="26"/>
      <c r="F51" s="29"/>
      <c r="G51" s="29"/>
      <c r="H51" s="29"/>
      <c r="I51" s="6"/>
      <c r="J51" s="24" t="s">
        <v>146</v>
      </c>
      <c r="K51" s="31">
        <v>1</v>
      </c>
      <c r="L51" s="56"/>
      <c r="M51" s="56"/>
      <c r="N51" s="56"/>
      <c r="O51" s="56"/>
      <c r="P51" s="57">
        <f t="shared" si="0"/>
        <v>0</v>
      </c>
      <c r="Q51" s="2">
        <f t="shared" si="1"/>
        <v>0</v>
      </c>
    </row>
    <row r="52" spans="1:17" ht="52.65">
      <c r="A52" s="37"/>
      <c r="B52" s="6"/>
      <c r="C52" s="32"/>
      <c r="D52" s="6"/>
      <c r="E52" s="29"/>
      <c r="F52" s="30" t="s">
        <v>78</v>
      </c>
      <c r="G52" s="30">
        <v>1</v>
      </c>
      <c r="H52" s="30" t="s">
        <v>101</v>
      </c>
      <c r="I52" s="2">
        <f>P52/G52</f>
        <v>0</v>
      </c>
      <c r="J52" s="24" t="s">
        <v>147</v>
      </c>
      <c r="K52" s="31">
        <v>1</v>
      </c>
      <c r="L52" s="56"/>
      <c r="M52" s="56"/>
      <c r="N52" s="56"/>
      <c r="O52" s="56"/>
      <c r="P52" s="57">
        <f t="shared" si="0"/>
        <v>0</v>
      </c>
      <c r="Q52" s="2">
        <f t="shared" si="1"/>
        <v>0</v>
      </c>
    </row>
    <row r="53" spans="1:17" ht="26.6">
      <c r="A53" s="39" t="s">
        <v>43</v>
      </c>
      <c r="B53" s="4">
        <f>AVERAGE(D53)</f>
        <v>0</v>
      </c>
      <c r="C53" s="33" t="s">
        <v>58</v>
      </c>
      <c r="D53" s="4">
        <f>AVERAGE(Q53:Q58)</f>
        <v>0</v>
      </c>
      <c r="E53" s="23">
        <v>1.3</v>
      </c>
      <c r="F53" s="23" t="s">
        <v>165</v>
      </c>
      <c r="G53" s="23">
        <v>2</v>
      </c>
      <c r="H53" s="23" t="s">
        <v>102</v>
      </c>
      <c r="I53" s="4">
        <f>P55/G53</f>
        <v>0</v>
      </c>
      <c r="J53" s="24" t="s">
        <v>148</v>
      </c>
      <c r="K53" s="31">
        <v>2</v>
      </c>
      <c r="L53" s="56"/>
      <c r="M53" s="56"/>
      <c r="N53" s="56"/>
      <c r="O53" s="56"/>
      <c r="P53" s="57">
        <f t="shared" si="0"/>
        <v>0</v>
      </c>
      <c r="Q53" s="2">
        <f t="shared" si="1"/>
        <v>0</v>
      </c>
    </row>
    <row r="54" spans="1:17" ht="26.6">
      <c r="A54" s="39"/>
      <c r="B54" s="5"/>
      <c r="C54" s="33"/>
      <c r="D54" s="5"/>
      <c r="E54" s="23"/>
      <c r="F54" s="23"/>
      <c r="G54" s="23"/>
      <c r="H54" s="23"/>
      <c r="I54" s="5"/>
      <c r="J54" s="24" t="s">
        <v>149</v>
      </c>
      <c r="K54" s="31">
        <v>2</v>
      </c>
      <c r="L54" s="56"/>
      <c r="M54" s="56"/>
      <c r="N54" s="56"/>
      <c r="O54" s="56"/>
      <c r="P54" s="57">
        <f t="shared" si="0"/>
        <v>0</v>
      </c>
      <c r="Q54" s="2">
        <f t="shared" si="1"/>
        <v>0</v>
      </c>
    </row>
    <row r="55" spans="1:17" ht="39.9">
      <c r="A55" s="39"/>
      <c r="B55" s="5"/>
      <c r="C55" s="33"/>
      <c r="D55" s="5"/>
      <c r="E55" s="23"/>
      <c r="F55" s="23"/>
      <c r="G55" s="23"/>
      <c r="H55" s="23"/>
      <c r="I55" s="6"/>
      <c r="J55" s="24" t="s">
        <v>150</v>
      </c>
      <c r="K55" s="31">
        <v>2</v>
      </c>
      <c r="L55" s="56"/>
      <c r="M55" s="56"/>
      <c r="N55" s="56"/>
      <c r="O55" s="56"/>
      <c r="P55" s="57">
        <f t="shared" si="0"/>
        <v>0</v>
      </c>
      <c r="Q55" s="2">
        <f t="shared" si="1"/>
        <v>0</v>
      </c>
    </row>
    <row r="56" spans="1:17" ht="20.5" customHeight="1">
      <c r="A56" s="39"/>
      <c r="B56" s="5"/>
      <c r="C56" s="33"/>
      <c r="D56" s="5"/>
      <c r="E56" s="23"/>
      <c r="F56" s="23" t="s">
        <v>79</v>
      </c>
      <c r="G56" s="23">
        <v>2000</v>
      </c>
      <c r="H56" s="23" t="s">
        <v>103</v>
      </c>
      <c r="I56" s="4">
        <f>P58/G56</f>
        <v>0</v>
      </c>
      <c r="J56" s="50" t="s">
        <v>151</v>
      </c>
      <c r="K56" s="31">
        <v>1</v>
      </c>
      <c r="L56" s="56"/>
      <c r="M56" s="56"/>
      <c r="N56" s="56"/>
      <c r="O56" s="56"/>
      <c r="P56" s="57">
        <f t="shared" si="0"/>
        <v>0</v>
      </c>
      <c r="Q56" s="2">
        <f t="shared" si="1"/>
        <v>0</v>
      </c>
    </row>
    <row r="57" spans="1:17" ht="31.6" customHeight="1">
      <c r="A57" s="39"/>
      <c r="B57" s="5"/>
      <c r="C57" s="33"/>
      <c r="D57" s="5"/>
      <c r="E57" s="23"/>
      <c r="F57" s="23"/>
      <c r="G57" s="23"/>
      <c r="H57" s="23"/>
      <c r="I57" s="5"/>
      <c r="J57" s="50" t="s">
        <v>152</v>
      </c>
      <c r="K57" s="31">
        <v>1</v>
      </c>
      <c r="L57" s="56"/>
      <c r="M57" s="56"/>
      <c r="N57" s="56"/>
      <c r="O57" s="56"/>
      <c r="P57" s="57">
        <f t="shared" si="0"/>
        <v>0</v>
      </c>
      <c r="Q57" s="2">
        <f t="shared" si="1"/>
        <v>0</v>
      </c>
    </row>
    <row r="58" spans="1:17" ht="33.799999999999997" customHeight="1">
      <c r="A58" s="39"/>
      <c r="B58" s="5"/>
      <c r="C58" s="33"/>
      <c r="D58" s="5"/>
      <c r="E58" s="23"/>
      <c r="F58" s="23"/>
      <c r="G58" s="23"/>
      <c r="H58" s="23"/>
      <c r="I58" s="6"/>
      <c r="J58" s="3" t="s">
        <v>153</v>
      </c>
      <c r="K58" s="31">
        <v>2000</v>
      </c>
      <c r="L58" s="56"/>
      <c r="M58" s="56"/>
      <c r="N58" s="56"/>
      <c r="O58" s="56"/>
      <c r="P58" s="57">
        <f t="shared" si="0"/>
        <v>0</v>
      </c>
      <c r="Q58" s="2">
        <f t="shared" si="1"/>
        <v>0</v>
      </c>
    </row>
    <row r="59" spans="1:17" ht="66.5">
      <c r="A59" s="34" t="s">
        <v>44</v>
      </c>
      <c r="B59" s="4">
        <f>AVERAGE(D59:D60)</f>
        <v>0</v>
      </c>
      <c r="C59" s="40" t="s">
        <v>59</v>
      </c>
      <c r="D59" s="2">
        <f>AVERAGE(Q59)</f>
        <v>0</v>
      </c>
      <c r="E59" s="41">
        <v>2</v>
      </c>
      <c r="F59" s="42" t="s">
        <v>80</v>
      </c>
      <c r="G59" s="42">
        <v>1</v>
      </c>
      <c r="H59" s="42" t="s">
        <v>104</v>
      </c>
      <c r="I59" s="2">
        <f>P59/G59</f>
        <v>0</v>
      </c>
      <c r="J59" s="24" t="s">
        <v>154</v>
      </c>
      <c r="K59" s="31">
        <v>1</v>
      </c>
      <c r="L59" s="56"/>
      <c r="M59" s="56"/>
      <c r="N59" s="56"/>
      <c r="O59" s="56"/>
      <c r="P59" s="57">
        <f t="shared" si="0"/>
        <v>0</v>
      </c>
      <c r="Q59" s="2">
        <f t="shared" si="1"/>
        <v>0</v>
      </c>
    </row>
    <row r="60" spans="1:17" ht="66.5">
      <c r="A60" s="37"/>
      <c r="B60" s="6"/>
      <c r="C60" s="40" t="s">
        <v>60</v>
      </c>
      <c r="D60" s="2">
        <f>AVERAGE(Q60)</f>
        <v>0</v>
      </c>
      <c r="E60" s="43">
        <v>2</v>
      </c>
      <c r="F60" s="42" t="s">
        <v>81</v>
      </c>
      <c r="G60" s="42">
        <v>2</v>
      </c>
      <c r="H60" s="42" t="s">
        <v>105</v>
      </c>
      <c r="I60" s="2">
        <f>P60/G60</f>
        <v>0</v>
      </c>
      <c r="J60" s="44" t="s">
        <v>155</v>
      </c>
      <c r="K60" s="31">
        <v>2</v>
      </c>
      <c r="L60" s="56"/>
      <c r="M60" s="56"/>
      <c r="N60" s="56"/>
      <c r="O60" s="56"/>
      <c r="P60" s="57">
        <f t="shared" si="0"/>
        <v>0</v>
      </c>
      <c r="Q60" s="2">
        <f t="shared" si="1"/>
        <v>0</v>
      </c>
    </row>
    <row r="61" spans="1:17" ht="79.75">
      <c r="A61" s="11" t="s">
        <v>45</v>
      </c>
      <c r="B61" s="2">
        <f>AVERAGE(D61)</f>
        <v>0</v>
      </c>
      <c r="C61" s="45" t="s">
        <v>61</v>
      </c>
      <c r="D61" s="2">
        <f>AVERAGE(Q61)</f>
        <v>0</v>
      </c>
      <c r="E61" s="41">
        <v>2</v>
      </c>
      <c r="F61" s="41" t="s">
        <v>82</v>
      </c>
      <c r="G61" s="41">
        <v>1</v>
      </c>
      <c r="H61" s="41" t="s">
        <v>106</v>
      </c>
      <c r="I61" s="2">
        <f>P61/G61</f>
        <v>0</v>
      </c>
      <c r="J61" s="46" t="s">
        <v>156</v>
      </c>
      <c r="K61" s="31">
        <v>1</v>
      </c>
      <c r="L61" s="56"/>
      <c r="M61" s="56"/>
      <c r="N61" s="56"/>
      <c r="O61" s="56"/>
      <c r="P61" s="57">
        <f t="shared" si="0"/>
        <v>0</v>
      </c>
      <c r="Q61" s="2">
        <f t="shared" si="1"/>
        <v>0</v>
      </c>
    </row>
  </sheetData>
  <mergeCells count="119">
    <mergeCell ref="Q5:Q6"/>
    <mergeCell ref="I40:I42"/>
    <mergeCell ref="I43:I45"/>
    <mergeCell ref="I46:I48"/>
    <mergeCell ref="I49:I51"/>
    <mergeCell ref="I53:I55"/>
    <mergeCell ref="I56:I58"/>
    <mergeCell ref="I29:I30"/>
    <mergeCell ref="I33:I35"/>
    <mergeCell ref="I36:I38"/>
    <mergeCell ref="D40:D45"/>
    <mergeCell ref="D46:D52"/>
    <mergeCell ref="D53:D58"/>
    <mergeCell ref="I7:I9"/>
    <mergeCell ref="I10:I12"/>
    <mergeCell ref="I15:I16"/>
    <mergeCell ref="I20:I22"/>
    <mergeCell ref="I23:I25"/>
    <mergeCell ref="I26:I27"/>
    <mergeCell ref="B59:B60"/>
    <mergeCell ref="D7:D9"/>
    <mergeCell ref="D10:D19"/>
    <mergeCell ref="D20:D22"/>
    <mergeCell ref="D23:D25"/>
    <mergeCell ref="D26:D27"/>
    <mergeCell ref="D29:D30"/>
    <mergeCell ref="D33:D39"/>
    <mergeCell ref="B7:B22"/>
    <mergeCell ref="B23:B32"/>
    <mergeCell ref="B33:B39"/>
    <mergeCell ref="B40:B52"/>
    <mergeCell ref="B53:B58"/>
    <mergeCell ref="H46:H48"/>
    <mergeCell ref="H49:H51"/>
    <mergeCell ref="H53:H55"/>
    <mergeCell ref="H56:H58"/>
    <mergeCell ref="H33:H35"/>
    <mergeCell ref="H36:H38"/>
    <mergeCell ref="H40:H42"/>
    <mergeCell ref="H43:H45"/>
    <mergeCell ref="F56:F58"/>
    <mergeCell ref="G56:G58"/>
    <mergeCell ref="H7:H9"/>
    <mergeCell ref="H10:H12"/>
    <mergeCell ref="H15:H16"/>
    <mergeCell ref="H20:H22"/>
    <mergeCell ref="H23:H25"/>
    <mergeCell ref="H26:H27"/>
    <mergeCell ref="H29:H30"/>
    <mergeCell ref="F46:F48"/>
    <mergeCell ref="G46:G48"/>
    <mergeCell ref="F49:F51"/>
    <mergeCell ref="G49:G51"/>
    <mergeCell ref="F53:F55"/>
    <mergeCell ref="G53:G55"/>
    <mergeCell ref="F40:F42"/>
    <mergeCell ref="G40:G42"/>
    <mergeCell ref="F43:F45"/>
    <mergeCell ref="G43:G45"/>
    <mergeCell ref="F33:F35"/>
    <mergeCell ref="G33:G35"/>
    <mergeCell ref="F36:F38"/>
    <mergeCell ref="G36:G38"/>
    <mergeCell ref="G23:G25"/>
    <mergeCell ref="F26:F27"/>
    <mergeCell ref="G26:G27"/>
    <mergeCell ref="F29:F30"/>
    <mergeCell ref="G29:G30"/>
    <mergeCell ref="E53:E58"/>
    <mergeCell ref="F7:F9"/>
    <mergeCell ref="G7:G9"/>
    <mergeCell ref="F10:F12"/>
    <mergeCell ref="G10:G12"/>
    <mergeCell ref="F15:F16"/>
    <mergeCell ref="G15:G16"/>
    <mergeCell ref="F20:F22"/>
    <mergeCell ref="G20:G22"/>
    <mergeCell ref="F23:F25"/>
    <mergeCell ref="E29:E30"/>
    <mergeCell ref="E33:E39"/>
    <mergeCell ref="E40:E45"/>
    <mergeCell ref="E46:E52"/>
    <mergeCell ref="C40:C45"/>
    <mergeCell ref="C46:C52"/>
    <mergeCell ref="C53:C58"/>
    <mergeCell ref="E7:E9"/>
    <mergeCell ref="E10:E19"/>
    <mergeCell ref="E20:E22"/>
    <mergeCell ref="E23:E25"/>
    <mergeCell ref="E26:E27"/>
    <mergeCell ref="A59:A60"/>
    <mergeCell ref="C7:C9"/>
    <mergeCell ref="C10:C19"/>
    <mergeCell ref="C20:C22"/>
    <mergeCell ref="C23:C25"/>
    <mergeCell ref="C26:C27"/>
    <mergeCell ref="C29:C30"/>
    <mergeCell ref="C33:C39"/>
    <mergeCell ref="A7:A22"/>
    <mergeCell ref="A23:A32"/>
    <mergeCell ref="A33:A39"/>
    <mergeCell ref="A40:A52"/>
    <mergeCell ref="A53:A58"/>
    <mergeCell ref="H5:H6"/>
    <mergeCell ref="I5:I6"/>
    <mergeCell ref="J5:J6"/>
    <mergeCell ref="K5:K6"/>
    <mergeCell ref="L5:O5"/>
    <mergeCell ref="P5:P6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</mergeCells>
  <phoneticPr fontId="15" type="noConversion"/>
  <conditionalFormatting sqref="Q7:Q61">
    <cfRule type="expression" dxfId="158" priority="154">
      <formula>Q7&lt;0.5</formula>
    </cfRule>
    <cfRule type="expression" dxfId="157" priority="155">
      <formula>Q7&lt;0.8</formula>
    </cfRule>
    <cfRule type="expression" dxfId="156" priority="156">
      <formula>Q7&gt;0.79</formula>
    </cfRule>
  </conditionalFormatting>
  <conditionalFormatting sqref="I7">
    <cfRule type="expression" dxfId="155" priority="148">
      <formula>I7&lt;0.5</formula>
    </cfRule>
    <cfRule type="expression" dxfId="154" priority="149">
      <formula>I7&lt;0.8</formula>
    </cfRule>
    <cfRule type="expression" dxfId="153" priority="150">
      <formula>I7&gt;0.79</formula>
    </cfRule>
  </conditionalFormatting>
  <conditionalFormatting sqref="I10">
    <cfRule type="expression" dxfId="152" priority="145">
      <formula>I10&lt;0.5</formula>
    </cfRule>
    <cfRule type="expression" dxfId="151" priority="146">
      <formula>I10&lt;0.8</formula>
    </cfRule>
    <cfRule type="expression" dxfId="150" priority="147">
      <formula>I10&gt;0.79</formula>
    </cfRule>
  </conditionalFormatting>
  <conditionalFormatting sqref="I13">
    <cfRule type="expression" dxfId="149" priority="142">
      <formula>I13&lt;0.5</formula>
    </cfRule>
    <cfRule type="expression" dxfId="148" priority="143">
      <formula>I13&lt;0.8</formula>
    </cfRule>
    <cfRule type="expression" dxfId="147" priority="144">
      <formula>I13&gt;0.79</formula>
    </cfRule>
  </conditionalFormatting>
  <conditionalFormatting sqref="I14">
    <cfRule type="expression" dxfId="146" priority="139">
      <formula>I14&lt;0.5</formula>
    </cfRule>
    <cfRule type="expression" dxfId="145" priority="140">
      <formula>I14&lt;0.8</formula>
    </cfRule>
    <cfRule type="expression" dxfId="144" priority="141">
      <formula>I14&gt;0.79</formula>
    </cfRule>
  </conditionalFormatting>
  <conditionalFormatting sqref="I15">
    <cfRule type="expression" dxfId="143" priority="136">
      <formula>I15&lt;0.5</formula>
    </cfRule>
    <cfRule type="expression" dxfId="142" priority="137">
      <formula>I15&lt;0.8</formula>
    </cfRule>
    <cfRule type="expression" dxfId="141" priority="138">
      <formula>I15&gt;0.79</formula>
    </cfRule>
  </conditionalFormatting>
  <conditionalFormatting sqref="I17">
    <cfRule type="expression" dxfId="140" priority="133">
      <formula>I17&lt;0.5</formula>
    </cfRule>
    <cfRule type="expression" dxfId="139" priority="134">
      <formula>I17&lt;0.8</formula>
    </cfRule>
    <cfRule type="expression" dxfId="138" priority="135">
      <formula>I17&gt;0.79</formula>
    </cfRule>
  </conditionalFormatting>
  <conditionalFormatting sqref="I18">
    <cfRule type="expression" dxfId="137" priority="130">
      <formula>I18&lt;0.5</formula>
    </cfRule>
    <cfRule type="expression" dxfId="136" priority="131">
      <formula>I18&lt;0.8</formula>
    </cfRule>
    <cfRule type="expression" dxfId="135" priority="132">
      <formula>I18&gt;0.79</formula>
    </cfRule>
  </conditionalFormatting>
  <conditionalFormatting sqref="I19">
    <cfRule type="expression" dxfId="134" priority="127">
      <formula>I19&lt;0.5</formula>
    </cfRule>
    <cfRule type="expression" dxfId="133" priority="128">
      <formula>I19&lt;0.8</formula>
    </cfRule>
    <cfRule type="expression" dxfId="132" priority="129">
      <formula>I19&gt;0.79</formula>
    </cfRule>
  </conditionalFormatting>
  <conditionalFormatting sqref="I20">
    <cfRule type="expression" dxfId="131" priority="124">
      <formula>I20&lt;0.5</formula>
    </cfRule>
    <cfRule type="expression" dxfId="130" priority="125">
      <formula>I20&lt;0.8</formula>
    </cfRule>
    <cfRule type="expression" dxfId="129" priority="126">
      <formula>I20&gt;0.79</formula>
    </cfRule>
  </conditionalFormatting>
  <conditionalFormatting sqref="I23">
    <cfRule type="expression" dxfId="128" priority="121">
      <formula>I23&lt;0.5</formula>
    </cfRule>
    <cfRule type="expression" dxfId="127" priority="122">
      <formula>I23&lt;0.8</formula>
    </cfRule>
    <cfRule type="expression" dxfId="126" priority="123">
      <formula>I23&gt;0.79</formula>
    </cfRule>
  </conditionalFormatting>
  <conditionalFormatting sqref="I26">
    <cfRule type="expression" dxfId="125" priority="118">
      <formula>I26&lt;0.5</formula>
    </cfRule>
    <cfRule type="expression" dxfId="124" priority="119">
      <formula>I26&lt;0.8</formula>
    </cfRule>
    <cfRule type="expression" dxfId="123" priority="120">
      <formula>I26&gt;0.79</formula>
    </cfRule>
  </conditionalFormatting>
  <conditionalFormatting sqref="I28">
    <cfRule type="expression" dxfId="122" priority="115">
      <formula>I28&lt;0.5</formula>
    </cfRule>
    <cfRule type="expression" dxfId="121" priority="116">
      <formula>I28&lt;0.8</formula>
    </cfRule>
    <cfRule type="expression" dxfId="120" priority="117">
      <formula>I28&gt;0.79</formula>
    </cfRule>
  </conditionalFormatting>
  <conditionalFormatting sqref="I29">
    <cfRule type="expression" dxfId="119" priority="112">
      <formula>I29&lt;0.5</formula>
    </cfRule>
    <cfRule type="expression" dxfId="118" priority="113">
      <formula>I29&lt;0.8</formula>
    </cfRule>
    <cfRule type="expression" dxfId="117" priority="114">
      <formula>I29&gt;0.79</formula>
    </cfRule>
  </conditionalFormatting>
  <conditionalFormatting sqref="I31:I32">
    <cfRule type="expression" dxfId="113" priority="109">
      <formula>I31&lt;0.5</formula>
    </cfRule>
    <cfRule type="expression" dxfId="112" priority="110">
      <formula>I31&lt;0.8</formula>
    </cfRule>
    <cfRule type="expression" dxfId="111" priority="111">
      <formula>I31&gt;0.79</formula>
    </cfRule>
  </conditionalFormatting>
  <conditionalFormatting sqref="I33">
    <cfRule type="expression" dxfId="110" priority="106">
      <formula>I33&lt;0.5</formula>
    </cfRule>
    <cfRule type="expression" dxfId="109" priority="107">
      <formula>I33&lt;0.8</formula>
    </cfRule>
    <cfRule type="expression" dxfId="108" priority="108">
      <formula>I33&gt;0.79</formula>
    </cfRule>
  </conditionalFormatting>
  <conditionalFormatting sqref="I36">
    <cfRule type="expression" dxfId="107" priority="103">
      <formula>I36&lt;0.5</formula>
    </cfRule>
    <cfRule type="expression" dxfId="106" priority="104">
      <formula>I36&lt;0.8</formula>
    </cfRule>
    <cfRule type="expression" dxfId="105" priority="105">
      <formula>I36&gt;0.79</formula>
    </cfRule>
  </conditionalFormatting>
  <conditionalFormatting sqref="I39">
    <cfRule type="expression" dxfId="104" priority="100">
      <formula>I39&lt;0.5</formula>
    </cfRule>
    <cfRule type="expression" dxfId="103" priority="101">
      <formula>I39&lt;0.8</formula>
    </cfRule>
    <cfRule type="expression" dxfId="102" priority="102">
      <formula>I39&gt;0.79</formula>
    </cfRule>
  </conditionalFormatting>
  <conditionalFormatting sqref="I40">
    <cfRule type="expression" dxfId="101" priority="97">
      <formula>I40&lt;0.5</formula>
    </cfRule>
    <cfRule type="expression" dxfId="100" priority="98">
      <formula>I40&lt;0.8</formula>
    </cfRule>
    <cfRule type="expression" dxfId="99" priority="99">
      <formula>I40&gt;0.79</formula>
    </cfRule>
  </conditionalFormatting>
  <conditionalFormatting sqref="I43">
    <cfRule type="expression" dxfId="98" priority="94">
      <formula>I43&lt;0.5</formula>
    </cfRule>
    <cfRule type="expression" dxfId="97" priority="95">
      <formula>I43&lt;0.8</formula>
    </cfRule>
    <cfRule type="expression" dxfId="96" priority="96">
      <formula>I43&gt;0.79</formula>
    </cfRule>
  </conditionalFormatting>
  <conditionalFormatting sqref="I46">
    <cfRule type="expression" dxfId="95" priority="91">
      <formula>I46&lt;0.5</formula>
    </cfRule>
    <cfRule type="expression" dxfId="94" priority="92">
      <formula>I46&lt;0.8</formula>
    </cfRule>
    <cfRule type="expression" dxfId="93" priority="93">
      <formula>I46&gt;0.79</formula>
    </cfRule>
  </conditionalFormatting>
  <conditionalFormatting sqref="I49">
    <cfRule type="expression" dxfId="92" priority="88">
      <formula>I49&lt;0.5</formula>
    </cfRule>
    <cfRule type="expression" dxfId="91" priority="89">
      <formula>I49&lt;0.8</formula>
    </cfRule>
    <cfRule type="expression" dxfId="90" priority="90">
      <formula>I49&gt;0.79</formula>
    </cfRule>
  </conditionalFormatting>
  <conditionalFormatting sqref="I52">
    <cfRule type="expression" dxfId="89" priority="85">
      <formula>I52&lt;0.5</formula>
    </cfRule>
    <cfRule type="expression" dxfId="88" priority="86">
      <formula>I52&lt;0.8</formula>
    </cfRule>
    <cfRule type="expression" dxfId="87" priority="87">
      <formula>I52&gt;0.79</formula>
    </cfRule>
  </conditionalFormatting>
  <conditionalFormatting sqref="I53">
    <cfRule type="expression" dxfId="86" priority="82">
      <formula>I53&lt;0.5</formula>
    </cfRule>
    <cfRule type="expression" dxfId="85" priority="83">
      <formula>I53&lt;0.8</formula>
    </cfRule>
    <cfRule type="expression" dxfId="84" priority="84">
      <formula>I53&gt;0.79</formula>
    </cfRule>
  </conditionalFormatting>
  <conditionalFormatting sqref="I56">
    <cfRule type="expression" dxfId="83" priority="79">
      <formula>I56&lt;0.5</formula>
    </cfRule>
    <cfRule type="expression" dxfId="82" priority="80">
      <formula>I56&lt;0.8</formula>
    </cfRule>
    <cfRule type="expression" dxfId="81" priority="81">
      <formula>I56&gt;0.79</formula>
    </cfRule>
  </conditionalFormatting>
  <conditionalFormatting sqref="I59">
    <cfRule type="expression" dxfId="80" priority="76">
      <formula>I59&lt;0.5</formula>
    </cfRule>
    <cfRule type="expression" dxfId="79" priority="77">
      <formula>I59&lt;0.8</formula>
    </cfRule>
    <cfRule type="expression" dxfId="78" priority="78">
      <formula>I59&gt;0.79</formula>
    </cfRule>
  </conditionalFormatting>
  <conditionalFormatting sqref="I60">
    <cfRule type="expression" dxfId="77" priority="73">
      <formula>I60&lt;0.5</formula>
    </cfRule>
    <cfRule type="expression" dxfId="76" priority="74">
      <formula>I60&lt;0.8</formula>
    </cfRule>
    <cfRule type="expression" dxfId="75" priority="75">
      <formula>I60&gt;0.79</formula>
    </cfRule>
  </conditionalFormatting>
  <conditionalFormatting sqref="I61">
    <cfRule type="expression" dxfId="74" priority="70">
      <formula>I61&lt;0.5</formula>
    </cfRule>
    <cfRule type="expression" dxfId="73" priority="71">
      <formula>I61&lt;0.8</formula>
    </cfRule>
    <cfRule type="expression" dxfId="72" priority="72">
      <formula>I61&gt;0.79</formula>
    </cfRule>
  </conditionalFormatting>
  <conditionalFormatting sqref="D7">
    <cfRule type="expression" dxfId="71" priority="67">
      <formula>D7&lt;0.5</formula>
    </cfRule>
    <cfRule type="expression" dxfId="70" priority="68">
      <formula>D7&lt;0.8</formula>
    </cfRule>
    <cfRule type="expression" dxfId="69" priority="69">
      <formula>D7&gt;0.79</formula>
    </cfRule>
  </conditionalFormatting>
  <conditionalFormatting sqref="D10">
    <cfRule type="expression" dxfId="68" priority="64">
      <formula>D10&lt;0.5</formula>
    </cfRule>
    <cfRule type="expression" dxfId="67" priority="65">
      <formula>D10&lt;0.8</formula>
    </cfRule>
    <cfRule type="expression" dxfId="66" priority="66">
      <formula>D10&gt;0.79</formula>
    </cfRule>
  </conditionalFormatting>
  <conditionalFormatting sqref="D20">
    <cfRule type="expression" dxfId="65" priority="61">
      <formula>D20&lt;0.5</formula>
    </cfRule>
    <cfRule type="expression" dxfId="64" priority="62">
      <formula>D20&lt;0.8</formula>
    </cfRule>
    <cfRule type="expression" dxfId="63" priority="63">
      <formula>D20&gt;0.79</formula>
    </cfRule>
  </conditionalFormatting>
  <conditionalFormatting sqref="D23">
    <cfRule type="expression" dxfId="62" priority="58">
      <formula>D23&lt;0.5</formula>
    </cfRule>
    <cfRule type="expression" dxfId="61" priority="59">
      <formula>D23&lt;0.8</formula>
    </cfRule>
    <cfRule type="expression" dxfId="60" priority="60">
      <formula>D23&gt;0.79</formula>
    </cfRule>
  </conditionalFormatting>
  <conditionalFormatting sqref="D26">
    <cfRule type="expression" dxfId="59" priority="55">
      <formula>D26&lt;0.5</formula>
    </cfRule>
    <cfRule type="expression" dxfId="58" priority="56">
      <formula>D26&lt;0.8</formula>
    </cfRule>
    <cfRule type="expression" dxfId="57" priority="57">
      <formula>D26&gt;0.79</formula>
    </cfRule>
  </conditionalFormatting>
  <conditionalFormatting sqref="D28">
    <cfRule type="expression" dxfId="56" priority="52">
      <formula>D28&lt;0.5</formula>
    </cfRule>
    <cfRule type="expression" dxfId="55" priority="53">
      <formula>D28&lt;0.8</formula>
    </cfRule>
    <cfRule type="expression" dxfId="54" priority="54">
      <formula>D28&gt;0.79</formula>
    </cfRule>
  </conditionalFormatting>
  <conditionalFormatting sqref="D29">
    <cfRule type="expression" dxfId="53" priority="49">
      <formula>D29&lt;0.5</formula>
    </cfRule>
    <cfRule type="expression" dxfId="52" priority="50">
      <formula>D29&lt;0.8</formula>
    </cfRule>
    <cfRule type="expression" dxfId="51" priority="51">
      <formula>D29&gt;0.79</formula>
    </cfRule>
  </conditionalFormatting>
  <conditionalFormatting sqref="D31">
    <cfRule type="expression" dxfId="47" priority="46">
      <formula>D31&lt;0.5</formula>
    </cfRule>
    <cfRule type="expression" dxfId="46" priority="47">
      <formula>D31&lt;0.8</formula>
    </cfRule>
    <cfRule type="expression" dxfId="45" priority="48">
      <formula>D31&gt;0.79</formula>
    </cfRule>
  </conditionalFormatting>
  <conditionalFormatting sqref="D32">
    <cfRule type="expression" dxfId="44" priority="43">
      <formula>D32&lt;0.5</formula>
    </cfRule>
    <cfRule type="expression" dxfId="43" priority="44">
      <formula>D32&lt;0.8</formula>
    </cfRule>
    <cfRule type="expression" dxfId="42" priority="45">
      <formula>D32&gt;0.79</formula>
    </cfRule>
  </conditionalFormatting>
  <conditionalFormatting sqref="D33">
    <cfRule type="expression" dxfId="41" priority="40">
      <formula>D33&lt;0.5</formula>
    </cfRule>
    <cfRule type="expression" dxfId="40" priority="41">
      <formula>D33&lt;0.8</formula>
    </cfRule>
    <cfRule type="expression" dxfId="39" priority="42">
      <formula>D33&gt;0.79</formula>
    </cfRule>
  </conditionalFormatting>
  <conditionalFormatting sqref="D40">
    <cfRule type="expression" dxfId="38" priority="37">
      <formula>D40&lt;0.5</formula>
    </cfRule>
    <cfRule type="expression" dxfId="37" priority="38">
      <formula>D40&lt;0.8</formula>
    </cfRule>
    <cfRule type="expression" dxfId="36" priority="39">
      <formula>D40&gt;0.79</formula>
    </cfRule>
  </conditionalFormatting>
  <conditionalFormatting sqref="D46">
    <cfRule type="expression" dxfId="35" priority="34">
      <formula>D46&lt;0.5</formula>
    </cfRule>
    <cfRule type="expression" dxfId="34" priority="35">
      <formula>D46&lt;0.8</formula>
    </cfRule>
    <cfRule type="expression" dxfId="33" priority="36">
      <formula>D46&gt;0.79</formula>
    </cfRule>
  </conditionalFormatting>
  <conditionalFormatting sqref="D53">
    <cfRule type="expression" dxfId="32" priority="31">
      <formula>D53&lt;0.5</formula>
    </cfRule>
    <cfRule type="expression" dxfId="31" priority="32">
      <formula>D53&lt;0.8</formula>
    </cfRule>
    <cfRule type="expression" dxfId="30" priority="33">
      <formula>D53&gt;0.79</formula>
    </cfRule>
  </conditionalFormatting>
  <conditionalFormatting sqref="D59">
    <cfRule type="expression" dxfId="29" priority="28">
      <formula>D59&lt;0.5</formula>
    </cfRule>
    <cfRule type="expression" dxfId="28" priority="29">
      <formula>D59&lt;0.8</formula>
    </cfRule>
    <cfRule type="expression" dxfId="27" priority="30">
      <formula>D59&gt;0.79</formula>
    </cfRule>
  </conditionalFormatting>
  <conditionalFormatting sqref="D60">
    <cfRule type="expression" dxfId="26" priority="25">
      <formula>D60&lt;0.5</formula>
    </cfRule>
    <cfRule type="expression" dxfId="25" priority="26">
      <formula>D60&lt;0.8</formula>
    </cfRule>
    <cfRule type="expression" dxfId="24" priority="27">
      <formula>D60&gt;0.79</formula>
    </cfRule>
  </conditionalFormatting>
  <conditionalFormatting sqref="D61">
    <cfRule type="expression" dxfId="23" priority="22">
      <formula>D61&lt;0.5</formula>
    </cfRule>
    <cfRule type="expression" dxfId="22" priority="23">
      <formula>D61&lt;0.8</formula>
    </cfRule>
    <cfRule type="expression" dxfId="21" priority="24">
      <formula>D61&gt;0.79</formula>
    </cfRule>
  </conditionalFormatting>
  <conditionalFormatting sqref="B7">
    <cfRule type="expression" dxfId="20" priority="19">
      <formula>B7&lt;0.5</formula>
    </cfRule>
    <cfRule type="expression" dxfId="19" priority="20">
      <formula>B7&lt;0.8</formula>
    </cfRule>
    <cfRule type="expression" dxfId="18" priority="21">
      <formula>B7&gt;0.79</formula>
    </cfRule>
  </conditionalFormatting>
  <conditionalFormatting sqref="B23">
    <cfRule type="expression" dxfId="17" priority="16">
      <formula>B23&lt;0.5</formula>
    </cfRule>
    <cfRule type="expression" dxfId="16" priority="17">
      <formula>B23&lt;0.8</formula>
    </cfRule>
    <cfRule type="expression" dxfId="15" priority="18">
      <formula>B23&gt;0.79</formula>
    </cfRule>
  </conditionalFormatting>
  <conditionalFormatting sqref="B33">
    <cfRule type="expression" dxfId="14" priority="13">
      <formula>B33&lt;0.5</formula>
    </cfRule>
    <cfRule type="expression" dxfId="13" priority="14">
      <formula>B33&lt;0.8</formula>
    </cfRule>
    <cfRule type="expression" dxfId="12" priority="15">
      <formula>B33&gt;0.79</formula>
    </cfRule>
  </conditionalFormatting>
  <conditionalFormatting sqref="B40">
    <cfRule type="expression" dxfId="11" priority="10">
      <formula>B40&lt;0.5</formula>
    </cfRule>
    <cfRule type="expression" dxfId="10" priority="11">
      <formula>B40&lt;0.8</formula>
    </cfRule>
    <cfRule type="expression" dxfId="9" priority="12">
      <formula>B40&gt;0.79</formula>
    </cfRule>
  </conditionalFormatting>
  <conditionalFormatting sqref="B53">
    <cfRule type="expression" dxfId="8" priority="7">
      <formula>B53&lt;0.5</formula>
    </cfRule>
    <cfRule type="expression" dxfId="7" priority="8">
      <formula>B53&lt;0.8</formula>
    </cfRule>
    <cfRule type="expression" dxfId="6" priority="9">
      <formula>B53&gt;0.79</formula>
    </cfRule>
  </conditionalFormatting>
  <conditionalFormatting sqref="B59">
    <cfRule type="expression" dxfId="5" priority="4">
      <formula>B59&lt;0.5</formula>
    </cfRule>
    <cfRule type="expression" dxfId="4" priority="5">
      <formula>B59&lt;0.8</formula>
    </cfRule>
    <cfRule type="expression" dxfId="3" priority="6">
      <formula>B59&gt;0.79</formula>
    </cfRule>
  </conditionalFormatting>
  <conditionalFormatting sqref="B61">
    <cfRule type="expression" dxfId="2" priority="1">
      <formula>B61&lt;0.5</formula>
    </cfRule>
    <cfRule type="expression" dxfId="1" priority="2">
      <formula>B61&lt;0.8</formula>
    </cfRule>
    <cfRule type="expression" dxfId="0" priority="3">
      <formula>B61&gt;0.79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pedro cometa ho</dc:creator>
  <cp:lastModifiedBy>Alejandra Echeverry</cp:lastModifiedBy>
  <cp:lastPrinted>2017-04-25T16:34:00Z</cp:lastPrinted>
  <dcterms:created xsi:type="dcterms:W3CDTF">2014-12-15T02:17:00Z</dcterms:created>
  <dcterms:modified xsi:type="dcterms:W3CDTF">2021-07-26T20:12:32Z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3082-11.2.0.9281</vt:lpwstr>
  </property>
</Properties>
</file>