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aleja\Google Drive\SIGAM - CAR\AGENDAS AMBIENTALES\MAGDALENA CENTRO\BITUIMA\Asistencia 2021\"/>
    </mc:Choice>
  </mc:AlternateContent>
  <xr:revisionPtr revIDLastSave="0" documentId="13_ncr:1_{0F8225F1-835A-428D-B66B-6E05E07C443B}" xr6:coauthVersionLast="47" xr6:coauthVersionMax="47" xr10:uidLastSave="{00000000-0000-0000-0000-000000000000}"/>
  <bookViews>
    <workbookView xWindow="-100" yWindow="-100" windowWidth="21467" windowHeight="11576" activeTab="1" xr2:uid="{00000000-000D-0000-FFFF-FFFF00000000}"/>
  </bookViews>
  <sheets>
    <sheet name="2020" sheetId="3" r:id="rId1"/>
    <sheet name="2021"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4" l="1"/>
  <c r="B14" i="4"/>
  <c r="B7" i="4"/>
  <c r="D28" i="4"/>
  <c r="D25" i="4"/>
  <c r="D21" i="4"/>
  <c r="D18" i="4"/>
  <c r="D14" i="4"/>
  <c r="D12" i="4"/>
  <c r="D10" i="4"/>
  <c r="D7" i="4"/>
  <c r="I28" i="4"/>
  <c r="I25" i="4"/>
  <c r="I21" i="4"/>
  <c r="P24" i="4"/>
  <c r="Q24" i="4" s="1"/>
  <c r="J24" i="4"/>
  <c r="P8" i="4" l="1"/>
  <c r="P9" i="4"/>
  <c r="Q9" i="4" s="1"/>
  <c r="P10" i="4"/>
  <c r="P11" i="4"/>
  <c r="Q11" i="4" s="1"/>
  <c r="P12" i="4"/>
  <c r="P13" i="4"/>
  <c r="Q13" i="4" s="1"/>
  <c r="P14" i="4"/>
  <c r="Q14" i="4" s="1"/>
  <c r="P15" i="4"/>
  <c r="Q15" i="4" s="1"/>
  <c r="P16" i="4"/>
  <c r="Q16" i="4" s="1"/>
  <c r="P17" i="4"/>
  <c r="P18" i="4"/>
  <c r="Q18" i="4" s="1"/>
  <c r="P19" i="4"/>
  <c r="Q19" i="4" s="1"/>
  <c r="P20" i="4"/>
  <c r="P21" i="4"/>
  <c r="Q21" i="4" s="1"/>
  <c r="P22" i="4"/>
  <c r="Q22" i="4" s="1"/>
  <c r="P23" i="4"/>
  <c r="Q23" i="4" s="1"/>
  <c r="P25" i="4"/>
  <c r="Q25" i="4" s="1"/>
  <c r="P26" i="4"/>
  <c r="Q26" i="4" s="1"/>
  <c r="P27" i="4"/>
  <c r="Q27" i="4" s="1"/>
  <c r="P28" i="4"/>
  <c r="Q28" i="4" s="1"/>
  <c r="P29" i="4"/>
  <c r="Q29" i="4" s="1"/>
  <c r="P30" i="4"/>
  <c r="Q30" i="4" s="1"/>
  <c r="P7" i="4"/>
  <c r="Q7" i="4" s="1"/>
  <c r="B44" i="3"/>
  <c r="B28" i="3"/>
  <c r="B7" i="3"/>
  <c r="D50" i="3"/>
  <c r="D48" i="3"/>
  <c r="D44" i="3"/>
  <c r="D41" i="3"/>
  <c r="D37" i="3"/>
  <c r="D33" i="3"/>
  <c r="D28" i="3"/>
  <c r="D24" i="3"/>
  <c r="D21" i="3"/>
  <c r="D18" i="3"/>
  <c r="D11" i="3"/>
  <c r="D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7" i="3"/>
  <c r="I7" i="4" l="1"/>
  <c r="Q8" i="4"/>
  <c r="I18" i="4"/>
  <c r="Q20" i="4"/>
  <c r="I12" i="4"/>
  <c r="Q12" i="4"/>
  <c r="I10" i="4"/>
  <c r="Q10" i="4"/>
  <c r="I14" i="4"/>
  <c r="Q17" i="4"/>
  <c r="I50" i="3"/>
  <c r="I48" i="3"/>
  <c r="I44" i="3"/>
  <c r="I41" i="3"/>
  <c r="I37" i="3"/>
  <c r="I33" i="3"/>
  <c r="I28" i="3"/>
  <c r="I24" i="3"/>
  <c r="P23" i="3"/>
  <c r="I21" i="3" s="1"/>
  <c r="I18" i="3"/>
  <c r="I11" i="3"/>
  <c r="I7" i="3"/>
  <c r="P53" i="3"/>
  <c r="J53" i="3"/>
  <c r="P49" i="3"/>
  <c r="J49" i="3"/>
  <c r="P47" i="3"/>
  <c r="J47" i="3"/>
  <c r="P43" i="3"/>
  <c r="J43" i="3"/>
  <c r="P40" i="3"/>
  <c r="J40" i="3"/>
  <c r="P36" i="3"/>
  <c r="J36" i="3"/>
  <c r="P32" i="3"/>
  <c r="J32" i="3"/>
  <c r="P27" i="3"/>
  <c r="J27" i="3"/>
  <c r="J23" i="3"/>
  <c r="P20" i="3"/>
  <c r="J20" i="3"/>
  <c r="P17" i="3"/>
  <c r="J17" i="3"/>
  <c r="P10" i="3"/>
  <c r="J10" i="3"/>
  <c r="P7" i="3"/>
  <c r="P8" i="3"/>
  <c r="P9" i="3"/>
  <c r="P11" i="3"/>
  <c r="P12" i="3"/>
  <c r="P13" i="3"/>
  <c r="P14" i="3"/>
  <c r="P15" i="3"/>
  <c r="P16" i="3"/>
  <c r="P18" i="3"/>
  <c r="P19" i="3"/>
  <c r="P21" i="3"/>
  <c r="P22" i="3"/>
  <c r="P24" i="3"/>
  <c r="P25" i="3"/>
  <c r="P26" i="3"/>
  <c r="P28" i="3"/>
  <c r="P29" i="3"/>
  <c r="P30" i="3"/>
  <c r="P31" i="3"/>
  <c r="P33" i="3"/>
  <c r="P34" i="3"/>
  <c r="P35" i="3"/>
  <c r="P37" i="3"/>
  <c r="P38" i="3"/>
  <c r="P39" i="3"/>
  <c r="P41" i="3"/>
  <c r="P42" i="3"/>
  <c r="P44" i="3"/>
  <c r="P45" i="3"/>
  <c r="P46" i="3"/>
  <c r="P48" i="3"/>
  <c r="P50" i="3"/>
  <c r="P51" i="3"/>
  <c r="P52" i="3"/>
</calcChain>
</file>

<file path=xl/sharedStrings.xml><?xml version="1.0" encoding="utf-8"?>
<sst xmlns="http://schemas.openxmlformats.org/spreadsheetml/2006/main" count="200" uniqueCount="111">
  <si>
    <t>A</t>
  </si>
  <si>
    <t>B</t>
  </si>
  <si>
    <t>C</t>
  </si>
  <si>
    <t>D</t>
  </si>
  <si>
    <t>E</t>
  </si>
  <si>
    <t>F</t>
  </si>
  <si>
    <t>G</t>
  </si>
  <si>
    <t>H</t>
  </si>
  <si>
    <t>I</t>
  </si>
  <si>
    <t>J</t>
  </si>
  <si>
    <t>K</t>
  </si>
  <si>
    <t>L</t>
  </si>
  <si>
    <t>M</t>
  </si>
  <si>
    <t>N</t>
  </si>
  <si>
    <t>O</t>
  </si>
  <si>
    <t>P</t>
  </si>
  <si>
    <t>Q</t>
  </si>
  <si>
    <t xml:space="preserve">PROGRAMA </t>
  </si>
  <si>
    <t>% DE AVANCE DEL PROGRAMA</t>
  </si>
  <si>
    <t xml:space="preserve">PROYECTO </t>
  </si>
  <si>
    <t>% AVANCE DEL PROYECTO</t>
  </si>
  <si>
    <t>META</t>
  </si>
  <si>
    <t>VALOR 
META</t>
  </si>
  <si>
    <t>INDICADOR</t>
  </si>
  <si>
    <t>ACTIVIDADES</t>
  </si>
  <si>
    <t>% DE AVANCE ACTIVIDAD</t>
  </si>
  <si>
    <t>TOTAL ACTIVIDADES EJECUTADAS</t>
  </si>
  <si>
    <t>PRIMER TRIMESTRE</t>
  </si>
  <si>
    <t>SEGUNDO
TRIMESTRE</t>
  </si>
  <si>
    <t>TERCER
TRIMESTRE</t>
  </si>
  <si>
    <t>CUARTO TRIMESTRE</t>
  </si>
  <si>
    <t xml:space="preserve">AGENDA AMBIENTAL MUNICIPAL </t>
  </si>
  <si>
    <t xml:space="preserve">CANTIDAD DE ACTIVIDADES EJECUTADAS
ANUAL </t>
  </si>
  <si>
    <t>No. DE PROBLEMÁTICA PRIORIZADA</t>
  </si>
  <si>
    <t>CANTIDAD
ACTIVIDAD</t>
  </si>
  <si>
    <t>% DE CUMPLIMIENTO INDICADOR</t>
  </si>
  <si>
    <t>SEGUIMIENTO ANUAL AL PLAN DE ACCION 2020</t>
  </si>
  <si>
    <t xml:space="preserve"> Ambiente limpio y sostenible
</t>
  </si>
  <si>
    <t>Consolidar el Consejo ambiental Municipal como estructura reguladora para la toma de desiciones ambientales y la ejecucion de proyectos dentro del plan de gestión ambiental delMunicipio de  Bituima.</t>
  </si>
  <si>
    <t>Creación de áreas de conservación municipal,  articuladas con corredores biológicos (Predios de interés hídrico y de conservación de flora y fauna ) para el municipio de Bituima.</t>
  </si>
  <si>
    <t>Crear, implementar y evaluar procesos pedagógicos de uso eficiente y ahorro del agua.</t>
  </si>
  <si>
    <t>Por la defensa de Patrimonio Ecológico de Bituima determinar las medidas para la instauración del comparendo ambiental en el Municipio de Bituima por medio de Proyecto de Acuerdo dirigido al Concejo Municipal de Bituima</t>
  </si>
  <si>
    <t>Recuperación y restauración de la ronda del Rio Contador, y quebradas afluentes al mismo.</t>
  </si>
  <si>
    <t>Realizar 6 reuniones al año del Consejo Ambiental Municipal</t>
  </si>
  <si>
    <t>Desarrollar 3 proyectos de identificación, adquisición de predios, protección y mantenimiento de áreas de reserva hídrica (creación de área de conservación zona alta del río Contador,  área de conservación Quebrada Aguapal y el área de conservación zona alta Quebrada Gualivá)</t>
  </si>
  <si>
    <t>Desarrollar un proyecto para el Programa uso eficiente y ahorro del agua. -PUEAA.</t>
  </si>
  <si>
    <t xml:space="preserve">Implementar una estrategia para aplicar el Comparendo Ambiental en articulación con la Policía Nacional en defensa del Patrimonio Ecológico de Bituima. </t>
  </si>
  <si>
    <t>Desarrollar 3 acciones en el marco del plan de acción establecido para el manejo ambiental de la Cuenca del Rio Negro</t>
  </si>
  <si>
    <t>Avanzamos por la educación ambiental</t>
  </si>
  <si>
    <t>De frente al cambio climático</t>
  </si>
  <si>
    <t>Formulación, implementación, seguimiento y valoración de proyecto desde el Cómite Interinstitucional de Educación Ambiental -CIDEA, articulado con Proyectos Ambientales Escolares- PRAEs y Proyecto Ciudadanos de Educación Ambiental -PROCEDA,y Asociaciones campesinas,  sobre manejo adecuado de residuos orgánicos e inorganicos producto de procesos domésticos y productivos en el área rural y Urbana del Municipio de Bituima.</t>
  </si>
  <si>
    <t>Proyecto manejo adecuado de residuos sólidos (Separación en la fuente), ahorro y uso adecuado del agua,  reducción en uso de recursos, en las oficinas y dependencias de la alcaldía porque con la administracion municipal en sintonía con el ambiente  Bituima renace.</t>
  </si>
  <si>
    <t>Construcción de boletines ambientales BITUIMA RENACE, articuladas con la emisora de los municipios vecinos, las paginas en línea ambientales de la administración del municipio, y de divulgación al aíre en coordinación con la iglesia católica y periodico mural.</t>
  </si>
  <si>
    <t>Proyecto mantengamos nuestro frente limpio y agradable por una Bituima con una cara amable y florecida, por un parque central paisajistico, y que relate la cultura panche del municipio.</t>
  </si>
  <si>
    <t xml:space="preserve">Proyecto de mitigación al cambio climático </t>
  </si>
  <si>
    <t>Proyecto de reservorios en veredas del municipio de Bituima, manejo de nacederos, recuperación de cobertura y zonas de amortiguación, Proyecto lluvias para la vida y manejo de agua de lluvia en procesos productivos.</t>
  </si>
  <si>
    <t>Desarrollar un proyecto de Educación Ambiental Municipal a nivel institucional, educativo y del sector privado.    Implementar un proyecto municipal de consumo responsable articulado con Sistema Municipal Organizado 3R - Reduce - Reutiliza y Recicla.</t>
  </si>
  <si>
    <t>Implementar el Plan Institucional de Gestión Ambiental PIGA para disminuir la huella de carbono a nivel institucional.</t>
  </si>
  <si>
    <t>Generar boletines semestrales de los logros en materia ambiental.</t>
  </si>
  <si>
    <t xml:space="preserve">Realizar jornadas ciudadanas de limpieza de Bituima </t>
  </si>
  <si>
    <t>Desarrollar un proyecto para promover las actividades de forestación, reforestación o restauración de bosques</t>
  </si>
  <si>
    <t>Desarrollar un proyecto para la captación, almacenamiento y abastecimiento de agua</t>
  </si>
  <si>
    <t xml:space="preserve"> (Número de reuniones realizadas/Número de reuniones propuestas) x 100</t>
  </si>
  <si>
    <t>(Número de proyectos desarrollados/ número de proyectos propuesto)x100%</t>
  </si>
  <si>
    <t>Número de proyectos desarollados/ número de proyectos propuestos x100%</t>
  </si>
  <si>
    <t>Número de proyectos de acuerdo aprobados/ Número de acuerdos radicados*100</t>
  </si>
  <si>
    <t xml:space="preserve">Número de charlas informativas planeadas / Número de charlas informativas realizadas *100
</t>
  </si>
  <si>
    <t>Número de proyectos planeados / Número de proyectos realizados *100</t>
  </si>
  <si>
    <t>Número de actividades planeados / Número de actividades realizados *100</t>
  </si>
  <si>
    <t>Número de boletines planeados / Número de boletines realizados *100</t>
  </si>
  <si>
    <t>Número de jornadas planeados / Número de jornadas realizados *100</t>
  </si>
  <si>
    <t>Número de actividades de reforestación planeadas / Número de actividades de reforestación realizadas *100</t>
  </si>
  <si>
    <t>Número de proyectos de abastecimiento planeadas / Número de  proyectos de abastecimiento   realizadas *100</t>
  </si>
  <si>
    <t>Realizar la citación a reunión ordinaria del Consejo Ambiental municipial</t>
  </si>
  <si>
    <t>Realizar la reunión del Consejo Ambiental municipal</t>
  </si>
  <si>
    <t>Realizar acta de reunión</t>
  </si>
  <si>
    <t>Identificar los predios de importancia hídrica suceptibles a compra para mantenimiento del recurso.</t>
  </si>
  <si>
    <t>Generar un plan de compra con los posibles vendedores</t>
  </si>
  <si>
    <t>Determinar la forma de compra por medio de convenios o recursos propios.</t>
  </si>
  <si>
    <t xml:space="preserve">Zonificar las áreas de conservación adquiridas y determinadas  por medio de la DGOAT de la CAR. </t>
  </si>
  <si>
    <t>Constituir las medidas de manejo de las áreas de conservación identificadas</t>
  </si>
  <si>
    <t>Determinar zonas de conservación municipal mediante entes territoriales, administración, concejo municipal y comunidad en general.</t>
  </si>
  <si>
    <t>Generar un proyecto de producción huerta casera teniendo en cuenta  un plan de manejo de ahorro y uso eficiente del agua.</t>
  </si>
  <si>
    <t>Realizar una jornada de capacitación con la comunidad para uso eficiente del agua.</t>
  </si>
  <si>
    <t>Radicar en Oficina del Concejo Municipal del Proyecto de acuerdo para instaurar el comparendo ambiental, previamente aprobado por el Concejo Ambiental Municipal.</t>
  </si>
  <si>
    <t>Generar una serie de capacitaciones y talleres para la  socialización del comparendo ambiental en el territorio</t>
  </si>
  <si>
    <t>Charlas con los propietarios de los diversos predios aledaños a cada una de las fuentes de agua principales para exponer la importancia de la conservación de la ronda hídrica.</t>
  </si>
  <si>
    <t>Convenio para el mantenimineto de estas áreas por medio del programa pagos por servicios ambientales de la CAR -DGOAT.</t>
  </si>
  <si>
    <t>Exponer a la comunidad la Zonificación y reglamentación según el estamento por el cual se recupera la ronda del fuentes hídricas:  Decreto 2245 de 29-12-2017 del Ministerio de Ambiente  y desarrollo sostenible , y descrito en la "Guía Técnica de Criterios para el Acotamiento de las Rondas Hídricas en Colombia" expedida por el Ministerio de Ambiente y Desarrollo Sostenible.</t>
  </si>
  <si>
    <t>Planteamiento del proyecto del sistema de manejo de residuos orgánicos como  insumo para la constitución de un vivero municipal como forma de  articulación con proyectos PRAES y PROCEDA, desde CIDEA y asociaciones campesinas</t>
  </si>
  <si>
    <t>Manejo por separación en la fuente, almacenamiento o disposición, en predio del municipio, mediante esquema de recolección con servicios públicos</t>
  </si>
  <si>
    <t>Producción de humus y lombricultivo, articulado con la elaboración,manejo y mantenimiento de un vivero municipal para especies  vegetales de: naciminetos de agua, procesos prooductivos principales, sistemas silvopastoriles y ornamentales.</t>
  </si>
  <si>
    <t>Creación de vivero municipal</t>
  </si>
  <si>
    <t>Elaboración del Plan Institucional de Gestión Ambiental - PIGA</t>
  </si>
  <si>
    <t>Realización de campañas constantes para que dentro de las instalaciones de la alcaldia en cada una de las oficinas se promueva y realice la Separación en la fuente)</t>
  </si>
  <si>
    <t>Puesta en marcha de las actividades planteadas en  el PIGA (ahorro y uso adecuado del agua,  reducción en uso de recursos como  papel de impresión, combustibles fósiles y otras materias primas).</t>
  </si>
  <si>
    <t xml:space="preserve">Emisión mensual  de boletines audiovisuales </t>
  </si>
  <si>
    <t>Publicación semanal fan page y redes sociales, semanal por divulgación con la iglesia</t>
  </si>
  <si>
    <t>Realización del periodico mural cuando sea necesario especialmente cuando hay  mayor afluencia de gente al lugar.</t>
  </si>
  <si>
    <t>Incentivo  a la población en general para el mantenimineto de las fachadas y zonas verdes, limpias y pulcras</t>
  </si>
  <si>
    <t>Construcción de fachadas con materas, flores y faroles para embellecer nuestra Bituima.</t>
  </si>
  <si>
    <t>Jornada con los propietarios de predios con senderos veredales que requieran manejo de paisajismo y recuperación de senderos.</t>
  </si>
  <si>
    <t>Creación de documento de Planificación  y ejecución del proyecto de mitigación al cambio climático</t>
  </si>
  <si>
    <t>Puesta en marcha de los planes de ejecución de talleres de mitigación al cambio climático con la población en general</t>
  </si>
  <si>
    <t>Creación de una base de datos de nacederos en el municipio y caracterización de las condiciones ecológicas actuales de los mismos</t>
  </si>
  <si>
    <t>Restauración de zonas de nacimiento que permitan mejoramiento de la estructura cobertora y de amortiguación a largo plazo.</t>
  </si>
  <si>
    <t>Incluir a 50 beneficiarios al proyecto lluvias para la vida y realizar el proceso hasta entrega de los equipos</t>
  </si>
  <si>
    <t>Incluir beneficarios al proyecto de reservorios  y realizar la gestión hasta proceso de entrega</t>
  </si>
  <si>
    <t>MUNICIPIO DE BITUIMA</t>
  </si>
  <si>
    <t>SEGUIMIENTO ANUAL AL PLAN DE ACCION 2021</t>
  </si>
  <si>
    <t xml:space="preserve"> Ambiente limpio y sostenible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</si>
</sst>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charset val="134"/>
      <scheme val="minor"/>
    </font>
    <font>
      <b/>
      <sz val="7"/>
      <name val="Calibri"/>
      <family val="2"/>
      <scheme val="minor"/>
    </font>
    <font>
      <sz val="7"/>
      <name val="Calibri"/>
      <family val="2"/>
      <scheme val="minor"/>
    </font>
    <font>
      <b/>
      <sz val="12"/>
      <color theme="1"/>
      <name val="Calibri"/>
      <family val="2"/>
      <scheme val="minor"/>
    </font>
    <font>
      <sz val="11"/>
      <color theme="1"/>
      <name val="Calibri"/>
      <family val="2"/>
      <scheme val="minor"/>
    </font>
    <font>
      <b/>
      <sz val="10"/>
      <name val="Calibri"/>
      <family val="2"/>
      <scheme val="minor"/>
    </font>
    <font>
      <sz val="9"/>
      <name val="Arial"/>
      <family val="2"/>
    </font>
    <font>
      <sz val="9"/>
      <name val="Calibri"/>
      <family val="2"/>
      <scheme val="minor"/>
    </font>
    <font>
      <sz val="8"/>
      <name val="Arial"/>
      <family val="2"/>
    </font>
    <font>
      <sz val="8"/>
      <name val="Calibri"/>
      <family val="2"/>
      <scheme val="minor"/>
    </font>
    <font>
      <sz val="10"/>
      <name val="Arial"/>
      <family val="2"/>
    </font>
    <font>
      <sz val="8"/>
      <name val="Calibri"/>
      <family val="2"/>
      <scheme val="minor"/>
    </font>
    <font>
      <b/>
      <sz val="20"/>
      <name val="Calibri"/>
      <family val="2"/>
      <scheme val="minor"/>
    </font>
    <font>
      <b/>
      <sz val="12"/>
      <color theme="1"/>
      <name val="Calibri"/>
      <family val="2"/>
      <scheme val="minor"/>
    </font>
    <font>
      <sz val="10"/>
      <color theme="1"/>
      <name val="Arial"/>
      <family val="2"/>
    </font>
    <font>
      <b/>
      <sz val="12"/>
      <color theme="1"/>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9"/>
        <bgColor indexed="64"/>
      </patternFill>
    </fill>
    <fill>
      <patternFill patternType="solid">
        <fgColor rgb="FF00B0F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9" tint="0.39997558519241921"/>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medium">
        <color indexed="64"/>
      </left>
      <right style="thin">
        <color auto="1"/>
      </right>
      <top/>
      <bottom/>
      <diagonal/>
    </border>
    <border>
      <left style="thin">
        <color auto="1"/>
      </left>
      <right/>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right style="thin">
        <color auto="1"/>
      </right>
      <top/>
      <bottom/>
      <diagonal/>
    </border>
    <border>
      <left/>
      <right/>
      <top style="medium">
        <color indexed="64"/>
      </top>
      <bottom/>
      <diagonal/>
    </border>
    <border>
      <left style="thin">
        <color auto="1"/>
      </left>
      <right/>
      <top style="thin">
        <color auto="1"/>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auto="1"/>
      </right>
      <top style="thin">
        <color auto="1"/>
      </top>
      <bottom/>
      <diagonal/>
    </border>
    <border>
      <left/>
      <right style="thin">
        <color auto="1"/>
      </right>
      <top/>
      <bottom style="medium">
        <color indexed="64"/>
      </bottom>
      <diagonal/>
    </border>
  </borders>
  <cellStyleXfs count="2">
    <xf numFmtId="0" fontId="0" fillId="0" borderId="0"/>
    <xf numFmtId="9" fontId="4" fillId="0" borderId="0" applyFont="0" applyFill="0" applyBorder="0" applyAlignment="0" applyProtection="0"/>
  </cellStyleXfs>
  <cellXfs count="159">
    <xf numFmtId="0" fontId="0" fillId="0" borderId="0" xfId="0"/>
    <xf numFmtId="0" fontId="0" fillId="0" borderId="0" xfId="0" applyFont="1" applyAlignment="1">
      <alignment wrapText="1"/>
    </xf>
    <xf numFmtId="0" fontId="0" fillId="0" borderId="0" xfId="0" applyFont="1" applyBorder="1" applyAlignment="1">
      <alignment horizontal="center" wrapText="1"/>
    </xf>
    <xf numFmtId="0" fontId="1" fillId="0" borderId="0" xfId="0" applyFont="1" applyFill="1" applyAlignment="1">
      <alignment vertical="top" wrapText="1"/>
    </xf>
    <xf numFmtId="0" fontId="1" fillId="0" borderId="0" xfId="0" applyFont="1" applyFill="1" applyAlignment="1">
      <alignment wrapText="1"/>
    </xf>
    <xf numFmtId="0" fontId="2" fillId="0" borderId="0" xfId="0" applyFont="1" applyFill="1" applyAlignment="1">
      <alignment horizontal="justify" vertical="center" wrapText="1"/>
    </xf>
    <xf numFmtId="0" fontId="2" fillId="0" borderId="0" xfId="0" applyFont="1" applyFill="1" applyAlignment="1">
      <alignment horizontal="center" vertical="center" wrapText="1"/>
    </xf>
    <xf numFmtId="0" fontId="0" fillId="0" borderId="0" xfId="0" applyFont="1" applyAlignment="1">
      <alignment horizontal="center" vertical="center"/>
    </xf>
    <xf numFmtId="0" fontId="0" fillId="0" borderId="0" xfId="1" applyNumberFormat="1" applyFont="1" applyAlignment="1">
      <alignment horizontal="center" vertical="center"/>
    </xf>
    <xf numFmtId="0" fontId="0" fillId="0" borderId="0" xfId="0" applyFont="1"/>
    <xf numFmtId="0" fontId="0"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3" borderId="1" xfId="0" applyFont="1" applyFill="1" applyBorder="1" applyAlignment="1">
      <alignment horizontal="left" vertical="center" wrapText="1"/>
    </xf>
    <xf numFmtId="0" fontId="10" fillId="0" borderId="1" xfId="0" applyFont="1" applyBorder="1" applyAlignment="1">
      <alignment horizontal="center" vertical="center"/>
    </xf>
    <xf numFmtId="0" fontId="8" fillId="7" borderId="1"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0" borderId="6" xfId="0" applyFont="1" applyBorder="1" applyAlignment="1">
      <alignment horizontal="left"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0" fillId="0" borderId="1" xfId="0" applyFont="1" applyBorder="1" applyAlignment="1">
      <alignment horizontal="center" vertical="center"/>
    </xf>
    <xf numFmtId="0" fontId="0" fillId="0" borderId="1" xfId="1" applyNumberFormat="1" applyFont="1" applyBorder="1" applyAlignment="1">
      <alignment horizontal="center" vertical="center"/>
    </xf>
    <xf numFmtId="0" fontId="8" fillId="2" borderId="1" xfId="0" applyFont="1" applyFill="1" applyBorder="1" applyAlignment="1">
      <alignment horizontal="left" vertical="center" wrapText="1"/>
    </xf>
    <xf numFmtId="0" fontId="10" fillId="2" borderId="12"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1" applyNumberFormat="1" applyFont="1" applyFill="1" applyBorder="1" applyAlignment="1">
      <alignment horizontal="center" vertical="center"/>
    </xf>
    <xf numFmtId="0" fontId="10" fillId="2" borderId="12" xfId="0" applyFont="1" applyFill="1" applyBorder="1" applyAlignment="1">
      <alignment horizontal="center" vertical="center"/>
    </xf>
    <xf numFmtId="0" fontId="8" fillId="3" borderId="4" xfId="0" applyFont="1" applyFill="1" applyBorder="1" applyAlignment="1">
      <alignment horizontal="left" vertical="center" wrapText="1"/>
    </xf>
    <xf numFmtId="0" fontId="10" fillId="0" borderId="14" xfId="0" applyFont="1" applyBorder="1" applyAlignment="1">
      <alignment horizontal="center" vertical="center"/>
    </xf>
    <xf numFmtId="0" fontId="0" fillId="0" borderId="4" xfId="0" applyFont="1" applyBorder="1" applyAlignment="1">
      <alignment horizontal="center" vertical="center"/>
    </xf>
    <xf numFmtId="0" fontId="0" fillId="0" borderId="4" xfId="1" applyNumberFormat="1" applyFont="1" applyBorder="1" applyAlignment="1">
      <alignment horizontal="center" vertical="center"/>
    </xf>
    <xf numFmtId="0" fontId="0" fillId="0" borderId="4" xfId="0" applyFont="1" applyFill="1" applyBorder="1" applyAlignment="1">
      <alignment horizontal="center" vertical="center"/>
    </xf>
    <xf numFmtId="0" fontId="0" fillId="0" borderId="6" xfId="0" applyFont="1" applyBorder="1" applyAlignment="1">
      <alignment horizontal="center" vertical="center"/>
    </xf>
    <xf numFmtId="0" fontId="0" fillId="0" borderId="6" xfId="1" applyNumberFormat="1" applyFont="1" applyBorder="1" applyAlignment="1">
      <alignment horizontal="center" vertical="center"/>
    </xf>
    <xf numFmtId="0" fontId="0" fillId="0" borderId="6" xfId="0" applyFont="1" applyFill="1" applyBorder="1" applyAlignment="1">
      <alignment horizontal="center" vertical="center"/>
    </xf>
    <xf numFmtId="9" fontId="0" fillId="0" borderId="8" xfId="1" applyFont="1" applyFill="1" applyBorder="1" applyAlignment="1">
      <alignment horizontal="center" vertical="center"/>
    </xf>
    <xf numFmtId="0" fontId="8" fillId="2" borderId="7" xfId="0" applyFont="1" applyFill="1" applyBorder="1" applyAlignment="1">
      <alignment horizontal="left" vertical="center" wrapText="1"/>
    </xf>
    <xf numFmtId="0" fontId="10" fillId="2" borderId="7"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7" xfId="1" applyNumberFormat="1" applyFont="1" applyFill="1" applyBorder="1" applyAlignment="1">
      <alignment horizontal="center" vertical="center"/>
    </xf>
    <xf numFmtId="0" fontId="8" fillId="2" borderId="2" xfId="0" applyFont="1" applyFill="1" applyBorder="1" applyAlignment="1">
      <alignment horizontal="left" vertical="center" wrapText="1"/>
    </xf>
    <xf numFmtId="0" fontId="10" fillId="2" borderId="19"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2" xfId="1" applyNumberFormat="1" applyFont="1" applyFill="1" applyBorder="1" applyAlignment="1">
      <alignment horizontal="center" vertical="center"/>
    </xf>
    <xf numFmtId="0" fontId="10" fillId="2" borderId="2" xfId="0" applyFont="1" applyFill="1" applyBorder="1" applyAlignment="1">
      <alignment horizontal="center" vertical="center"/>
    </xf>
    <xf numFmtId="0" fontId="14" fillId="8" borderId="1" xfId="0" applyFont="1" applyFill="1" applyBorder="1"/>
    <xf numFmtId="0" fontId="10" fillId="8" borderId="1" xfId="0" applyFont="1" applyFill="1" applyBorder="1" applyAlignment="1">
      <alignment horizontal="left" vertical="center" wrapText="1"/>
    </xf>
    <xf numFmtId="0" fontId="10" fillId="8" borderId="4"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8" borderId="1" xfId="0" applyFont="1" applyFill="1" applyBorder="1" applyAlignment="1">
      <alignment horizontal="center" vertical="center"/>
    </xf>
    <xf numFmtId="0" fontId="14" fillId="9" borderId="1" xfId="0" applyFont="1" applyFill="1" applyBorder="1"/>
    <xf numFmtId="0" fontId="10" fillId="9" borderId="1" xfId="0" applyFont="1" applyFill="1" applyBorder="1" applyAlignment="1">
      <alignment horizontal="left" vertical="center" wrapText="1"/>
    </xf>
    <xf numFmtId="0" fontId="10" fillId="9" borderId="6" xfId="0" applyFont="1" applyFill="1" applyBorder="1" applyAlignment="1">
      <alignment horizontal="center" vertical="center"/>
    </xf>
    <xf numFmtId="0" fontId="10" fillId="9" borderId="1" xfId="0" applyFont="1" applyFill="1" applyBorder="1" applyAlignment="1">
      <alignment horizontal="center" vertical="center"/>
    </xf>
    <xf numFmtId="0" fontId="14" fillId="10" borderId="1" xfId="0" applyFont="1" applyFill="1" applyBorder="1"/>
    <xf numFmtId="0" fontId="10" fillId="10" borderId="1" xfId="0" applyFont="1" applyFill="1" applyBorder="1" applyAlignment="1">
      <alignment horizontal="left" vertical="center" wrapText="1"/>
    </xf>
    <xf numFmtId="0" fontId="10" fillId="10" borderId="6" xfId="0" applyFont="1" applyFill="1" applyBorder="1" applyAlignment="1">
      <alignment horizontal="center" vertical="center"/>
    </xf>
    <xf numFmtId="0" fontId="10" fillId="10" borderId="1" xfId="0" applyFont="1" applyFill="1" applyBorder="1" applyAlignment="1">
      <alignment horizontal="center" vertical="center"/>
    </xf>
    <xf numFmtId="0" fontId="10" fillId="10" borderId="7" xfId="0" applyFont="1" applyFill="1" applyBorder="1" applyAlignment="1">
      <alignment horizontal="center" vertical="center"/>
    </xf>
    <xf numFmtId="9" fontId="0" fillId="0" borderId="1" xfId="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1"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13" fillId="0" borderId="0"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9" fontId="0" fillId="0" borderId="9" xfId="1" applyFont="1" applyFill="1" applyBorder="1" applyAlignment="1">
      <alignment horizontal="center" vertical="center"/>
    </xf>
    <xf numFmtId="9" fontId="0" fillId="0" borderId="3" xfId="1" applyFont="1" applyFill="1" applyBorder="1" applyAlignment="1">
      <alignment horizontal="center" vertical="center"/>
    </xf>
    <xf numFmtId="9" fontId="0" fillId="0" borderId="1" xfId="1" applyFont="1" applyFill="1" applyBorder="1" applyAlignment="1">
      <alignment horizontal="center" vertical="center"/>
    </xf>
    <xf numFmtId="9" fontId="0" fillId="0" borderId="7" xfId="1" applyFont="1" applyFill="1" applyBorder="1" applyAlignment="1">
      <alignment horizontal="center" vertical="center"/>
    </xf>
    <xf numFmtId="9" fontId="0" fillId="0" borderId="2" xfId="1" applyFont="1" applyFill="1" applyBorder="1" applyAlignment="1">
      <alignment horizontal="center" vertical="center"/>
    </xf>
    <xf numFmtId="9" fontId="0" fillId="0" borderId="4" xfId="1" applyFont="1" applyFill="1" applyBorder="1" applyAlignment="1">
      <alignment horizontal="center" vertical="center"/>
    </xf>
    <xf numFmtId="9" fontId="0" fillId="0" borderId="10" xfId="1" applyFont="1" applyFill="1" applyBorder="1" applyAlignment="1">
      <alignment horizontal="center" vertic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9" xfId="0" applyFont="1" applyFill="1" applyBorder="1" applyAlignment="1">
      <alignment horizontal="center" vertical="center" wrapText="1"/>
    </xf>
    <xf numFmtId="9" fontId="0" fillId="2" borderId="9" xfId="1" applyFont="1" applyFill="1" applyBorder="1" applyAlignment="1">
      <alignment horizontal="center" vertical="center"/>
    </xf>
    <xf numFmtId="9" fontId="0" fillId="2" borderId="3" xfId="1" applyFont="1" applyFill="1" applyBorder="1" applyAlignment="1">
      <alignment horizontal="center" vertical="center"/>
    </xf>
    <xf numFmtId="9" fontId="0" fillId="2" borderId="10" xfId="1"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9" xfId="0" applyFont="1" applyBorder="1" applyAlignment="1">
      <alignment horizontal="center" vertical="center" wrapText="1"/>
    </xf>
    <xf numFmtId="0" fontId="6" fillId="0" borderId="9" xfId="0" applyFont="1" applyBorder="1" applyAlignment="1">
      <alignment horizontal="center" vertical="center" wrapText="1"/>
    </xf>
    <xf numFmtId="0" fontId="6"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0" xfId="0" applyFont="1" applyBorder="1" applyAlignment="1">
      <alignment horizontal="center" vertical="center" wrapText="1"/>
    </xf>
    <xf numFmtId="0" fontId="9" fillId="0" borderId="10" xfId="0" applyFont="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2" fillId="4" borderId="15" xfId="0" applyFont="1" applyFill="1" applyBorder="1" applyAlignment="1">
      <alignment horizontal="center" vertical="center" textRotation="90" wrapText="1"/>
    </xf>
    <xf numFmtId="0" fontId="12" fillId="4" borderId="13" xfId="0" applyFont="1" applyFill="1" applyBorder="1" applyAlignment="1">
      <alignment horizontal="center" vertical="center" textRotation="90" wrapText="1"/>
    </xf>
    <xf numFmtId="0" fontId="12" fillId="4" borderId="16" xfId="0" applyFont="1" applyFill="1" applyBorder="1" applyAlignment="1">
      <alignment horizontal="center" vertical="center" textRotation="90" wrapText="1"/>
    </xf>
    <xf numFmtId="0" fontId="12" fillId="5" borderId="15" xfId="0" applyFont="1" applyFill="1" applyBorder="1" applyAlignment="1">
      <alignment horizontal="center" vertical="center" textRotation="90" wrapText="1"/>
    </xf>
    <xf numFmtId="0" fontId="12" fillId="5" borderId="13" xfId="0" applyFont="1" applyFill="1" applyBorder="1" applyAlignment="1">
      <alignment horizontal="center" vertical="center" textRotation="90" wrapText="1"/>
    </xf>
    <xf numFmtId="0" fontId="7" fillId="3" borderId="10"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2" fillId="6" borderId="22" xfId="0" applyFont="1" applyFill="1" applyBorder="1" applyAlignment="1">
      <alignment horizontal="center" vertical="center" textRotation="90"/>
    </xf>
    <xf numFmtId="0" fontId="12" fillId="6" borderId="23" xfId="0" applyFont="1" applyFill="1" applyBorder="1" applyAlignment="1">
      <alignment horizontal="center" vertical="center" textRotation="90"/>
    </xf>
    <xf numFmtId="0" fontId="12" fillId="6" borderId="20" xfId="0" applyFont="1" applyFill="1" applyBorder="1" applyAlignment="1">
      <alignment horizontal="center" vertical="center" textRotation="90"/>
    </xf>
    <xf numFmtId="9" fontId="0" fillId="0" borderId="18" xfId="1" applyFont="1" applyFill="1" applyBorder="1" applyAlignment="1">
      <alignment horizontal="center" vertical="center"/>
    </xf>
    <xf numFmtId="9" fontId="0" fillId="0" borderId="0" xfId="1" applyFont="1" applyFill="1" applyBorder="1" applyAlignment="1">
      <alignment horizontal="center" vertical="center"/>
    </xf>
    <xf numFmtId="9" fontId="0" fillId="0" borderId="21" xfId="1" applyFont="1" applyFill="1" applyBorder="1" applyAlignment="1">
      <alignment horizontal="center" vertical="center"/>
    </xf>
    <xf numFmtId="0" fontId="7" fillId="3" borderId="24"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5" fillId="11" borderId="1" xfId="0" applyFont="1" applyFill="1" applyBorder="1" applyAlignment="1">
      <alignment horizontal="center" vertical="center" textRotation="90"/>
    </xf>
    <xf numFmtId="0" fontId="15" fillId="5" borderId="1" xfId="0" applyFont="1" applyFill="1" applyBorder="1" applyAlignment="1">
      <alignment horizontal="center" vertical="center" textRotation="90"/>
    </xf>
    <xf numFmtId="0" fontId="10"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0" fillId="8" borderId="1" xfId="0" applyFill="1" applyBorder="1" applyAlignment="1">
      <alignment horizontal="center"/>
    </xf>
    <xf numFmtId="0" fontId="0" fillId="8" borderId="1" xfId="0" applyFill="1" applyBorder="1" applyAlignment="1">
      <alignment horizontal="center" vertical="center"/>
    </xf>
    <xf numFmtId="0" fontId="0" fillId="9" borderId="1" xfId="0" applyFill="1" applyBorder="1" applyAlignment="1">
      <alignment horizontal="center"/>
    </xf>
    <xf numFmtId="0" fontId="0" fillId="10" borderId="1" xfId="0" applyFill="1" applyBorder="1" applyAlignment="1">
      <alignment horizontal="center"/>
    </xf>
    <xf numFmtId="0" fontId="0" fillId="0" borderId="0" xfId="0" applyAlignment="1">
      <alignment horizontal="center"/>
    </xf>
    <xf numFmtId="0" fontId="10" fillId="9" borderId="4" xfId="0" applyFont="1" applyFill="1" applyBorder="1" applyAlignment="1">
      <alignment horizontal="center" vertical="center"/>
    </xf>
    <xf numFmtId="0" fontId="10" fillId="9" borderId="2"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15" fillId="12" borderId="2" xfId="0" applyFont="1" applyFill="1" applyBorder="1" applyAlignment="1">
      <alignment horizontal="center" vertical="center" textRotation="90"/>
    </xf>
    <xf numFmtId="0" fontId="15" fillId="12" borderId="3" xfId="0" applyFont="1" applyFill="1" applyBorder="1" applyAlignment="1">
      <alignment horizontal="center" vertical="center" textRotation="90"/>
    </xf>
    <xf numFmtId="0" fontId="15" fillId="12" borderId="4" xfId="0" applyFont="1" applyFill="1" applyBorder="1" applyAlignment="1">
      <alignment horizontal="center" vertical="center" textRotation="90"/>
    </xf>
  </cellXfs>
  <cellStyles count="2">
    <cellStyle name="Normal" xfId="0" builtinId="0"/>
    <cellStyle name="Porcentaje" xfId="1" builtinId="5"/>
  </cellStyles>
  <dxfs count="144">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
      <fill>
        <patternFill>
          <bgColor rgb="FF00B050"/>
        </patternFill>
      </fill>
    </dxf>
    <dxf>
      <fill>
        <patternFill>
          <bgColor theme="9" tint="0.59996337778862885"/>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481693</xdr:colOff>
      <xdr:row>0</xdr:row>
      <xdr:rowOff>47625</xdr:rowOff>
    </xdr:from>
    <xdr:to>
      <xdr:col>2</xdr:col>
      <xdr:colOff>646631</xdr:colOff>
      <xdr:row>2</xdr:row>
      <xdr:rowOff>180975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7543" y="47625"/>
          <a:ext cx="888838"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428353</xdr:colOff>
      <xdr:row>0</xdr:row>
      <xdr:rowOff>53340</xdr:rowOff>
    </xdr:from>
    <xdr:to>
      <xdr:col>2</xdr:col>
      <xdr:colOff>324783</xdr:colOff>
      <xdr:row>2</xdr:row>
      <xdr:rowOff>165735</xdr:rowOff>
    </xdr:to>
    <xdr:pic>
      <xdr:nvPicPr>
        <xdr:cNvPr id="2" name="Imagen 1">
          <a:extLst>
            <a:ext uri="{FF2B5EF4-FFF2-40B4-BE49-F238E27FC236}">
              <a16:creationId xmlns:a16="http://schemas.microsoft.com/office/drawing/2014/main" id="{95DF271B-F06A-487D-8D22-CC834873A1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0833" y="53340"/>
          <a:ext cx="688910" cy="5086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3"/>
  <sheetViews>
    <sheetView topLeftCell="D1" zoomScale="80" zoomScaleNormal="80" workbookViewId="0">
      <selection sqref="A1:Q6"/>
    </sheetView>
  </sheetViews>
  <sheetFormatPr baseColWidth="10" defaultColWidth="11.3984375" defaultRowHeight="14.4"/>
  <cols>
    <col min="1" max="1" width="15.796875" style="4" customWidth="1"/>
    <col min="2" max="2" width="10.59765625" style="3" customWidth="1"/>
    <col min="3" max="3" width="41.296875" style="3" customWidth="1"/>
    <col min="4" max="4" width="10" style="5" customWidth="1"/>
    <col min="5" max="5" width="14" style="3" customWidth="1"/>
    <col min="6" max="6" width="32.3984375" style="6" customWidth="1"/>
    <col min="7" max="7" width="6.3984375" style="6" customWidth="1"/>
    <col min="8" max="8" width="24" style="5" customWidth="1"/>
    <col min="9" max="9" width="13.3984375" style="7" customWidth="1"/>
    <col min="10" max="10" width="46.09765625" style="7" customWidth="1"/>
    <col min="11" max="11" width="9.796875" style="7" customWidth="1"/>
    <col min="12" max="13" width="10.3984375" style="7" customWidth="1"/>
    <col min="14" max="14" width="11.8984375" style="7" customWidth="1"/>
    <col min="15" max="15" width="9.8984375" style="8" customWidth="1"/>
    <col min="16" max="16" width="18.8984375" style="7" customWidth="1"/>
    <col min="17" max="17" width="15" style="9" customWidth="1"/>
    <col min="18" max="16384" width="11.3984375" style="9"/>
  </cols>
  <sheetData>
    <row r="1" spans="1:17" ht="16.100000000000001">
      <c r="A1" s="67" t="s">
        <v>108</v>
      </c>
      <c r="B1" s="68"/>
      <c r="C1" s="68"/>
      <c r="D1" s="68"/>
      <c r="E1" s="68"/>
      <c r="F1" s="68"/>
      <c r="G1" s="68"/>
      <c r="H1" s="68"/>
      <c r="I1" s="68"/>
      <c r="J1" s="68"/>
      <c r="K1" s="68"/>
      <c r="L1" s="68"/>
      <c r="M1" s="68"/>
      <c r="N1" s="68"/>
      <c r="O1" s="68"/>
      <c r="P1" s="68"/>
    </row>
    <row r="2" spans="1:17" ht="16.100000000000001">
      <c r="A2" s="68" t="s">
        <v>31</v>
      </c>
      <c r="B2" s="68"/>
      <c r="C2" s="68"/>
      <c r="D2" s="68"/>
      <c r="E2" s="68"/>
      <c r="F2" s="68"/>
      <c r="G2" s="68"/>
      <c r="H2" s="68"/>
      <c r="I2" s="68"/>
      <c r="J2" s="68"/>
      <c r="K2" s="68"/>
      <c r="L2" s="68"/>
      <c r="M2" s="68"/>
      <c r="N2" s="68"/>
      <c r="O2" s="68"/>
      <c r="P2" s="68"/>
    </row>
    <row r="3" spans="1:17" ht="16.100000000000001">
      <c r="A3" s="69" t="s">
        <v>36</v>
      </c>
      <c r="B3" s="69"/>
      <c r="C3" s="69"/>
      <c r="D3" s="69"/>
      <c r="E3" s="69"/>
      <c r="F3" s="69"/>
      <c r="G3" s="69"/>
      <c r="H3" s="69"/>
      <c r="I3" s="69"/>
      <c r="J3" s="69"/>
      <c r="K3" s="69"/>
      <c r="L3" s="69"/>
      <c r="M3" s="69"/>
      <c r="N3" s="69"/>
      <c r="O3" s="69"/>
      <c r="P3" s="69"/>
    </row>
    <row r="4" spans="1:17" s="1" customFormat="1">
      <c r="A4" s="10" t="s">
        <v>0</v>
      </c>
      <c r="B4" s="10" t="s">
        <v>1</v>
      </c>
      <c r="C4" s="10" t="s">
        <v>2</v>
      </c>
      <c r="D4" s="10" t="s">
        <v>3</v>
      </c>
      <c r="E4" s="10" t="s">
        <v>4</v>
      </c>
      <c r="F4" s="10" t="s">
        <v>5</v>
      </c>
      <c r="G4" s="10" t="s">
        <v>6</v>
      </c>
      <c r="H4" s="10" t="s">
        <v>7</v>
      </c>
      <c r="I4" s="10" t="s">
        <v>8</v>
      </c>
      <c r="J4" s="10" t="s">
        <v>9</v>
      </c>
      <c r="K4" s="10" t="s">
        <v>10</v>
      </c>
      <c r="L4" s="10" t="s">
        <v>11</v>
      </c>
      <c r="M4" s="10" t="s">
        <v>12</v>
      </c>
      <c r="N4" s="10" t="s">
        <v>13</v>
      </c>
      <c r="O4" s="10" t="s">
        <v>14</v>
      </c>
      <c r="P4" s="10" t="s">
        <v>15</v>
      </c>
      <c r="Q4" s="10" t="s">
        <v>16</v>
      </c>
    </row>
    <row r="5" spans="1:17" s="2" customFormat="1">
      <c r="A5" s="66" t="s">
        <v>17</v>
      </c>
      <c r="B5" s="66" t="s">
        <v>18</v>
      </c>
      <c r="C5" s="66" t="s">
        <v>19</v>
      </c>
      <c r="D5" s="66" t="s">
        <v>20</v>
      </c>
      <c r="E5" s="66" t="s">
        <v>33</v>
      </c>
      <c r="F5" s="66" t="s">
        <v>21</v>
      </c>
      <c r="G5" s="66" t="s">
        <v>22</v>
      </c>
      <c r="H5" s="66" t="s">
        <v>23</v>
      </c>
      <c r="I5" s="66" t="s">
        <v>35</v>
      </c>
      <c r="J5" s="66" t="s">
        <v>24</v>
      </c>
      <c r="K5" s="66" t="s">
        <v>34</v>
      </c>
      <c r="L5" s="66" t="s">
        <v>32</v>
      </c>
      <c r="M5" s="66"/>
      <c r="N5" s="66"/>
      <c r="O5" s="66"/>
      <c r="P5" s="66" t="s">
        <v>26</v>
      </c>
      <c r="Q5" s="65" t="s">
        <v>25</v>
      </c>
    </row>
    <row r="6" spans="1:17" s="2" customFormat="1" ht="27.15" thickBot="1">
      <c r="A6" s="66"/>
      <c r="B6" s="66"/>
      <c r="C6" s="66"/>
      <c r="D6" s="66"/>
      <c r="E6" s="66"/>
      <c r="F6" s="66"/>
      <c r="G6" s="66"/>
      <c r="H6" s="66"/>
      <c r="I6" s="66"/>
      <c r="J6" s="66"/>
      <c r="K6" s="66"/>
      <c r="L6" s="11" t="s">
        <v>27</v>
      </c>
      <c r="M6" s="11" t="s">
        <v>28</v>
      </c>
      <c r="N6" s="11" t="s">
        <v>29</v>
      </c>
      <c r="O6" s="11" t="s">
        <v>30</v>
      </c>
      <c r="P6" s="66"/>
      <c r="Q6" s="65"/>
    </row>
    <row r="7" spans="1:17" ht="37.799999999999997" customHeight="1" thickBot="1">
      <c r="A7" s="114" t="s">
        <v>37</v>
      </c>
      <c r="B7" s="70">
        <f>AVERAGE(D28)</f>
        <v>0</v>
      </c>
      <c r="C7" s="123" t="s">
        <v>38</v>
      </c>
      <c r="D7" s="70">
        <f>AVERAGE(Q7:Q10)</f>
        <v>0</v>
      </c>
      <c r="E7" s="107"/>
      <c r="F7" s="106" t="s">
        <v>43</v>
      </c>
      <c r="G7" s="106">
        <v>6</v>
      </c>
      <c r="H7" s="105" t="s">
        <v>62</v>
      </c>
      <c r="I7" s="70">
        <f>P10/G7</f>
        <v>0</v>
      </c>
      <c r="J7" s="19" t="s">
        <v>73</v>
      </c>
      <c r="K7" s="20">
        <v>6</v>
      </c>
      <c r="L7" s="36"/>
      <c r="M7" s="36"/>
      <c r="N7" s="36"/>
      <c r="O7" s="37"/>
      <c r="P7" s="38">
        <f t="shared" ref="P7:P53" si="0">SUM(L7:O7)</f>
        <v>0</v>
      </c>
      <c r="Q7" s="39">
        <f>P7/K7</f>
        <v>0</v>
      </c>
    </row>
    <row r="8" spans="1:17" ht="37.799999999999997" customHeight="1" thickBot="1">
      <c r="A8" s="115"/>
      <c r="B8" s="71"/>
      <c r="C8" s="121"/>
      <c r="D8" s="71"/>
      <c r="E8" s="100"/>
      <c r="F8" s="103"/>
      <c r="G8" s="103"/>
      <c r="H8" s="89"/>
      <c r="I8" s="71"/>
      <c r="J8" s="14" t="s">
        <v>74</v>
      </c>
      <c r="K8" s="21">
        <v>6</v>
      </c>
      <c r="L8" s="24"/>
      <c r="M8" s="24"/>
      <c r="N8" s="24"/>
      <c r="O8" s="25"/>
      <c r="P8" s="12">
        <f t="shared" si="0"/>
        <v>0</v>
      </c>
      <c r="Q8" s="39">
        <f t="shared" ref="Q8:Q53" si="1">P8/K8</f>
        <v>0</v>
      </c>
    </row>
    <row r="9" spans="1:17" ht="37.799999999999997" customHeight="1" thickBot="1">
      <c r="A9" s="115"/>
      <c r="B9" s="71"/>
      <c r="C9" s="121"/>
      <c r="D9" s="71"/>
      <c r="E9" s="100"/>
      <c r="F9" s="103"/>
      <c r="G9" s="103"/>
      <c r="H9" s="89"/>
      <c r="I9" s="71"/>
      <c r="J9" s="14" t="s">
        <v>75</v>
      </c>
      <c r="K9" s="21">
        <v>6</v>
      </c>
      <c r="L9" s="24"/>
      <c r="M9" s="24"/>
      <c r="N9" s="24"/>
      <c r="O9" s="25"/>
      <c r="P9" s="12">
        <f t="shared" si="0"/>
        <v>0</v>
      </c>
      <c r="Q9" s="39">
        <f t="shared" si="1"/>
        <v>0</v>
      </c>
    </row>
    <row r="10" spans="1:17" ht="37.799999999999997" customHeight="1" thickBot="1">
      <c r="A10" s="115"/>
      <c r="B10" s="71"/>
      <c r="C10" s="122"/>
      <c r="D10" s="75"/>
      <c r="E10" s="101"/>
      <c r="F10" s="104"/>
      <c r="G10" s="104"/>
      <c r="H10" s="90"/>
      <c r="I10" s="75"/>
      <c r="J10" s="26" t="str">
        <f>F7</f>
        <v>Realizar 6 reuniones al año del Consejo Ambiental Municipal</v>
      </c>
      <c r="K10" s="27">
        <v>6</v>
      </c>
      <c r="L10" s="28"/>
      <c r="M10" s="28"/>
      <c r="N10" s="28"/>
      <c r="O10" s="29"/>
      <c r="P10" s="28">
        <f t="shared" si="0"/>
        <v>0</v>
      </c>
      <c r="Q10" s="39">
        <f t="shared" si="1"/>
        <v>0</v>
      </c>
    </row>
    <row r="11" spans="1:17" ht="23.4" customHeight="1" thickBot="1">
      <c r="A11" s="115"/>
      <c r="B11" s="71"/>
      <c r="C11" s="120" t="s">
        <v>39</v>
      </c>
      <c r="D11" s="74">
        <f>AVERAGE(Q11:Q17)</f>
        <v>0</v>
      </c>
      <c r="E11" s="99"/>
      <c r="F11" s="102" t="s">
        <v>44</v>
      </c>
      <c r="G11" s="102">
        <v>3</v>
      </c>
      <c r="H11" s="88" t="s">
        <v>63</v>
      </c>
      <c r="I11" s="74">
        <f>P17/G11</f>
        <v>0</v>
      </c>
      <c r="J11" s="15" t="s">
        <v>76</v>
      </c>
      <c r="K11" s="22">
        <v>1</v>
      </c>
      <c r="L11" s="24"/>
      <c r="M11" s="24"/>
      <c r="N11" s="24"/>
      <c r="O11" s="25"/>
      <c r="P11" s="12">
        <f t="shared" si="0"/>
        <v>0</v>
      </c>
      <c r="Q11" s="39">
        <f t="shared" si="1"/>
        <v>0</v>
      </c>
    </row>
    <row r="12" spans="1:17" ht="23.4" customHeight="1" thickBot="1">
      <c r="A12" s="115"/>
      <c r="B12" s="71"/>
      <c r="C12" s="121"/>
      <c r="D12" s="71"/>
      <c r="E12" s="100"/>
      <c r="F12" s="103"/>
      <c r="G12" s="103"/>
      <c r="H12" s="89"/>
      <c r="I12" s="71"/>
      <c r="J12" s="17" t="s">
        <v>77</v>
      </c>
      <c r="K12" s="22">
        <v>1</v>
      </c>
      <c r="L12" s="24"/>
      <c r="M12" s="24"/>
      <c r="N12" s="24"/>
      <c r="O12" s="25"/>
      <c r="P12" s="12">
        <f t="shared" si="0"/>
        <v>0</v>
      </c>
      <c r="Q12" s="39">
        <f t="shared" si="1"/>
        <v>0</v>
      </c>
    </row>
    <row r="13" spans="1:17" ht="23.4" customHeight="1" thickBot="1">
      <c r="A13" s="115"/>
      <c r="B13" s="71"/>
      <c r="C13" s="121"/>
      <c r="D13" s="71"/>
      <c r="E13" s="100"/>
      <c r="F13" s="103"/>
      <c r="G13" s="103"/>
      <c r="H13" s="89"/>
      <c r="I13" s="71"/>
      <c r="J13" s="14" t="s">
        <v>78</v>
      </c>
      <c r="K13" s="22">
        <v>1</v>
      </c>
      <c r="L13" s="24"/>
      <c r="M13" s="24"/>
      <c r="N13" s="24"/>
      <c r="O13" s="25"/>
      <c r="P13" s="12">
        <f t="shared" si="0"/>
        <v>0</v>
      </c>
      <c r="Q13" s="39">
        <f t="shared" si="1"/>
        <v>0</v>
      </c>
    </row>
    <row r="14" spans="1:17" ht="23.4" customHeight="1" thickBot="1">
      <c r="A14" s="115"/>
      <c r="B14" s="71"/>
      <c r="C14" s="121"/>
      <c r="D14" s="71"/>
      <c r="E14" s="100"/>
      <c r="F14" s="103"/>
      <c r="G14" s="103"/>
      <c r="H14" s="89"/>
      <c r="I14" s="71"/>
      <c r="J14" s="14" t="s">
        <v>79</v>
      </c>
      <c r="K14" s="22">
        <v>1</v>
      </c>
      <c r="L14" s="24"/>
      <c r="M14" s="24"/>
      <c r="N14" s="24"/>
      <c r="O14" s="25"/>
      <c r="P14" s="12">
        <f t="shared" si="0"/>
        <v>0</v>
      </c>
      <c r="Q14" s="39">
        <f t="shared" si="1"/>
        <v>0</v>
      </c>
    </row>
    <row r="15" spans="1:17" ht="23.4" customHeight="1" thickBot="1">
      <c r="A15" s="115"/>
      <c r="B15" s="71"/>
      <c r="C15" s="121"/>
      <c r="D15" s="71"/>
      <c r="E15" s="100"/>
      <c r="F15" s="103"/>
      <c r="G15" s="103"/>
      <c r="H15" s="89"/>
      <c r="I15" s="71"/>
      <c r="J15" s="14" t="s">
        <v>80</v>
      </c>
      <c r="K15" s="22">
        <v>1</v>
      </c>
      <c r="L15" s="24"/>
      <c r="M15" s="24"/>
      <c r="N15" s="24"/>
      <c r="O15" s="25"/>
      <c r="P15" s="12">
        <f t="shared" si="0"/>
        <v>0</v>
      </c>
      <c r="Q15" s="39">
        <f t="shared" si="1"/>
        <v>0</v>
      </c>
    </row>
    <row r="16" spans="1:17" ht="38.35" customHeight="1" thickBot="1">
      <c r="A16" s="115"/>
      <c r="B16" s="71"/>
      <c r="C16" s="121"/>
      <c r="D16" s="71"/>
      <c r="E16" s="100"/>
      <c r="F16" s="103"/>
      <c r="G16" s="103"/>
      <c r="H16" s="89"/>
      <c r="I16" s="71"/>
      <c r="J16" s="14" t="s">
        <v>81</v>
      </c>
      <c r="K16" s="22">
        <v>1</v>
      </c>
      <c r="L16" s="24"/>
      <c r="M16" s="24"/>
      <c r="N16" s="24"/>
      <c r="O16" s="25"/>
      <c r="P16" s="12">
        <f t="shared" si="0"/>
        <v>0</v>
      </c>
      <c r="Q16" s="39">
        <f t="shared" si="1"/>
        <v>0</v>
      </c>
    </row>
    <row r="17" spans="1:17" ht="59.4" customHeight="1" thickBot="1">
      <c r="A17" s="115"/>
      <c r="B17" s="71"/>
      <c r="C17" s="122"/>
      <c r="D17" s="75"/>
      <c r="E17" s="101"/>
      <c r="F17" s="104"/>
      <c r="G17" s="104"/>
      <c r="H17" s="90"/>
      <c r="I17" s="75"/>
      <c r="J17" s="26" t="str">
        <f>F11</f>
        <v>Desarrollar 3 proyectos de identificación, adquisición de predios, protección y mantenimiento de áreas de reserva hídrica (creación de área de conservación zona alta del río Contador,  área de conservación Quebrada Aguapal y el área de conservación zona alta Quebrada Gualivá)</v>
      </c>
      <c r="K17" s="30">
        <v>3</v>
      </c>
      <c r="L17" s="28"/>
      <c r="M17" s="28"/>
      <c r="N17" s="28"/>
      <c r="O17" s="29"/>
      <c r="P17" s="28">
        <f t="shared" si="0"/>
        <v>0</v>
      </c>
      <c r="Q17" s="39">
        <f t="shared" si="1"/>
        <v>0</v>
      </c>
    </row>
    <row r="18" spans="1:17" ht="31.15" customHeight="1" thickBot="1">
      <c r="A18" s="115"/>
      <c r="B18" s="71"/>
      <c r="C18" s="111" t="s">
        <v>40</v>
      </c>
      <c r="D18" s="74">
        <f>AVERAGE(Q18:Q20)</f>
        <v>0</v>
      </c>
      <c r="E18" s="92"/>
      <c r="F18" s="91" t="s">
        <v>45</v>
      </c>
      <c r="G18" s="91">
        <v>1</v>
      </c>
      <c r="H18" s="82" t="s">
        <v>64</v>
      </c>
      <c r="I18" s="74">
        <f>P20/G18</f>
        <v>0</v>
      </c>
      <c r="J18" s="17" t="s">
        <v>82</v>
      </c>
      <c r="K18" s="22">
        <v>1</v>
      </c>
      <c r="L18" s="24"/>
      <c r="M18" s="24"/>
      <c r="N18" s="24"/>
      <c r="O18" s="25"/>
      <c r="P18" s="12">
        <f t="shared" si="0"/>
        <v>0</v>
      </c>
      <c r="Q18" s="39">
        <f t="shared" si="1"/>
        <v>0</v>
      </c>
    </row>
    <row r="19" spans="1:17" ht="31.15" customHeight="1" thickBot="1">
      <c r="A19" s="115"/>
      <c r="B19" s="71"/>
      <c r="C19" s="112"/>
      <c r="D19" s="71"/>
      <c r="E19" s="93"/>
      <c r="F19" s="84"/>
      <c r="G19" s="84"/>
      <c r="H19" s="78"/>
      <c r="I19" s="71"/>
      <c r="J19" s="17" t="s">
        <v>83</v>
      </c>
      <c r="K19" s="22">
        <v>1</v>
      </c>
      <c r="L19" s="24"/>
      <c r="M19" s="24"/>
      <c r="N19" s="24"/>
      <c r="O19" s="25"/>
      <c r="P19" s="12">
        <f t="shared" si="0"/>
        <v>0</v>
      </c>
      <c r="Q19" s="39">
        <f t="shared" si="1"/>
        <v>0</v>
      </c>
    </row>
    <row r="20" spans="1:17" ht="31.15" customHeight="1" thickBot="1">
      <c r="A20" s="115"/>
      <c r="B20" s="71"/>
      <c r="C20" s="113"/>
      <c r="D20" s="75"/>
      <c r="E20" s="94"/>
      <c r="F20" s="85"/>
      <c r="G20" s="85"/>
      <c r="H20" s="79"/>
      <c r="I20" s="75"/>
      <c r="J20" s="26" t="str">
        <f>F18</f>
        <v>Desarrollar un proyecto para el Programa uso eficiente y ahorro del agua. -PUEAA.</v>
      </c>
      <c r="K20" s="30">
        <v>1</v>
      </c>
      <c r="L20" s="28"/>
      <c r="M20" s="28"/>
      <c r="N20" s="28"/>
      <c r="O20" s="29"/>
      <c r="P20" s="28">
        <f t="shared" si="0"/>
        <v>0</v>
      </c>
      <c r="Q20" s="39">
        <f t="shared" si="1"/>
        <v>0</v>
      </c>
    </row>
    <row r="21" spans="1:17" ht="34.75" customHeight="1" thickBot="1">
      <c r="A21" s="115"/>
      <c r="B21" s="71"/>
      <c r="C21" s="111" t="s">
        <v>41</v>
      </c>
      <c r="D21" s="74">
        <f>AVERAGE(Q21:Q23)</f>
        <v>0</v>
      </c>
      <c r="E21" s="92"/>
      <c r="F21" s="91" t="s">
        <v>46</v>
      </c>
      <c r="G21" s="91">
        <v>1</v>
      </c>
      <c r="H21" s="82" t="s">
        <v>65</v>
      </c>
      <c r="I21" s="74">
        <f>P23/G21</f>
        <v>0</v>
      </c>
      <c r="J21" s="15" t="s">
        <v>84</v>
      </c>
      <c r="K21" s="22">
        <v>1</v>
      </c>
      <c r="L21" s="24"/>
      <c r="M21" s="24"/>
      <c r="N21" s="24"/>
      <c r="O21" s="25"/>
      <c r="P21" s="12">
        <f t="shared" si="0"/>
        <v>0</v>
      </c>
      <c r="Q21" s="39">
        <f t="shared" si="1"/>
        <v>0</v>
      </c>
    </row>
    <row r="22" spans="1:17" ht="34.75" customHeight="1" thickBot="1">
      <c r="A22" s="115"/>
      <c r="B22" s="71"/>
      <c r="C22" s="112"/>
      <c r="D22" s="71"/>
      <c r="E22" s="93"/>
      <c r="F22" s="84"/>
      <c r="G22" s="84"/>
      <c r="H22" s="78"/>
      <c r="I22" s="71"/>
      <c r="J22" s="14" t="s">
        <v>85</v>
      </c>
      <c r="K22" s="22">
        <v>1</v>
      </c>
      <c r="L22" s="24"/>
      <c r="M22" s="24"/>
      <c r="N22" s="24"/>
      <c r="O22" s="25"/>
      <c r="P22" s="12">
        <f t="shared" si="0"/>
        <v>0</v>
      </c>
      <c r="Q22" s="39">
        <f t="shared" si="1"/>
        <v>0</v>
      </c>
    </row>
    <row r="23" spans="1:17" ht="34.75" customHeight="1" thickBot="1">
      <c r="A23" s="115"/>
      <c r="B23" s="71"/>
      <c r="C23" s="113"/>
      <c r="D23" s="75"/>
      <c r="E23" s="94"/>
      <c r="F23" s="85"/>
      <c r="G23" s="85"/>
      <c r="H23" s="79"/>
      <c r="I23" s="75"/>
      <c r="J23" s="26" t="str">
        <f>F21</f>
        <v xml:space="preserve">Implementar una estrategia para aplicar el Comparendo Ambiental en articulación con la Policía Nacional en defensa del Patrimonio Ecológico de Bituima. </v>
      </c>
      <c r="K23" s="30">
        <v>1</v>
      </c>
      <c r="L23" s="28"/>
      <c r="M23" s="28"/>
      <c r="N23" s="28"/>
      <c r="O23" s="29"/>
      <c r="P23" s="28">
        <f t="shared" si="0"/>
        <v>0</v>
      </c>
      <c r="Q23" s="39">
        <f t="shared" si="1"/>
        <v>0</v>
      </c>
    </row>
    <row r="24" spans="1:17" ht="35.450000000000003" customHeight="1" thickBot="1">
      <c r="A24" s="115"/>
      <c r="B24" s="71"/>
      <c r="C24" s="111" t="s">
        <v>42</v>
      </c>
      <c r="D24" s="74">
        <f>AVERAGE(Q24:Q27)</f>
        <v>0</v>
      </c>
      <c r="E24" s="92"/>
      <c r="F24" s="91" t="s">
        <v>47</v>
      </c>
      <c r="G24" s="91">
        <v>3</v>
      </c>
      <c r="H24" s="82" t="s">
        <v>66</v>
      </c>
      <c r="I24" s="74">
        <f>P27/G24</f>
        <v>0</v>
      </c>
      <c r="J24" s="15" t="s">
        <v>86</v>
      </c>
      <c r="K24" s="22">
        <v>1</v>
      </c>
      <c r="L24" s="24"/>
      <c r="M24" s="24"/>
      <c r="N24" s="24"/>
      <c r="O24" s="25"/>
      <c r="P24" s="12">
        <f t="shared" si="0"/>
        <v>0</v>
      </c>
      <c r="Q24" s="39">
        <f t="shared" si="1"/>
        <v>0</v>
      </c>
    </row>
    <row r="25" spans="1:17" ht="32.950000000000003" customHeight="1" thickBot="1">
      <c r="A25" s="115"/>
      <c r="B25" s="71"/>
      <c r="C25" s="112"/>
      <c r="D25" s="71"/>
      <c r="E25" s="93"/>
      <c r="F25" s="84"/>
      <c r="G25" s="84"/>
      <c r="H25" s="78"/>
      <c r="I25" s="71"/>
      <c r="J25" s="14" t="s">
        <v>87</v>
      </c>
      <c r="K25" s="22">
        <v>1</v>
      </c>
      <c r="L25" s="24"/>
      <c r="M25" s="24"/>
      <c r="N25" s="24"/>
      <c r="O25" s="25"/>
      <c r="P25" s="12">
        <f t="shared" si="0"/>
        <v>0</v>
      </c>
      <c r="Q25" s="39">
        <f t="shared" si="1"/>
        <v>0</v>
      </c>
    </row>
    <row r="26" spans="1:17" ht="87.65" customHeight="1" thickBot="1">
      <c r="A26" s="115"/>
      <c r="B26" s="71"/>
      <c r="C26" s="112"/>
      <c r="D26" s="71"/>
      <c r="E26" s="93"/>
      <c r="F26" s="84"/>
      <c r="G26" s="84"/>
      <c r="H26" s="78"/>
      <c r="I26" s="71"/>
      <c r="J26" s="14" t="s">
        <v>88</v>
      </c>
      <c r="K26" s="16">
        <v>1</v>
      </c>
      <c r="L26" s="24"/>
      <c r="M26" s="24"/>
      <c r="N26" s="24"/>
      <c r="O26" s="25"/>
      <c r="P26" s="12">
        <f t="shared" si="0"/>
        <v>0</v>
      </c>
      <c r="Q26" s="39">
        <f t="shared" si="1"/>
        <v>0</v>
      </c>
    </row>
    <row r="27" spans="1:17" ht="39.049999999999997" customHeight="1" thickBot="1">
      <c r="A27" s="116"/>
      <c r="B27" s="76"/>
      <c r="C27" s="119"/>
      <c r="D27" s="76"/>
      <c r="E27" s="108"/>
      <c r="F27" s="109"/>
      <c r="G27" s="109"/>
      <c r="H27" s="110"/>
      <c r="I27" s="76"/>
      <c r="J27" s="40" t="str">
        <f>F24</f>
        <v>Desarrollar 3 acciones en el marco del plan de acción establecido para el manejo ambiental de la Cuenca del Rio Negro</v>
      </c>
      <c r="K27" s="41">
        <v>3</v>
      </c>
      <c r="L27" s="42"/>
      <c r="M27" s="42"/>
      <c r="N27" s="42"/>
      <c r="O27" s="43"/>
      <c r="P27" s="42">
        <f t="shared" si="0"/>
        <v>0</v>
      </c>
      <c r="Q27" s="39">
        <f t="shared" si="1"/>
        <v>0</v>
      </c>
    </row>
    <row r="28" spans="1:17" ht="51.65" customHeight="1" thickBot="1">
      <c r="A28" s="117" t="s">
        <v>48</v>
      </c>
      <c r="B28" s="70">
        <f>AVERAGE(D28:D43)</f>
        <v>0</v>
      </c>
      <c r="C28" s="112" t="s">
        <v>50</v>
      </c>
      <c r="D28" s="71">
        <f>AVERAGE(Q28:Q32)</f>
        <v>0</v>
      </c>
      <c r="E28" s="93"/>
      <c r="F28" s="84" t="s">
        <v>56</v>
      </c>
      <c r="G28" s="84">
        <v>1</v>
      </c>
      <c r="H28" s="78" t="s">
        <v>67</v>
      </c>
      <c r="I28" s="71">
        <f>P32/G28</f>
        <v>0</v>
      </c>
      <c r="J28" s="31" t="s">
        <v>89</v>
      </c>
      <c r="K28" s="32">
        <v>1</v>
      </c>
      <c r="L28" s="33"/>
      <c r="M28" s="33"/>
      <c r="N28" s="33"/>
      <c r="O28" s="34"/>
      <c r="P28" s="35">
        <f t="shared" si="0"/>
        <v>0</v>
      </c>
      <c r="Q28" s="39">
        <f t="shared" si="1"/>
        <v>0</v>
      </c>
    </row>
    <row r="29" spans="1:17" ht="51.65" customHeight="1" thickBot="1">
      <c r="A29" s="118"/>
      <c r="B29" s="71"/>
      <c r="C29" s="112"/>
      <c r="D29" s="71"/>
      <c r="E29" s="93"/>
      <c r="F29" s="84"/>
      <c r="G29" s="84"/>
      <c r="H29" s="78"/>
      <c r="I29" s="71"/>
      <c r="J29" s="15" t="s">
        <v>90</v>
      </c>
      <c r="K29" s="22">
        <v>1</v>
      </c>
      <c r="L29" s="24"/>
      <c r="M29" s="24"/>
      <c r="N29" s="24"/>
      <c r="O29" s="25"/>
      <c r="P29" s="12">
        <f t="shared" si="0"/>
        <v>0</v>
      </c>
      <c r="Q29" s="39">
        <f t="shared" si="1"/>
        <v>0</v>
      </c>
    </row>
    <row r="30" spans="1:17" ht="51.65" customHeight="1" thickBot="1">
      <c r="A30" s="118"/>
      <c r="B30" s="71"/>
      <c r="C30" s="112"/>
      <c r="D30" s="71"/>
      <c r="E30" s="93"/>
      <c r="F30" s="84"/>
      <c r="G30" s="84"/>
      <c r="H30" s="78"/>
      <c r="I30" s="71"/>
      <c r="J30" s="14" t="s">
        <v>91</v>
      </c>
      <c r="K30" s="22">
        <v>1</v>
      </c>
      <c r="L30" s="24"/>
      <c r="M30" s="24"/>
      <c r="N30" s="24"/>
      <c r="O30" s="25"/>
      <c r="P30" s="12">
        <f t="shared" si="0"/>
        <v>0</v>
      </c>
      <c r="Q30" s="39">
        <f t="shared" si="1"/>
        <v>0</v>
      </c>
    </row>
    <row r="31" spans="1:17" ht="32.950000000000003" customHeight="1" thickBot="1">
      <c r="A31" s="118"/>
      <c r="B31" s="71"/>
      <c r="C31" s="112"/>
      <c r="D31" s="71"/>
      <c r="E31" s="93"/>
      <c r="F31" s="84"/>
      <c r="G31" s="84"/>
      <c r="H31" s="78"/>
      <c r="I31" s="71"/>
      <c r="J31" s="14" t="s">
        <v>92</v>
      </c>
      <c r="K31" s="22">
        <v>1</v>
      </c>
      <c r="L31" s="24"/>
      <c r="M31" s="24"/>
      <c r="N31" s="24"/>
      <c r="O31" s="25"/>
      <c r="P31" s="12">
        <f t="shared" si="0"/>
        <v>0</v>
      </c>
      <c r="Q31" s="39">
        <f t="shared" si="1"/>
        <v>0</v>
      </c>
    </row>
    <row r="32" spans="1:17" ht="68.400000000000006" customHeight="1" thickBot="1">
      <c r="A32" s="118"/>
      <c r="B32" s="71"/>
      <c r="C32" s="113"/>
      <c r="D32" s="76"/>
      <c r="E32" s="94"/>
      <c r="F32" s="85"/>
      <c r="G32" s="85"/>
      <c r="H32" s="79"/>
      <c r="I32" s="76"/>
      <c r="J32" s="26" t="str">
        <f>F28</f>
        <v>Desarrollar un proyecto de Educación Ambiental Municipal a nivel institucional, educativo y del sector privado.    Implementar un proyecto municipal de consumo responsable articulado con Sistema Municipal Organizado 3R - Reduce - Reutiliza y Recicla.</v>
      </c>
      <c r="K32" s="30">
        <v>1</v>
      </c>
      <c r="L32" s="28"/>
      <c r="M32" s="28"/>
      <c r="N32" s="28"/>
      <c r="O32" s="29"/>
      <c r="P32" s="28">
        <f t="shared" si="0"/>
        <v>0</v>
      </c>
      <c r="Q32" s="39">
        <f t="shared" si="1"/>
        <v>0</v>
      </c>
    </row>
    <row r="33" spans="1:17" ht="32.950000000000003" customHeight="1" thickBot="1">
      <c r="A33" s="118"/>
      <c r="B33" s="71"/>
      <c r="C33" s="111" t="s">
        <v>51</v>
      </c>
      <c r="D33" s="70">
        <f>AVERAGE(Q33:Q36)</f>
        <v>0</v>
      </c>
      <c r="E33" s="92"/>
      <c r="F33" s="91" t="s">
        <v>57</v>
      </c>
      <c r="G33" s="91">
        <v>1</v>
      </c>
      <c r="H33" s="82" t="s">
        <v>68</v>
      </c>
      <c r="I33" s="96">
        <f>P36/G33</f>
        <v>0</v>
      </c>
      <c r="J33" s="15" t="s">
        <v>93</v>
      </c>
      <c r="K33" s="22">
        <v>1</v>
      </c>
      <c r="L33" s="24"/>
      <c r="M33" s="24"/>
      <c r="N33" s="24"/>
      <c r="O33" s="25"/>
      <c r="P33" s="12">
        <f t="shared" si="0"/>
        <v>0</v>
      </c>
      <c r="Q33" s="39">
        <f t="shared" si="1"/>
        <v>0</v>
      </c>
    </row>
    <row r="34" spans="1:17" ht="48.05" customHeight="1" thickBot="1">
      <c r="A34" s="118"/>
      <c r="B34" s="71"/>
      <c r="C34" s="112"/>
      <c r="D34" s="71"/>
      <c r="E34" s="93"/>
      <c r="F34" s="84"/>
      <c r="G34" s="84"/>
      <c r="H34" s="78"/>
      <c r="I34" s="97"/>
      <c r="J34" s="14" t="s">
        <v>94</v>
      </c>
      <c r="K34" s="22">
        <v>1</v>
      </c>
      <c r="L34" s="24"/>
      <c r="M34" s="24"/>
      <c r="N34" s="24"/>
      <c r="O34" s="25"/>
      <c r="P34" s="12">
        <f t="shared" si="0"/>
        <v>0</v>
      </c>
      <c r="Q34" s="39">
        <f t="shared" si="1"/>
        <v>0</v>
      </c>
    </row>
    <row r="35" spans="1:17" ht="48.05" customHeight="1" thickBot="1">
      <c r="A35" s="118"/>
      <c r="B35" s="71"/>
      <c r="C35" s="112"/>
      <c r="D35" s="71"/>
      <c r="E35" s="93"/>
      <c r="F35" s="84"/>
      <c r="G35" s="84"/>
      <c r="H35" s="78"/>
      <c r="I35" s="97"/>
      <c r="J35" s="14" t="s">
        <v>95</v>
      </c>
      <c r="K35" s="22">
        <v>1</v>
      </c>
      <c r="L35" s="24"/>
      <c r="M35" s="24"/>
      <c r="N35" s="24"/>
      <c r="O35" s="25"/>
      <c r="P35" s="12">
        <f t="shared" si="0"/>
        <v>0</v>
      </c>
      <c r="Q35" s="39">
        <f t="shared" si="1"/>
        <v>0</v>
      </c>
    </row>
    <row r="36" spans="1:17" ht="48.05" customHeight="1" thickBot="1">
      <c r="A36" s="118"/>
      <c r="B36" s="71"/>
      <c r="C36" s="113"/>
      <c r="D36" s="76"/>
      <c r="E36" s="94"/>
      <c r="F36" s="85"/>
      <c r="G36" s="85"/>
      <c r="H36" s="79"/>
      <c r="I36" s="98"/>
      <c r="J36" s="26" t="str">
        <f>F33</f>
        <v>Implementar el Plan Institucional de Gestión Ambiental PIGA para disminuir la huella de carbono a nivel institucional.</v>
      </c>
      <c r="K36" s="30">
        <v>1</v>
      </c>
      <c r="L36" s="28"/>
      <c r="M36" s="28"/>
      <c r="N36" s="28"/>
      <c r="O36" s="29"/>
      <c r="P36" s="28">
        <f t="shared" si="0"/>
        <v>0</v>
      </c>
      <c r="Q36" s="39">
        <f t="shared" si="1"/>
        <v>0</v>
      </c>
    </row>
    <row r="37" spans="1:17" ht="32.950000000000003" customHeight="1" thickBot="1">
      <c r="A37" s="118"/>
      <c r="B37" s="71"/>
      <c r="C37" s="111" t="s">
        <v>52</v>
      </c>
      <c r="D37" s="70">
        <f>AVERAGE(Q37:Q40)</f>
        <v>0</v>
      </c>
      <c r="E37" s="92"/>
      <c r="F37" s="91" t="s">
        <v>58</v>
      </c>
      <c r="G37" s="91">
        <v>2</v>
      </c>
      <c r="H37" s="82" t="s">
        <v>69</v>
      </c>
      <c r="I37" s="70">
        <f>P40/G37</f>
        <v>0</v>
      </c>
      <c r="J37" s="15" t="s">
        <v>96</v>
      </c>
      <c r="K37" s="22">
        <v>1</v>
      </c>
      <c r="L37" s="24"/>
      <c r="M37" s="24"/>
      <c r="N37" s="24"/>
      <c r="O37" s="25"/>
      <c r="P37" s="12">
        <f t="shared" si="0"/>
        <v>0</v>
      </c>
      <c r="Q37" s="39">
        <f t="shared" si="1"/>
        <v>0</v>
      </c>
    </row>
    <row r="38" spans="1:17" ht="32.950000000000003" customHeight="1" thickBot="1">
      <c r="A38" s="118"/>
      <c r="B38" s="71"/>
      <c r="C38" s="112"/>
      <c r="D38" s="71"/>
      <c r="E38" s="93"/>
      <c r="F38" s="84"/>
      <c r="G38" s="84"/>
      <c r="H38" s="78"/>
      <c r="I38" s="71"/>
      <c r="J38" s="15" t="s">
        <v>97</v>
      </c>
      <c r="K38" s="22">
        <v>1</v>
      </c>
      <c r="L38" s="24"/>
      <c r="M38" s="24"/>
      <c r="N38" s="24"/>
      <c r="O38" s="25"/>
      <c r="P38" s="12">
        <f t="shared" si="0"/>
        <v>0</v>
      </c>
      <c r="Q38" s="39">
        <f t="shared" si="1"/>
        <v>0</v>
      </c>
    </row>
    <row r="39" spans="1:17" ht="32.950000000000003" customHeight="1" thickBot="1">
      <c r="A39" s="118"/>
      <c r="B39" s="71"/>
      <c r="C39" s="112"/>
      <c r="D39" s="71"/>
      <c r="E39" s="93"/>
      <c r="F39" s="84"/>
      <c r="G39" s="84"/>
      <c r="H39" s="78"/>
      <c r="I39" s="71"/>
      <c r="J39" s="15" t="s">
        <v>98</v>
      </c>
      <c r="K39" s="22">
        <v>1</v>
      </c>
      <c r="L39" s="24"/>
      <c r="M39" s="24"/>
      <c r="N39" s="24"/>
      <c r="O39" s="25"/>
      <c r="P39" s="12">
        <f>SUM(L39:O39)</f>
        <v>0</v>
      </c>
      <c r="Q39" s="39">
        <f t="shared" si="1"/>
        <v>0</v>
      </c>
    </row>
    <row r="40" spans="1:17" ht="32.950000000000003" customHeight="1" thickBot="1">
      <c r="A40" s="118"/>
      <c r="B40" s="71"/>
      <c r="C40" s="113"/>
      <c r="D40" s="76"/>
      <c r="E40" s="94"/>
      <c r="F40" s="85"/>
      <c r="G40" s="85"/>
      <c r="H40" s="79"/>
      <c r="I40" s="76"/>
      <c r="J40" s="26" t="str">
        <f>F37</f>
        <v>Generar boletines semestrales de los logros en materia ambiental.</v>
      </c>
      <c r="K40" s="30">
        <v>2</v>
      </c>
      <c r="L40" s="28"/>
      <c r="M40" s="28"/>
      <c r="N40" s="28"/>
      <c r="O40" s="29"/>
      <c r="P40" s="28">
        <f>SUM(L40:O40)</f>
        <v>0</v>
      </c>
      <c r="Q40" s="39">
        <f t="shared" si="1"/>
        <v>0</v>
      </c>
    </row>
    <row r="41" spans="1:17" ht="32.950000000000003" customHeight="1" thickBot="1">
      <c r="A41" s="118"/>
      <c r="B41" s="71"/>
      <c r="C41" s="111" t="s">
        <v>53</v>
      </c>
      <c r="D41" s="70">
        <f>AVERAGE(Q41:Q43)</f>
        <v>0</v>
      </c>
      <c r="E41" s="92"/>
      <c r="F41" s="91" t="s">
        <v>59</v>
      </c>
      <c r="G41" s="91">
        <v>2</v>
      </c>
      <c r="H41" s="82" t="s">
        <v>70</v>
      </c>
      <c r="I41" s="70">
        <f>P43/G41</f>
        <v>0</v>
      </c>
      <c r="J41" s="15" t="s">
        <v>99</v>
      </c>
      <c r="K41" s="22">
        <v>1</v>
      </c>
      <c r="L41" s="24"/>
      <c r="M41" s="24"/>
      <c r="N41" s="24"/>
      <c r="O41" s="25"/>
      <c r="P41" s="12">
        <f t="shared" si="0"/>
        <v>0</v>
      </c>
      <c r="Q41" s="39">
        <f t="shared" si="1"/>
        <v>0</v>
      </c>
    </row>
    <row r="42" spans="1:17" ht="32.950000000000003" customHeight="1" thickBot="1">
      <c r="A42" s="118"/>
      <c r="B42" s="71"/>
      <c r="C42" s="112"/>
      <c r="D42" s="71"/>
      <c r="E42" s="93"/>
      <c r="F42" s="84"/>
      <c r="G42" s="84"/>
      <c r="H42" s="78"/>
      <c r="I42" s="71"/>
      <c r="J42" s="14" t="s">
        <v>100</v>
      </c>
      <c r="K42" s="16">
        <v>1</v>
      </c>
      <c r="L42" s="24"/>
      <c r="M42" s="24"/>
      <c r="N42" s="24"/>
      <c r="O42" s="25"/>
      <c r="P42" s="12">
        <f t="shared" si="0"/>
        <v>0</v>
      </c>
      <c r="Q42" s="39">
        <f t="shared" si="1"/>
        <v>0</v>
      </c>
    </row>
    <row r="43" spans="1:17" ht="32.950000000000003" customHeight="1" thickBot="1">
      <c r="A43" s="118"/>
      <c r="B43" s="71"/>
      <c r="C43" s="112"/>
      <c r="D43" s="71"/>
      <c r="E43" s="93"/>
      <c r="F43" s="84"/>
      <c r="G43" s="84"/>
      <c r="H43" s="78"/>
      <c r="I43" s="71"/>
      <c r="J43" s="44" t="str">
        <f>F41</f>
        <v xml:space="preserve">Realizar jornadas ciudadanas de limpieza de Bituima </v>
      </c>
      <c r="K43" s="48">
        <v>2</v>
      </c>
      <c r="L43" s="46"/>
      <c r="M43" s="46"/>
      <c r="N43" s="46"/>
      <c r="O43" s="47"/>
      <c r="P43" s="46">
        <f t="shared" si="0"/>
        <v>0</v>
      </c>
      <c r="Q43" s="39">
        <f t="shared" si="1"/>
        <v>0</v>
      </c>
    </row>
    <row r="44" spans="1:17" ht="43.75" customHeight="1" thickBot="1">
      <c r="A44" s="124" t="s">
        <v>49</v>
      </c>
      <c r="B44" s="127">
        <f>AVERAGE(D44:D53)</f>
        <v>0</v>
      </c>
      <c r="C44" s="133" t="s">
        <v>54</v>
      </c>
      <c r="D44" s="70">
        <f>AVERAGE(Q44:Q47)</f>
        <v>0</v>
      </c>
      <c r="E44" s="95"/>
      <c r="F44" s="83" t="s">
        <v>60</v>
      </c>
      <c r="G44" s="83">
        <v>1</v>
      </c>
      <c r="H44" s="77" t="s">
        <v>71</v>
      </c>
      <c r="I44" s="70">
        <f>P47/G44</f>
        <v>0</v>
      </c>
      <c r="J44" s="18" t="s">
        <v>101</v>
      </c>
      <c r="K44" s="23">
        <v>1</v>
      </c>
      <c r="L44" s="36"/>
      <c r="M44" s="36"/>
      <c r="N44" s="36"/>
      <c r="O44" s="37"/>
      <c r="P44" s="38">
        <f t="shared" si="0"/>
        <v>0</v>
      </c>
      <c r="Q44" s="39">
        <f t="shared" si="1"/>
        <v>0</v>
      </c>
    </row>
    <row r="45" spans="1:17" ht="29.35" customHeight="1" thickBot="1">
      <c r="A45" s="125"/>
      <c r="B45" s="128"/>
      <c r="C45" s="112"/>
      <c r="D45" s="71"/>
      <c r="E45" s="93"/>
      <c r="F45" s="84"/>
      <c r="G45" s="84"/>
      <c r="H45" s="78"/>
      <c r="I45" s="71"/>
      <c r="J45" s="17" t="s">
        <v>102</v>
      </c>
      <c r="K45" s="22">
        <v>1</v>
      </c>
      <c r="L45" s="24"/>
      <c r="M45" s="24"/>
      <c r="N45" s="24"/>
      <c r="O45" s="25"/>
      <c r="P45" s="12">
        <f t="shared" si="0"/>
        <v>0</v>
      </c>
      <c r="Q45" s="39">
        <f t="shared" si="1"/>
        <v>0</v>
      </c>
    </row>
    <row r="46" spans="1:17" ht="29.35" customHeight="1" thickBot="1">
      <c r="A46" s="125"/>
      <c r="B46" s="128"/>
      <c r="C46" s="112"/>
      <c r="D46" s="71"/>
      <c r="E46" s="93"/>
      <c r="F46" s="84"/>
      <c r="G46" s="84"/>
      <c r="H46" s="78"/>
      <c r="I46" s="71"/>
      <c r="J46" s="14" t="s">
        <v>103</v>
      </c>
      <c r="K46" s="22">
        <v>1</v>
      </c>
      <c r="L46" s="24"/>
      <c r="M46" s="24"/>
      <c r="N46" s="24"/>
      <c r="O46" s="25"/>
      <c r="P46" s="12">
        <f t="shared" si="0"/>
        <v>0</v>
      </c>
      <c r="Q46" s="39">
        <f t="shared" si="1"/>
        <v>0</v>
      </c>
    </row>
    <row r="47" spans="1:17" ht="29.35" customHeight="1" thickBot="1">
      <c r="A47" s="125"/>
      <c r="B47" s="128"/>
      <c r="C47" s="113"/>
      <c r="D47" s="76"/>
      <c r="E47" s="94"/>
      <c r="F47" s="85"/>
      <c r="G47" s="85"/>
      <c r="H47" s="79"/>
      <c r="I47" s="76"/>
      <c r="J47" s="26" t="str">
        <f>F44</f>
        <v>Desarrollar un proyecto para promover las actividades de forestación, reforestación o restauración de bosques</v>
      </c>
      <c r="K47" s="30">
        <v>1</v>
      </c>
      <c r="L47" s="28"/>
      <c r="M47" s="28"/>
      <c r="N47" s="28"/>
      <c r="O47" s="29"/>
      <c r="P47" s="28">
        <f t="shared" si="0"/>
        <v>0</v>
      </c>
      <c r="Q47" s="39">
        <f t="shared" si="1"/>
        <v>0</v>
      </c>
    </row>
    <row r="48" spans="1:17" ht="61.2" customHeight="1" thickBot="1">
      <c r="A48" s="125"/>
      <c r="B48" s="128"/>
      <c r="C48" s="111" t="s">
        <v>55</v>
      </c>
      <c r="D48" s="70">
        <f>AVERAGE(Q48:Q49)</f>
        <v>0</v>
      </c>
      <c r="E48" s="92"/>
      <c r="F48" s="91" t="s">
        <v>61</v>
      </c>
      <c r="G48" s="91">
        <v>1</v>
      </c>
      <c r="H48" s="82" t="s">
        <v>72</v>
      </c>
      <c r="I48" s="70">
        <f>P49/G48</f>
        <v>0</v>
      </c>
      <c r="J48" s="15" t="s">
        <v>104</v>
      </c>
      <c r="K48" s="22">
        <v>1</v>
      </c>
      <c r="L48" s="24"/>
      <c r="M48" s="24"/>
      <c r="N48" s="24"/>
      <c r="O48" s="25"/>
      <c r="P48" s="12">
        <f t="shared" si="0"/>
        <v>0</v>
      </c>
      <c r="Q48" s="39">
        <f t="shared" si="1"/>
        <v>0</v>
      </c>
    </row>
    <row r="49" spans="1:17" ht="25.75" customHeight="1" thickBot="1">
      <c r="A49" s="125"/>
      <c r="B49" s="128"/>
      <c r="C49" s="113"/>
      <c r="D49" s="71"/>
      <c r="E49" s="93"/>
      <c r="F49" s="84"/>
      <c r="G49" s="84"/>
      <c r="H49" s="78"/>
      <c r="I49" s="71"/>
      <c r="J49" s="44" t="str">
        <f>F48</f>
        <v>Desarrollar un proyecto para la captación, almacenamiento y abastecimiento de agua</v>
      </c>
      <c r="K49" s="45">
        <v>1</v>
      </c>
      <c r="L49" s="46"/>
      <c r="M49" s="46"/>
      <c r="N49" s="46"/>
      <c r="O49" s="47"/>
      <c r="P49" s="46">
        <f t="shared" si="0"/>
        <v>0</v>
      </c>
      <c r="Q49" s="39">
        <f t="shared" si="1"/>
        <v>0</v>
      </c>
    </row>
    <row r="50" spans="1:17" ht="44.45" customHeight="1" thickBot="1">
      <c r="A50" s="125"/>
      <c r="B50" s="128"/>
      <c r="C50" s="130" t="s">
        <v>55</v>
      </c>
      <c r="D50" s="72">
        <f>AVERAGE(Q50:Q53)</f>
        <v>0</v>
      </c>
      <c r="E50" s="134"/>
      <c r="F50" s="86" t="s">
        <v>61</v>
      </c>
      <c r="G50" s="86">
        <v>1</v>
      </c>
      <c r="H50" s="80" t="s">
        <v>72</v>
      </c>
      <c r="I50" s="72">
        <f>P53/G50</f>
        <v>0</v>
      </c>
      <c r="J50" s="17" t="s">
        <v>105</v>
      </c>
      <c r="K50" s="16">
        <v>1</v>
      </c>
      <c r="L50" s="24"/>
      <c r="M50" s="24"/>
      <c r="N50" s="24"/>
      <c r="O50" s="25"/>
      <c r="P50" s="12">
        <f t="shared" si="0"/>
        <v>0</v>
      </c>
      <c r="Q50" s="39">
        <f t="shared" si="1"/>
        <v>0</v>
      </c>
    </row>
    <row r="51" spans="1:17" ht="29.35" customHeight="1" thickBot="1">
      <c r="A51" s="125"/>
      <c r="B51" s="128"/>
      <c r="C51" s="131"/>
      <c r="D51" s="72"/>
      <c r="E51" s="134"/>
      <c r="F51" s="86"/>
      <c r="G51" s="86"/>
      <c r="H51" s="80"/>
      <c r="I51" s="72"/>
      <c r="J51" s="15" t="s">
        <v>106</v>
      </c>
      <c r="K51" s="16">
        <v>1</v>
      </c>
      <c r="L51" s="24"/>
      <c r="M51" s="24"/>
      <c r="N51" s="24"/>
      <c r="O51" s="25"/>
      <c r="P51" s="12">
        <f t="shared" si="0"/>
        <v>0</v>
      </c>
      <c r="Q51" s="39">
        <f t="shared" si="1"/>
        <v>0</v>
      </c>
    </row>
    <row r="52" spans="1:17" ht="29.35" customHeight="1" thickBot="1">
      <c r="A52" s="125"/>
      <c r="B52" s="128"/>
      <c r="C52" s="131"/>
      <c r="D52" s="72"/>
      <c r="E52" s="134"/>
      <c r="F52" s="86"/>
      <c r="G52" s="86"/>
      <c r="H52" s="80"/>
      <c r="I52" s="72"/>
      <c r="J52" s="15" t="s">
        <v>107</v>
      </c>
      <c r="K52" s="16">
        <v>1</v>
      </c>
      <c r="L52" s="24"/>
      <c r="M52" s="24"/>
      <c r="N52" s="24"/>
      <c r="O52" s="25"/>
      <c r="P52" s="12">
        <f t="shared" si="0"/>
        <v>0</v>
      </c>
      <c r="Q52" s="39">
        <f t="shared" si="1"/>
        <v>0</v>
      </c>
    </row>
    <row r="53" spans="1:17" ht="20.5" thickBot="1">
      <c r="A53" s="126"/>
      <c r="B53" s="129"/>
      <c r="C53" s="132"/>
      <c r="D53" s="73"/>
      <c r="E53" s="135"/>
      <c r="F53" s="87"/>
      <c r="G53" s="87"/>
      <c r="H53" s="81"/>
      <c r="I53" s="73"/>
      <c r="J53" s="40" t="str">
        <f>F50</f>
        <v>Desarrollar un proyecto para la captación, almacenamiento y abastecimiento de agua</v>
      </c>
      <c r="K53" s="42">
        <v>1</v>
      </c>
      <c r="L53" s="42"/>
      <c r="M53" s="42"/>
      <c r="N53" s="42"/>
      <c r="O53" s="43"/>
      <c r="P53" s="42">
        <f t="shared" si="0"/>
        <v>0</v>
      </c>
      <c r="Q53" s="39">
        <f t="shared" si="1"/>
        <v>0</v>
      </c>
    </row>
  </sheetData>
  <mergeCells count="107">
    <mergeCell ref="D50:D53"/>
    <mergeCell ref="A44:A53"/>
    <mergeCell ref="B44:B53"/>
    <mergeCell ref="C50:C53"/>
    <mergeCell ref="D44:D47"/>
    <mergeCell ref="C44:C47"/>
    <mergeCell ref="H48:H49"/>
    <mergeCell ref="G48:G49"/>
    <mergeCell ref="F48:F49"/>
    <mergeCell ref="E48:E49"/>
    <mergeCell ref="D48:D49"/>
    <mergeCell ref="C48:C49"/>
    <mergeCell ref="E50:E53"/>
    <mergeCell ref="F50:F53"/>
    <mergeCell ref="C21:C23"/>
    <mergeCell ref="C18:C20"/>
    <mergeCell ref="A7:A27"/>
    <mergeCell ref="B7:B27"/>
    <mergeCell ref="B28:B43"/>
    <mergeCell ref="A28:A43"/>
    <mergeCell ref="C41:C43"/>
    <mergeCell ref="C37:C40"/>
    <mergeCell ref="C33:C36"/>
    <mergeCell ref="C28:C32"/>
    <mergeCell ref="C24:C27"/>
    <mergeCell ref="C11:C17"/>
    <mergeCell ref="C7:C10"/>
    <mergeCell ref="D41:D43"/>
    <mergeCell ref="E41:E43"/>
    <mergeCell ref="F41:F43"/>
    <mergeCell ref="G41:G43"/>
    <mergeCell ref="H41:H43"/>
    <mergeCell ref="D37:D40"/>
    <mergeCell ref="E37:E40"/>
    <mergeCell ref="F37:F40"/>
    <mergeCell ref="G37:G40"/>
    <mergeCell ref="H37:H40"/>
    <mergeCell ref="D33:D36"/>
    <mergeCell ref="E33:E36"/>
    <mergeCell ref="F33:F36"/>
    <mergeCell ref="G33:G36"/>
    <mergeCell ref="H33:H36"/>
    <mergeCell ref="D28:D32"/>
    <mergeCell ref="E28:E32"/>
    <mergeCell ref="F28:F32"/>
    <mergeCell ref="G28:G32"/>
    <mergeCell ref="H28:H32"/>
    <mergeCell ref="D24:D27"/>
    <mergeCell ref="E24:E27"/>
    <mergeCell ref="F24:F27"/>
    <mergeCell ref="G24:G27"/>
    <mergeCell ref="H24:H27"/>
    <mergeCell ref="D18:D20"/>
    <mergeCell ref="D21:D23"/>
    <mergeCell ref="E21:E23"/>
    <mergeCell ref="F21:F23"/>
    <mergeCell ref="G21:G23"/>
    <mergeCell ref="D11:D17"/>
    <mergeCell ref="E11:E17"/>
    <mergeCell ref="F11:F17"/>
    <mergeCell ref="G11:G17"/>
    <mergeCell ref="H7:H10"/>
    <mergeCell ref="G7:G10"/>
    <mergeCell ref="F7:F10"/>
    <mergeCell ref="E7:E10"/>
    <mergeCell ref="D7:D10"/>
    <mergeCell ref="I7:I10"/>
    <mergeCell ref="H11:H17"/>
    <mergeCell ref="I11:I17"/>
    <mergeCell ref="I18:I20"/>
    <mergeCell ref="H18:H20"/>
    <mergeCell ref="G18:G20"/>
    <mergeCell ref="F18:F20"/>
    <mergeCell ref="E18:E20"/>
    <mergeCell ref="E44:E47"/>
    <mergeCell ref="I33:I36"/>
    <mergeCell ref="I37:I40"/>
    <mergeCell ref="I41:I43"/>
    <mergeCell ref="I44:I47"/>
    <mergeCell ref="F44:F47"/>
    <mergeCell ref="I48:I49"/>
    <mergeCell ref="I50:I53"/>
    <mergeCell ref="I21:I23"/>
    <mergeCell ref="I24:I27"/>
    <mergeCell ref="I28:I32"/>
    <mergeCell ref="H44:H47"/>
    <mergeCell ref="H50:H53"/>
    <mergeCell ref="H21:H23"/>
    <mergeCell ref="G44:G47"/>
    <mergeCell ref="G50:G53"/>
    <mergeCell ref="Q5:Q6"/>
    <mergeCell ref="G5:G6"/>
    <mergeCell ref="I5:I6"/>
    <mergeCell ref="A1:P1"/>
    <mergeCell ref="A2:P2"/>
    <mergeCell ref="A3:P3"/>
    <mergeCell ref="L5:O5"/>
    <mergeCell ref="E5:E6"/>
    <mergeCell ref="A5:A6"/>
    <mergeCell ref="B5:B6"/>
    <mergeCell ref="C5:C6"/>
    <mergeCell ref="D5:D6"/>
    <mergeCell ref="F5:F6"/>
    <mergeCell ref="H5:H6"/>
    <mergeCell ref="J5:J6"/>
    <mergeCell ref="K5:K6"/>
    <mergeCell ref="P5:P6"/>
  </mergeCells>
  <phoneticPr fontId="11" type="noConversion"/>
  <conditionalFormatting sqref="I24">
    <cfRule type="expression" dxfId="143" priority="25">
      <formula>I24&lt;0.5</formula>
    </cfRule>
    <cfRule type="expression" dxfId="142" priority="26">
      <formula>I24&lt;0.8</formula>
    </cfRule>
    <cfRule type="expression" dxfId="141" priority="27">
      <formula>I24&gt;0.79</formula>
    </cfRule>
  </conditionalFormatting>
  <conditionalFormatting sqref="I28">
    <cfRule type="expression" dxfId="140" priority="22">
      <formula>I28&lt;0.5</formula>
    </cfRule>
    <cfRule type="expression" dxfId="139" priority="23">
      <formula>I28&lt;0.8</formula>
    </cfRule>
    <cfRule type="expression" dxfId="138" priority="24">
      <formula>I28&gt;0.79</formula>
    </cfRule>
  </conditionalFormatting>
  <conditionalFormatting sqref="I33">
    <cfRule type="expression" dxfId="137" priority="19">
      <formula>I33&lt;0.5</formula>
    </cfRule>
    <cfRule type="expression" dxfId="136" priority="20">
      <formula>I33&lt;0.8</formula>
    </cfRule>
    <cfRule type="expression" dxfId="135" priority="21">
      <formula>I33&gt;0.79</formula>
    </cfRule>
  </conditionalFormatting>
  <conditionalFormatting sqref="I44">
    <cfRule type="expression" dxfId="134" priority="10">
      <formula>I44&lt;0.5</formula>
    </cfRule>
    <cfRule type="expression" dxfId="133" priority="11">
      <formula>I44&lt;0.8</formula>
    </cfRule>
    <cfRule type="expression" dxfId="132" priority="12">
      <formula>I44&gt;0.79</formula>
    </cfRule>
  </conditionalFormatting>
  <conditionalFormatting sqref="I48">
    <cfRule type="expression" dxfId="131" priority="7">
      <formula>I48&lt;0.5</formula>
    </cfRule>
    <cfRule type="expression" dxfId="130" priority="8">
      <formula>I48&lt;0.8</formula>
    </cfRule>
    <cfRule type="expression" dxfId="129" priority="9">
      <formula>I48&gt;0.79</formula>
    </cfRule>
  </conditionalFormatting>
  <conditionalFormatting sqref="I50">
    <cfRule type="expression" dxfId="128" priority="4">
      <formula>I50&lt;0.5</formula>
    </cfRule>
    <cfRule type="expression" dxfId="127" priority="5">
      <formula>I50&lt;0.8</formula>
    </cfRule>
    <cfRule type="expression" dxfId="126" priority="6">
      <formula>I50&gt;0.79</formula>
    </cfRule>
  </conditionalFormatting>
  <conditionalFormatting sqref="Q7:Q53">
    <cfRule type="expression" dxfId="125" priority="1">
      <formula>Q7&lt;0.5</formula>
    </cfRule>
    <cfRule type="expression" dxfId="124" priority="2">
      <formula>Q7&lt;0.8</formula>
    </cfRule>
    <cfRule type="expression" dxfId="123" priority="3">
      <formula>Q7&gt;0.79</formula>
    </cfRule>
  </conditionalFormatting>
  <conditionalFormatting sqref="B7">
    <cfRule type="expression" dxfId="122" priority="82">
      <formula>B7&lt;0.5</formula>
    </cfRule>
    <cfRule type="expression" dxfId="121" priority="83">
      <formula>B7&lt;0.8</formula>
    </cfRule>
    <cfRule type="expression" dxfId="120" priority="84">
      <formula>B7&gt;0.79</formula>
    </cfRule>
  </conditionalFormatting>
  <conditionalFormatting sqref="B28">
    <cfRule type="expression" dxfId="119" priority="79">
      <formula>B28&lt;0.5</formula>
    </cfRule>
    <cfRule type="expression" dxfId="118" priority="80">
      <formula>B28&lt;0.8</formula>
    </cfRule>
    <cfRule type="expression" dxfId="117" priority="81">
      <formula>B28&gt;0.79</formula>
    </cfRule>
  </conditionalFormatting>
  <conditionalFormatting sqref="B44">
    <cfRule type="expression" dxfId="116" priority="76">
      <formula>B44&lt;0.5</formula>
    </cfRule>
    <cfRule type="expression" dxfId="115" priority="77">
      <formula>B44&lt;0.8</formula>
    </cfRule>
    <cfRule type="expression" dxfId="114" priority="78">
      <formula>B44&gt;0.79</formula>
    </cfRule>
  </conditionalFormatting>
  <conditionalFormatting sqref="D7">
    <cfRule type="expression" dxfId="113" priority="73">
      <formula>D7&lt;0.5</formula>
    </cfRule>
    <cfRule type="expression" dxfId="112" priority="74">
      <formula>D7&lt;0.8</formula>
    </cfRule>
    <cfRule type="expression" dxfId="111" priority="75">
      <formula>D7&gt;0.79</formula>
    </cfRule>
  </conditionalFormatting>
  <conditionalFormatting sqref="D11">
    <cfRule type="expression" dxfId="110" priority="70">
      <formula>D11&lt;0.5</formula>
    </cfRule>
    <cfRule type="expression" dxfId="109" priority="71">
      <formula>D11&lt;0.8</formula>
    </cfRule>
    <cfRule type="expression" dxfId="108" priority="72">
      <formula>D11&gt;0.79</formula>
    </cfRule>
  </conditionalFormatting>
  <conditionalFormatting sqref="D18">
    <cfRule type="expression" dxfId="107" priority="67">
      <formula>D18&lt;0.5</formula>
    </cfRule>
    <cfRule type="expression" dxfId="106" priority="68">
      <formula>D18&lt;0.8</formula>
    </cfRule>
    <cfRule type="expression" dxfId="105" priority="69">
      <formula>D18&gt;0.79</formula>
    </cfRule>
  </conditionalFormatting>
  <conditionalFormatting sqref="D21">
    <cfRule type="expression" dxfId="104" priority="64">
      <formula>D21&lt;0.5</formula>
    </cfRule>
    <cfRule type="expression" dxfId="103" priority="65">
      <formula>D21&lt;0.8</formula>
    </cfRule>
    <cfRule type="expression" dxfId="102" priority="66">
      <formula>D21&gt;0.79</formula>
    </cfRule>
  </conditionalFormatting>
  <conditionalFormatting sqref="D24">
    <cfRule type="expression" dxfId="101" priority="61">
      <formula>D24&lt;0.5</formula>
    </cfRule>
    <cfRule type="expression" dxfId="100" priority="62">
      <formula>D24&lt;0.8</formula>
    </cfRule>
    <cfRule type="expression" dxfId="99" priority="63">
      <formula>D24&gt;0.79</formula>
    </cfRule>
  </conditionalFormatting>
  <conditionalFormatting sqref="D28">
    <cfRule type="expression" dxfId="98" priority="58">
      <formula>D28&lt;0.5</formula>
    </cfRule>
    <cfRule type="expression" dxfId="97" priority="59">
      <formula>D28&lt;0.8</formula>
    </cfRule>
    <cfRule type="expression" dxfId="96" priority="60">
      <formula>D28&gt;0.79</formula>
    </cfRule>
  </conditionalFormatting>
  <conditionalFormatting sqref="D33">
    <cfRule type="expression" dxfId="95" priority="55">
      <formula>D33&lt;0.5</formula>
    </cfRule>
    <cfRule type="expression" dxfId="94" priority="56">
      <formula>D33&lt;0.8</formula>
    </cfRule>
    <cfRule type="expression" dxfId="93" priority="57">
      <formula>D33&gt;0.79</formula>
    </cfRule>
  </conditionalFormatting>
  <conditionalFormatting sqref="D37">
    <cfRule type="expression" dxfId="92" priority="52">
      <formula>D37&lt;0.5</formula>
    </cfRule>
    <cfRule type="expression" dxfId="91" priority="53">
      <formula>D37&lt;0.8</formula>
    </cfRule>
    <cfRule type="expression" dxfId="90" priority="54">
      <formula>D37&gt;0.79</formula>
    </cfRule>
  </conditionalFormatting>
  <conditionalFormatting sqref="D41">
    <cfRule type="expression" dxfId="89" priority="49">
      <formula>D41&lt;0.5</formula>
    </cfRule>
    <cfRule type="expression" dxfId="88" priority="50">
      <formula>D41&lt;0.8</formula>
    </cfRule>
    <cfRule type="expression" dxfId="87" priority="51">
      <formula>D41&gt;0.79</formula>
    </cfRule>
  </conditionalFormatting>
  <conditionalFormatting sqref="D44">
    <cfRule type="expression" dxfId="86" priority="46">
      <formula>D44&lt;0.5</formula>
    </cfRule>
    <cfRule type="expression" dxfId="85" priority="47">
      <formula>D44&lt;0.8</formula>
    </cfRule>
    <cfRule type="expression" dxfId="84" priority="48">
      <formula>D44&gt;0.79</formula>
    </cfRule>
  </conditionalFormatting>
  <conditionalFormatting sqref="D50">
    <cfRule type="expression" dxfId="83" priority="43">
      <formula>D50&lt;0.5</formula>
    </cfRule>
    <cfRule type="expression" dxfId="82" priority="44">
      <formula>D50&lt;0.8</formula>
    </cfRule>
    <cfRule type="expression" dxfId="81" priority="45">
      <formula>D50&gt;0.79</formula>
    </cfRule>
  </conditionalFormatting>
  <conditionalFormatting sqref="D48">
    <cfRule type="expression" dxfId="80" priority="40">
      <formula>D48&lt;0.5</formula>
    </cfRule>
    <cfRule type="expression" dxfId="79" priority="41">
      <formula>D48&lt;0.8</formula>
    </cfRule>
    <cfRule type="expression" dxfId="78" priority="42">
      <formula>D48&gt;0.79</formula>
    </cfRule>
  </conditionalFormatting>
  <conditionalFormatting sqref="I7">
    <cfRule type="expression" dxfId="77" priority="37">
      <formula>I7&lt;0.5</formula>
    </cfRule>
    <cfRule type="expression" dxfId="76" priority="38">
      <formula>I7&lt;0.8</formula>
    </cfRule>
    <cfRule type="expression" dxfId="75" priority="39">
      <formula>I7&gt;0.79</formula>
    </cfRule>
  </conditionalFormatting>
  <conditionalFormatting sqref="I11">
    <cfRule type="expression" dxfId="74" priority="34">
      <formula>I11&lt;0.5</formula>
    </cfRule>
    <cfRule type="expression" dxfId="73" priority="35">
      <formula>I11&lt;0.8</formula>
    </cfRule>
    <cfRule type="expression" dxfId="72" priority="36">
      <formula>I11&gt;0.79</formula>
    </cfRule>
  </conditionalFormatting>
  <conditionalFormatting sqref="I18">
    <cfRule type="expression" dxfId="71" priority="31">
      <formula>I18&lt;0.5</formula>
    </cfRule>
    <cfRule type="expression" dxfId="70" priority="32">
      <formula>I18&lt;0.8</formula>
    </cfRule>
    <cfRule type="expression" dxfId="69" priority="33">
      <formula>I18&gt;0.79</formula>
    </cfRule>
  </conditionalFormatting>
  <conditionalFormatting sqref="I21">
    <cfRule type="expression" dxfId="68" priority="28">
      <formula>I21&lt;0.5</formula>
    </cfRule>
    <cfRule type="expression" dxfId="67" priority="29">
      <formula>I21&lt;0.8</formula>
    </cfRule>
    <cfRule type="expression" dxfId="66" priority="30">
      <formula>I21&gt;0.79</formula>
    </cfRule>
  </conditionalFormatting>
  <conditionalFormatting sqref="I37">
    <cfRule type="expression" dxfId="65" priority="16">
      <formula>I37&lt;0.5</formula>
    </cfRule>
    <cfRule type="expression" dxfId="64" priority="17">
      <formula>I37&lt;0.8</formula>
    </cfRule>
    <cfRule type="expression" dxfId="63" priority="18">
      <formula>I37&gt;0.79</formula>
    </cfRule>
  </conditionalFormatting>
  <conditionalFormatting sqref="I41">
    <cfRule type="expression" dxfId="62" priority="13">
      <formula>I41&lt;0.5</formula>
    </cfRule>
    <cfRule type="expression" dxfId="61" priority="14">
      <formula>I41&lt;0.8</formula>
    </cfRule>
    <cfRule type="expression" dxfId="60" priority="15">
      <formula>I41&gt;0.79</formula>
    </cfRule>
  </conditionalFormatting>
  <printOptions horizontalCentered="1"/>
  <pageMargins left="0.39370078740157499" right="0.39370078740157499" top="0.39370078740157499" bottom="0.98425196850393704" header="0.31496062992126" footer="0.59055118110236204"/>
  <pageSetup scale="56" orientation="landscape" r:id="rId1"/>
  <headerFooter>
    <oddFooter>&amp;R&amp;P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8942A-40D0-4DA9-A7A4-9BA11B514F40}">
  <sheetPr>
    <pageSetUpPr fitToPage="1"/>
  </sheetPr>
  <dimension ref="A1:Q30"/>
  <sheetViews>
    <sheetView tabSelected="1" zoomScaleNormal="100" workbookViewId="0">
      <selection activeCell="F28" sqref="F28:F30"/>
    </sheetView>
  </sheetViews>
  <sheetFormatPr baseColWidth="10" defaultRowHeight="14.4"/>
  <cols>
    <col min="3" max="3" width="41.8984375" customWidth="1"/>
    <col min="5" max="5" width="11.19921875" hidden="1" customWidth="1"/>
    <col min="6" max="6" width="25.3984375" customWidth="1"/>
    <col min="7" max="7" width="11.19921875" customWidth="1"/>
    <col min="8" max="8" width="20.3984375" customWidth="1"/>
    <col min="9" max="9" width="15.8984375" customWidth="1"/>
    <col min="10" max="10" width="40.296875" customWidth="1"/>
    <col min="12" max="12" width="11.19921875" style="148"/>
  </cols>
  <sheetData>
    <row r="1" spans="1:17" ht="16.100000000000001">
      <c r="A1" s="67" t="s">
        <v>108</v>
      </c>
      <c r="B1" s="68"/>
      <c r="C1" s="68"/>
      <c r="D1" s="68"/>
      <c r="E1" s="68"/>
      <c r="F1" s="68"/>
      <c r="G1" s="68"/>
      <c r="H1" s="68"/>
      <c r="I1" s="68"/>
      <c r="J1" s="68"/>
      <c r="K1" s="68"/>
      <c r="L1" s="68"/>
      <c r="M1" s="68"/>
      <c r="N1" s="68"/>
      <c r="O1" s="68"/>
      <c r="P1" s="68"/>
      <c r="Q1" s="9"/>
    </row>
    <row r="2" spans="1:17" ht="16.100000000000001">
      <c r="A2" s="68" t="s">
        <v>31</v>
      </c>
      <c r="B2" s="68"/>
      <c r="C2" s="68"/>
      <c r="D2" s="68"/>
      <c r="E2" s="68"/>
      <c r="F2" s="68"/>
      <c r="G2" s="68"/>
      <c r="H2" s="68"/>
      <c r="I2" s="68"/>
      <c r="J2" s="68"/>
      <c r="K2" s="68"/>
      <c r="L2" s="68"/>
      <c r="M2" s="68"/>
      <c r="N2" s="68"/>
      <c r="O2" s="68"/>
      <c r="P2" s="68"/>
      <c r="Q2" s="9"/>
    </row>
    <row r="3" spans="1:17" ht="16.100000000000001">
      <c r="A3" s="69" t="s">
        <v>109</v>
      </c>
      <c r="B3" s="69"/>
      <c r="C3" s="69"/>
      <c r="D3" s="69"/>
      <c r="E3" s="69"/>
      <c r="F3" s="69"/>
      <c r="G3" s="69"/>
      <c r="H3" s="69"/>
      <c r="I3" s="69"/>
      <c r="J3" s="69"/>
      <c r="K3" s="69"/>
      <c r="L3" s="69"/>
      <c r="M3" s="69"/>
      <c r="N3" s="69"/>
      <c r="O3" s="69"/>
      <c r="P3" s="69"/>
      <c r="Q3" s="9"/>
    </row>
    <row r="4" spans="1:17">
      <c r="A4" s="10" t="s">
        <v>0</v>
      </c>
      <c r="B4" s="10" t="s">
        <v>1</v>
      </c>
      <c r="C4" s="10" t="s">
        <v>2</v>
      </c>
      <c r="D4" s="10" t="s">
        <v>3</v>
      </c>
      <c r="E4" s="10" t="s">
        <v>4</v>
      </c>
      <c r="F4" s="10" t="s">
        <v>5</v>
      </c>
      <c r="G4" s="10" t="s">
        <v>6</v>
      </c>
      <c r="H4" s="10" t="s">
        <v>7</v>
      </c>
      <c r="I4" s="10" t="s">
        <v>8</v>
      </c>
      <c r="J4" s="10" t="s">
        <v>9</v>
      </c>
      <c r="K4" s="10" t="s">
        <v>10</v>
      </c>
      <c r="L4" s="10" t="s">
        <v>11</v>
      </c>
      <c r="M4" s="10" t="s">
        <v>12</v>
      </c>
      <c r="N4" s="10" t="s">
        <v>13</v>
      </c>
      <c r="O4" s="10" t="s">
        <v>14</v>
      </c>
      <c r="P4" s="10" t="s">
        <v>15</v>
      </c>
      <c r="Q4" s="10" t="s">
        <v>16</v>
      </c>
    </row>
    <row r="5" spans="1:17" ht="31.05" customHeight="1">
      <c r="A5" s="66" t="s">
        <v>17</v>
      </c>
      <c r="B5" s="66" t="s">
        <v>18</v>
      </c>
      <c r="C5" s="66" t="s">
        <v>19</v>
      </c>
      <c r="D5" s="66" t="s">
        <v>20</v>
      </c>
      <c r="E5" s="66" t="s">
        <v>33</v>
      </c>
      <c r="F5" s="66" t="s">
        <v>21</v>
      </c>
      <c r="G5" s="66" t="s">
        <v>22</v>
      </c>
      <c r="H5" s="66" t="s">
        <v>23</v>
      </c>
      <c r="I5" s="66" t="s">
        <v>35</v>
      </c>
      <c r="J5" s="66" t="s">
        <v>24</v>
      </c>
      <c r="K5" s="66" t="s">
        <v>34</v>
      </c>
      <c r="L5" s="66" t="s">
        <v>32</v>
      </c>
      <c r="M5" s="66"/>
      <c r="N5" s="66"/>
      <c r="O5" s="66"/>
      <c r="P5" s="66" t="s">
        <v>26</v>
      </c>
      <c r="Q5" s="65" t="s">
        <v>25</v>
      </c>
    </row>
    <row r="6" spans="1:17" ht="26.6">
      <c r="A6" s="66"/>
      <c r="B6" s="66"/>
      <c r="C6" s="66"/>
      <c r="D6" s="66"/>
      <c r="E6" s="66"/>
      <c r="F6" s="66"/>
      <c r="G6" s="66"/>
      <c r="H6" s="66"/>
      <c r="I6" s="66"/>
      <c r="J6" s="66"/>
      <c r="K6" s="66"/>
      <c r="L6" s="64" t="s">
        <v>27</v>
      </c>
      <c r="M6" s="13" t="s">
        <v>28</v>
      </c>
      <c r="N6" s="13" t="s">
        <v>29</v>
      </c>
      <c r="O6" s="13" t="s">
        <v>30</v>
      </c>
      <c r="P6" s="66"/>
      <c r="Q6" s="65"/>
    </row>
    <row r="7" spans="1:17" ht="30.6" customHeight="1">
      <c r="A7" s="137" t="s">
        <v>110</v>
      </c>
      <c r="B7" s="74">
        <f>AVERAGE(D7:D13)</f>
        <v>7.407407407407407E-2</v>
      </c>
      <c r="C7" s="139" t="s">
        <v>38</v>
      </c>
      <c r="D7" s="74">
        <f>AVERAGE(Q7:Q9)</f>
        <v>0.22222222222222221</v>
      </c>
      <c r="E7" s="49"/>
      <c r="F7" s="139" t="s">
        <v>43</v>
      </c>
      <c r="G7" s="139">
        <v>6</v>
      </c>
      <c r="H7" s="143" t="s">
        <v>62</v>
      </c>
      <c r="I7" s="74">
        <f>P8/G7</f>
        <v>0.5</v>
      </c>
      <c r="J7" s="50" t="s">
        <v>73</v>
      </c>
      <c r="K7" s="51">
        <v>6</v>
      </c>
      <c r="L7" s="145">
        <v>1</v>
      </c>
      <c r="M7" s="144"/>
      <c r="N7" s="144"/>
      <c r="O7" s="144"/>
      <c r="P7" s="145">
        <f>SUM(L7:O7)</f>
        <v>1</v>
      </c>
      <c r="Q7" s="63">
        <f>P7/K7</f>
        <v>0.16666666666666666</v>
      </c>
    </row>
    <row r="8" spans="1:17" ht="25.5">
      <c r="A8" s="137"/>
      <c r="B8" s="71"/>
      <c r="C8" s="139"/>
      <c r="D8" s="71"/>
      <c r="E8" s="49"/>
      <c r="F8" s="139"/>
      <c r="G8" s="139"/>
      <c r="H8" s="143"/>
      <c r="I8" s="71"/>
      <c r="J8" s="50" t="s">
        <v>74</v>
      </c>
      <c r="K8" s="52">
        <v>6</v>
      </c>
      <c r="L8" s="144">
        <v>1</v>
      </c>
      <c r="M8" s="144">
        <v>2</v>
      </c>
      <c r="N8" s="144"/>
      <c r="O8" s="144"/>
      <c r="P8" s="145">
        <f t="shared" ref="P8:P30" si="0">SUM(L8:O8)</f>
        <v>3</v>
      </c>
      <c r="Q8" s="63">
        <f t="shared" ref="Q8:Q30" si="1">P8/K8</f>
        <v>0.5</v>
      </c>
    </row>
    <row r="9" spans="1:17" ht="20.350000000000001" customHeight="1">
      <c r="A9" s="137"/>
      <c r="B9" s="71"/>
      <c r="C9" s="139"/>
      <c r="D9" s="75"/>
      <c r="E9" s="49"/>
      <c r="F9" s="139"/>
      <c r="G9" s="139"/>
      <c r="H9" s="143"/>
      <c r="I9" s="75"/>
      <c r="J9" s="50" t="s">
        <v>75</v>
      </c>
      <c r="K9" s="52">
        <v>6</v>
      </c>
      <c r="L9" s="144"/>
      <c r="M9" s="144"/>
      <c r="N9" s="144"/>
      <c r="O9" s="144"/>
      <c r="P9" s="145">
        <f t="shared" si="0"/>
        <v>0</v>
      </c>
      <c r="Q9" s="63">
        <f t="shared" si="1"/>
        <v>0</v>
      </c>
    </row>
    <row r="10" spans="1:17" ht="38.25">
      <c r="A10" s="137"/>
      <c r="B10" s="71"/>
      <c r="C10" s="139" t="s">
        <v>40</v>
      </c>
      <c r="D10" s="74">
        <f>AVERAGE(Q9:Q11)</f>
        <v>0</v>
      </c>
      <c r="E10" s="49"/>
      <c r="F10" s="139" t="s">
        <v>45</v>
      </c>
      <c r="G10" s="139">
        <v>1</v>
      </c>
      <c r="H10" s="143" t="s">
        <v>64</v>
      </c>
      <c r="I10" s="74">
        <f>P10/G10</f>
        <v>0</v>
      </c>
      <c r="J10" s="50" t="s">
        <v>82</v>
      </c>
      <c r="K10" s="53">
        <v>1</v>
      </c>
      <c r="L10" s="144"/>
      <c r="M10" s="144"/>
      <c r="N10" s="144"/>
      <c r="O10" s="144"/>
      <c r="P10" s="145">
        <f t="shared" si="0"/>
        <v>0</v>
      </c>
      <c r="Q10" s="63">
        <f t="shared" si="1"/>
        <v>0</v>
      </c>
    </row>
    <row r="11" spans="1:17" ht="25.5">
      <c r="A11" s="137"/>
      <c r="B11" s="71"/>
      <c r="C11" s="139"/>
      <c r="D11" s="71"/>
      <c r="E11" s="49"/>
      <c r="F11" s="139"/>
      <c r="G11" s="139"/>
      <c r="H11" s="143"/>
      <c r="I11" s="71"/>
      <c r="J11" s="50" t="s">
        <v>83</v>
      </c>
      <c r="K11" s="53">
        <v>1</v>
      </c>
      <c r="L11" s="144"/>
      <c r="M11" s="144"/>
      <c r="N11" s="144"/>
      <c r="O11" s="144"/>
      <c r="P11" s="145">
        <f t="shared" si="0"/>
        <v>0</v>
      </c>
      <c r="Q11" s="63">
        <f t="shared" si="1"/>
        <v>0</v>
      </c>
    </row>
    <row r="12" spans="1:17" ht="50.95">
      <c r="A12" s="137"/>
      <c r="B12" s="71"/>
      <c r="C12" s="139" t="s">
        <v>41</v>
      </c>
      <c r="D12" s="74">
        <f>AVERAGE(Q12:Q13)</f>
        <v>0</v>
      </c>
      <c r="E12" s="49"/>
      <c r="F12" s="139" t="s">
        <v>46</v>
      </c>
      <c r="G12" s="139">
        <v>1</v>
      </c>
      <c r="H12" s="143" t="s">
        <v>65</v>
      </c>
      <c r="I12" s="74">
        <f>P12/G12</f>
        <v>0</v>
      </c>
      <c r="J12" s="50" t="s">
        <v>84</v>
      </c>
      <c r="K12" s="53">
        <v>1</v>
      </c>
      <c r="L12" s="144"/>
      <c r="M12" s="144"/>
      <c r="N12" s="144"/>
      <c r="O12" s="144"/>
      <c r="P12" s="145">
        <f t="shared" si="0"/>
        <v>0</v>
      </c>
      <c r="Q12" s="63">
        <f t="shared" si="1"/>
        <v>0</v>
      </c>
    </row>
    <row r="13" spans="1:17" ht="38.799999999999997" thickBot="1">
      <c r="A13" s="137"/>
      <c r="B13" s="75"/>
      <c r="C13" s="139"/>
      <c r="D13" s="71"/>
      <c r="E13" s="49"/>
      <c r="F13" s="139"/>
      <c r="G13" s="139"/>
      <c r="H13" s="143"/>
      <c r="I13" s="71"/>
      <c r="J13" s="50" t="s">
        <v>85</v>
      </c>
      <c r="K13" s="53">
        <v>1</v>
      </c>
      <c r="L13" s="144"/>
      <c r="M13" s="144"/>
      <c r="N13" s="144"/>
      <c r="O13" s="144"/>
      <c r="P13" s="145">
        <f t="shared" si="0"/>
        <v>0</v>
      </c>
      <c r="Q13" s="63">
        <f t="shared" si="1"/>
        <v>0</v>
      </c>
    </row>
    <row r="14" spans="1:17" ht="76.45" customHeight="1">
      <c r="A14" s="156" t="s">
        <v>48</v>
      </c>
      <c r="B14" s="74">
        <f>AVERAGE(D14:D24)</f>
        <v>0</v>
      </c>
      <c r="C14" s="140" t="s">
        <v>50</v>
      </c>
      <c r="D14" s="74">
        <f>AVERAGE(Q14:Q17)</f>
        <v>0</v>
      </c>
      <c r="E14" s="54"/>
      <c r="F14" s="140" t="s">
        <v>56</v>
      </c>
      <c r="G14" s="140">
        <v>1</v>
      </c>
      <c r="H14" s="141" t="s">
        <v>67</v>
      </c>
      <c r="I14" s="74">
        <f>P17/G14</f>
        <v>0</v>
      </c>
      <c r="J14" s="55" t="s">
        <v>89</v>
      </c>
      <c r="K14" s="56">
        <v>1</v>
      </c>
      <c r="L14" s="146"/>
      <c r="M14" s="146"/>
      <c r="N14" s="146"/>
      <c r="O14" s="146"/>
      <c r="P14" s="145">
        <f t="shared" si="0"/>
        <v>0</v>
      </c>
      <c r="Q14" s="63">
        <f t="shared" si="1"/>
        <v>0</v>
      </c>
    </row>
    <row r="15" spans="1:17" ht="50.95">
      <c r="A15" s="157"/>
      <c r="B15" s="71"/>
      <c r="C15" s="140"/>
      <c r="D15" s="71"/>
      <c r="E15" s="54"/>
      <c r="F15" s="140"/>
      <c r="G15" s="140"/>
      <c r="H15" s="141"/>
      <c r="I15" s="71"/>
      <c r="J15" s="55" t="s">
        <v>90</v>
      </c>
      <c r="K15" s="57">
        <v>1</v>
      </c>
      <c r="L15" s="146"/>
      <c r="M15" s="146"/>
      <c r="N15" s="146"/>
      <c r="O15" s="146"/>
      <c r="P15" s="145">
        <f t="shared" si="0"/>
        <v>0</v>
      </c>
      <c r="Q15" s="63">
        <f t="shared" si="1"/>
        <v>0</v>
      </c>
    </row>
    <row r="16" spans="1:17" ht="76.45">
      <c r="A16" s="157"/>
      <c r="B16" s="71"/>
      <c r="C16" s="140"/>
      <c r="D16" s="71"/>
      <c r="E16" s="54"/>
      <c r="F16" s="140"/>
      <c r="G16" s="140"/>
      <c r="H16" s="141"/>
      <c r="I16" s="71"/>
      <c r="J16" s="55" t="s">
        <v>91</v>
      </c>
      <c r="K16" s="57">
        <v>1</v>
      </c>
      <c r="L16" s="146"/>
      <c r="M16" s="146"/>
      <c r="N16" s="146"/>
      <c r="O16" s="146"/>
      <c r="P16" s="145">
        <f t="shared" si="0"/>
        <v>0</v>
      </c>
      <c r="Q16" s="63">
        <f t="shared" si="1"/>
        <v>0</v>
      </c>
    </row>
    <row r="17" spans="1:17">
      <c r="A17" s="157"/>
      <c r="B17" s="71"/>
      <c r="C17" s="140"/>
      <c r="D17" s="75"/>
      <c r="E17" s="54"/>
      <c r="F17" s="140"/>
      <c r="G17" s="140"/>
      <c r="H17" s="141"/>
      <c r="I17" s="75"/>
      <c r="J17" s="55" t="s">
        <v>92</v>
      </c>
      <c r="K17" s="57">
        <v>1</v>
      </c>
      <c r="L17" s="146"/>
      <c r="M17" s="146"/>
      <c r="N17" s="146"/>
      <c r="O17" s="146"/>
      <c r="P17" s="145">
        <f t="shared" si="0"/>
        <v>0</v>
      </c>
      <c r="Q17" s="63">
        <f t="shared" si="1"/>
        <v>0</v>
      </c>
    </row>
    <row r="18" spans="1:17" ht="25.5">
      <c r="A18" s="157"/>
      <c r="B18" s="71"/>
      <c r="C18" s="140" t="s">
        <v>51</v>
      </c>
      <c r="D18" s="74">
        <f>AVERAGE(Q18:Q21)</f>
        <v>0</v>
      </c>
      <c r="E18" s="54"/>
      <c r="F18" s="140" t="s">
        <v>57</v>
      </c>
      <c r="G18" s="140">
        <v>1</v>
      </c>
      <c r="H18" s="141" t="s">
        <v>68</v>
      </c>
      <c r="I18" s="74">
        <f>P20/G18</f>
        <v>0</v>
      </c>
      <c r="J18" s="55" t="s">
        <v>93</v>
      </c>
      <c r="K18" s="57">
        <v>1</v>
      </c>
      <c r="L18" s="146"/>
      <c r="M18" s="146"/>
      <c r="N18" s="146"/>
      <c r="O18" s="146"/>
      <c r="P18" s="145">
        <f t="shared" si="0"/>
        <v>0</v>
      </c>
      <c r="Q18" s="63">
        <f t="shared" si="1"/>
        <v>0</v>
      </c>
    </row>
    <row r="19" spans="1:17" ht="50.95">
      <c r="A19" s="157"/>
      <c r="B19" s="71"/>
      <c r="C19" s="140"/>
      <c r="D19" s="71"/>
      <c r="E19" s="54"/>
      <c r="F19" s="140"/>
      <c r="G19" s="140"/>
      <c r="H19" s="141"/>
      <c r="I19" s="71"/>
      <c r="J19" s="55" t="s">
        <v>94</v>
      </c>
      <c r="K19" s="57">
        <v>1</v>
      </c>
      <c r="L19" s="146"/>
      <c r="M19" s="146"/>
      <c r="N19" s="146"/>
      <c r="O19" s="146"/>
      <c r="P19" s="145">
        <f t="shared" si="0"/>
        <v>0</v>
      </c>
      <c r="Q19" s="63">
        <f t="shared" si="1"/>
        <v>0</v>
      </c>
    </row>
    <row r="20" spans="1:17" ht="63.7">
      <c r="A20" s="157"/>
      <c r="B20" s="71"/>
      <c r="C20" s="140"/>
      <c r="D20" s="71"/>
      <c r="E20" s="54"/>
      <c r="F20" s="140"/>
      <c r="G20" s="140"/>
      <c r="H20" s="141"/>
      <c r="I20" s="71"/>
      <c r="J20" s="55" t="s">
        <v>95</v>
      </c>
      <c r="K20" s="57">
        <v>1</v>
      </c>
      <c r="L20" s="146"/>
      <c r="M20" s="146"/>
      <c r="N20" s="146"/>
      <c r="O20" s="146"/>
      <c r="P20" s="145">
        <f t="shared" si="0"/>
        <v>0</v>
      </c>
      <c r="Q20" s="63">
        <f t="shared" si="1"/>
        <v>0</v>
      </c>
    </row>
    <row r="21" spans="1:17" ht="14.4" customHeight="1">
      <c r="A21" s="157"/>
      <c r="B21" s="71"/>
      <c r="C21" s="150" t="s">
        <v>52</v>
      </c>
      <c r="D21" s="74">
        <f>AVERAGE(Q21:Q24)</f>
        <v>0</v>
      </c>
      <c r="E21" s="54"/>
      <c r="F21" s="150" t="s">
        <v>58</v>
      </c>
      <c r="G21" s="150">
        <v>2</v>
      </c>
      <c r="H21" s="153" t="s">
        <v>69</v>
      </c>
      <c r="I21" s="74">
        <f>P24/G21</f>
        <v>0</v>
      </c>
      <c r="J21" s="55" t="s">
        <v>96</v>
      </c>
      <c r="K21" s="57">
        <v>12</v>
      </c>
      <c r="L21" s="146"/>
      <c r="M21" s="146"/>
      <c r="N21" s="146"/>
      <c r="O21" s="146"/>
      <c r="P21" s="145">
        <f t="shared" si="0"/>
        <v>0</v>
      </c>
      <c r="Q21" s="63">
        <f t="shared" si="1"/>
        <v>0</v>
      </c>
    </row>
    <row r="22" spans="1:17" ht="25.5">
      <c r="A22" s="157"/>
      <c r="B22" s="71"/>
      <c r="C22" s="151"/>
      <c r="D22" s="71"/>
      <c r="E22" s="54"/>
      <c r="F22" s="151"/>
      <c r="G22" s="151"/>
      <c r="H22" s="154"/>
      <c r="I22" s="71"/>
      <c r="J22" s="55" t="s">
        <v>97</v>
      </c>
      <c r="K22" s="57">
        <v>48</v>
      </c>
      <c r="L22" s="146"/>
      <c r="M22" s="146"/>
      <c r="N22" s="146"/>
      <c r="O22" s="146"/>
      <c r="P22" s="145">
        <f t="shared" si="0"/>
        <v>0</v>
      </c>
      <c r="Q22" s="63">
        <f t="shared" si="1"/>
        <v>0</v>
      </c>
    </row>
    <row r="23" spans="1:17" ht="38.25">
      <c r="A23" s="157"/>
      <c r="B23" s="71"/>
      <c r="C23" s="151"/>
      <c r="D23" s="71"/>
      <c r="E23" s="54"/>
      <c r="F23" s="151"/>
      <c r="G23" s="151"/>
      <c r="H23" s="154"/>
      <c r="I23" s="71"/>
      <c r="J23" s="55" t="s">
        <v>98</v>
      </c>
      <c r="K23" s="57">
        <v>1</v>
      </c>
      <c r="L23" s="146"/>
      <c r="M23" s="146"/>
      <c r="N23" s="146"/>
      <c r="O23" s="146"/>
      <c r="P23" s="145">
        <f t="shared" si="0"/>
        <v>0</v>
      </c>
      <c r="Q23" s="63">
        <f t="shared" si="1"/>
        <v>0</v>
      </c>
    </row>
    <row r="24" spans="1:17" ht="30.5" customHeight="1" thickBot="1">
      <c r="A24" s="158"/>
      <c r="B24" s="75"/>
      <c r="C24" s="152"/>
      <c r="D24" s="75"/>
      <c r="E24" s="54"/>
      <c r="F24" s="152"/>
      <c r="G24" s="152"/>
      <c r="H24" s="155"/>
      <c r="I24" s="75"/>
      <c r="J24" s="55" t="str">
        <f>F21</f>
        <v>Generar boletines semestrales de los logros en materia ambiental.</v>
      </c>
      <c r="K24" s="149">
        <v>2</v>
      </c>
      <c r="L24" s="146"/>
      <c r="M24" s="146"/>
      <c r="N24" s="146"/>
      <c r="O24" s="146"/>
      <c r="P24" s="145">
        <f t="shared" ref="P24" si="2">SUM(L24:O24)</f>
        <v>0</v>
      </c>
      <c r="Q24" s="63">
        <f t="shared" ref="Q24" si="3">P24/K24</f>
        <v>0</v>
      </c>
    </row>
    <row r="25" spans="1:17" ht="38.25">
      <c r="A25" s="138" t="s">
        <v>49</v>
      </c>
      <c r="B25" s="74">
        <f>AVERAGE(D25:D30)</f>
        <v>0</v>
      </c>
      <c r="C25" s="136" t="s">
        <v>54</v>
      </c>
      <c r="D25" s="74">
        <f>AVERAGE(Q25:Q27)</f>
        <v>0</v>
      </c>
      <c r="E25" s="58"/>
      <c r="F25" s="136" t="s">
        <v>60</v>
      </c>
      <c r="G25" s="136">
        <v>1</v>
      </c>
      <c r="H25" s="142" t="s">
        <v>71</v>
      </c>
      <c r="I25" s="74">
        <f>P27/G25</f>
        <v>0</v>
      </c>
      <c r="J25" s="59" t="s">
        <v>101</v>
      </c>
      <c r="K25" s="60">
        <v>1</v>
      </c>
      <c r="L25" s="147"/>
      <c r="M25" s="147"/>
      <c r="N25" s="147"/>
      <c r="O25" s="147"/>
      <c r="P25" s="145">
        <f t="shared" si="0"/>
        <v>0</v>
      </c>
      <c r="Q25" s="63">
        <f t="shared" si="1"/>
        <v>0</v>
      </c>
    </row>
    <row r="26" spans="1:17" ht="38.25">
      <c r="A26" s="138"/>
      <c r="B26" s="71"/>
      <c r="C26" s="136"/>
      <c r="D26" s="71"/>
      <c r="E26" s="58"/>
      <c r="F26" s="136"/>
      <c r="G26" s="136"/>
      <c r="H26" s="142"/>
      <c r="I26" s="71"/>
      <c r="J26" s="59" t="s">
        <v>102</v>
      </c>
      <c r="K26" s="61">
        <v>1</v>
      </c>
      <c r="L26" s="147"/>
      <c r="M26" s="147"/>
      <c r="N26" s="147"/>
      <c r="O26" s="147"/>
      <c r="P26" s="145">
        <f t="shared" si="0"/>
        <v>0</v>
      </c>
      <c r="Q26" s="63">
        <f t="shared" si="1"/>
        <v>0</v>
      </c>
    </row>
    <row r="27" spans="1:17" ht="38.25">
      <c r="A27" s="138"/>
      <c r="B27" s="71"/>
      <c r="C27" s="136"/>
      <c r="D27" s="71"/>
      <c r="E27" s="58"/>
      <c r="F27" s="136"/>
      <c r="G27" s="136"/>
      <c r="H27" s="142"/>
      <c r="I27" s="71"/>
      <c r="J27" s="59" t="s">
        <v>103</v>
      </c>
      <c r="K27" s="61">
        <v>1</v>
      </c>
      <c r="L27" s="147"/>
      <c r="M27" s="147"/>
      <c r="N27" s="147"/>
      <c r="O27" s="147"/>
      <c r="P27" s="145">
        <f t="shared" si="0"/>
        <v>0</v>
      </c>
      <c r="Q27" s="63">
        <f t="shared" si="1"/>
        <v>0</v>
      </c>
    </row>
    <row r="28" spans="1:17" ht="38.25">
      <c r="A28" s="138"/>
      <c r="B28" s="71"/>
      <c r="C28" s="136" t="s">
        <v>55</v>
      </c>
      <c r="D28" s="74">
        <f>AVERAGE(Q28:Q30)</f>
        <v>0</v>
      </c>
      <c r="E28" s="58"/>
      <c r="F28" s="136" t="s">
        <v>61</v>
      </c>
      <c r="G28" s="136">
        <v>1</v>
      </c>
      <c r="H28" s="142" t="s">
        <v>72</v>
      </c>
      <c r="I28" s="74">
        <f>P30/G28</f>
        <v>0</v>
      </c>
      <c r="J28" s="59" t="s">
        <v>105</v>
      </c>
      <c r="K28" s="61">
        <v>1</v>
      </c>
      <c r="L28" s="147"/>
      <c r="M28" s="147"/>
      <c r="N28" s="147"/>
      <c r="O28" s="147"/>
      <c r="P28" s="145">
        <f t="shared" si="0"/>
        <v>0</v>
      </c>
      <c r="Q28" s="63">
        <f t="shared" si="1"/>
        <v>0</v>
      </c>
    </row>
    <row r="29" spans="1:17" ht="38.25">
      <c r="A29" s="138"/>
      <c r="B29" s="71"/>
      <c r="C29" s="136"/>
      <c r="D29" s="71"/>
      <c r="E29" s="58"/>
      <c r="F29" s="136"/>
      <c r="G29" s="136"/>
      <c r="H29" s="142"/>
      <c r="I29" s="71"/>
      <c r="J29" s="59" t="s">
        <v>106</v>
      </c>
      <c r="K29" s="61">
        <v>1</v>
      </c>
      <c r="L29" s="147"/>
      <c r="M29" s="147"/>
      <c r="N29" s="147"/>
      <c r="O29" s="147"/>
      <c r="P29" s="145">
        <f t="shared" si="0"/>
        <v>0</v>
      </c>
      <c r="Q29" s="63">
        <f t="shared" si="1"/>
        <v>0</v>
      </c>
    </row>
    <row r="30" spans="1:17" ht="42.65" customHeight="1" thickBot="1">
      <c r="A30" s="138"/>
      <c r="B30" s="71"/>
      <c r="C30" s="136"/>
      <c r="D30" s="71"/>
      <c r="E30" s="58"/>
      <c r="F30" s="136"/>
      <c r="G30" s="136"/>
      <c r="H30" s="142"/>
      <c r="I30" s="71"/>
      <c r="J30" s="59" t="s">
        <v>107</v>
      </c>
      <c r="K30" s="62">
        <v>1</v>
      </c>
      <c r="L30" s="147"/>
      <c r="M30" s="147"/>
      <c r="N30" s="147"/>
      <c r="O30" s="147"/>
      <c r="P30" s="145">
        <f t="shared" si="0"/>
        <v>0</v>
      </c>
      <c r="Q30" s="63">
        <f t="shared" si="1"/>
        <v>0</v>
      </c>
    </row>
  </sheetData>
  <mergeCells count="71">
    <mergeCell ref="A14:A24"/>
    <mergeCell ref="B14:B24"/>
    <mergeCell ref="I21:I24"/>
    <mergeCell ref="H21:H24"/>
    <mergeCell ref="G21:G24"/>
    <mergeCell ref="A1:P1"/>
    <mergeCell ref="A2:P2"/>
    <mergeCell ref="A3:P3"/>
    <mergeCell ref="A5:A6"/>
    <mergeCell ref="B5:B6"/>
    <mergeCell ref="C5:C6"/>
    <mergeCell ref="D5:D6"/>
    <mergeCell ref="E5:E6"/>
    <mergeCell ref="F5:F6"/>
    <mergeCell ref="G5:G6"/>
    <mergeCell ref="Q5:Q6"/>
    <mergeCell ref="C7:C9"/>
    <mergeCell ref="G7:G9"/>
    <mergeCell ref="C10:C11"/>
    <mergeCell ref="F10:F11"/>
    <mergeCell ref="G10:G11"/>
    <mergeCell ref="F7:F9"/>
    <mergeCell ref="H5:H6"/>
    <mergeCell ref="I5:I6"/>
    <mergeCell ref="J5:J6"/>
    <mergeCell ref="K5:K6"/>
    <mergeCell ref="L5:O5"/>
    <mergeCell ref="P5:P6"/>
    <mergeCell ref="C25:C27"/>
    <mergeCell ref="C12:C13"/>
    <mergeCell ref="F12:F13"/>
    <mergeCell ref="G12:G13"/>
    <mergeCell ref="H12:H13"/>
    <mergeCell ref="C14:C17"/>
    <mergeCell ref="F14:F17"/>
    <mergeCell ref="G14:G17"/>
    <mergeCell ref="H14:H17"/>
    <mergeCell ref="F21:F24"/>
    <mergeCell ref="D21:D24"/>
    <mergeCell ref="C21:C24"/>
    <mergeCell ref="C28:C30"/>
    <mergeCell ref="H7:H9"/>
    <mergeCell ref="H10:H11"/>
    <mergeCell ref="D7:D9"/>
    <mergeCell ref="D10:D11"/>
    <mergeCell ref="D12:D13"/>
    <mergeCell ref="D14:D17"/>
    <mergeCell ref="D18:D20"/>
    <mergeCell ref="D25:D27"/>
    <mergeCell ref="C18:C20"/>
    <mergeCell ref="F18:F20"/>
    <mergeCell ref="G18:G20"/>
    <mergeCell ref="H18:H20"/>
    <mergeCell ref="F25:F27"/>
    <mergeCell ref="G25:G27"/>
    <mergeCell ref="H25:H27"/>
    <mergeCell ref="F28:F30"/>
    <mergeCell ref="G28:G30"/>
    <mergeCell ref="H28:H30"/>
    <mergeCell ref="I25:I27"/>
    <mergeCell ref="I28:I30"/>
    <mergeCell ref="A7:A13"/>
    <mergeCell ref="B7:B13"/>
    <mergeCell ref="A25:A30"/>
    <mergeCell ref="B25:B30"/>
    <mergeCell ref="D28:D30"/>
    <mergeCell ref="I7:I9"/>
    <mergeCell ref="I10:I11"/>
    <mergeCell ref="I12:I13"/>
    <mergeCell ref="I14:I17"/>
    <mergeCell ref="I18:I20"/>
  </mergeCells>
  <phoneticPr fontId="11" type="noConversion"/>
  <conditionalFormatting sqref="Q7:Q30">
    <cfRule type="expression" dxfId="59" priority="58">
      <formula>Q7&lt;0.5</formula>
    </cfRule>
    <cfRule type="expression" dxfId="58" priority="59">
      <formula>Q7&lt;0.8</formula>
    </cfRule>
    <cfRule type="expression" dxfId="57" priority="60">
      <formula>Q7&gt;0.79</formula>
    </cfRule>
  </conditionalFormatting>
  <conditionalFormatting sqref="I7">
    <cfRule type="expression" dxfId="56" priority="55">
      <formula>I7&lt;0.5</formula>
    </cfRule>
    <cfRule type="expression" dxfId="55" priority="56">
      <formula>I7&lt;0.8</formula>
    </cfRule>
    <cfRule type="expression" dxfId="54" priority="57">
      <formula>I7&gt;0.79</formula>
    </cfRule>
  </conditionalFormatting>
  <conditionalFormatting sqref="I10">
    <cfRule type="expression" dxfId="53" priority="52">
      <formula>I10&lt;0.5</formula>
    </cfRule>
    <cfRule type="expression" dxfId="52" priority="53">
      <formula>I10&lt;0.8</formula>
    </cfRule>
    <cfRule type="expression" dxfId="51" priority="54">
      <formula>I10&gt;0.79</formula>
    </cfRule>
  </conditionalFormatting>
  <conditionalFormatting sqref="I12">
    <cfRule type="expression" dxfId="50" priority="49">
      <formula>I12&lt;0.5</formula>
    </cfRule>
    <cfRule type="expression" dxfId="49" priority="50">
      <formula>I12&lt;0.8</formula>
    </cfRule>
    <cfRule type="expression" dxfId="48" priority="51">
      <formula>I12&gt;0.79</formula>
    </cfRule>
  </conditionalFormatting>
  <conditionalFormatting sqref="I14">
    <cfRule type="expression" dxfId="47" priority="46">
      <formula>I14&lt;0.5</formula>
    </cfRule>
    <cfRule type="expression" dxfId="46" priority="47">
      <formula>I14&lt;0.8</formula>
    </cfRule>
    <cfRule type="expression" dxfId="45" priority="48">
      <formula>I14&gt;0.79</formula>
    </cfRule>
  </conditionalFormatting>
  <conditionalFormatting sqref="I18">
    <cfRule type="expression" dxfId="44" priority="43">
      <formula>I18&lt;0.5</formula>
    </cfRule>
    <cfRule type="expression" dxfId="43" priority="44">
      <formula>I18&lt;0.8</formula>
    </cfRule>
    <cfRule type="expression" dxfId="42" priority="45">
      <formula>I18&gt;0.79</formula>
    </cfRule>
  </conditionalFormatting>
  <conditionalFormatting sqref="I21">
    <cfRule type="expression" dxfId="41" priority="40">
      <formula>I21&lt;0.5</formula>
    </cfRule>
    <cfRule type="expression" dxfId="40" priority="41">
      <formula>I21&lt;0.8</formula>
    </cfRule>
    <cfRule type="expression" dxfId="39" priority="42">
      <formula>I21&gt;0.79</formula>
    </cfRule>
  </conditionalFormatting>
  <conditionalFormatting sqref="I25">
    <cfRule type="expression" dxfId="38" priority="37">
      <formula>I25&lt;0.5</formula>
    </cfRule>
    <cfRule type="expression" dxfId="37" priority="38">
      <formula>I25&lt;0.8</formula>
    </cfRule>
    <cfRule type="expression" dxfId="36" priority="39">
      <formula>I25&gt;0.79</formula>
    </cfRule>
  </conditionalFormatting>
  <conditionalFormatting sqref="I28">
    <cfRule type="expression" dxfId="35" priority="34">
      <formula>I28&lt;0.5</formula>
    </cfRule>
    <cfRule type="expression" dxfId="34" priority="35">
      <formula>I28&lt;0.8</formula>
    </cfRule>
    <cfRule type="expression" dxfId="33" priority="36">
      <formula>I28&gt;0.79</formula>
    </cfRule>
  </conditionalFormatting>
  <conditionalFormatting sqref="D7">
    <cfRule type="expression" dxfId="32" priority="31">
      <formula>D7&lt;0.5</formula>
    </cfRule>
    <cfRule type="expression" dxfId="31" priority="32">
      <formula>D7&lt;0.8</formula>
    </cfRule>
    <cfRule type="expression" dxfId="30" priority="33">
      <formula>D7&gt;0.79</formula>
    </cfRule>
  </conditionalFormatting>
  <conditionalFormatting sqref="D10">
    <cfRule type="expression" dxfId="29" priority="28">
      <formula>D10&lt;0.5</formula>
    </cfRule>
    <cfRule type="expression" dxfId="28" priority="29">
      <formula>D10&lt;0.8</formula>
    </cfRule>
    <cfRule type="expression" dxfId="27" priority="30">
      <formula>D10&gt;0.79</formula>
    </cfRule>
  </conditionalFormatting>
  <conditionalFormatting sqref="D12">
    <cfRule type="expression" dxfId="26" priority="25">
      <formula>D12&lt;0.5</formula>
    </cfRule>
    <cfRule type="expression" dxfId="25" priority="26">
      <formula>D12&lt;0.8</formula>
    </cfRule>
    <cfRule type="expression" dxfId="24" priority="27">
      <formula>D12&gt;0.79</formula>
    </cfRule>
  </conditionalFormatting>
  <conditionalFormatting sqref="D14">
    <cfRule type="expression" dxfId="23" priority="22">
      <formula>D14&lt;0.5</formula>
    </cfRule>
    <cfRule type="expression" dxfId="22" priority="23">
      <formula>D14&lt;0.8</formula>
    </cfRule>
    <cfRule type="expression" dxfId="21" priority="24">
      <formula>D14&gt;0.79</formula>
    </cfRule>
  </conditionalFormatting>
  <conditionalFormatting sqref="D18">
    <cfRule type="expression" dxfId="20" priority="19">
      <formula>D18&lt;0.5</formula>
    </cfRule>
    <cfRule type="expression" dxfId="19" priority="20">
      <formula>D18&lt;0.8</formula>
    </cfRule>
    <cfRule type="expression" dxfId="18" priority="21">
      <formula>D18&gt;0.79</formula>
    </cfRule>
  </conditionalFormatting>
  <conditionalFormatting sqref="D21">
    <cfRule type="expression" dxfId="17" priority="16">
      <formula>D21&lt;0.5</formula>
    </cfRule>
    <cfRule type="expression" dxfId="16" priority="17">
      <formula>D21&lt;0.8</formula>
    </cfRule>
    <cfRule type="expression" dxfId="15" priority="18">
      <formula>D21&gt;0.79</formula>
    </cfRule>
  </conditionalFormatting>
  <conditionalFormatting sqref="D25">
    <cfRule type="expression" dxfId="14" priority="13">
      <formula>D25&lt;0.5</formula>
    </cfRule>
    <cfRule type="expression" dxfId="13" priority="14">
      <formula>D25&lt;0.8</formula>
    </cfRule>
    <cfRule type="expression" dxfId="12" priority="15">
      <formula>D25&gt;0.79</formula>
    </cfRule>
  </conditionalFormatting>
  <conditionalFormatting sqref="D28">
    <cfRule type="expression" dxfId="11" priority="10">
      <formula>D28&lt;0.5</formula>
    </cfRule>
    <cfRule type="expression" dxfId="10" priority="11">
      <formula>D28&lt;0.8</formula>
    </cfRule>
    <cfRule type="expression" dxfId="9" priority="12">
      <formula>D28&gt;0.79</formula>
    </cfRule>
  </conditionalFormatting>
  <conditionalFormatting sqref="B7">
    <cfRule type="expression" dxfId="8" priority="7">
      <formula>B7&lt;0.5</formula>
    </cfRule>
    <cfRule type="expression" dxfId="7" priority="8">
      <formula>B7&lt;0.8</formula>
    </cfRule>
    <cfRule type="expression" dxfId="6" priority="9">
      <formula>B7&gt;0.79</formula>
    </cfRule>
  </conditionalFormatting>
  <conditionalFormatting sqref="B14">
    <cfRule type="expression" dxfId="5" priority="4">
      <formula>B14&lt;0.5</formula>
    </cfRule>
    <cfRule type="expression" dxfId="4" priority="5">
      <formula>B14&lt;0.8</formula>
    </cfRule>
    <cfRule type="expression" dxfId="3" priority="6">
      <formula>B14&gt;0.79</formula>
    </cfRule>
  </conditionalFormatting>
  <conditionalFormatting sqref="B25">
    <cfRule type="expression" dxfId="2" priority="1">
      <formula>B25&lt;0.5</formula>
    </cfRule>
    <cfRule type="expression" dxfId="1" priority="2">
      <formula>B25&lt;0.8</formula>
    </cfRule>
    <cfRule type="expression" dxfId="0" priority="3">
      <formula>B25&gt;0.79</formula>
    </cfRule>
  </conditionalFormatting>
  <pageMargins left="0.25" right="0.25" top="0.75" bottom="0.75" header="0.3" footer="0.3"/>
  <pageSetup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2020</vt:lpstr>
      <vt:lpstr>2021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pedro cometa ho</dc:creator>
  <cp:lastModifiedBy>Alejandra Echeverry</cp:lastModifiedBy>
  <cp:lastPrinted>2021-04-06T22:55:35Z</cp:lastPrinted>
  <dcterms:created xsi:type="dcterms:W3CDTF">2014-12-15T02:17:00Z</dcterms:created>
  <dcterms:modified xsi:type="dcterms:W3CDTF">2021-06-29T22:55:16Z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3082-11.2.0.9281</vt:lpwstr>
  </property>
</Properties>
</file>