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Documents\CAR\Contractual\Contrato 249 de 2021\INFORME 5 JUNIO contrato 249 de 2021\El Peñon\"/>
    </mc:Choice>
  </mc:AlternateContent>
  <xr:revisionPtr revIDLastSave="0" documentId="13_ncr:1_{9A40B91E-C82D-4BD5-9AC8-0E71BB6E9B16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Hoja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B13" i="3"/>
  <c r="B7" i="3"/>
  <c r="D37" i="3"/>
  <c r="D35" i="3"/>
  <c r="D31" i="3"/>
  <c r="D26" i="3"/>
  <c r="D17" i="3"/>
  <c r="D23" i="3"/>
  <c r="D13" i="3"/>
  <c r="D7" i="3"/>
  <c r="P36" i="3" l="1"/>
  <c r="Q36" i="3" s="1"/>
  <c r="J36" i="3"/>
  <c r="P34" i="3"/>
  <c r="Q34" i="3" s="1"/>
  <c r="J34" i="3"/>
  <c r="P30" i="3"/>
  <c r="Q30" i="3" s="1"/>
  <c r="J30" i="3"/>
  <c r="P22" i="3"/>
  <c r="Q22" i="3" s="1"/>
  <c r="J22" i="3"/>
  <c r="P16" i="3"/>
  <c r="Q16" i="3" s="1"/>
  <c r="J16" i="3"/>
  <c r="P12" i="3"/>
  <c r="Q12" i="3" s="1"/>
  <c r="J12" i="3"/>
  <c r="P8" i="3"/>
  <c r="Q8" i="3" s="1"/>
  <c r="P9" i="3"/>
  <c r="Q9" i="3" s="1"/>
  <c r="P10" i="3"/>
  <c r="Q10" i="3" s="1"/>
  <c r="P11" i="3"/>
  <c r="Q11" i="3" s="1"/>
  <c r="P13" i="3"/>
  <c r="Q13" i="3" s="1"/>
  <c r="P14" i="3"/>
  <c r="Q14" i="3" s="1"/>
  <c r="P15" i="3"/>
  <c r="Q15" i="3" s="1"/>
  <c r="P17" i="3"/>
  <c r="Q17" i="3" s="1"/>
  <c r="P18" i="3"/>
  <c r="Q18" i="3" s="1"/>
  <c r="P19" i="3"/>
  <c r="Q19" i="3" s="1"/>
  <c r="P20" i="3"/>
  <c r="Q20" i="3" s="1"/>
  <c r="P21" i="3"/>
  <c r="Q21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1" i="3"/>
  <c r="Q31" i="3" s="1"/>
  <c r="P32" i="3"/>
  <c r="Q32" i="3" s="1"/>
  <c r="P33" i="3"/>
  <c r="Q33" i="3" s="1"/>
  <c r="P35" i="3"/>
  <c r="Q35" i="3" s="1"/>
  <c r="P37" i="3"/>
  <c r="Q37" i="3" s="1"/>
  <c r="P38" i="3"/>
  <c r="Q38" i="3" s="1"/>
  <c r="P7" i="3"/>
  <c r="Q7" i="3" s="1"/>
  <c r="I7" i="3" l="1"/>
  <c r="I17" i="3"/>
  <c r="I37" i="3"/>
  <c r="I13" i="3"/>
  <c r="I23" i="3"/>
  <c r="I26" i="3"/>
  <c r="I31" i="3"/>
  <c r="I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tc={01224372-627D-45CC-BADE-EA0B5A54C9A9}</author>
    <author>tc={2BE775AB-BDF9-49A4-8416-D2276DEBAE48}</author>
  </authors>
  <commentList>
    <comment ref="F13" authorId="0" shapeId="0" xr:uid="{01224372-627D-45CC-BADE-EA0B5A54C9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 para el cuatrenia 2 por año</t>
      </text>
    </comment>
    <comment ref="F37" authorId="1" shapeId="0" xr:uid="{2BE775AB-BDF9-49A4-8416-D2276DEBAE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18 para el cuatrenia 6 por año</t>
      </text>
    </comment>
  </commentList>
</comments>
</file>

<file path=xl/sharedStrings.xml><?xml version="1.0" encoding="utf-8"?>
<sst xmlns="http://schemas.openxmlformats.org/spreadsheetml/2006/main" count="91" uniqueCount="88">
  <si>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</si>
  <si>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</si>
  <si>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</si>
  <si>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</si>
  <si>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</si>
  <si>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</si>
  <si>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</si>
  <si>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</si>
  <si>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</si>
  <si>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</si>
  <si>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</si>
  <si>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</si>
  <si>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</si>
  <si>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</si>
  <si>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</si>
  <si>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</si>
  <si>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</si>
  <si>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</si>
  <si>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</si>
  <si>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</si>
  <si>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</si>
  <si>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</si>
  <si>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</si>
  <si>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</si>
  <si>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ACTIVIDADES</t>
  </si>
  <si>
    <t>% DE AVANCE ACTIVIDAD</t>
  </si>
  <si>
    <t>TOTAL ACTIVIDADES EJECUTADAS</t>
  </si>
  <si>
    <t>PRIMER TRIMESTRE</t>
  </si>
  <si>
    <t>SEGUNDO
TRIMESTRE</t>
  </si>
  <si>
    <t>TERCER
TRIMESTRE</t>
  </si>
  <si>
    <t>CUARTO TRIMESTRE</t>
  </si>
  <si>
    <t xml:space="preserve">AGENDA AMBIENTAL MUNICIPAL </t>
  </si>
  <si>
    <t xml:space="preserve">CANTIDAD DE ACTIVIDADES EJECUTADAS
ANUAL </t>
  </si>
  <si>
    <t>No. DE PROBLEMÁTICA PRIORIZADA</t>
  </si>
  <si>
    <t>CANTIDAD
ACTIVIDAD</t>
  </si>
  <si>
    <t>% DE CUMPLIMIENTO INDICADOR</t>
  </si>
  <si>
    <t>MUNICIPIO DE EL PEÑON</t>
  </si>
  <si>
    <t>SEGUIMIENTO ANUAL AL PLAN DE ACCION 2021</t>
  </si>
  <si>
    <t>Agua</t>
  </si>
  <si>
    <t>Educación Ambiental</t>
  </si>
  <si>
    <t>Suelo</t>
  </si>
  <si>
    <t>Recuperación y conservación de fuentes hidricas</t>
  </si>
  <si>
    <t>Agua y saneamiento básico</t>
  </si>
  <si>
    <t>Residuos sólidos</t>
  </si>
  <si>
    <t xml:space="preserve">Biodiversidad </t>
  </si>
  <si>
    <t>Apoyo a la formulación de PROCEDAS Y PRAES</t>
  </si>
  <si>
    <t>Creación de la Asociación de Recicladores</t>
  </si>
  <si>
    <t>Aprovechamiento y disminución de los residuos solidos</t>
  </si>
  <si>
    <t>Buenas practicas agrícolas</t>
  </si>
  <si>
    <t>Reforestar 5 Ha. en ronda de protección y encerramiento</t>
  </si>
  <si>
    <t xml:space="preserve">Realizar capacitaciones sobre 3 temas de residuos solidos en educación informal  </t>
  </si>
  <si>
    <t xml:space="preserve">Realizar 15 talleres con los niños del municipio sobre reconocimiento del territorio biodiverso </t>
  </si>
  <si>
    <t>Realizar 1 PROCEDA y 2 PRAE</t>
  </si>
  <si>
    <t>Creación una (1) asociación de recicladores</t>
  </si>
  <si>
    <t>Recolectar 2 toneladas de Residuos especiales</t>
  </si>
  <si>
    <t>Áreas de ronda de cuerpos de agua recuperada / 5 Ha.</t>
  </si>
  <si>
    <t xml:space="preserve">No. de estrategias formuladas/ No, de estrategias propuestas </t>
  </si>
  <si>
    <t>No. de temas capacitados/ No. de temas a capacitar propuestos</t>
  </si>
  <si>
    <t xml:space="preserve">No. de talleres realizados/ No. de talleres propuestos </t>
  </si>
  <si>
    <t>No. PROCEDA y PRAE realizados/ No. de PROCEDA Y PRAE propuestos</t>
  </si>
  <si>
    <t>No. de Asociaciones creadas/ No. de asociaciones propuestas</t>
  </si>
  <si>
    <t xml:space="preserve"> No. de toneladas recolectadas/ No. de toneladas propuestas</t>
  </si>
  <si>
    <t xml:space="preserve">No. de encuentros realizados/ No. de encuentros propuestos </t>
  </si>
  <si>
    <t>Buscar apoyo en las entidades estatales en el material vegetal</t>
  </si>
  <si>
    <t>Localización Georeferenciada del poyecto  y diagnóstico del estado actual del terreno (Caracterización del terreno)</t>
  </si>
  <si>
    <t xml:space="preserve">Selección de predios privados a reforestar </t>
  </si>
  <si>
    <t>Entrega del materialvegetal para siembra</t>
  </si>
  <si>
    <t>Evaluación y Seguimiento</t>
  </si>
  <si>
    <t>Diseño de la estrategia</t>
  </si>
  <si>
    <t>Implementación de la estrategia</t>
  </si>
  <si>
    <t>Preparación del material pedagogico para las capacitaciones</t>
  </si>
  <si>
    <t>Convocatoria a la comunidad a intervenir</t>
  </si>
  <si>
    <t>Realizar la Capacitación sobre: Resolución 2184 del 2019</t>
  </si>
  <si>
    <t>Realizar la Capacitación sobre: Separación en la Fuente</t>
  </si>
  <si>
    <t>Realizar la Capacitación sobre: Residuos agroquímicos y veterinarios en las fincas</t>
  </si>
  <si>
    <t>Realizar los talleres a población propuesta</t>
  </si>
  <si>
    <t>Formulación del PROCEDA</t>
  </si>
  <si>
    <t>Ejecución del PROCEDA</t>
  </si>
  <si>
    <t>Apoyo en la formulación de 2 PRAE</t>
  </si>
  <si>
    <t>Apoyo en la ejecución de 2 PRAE</t>
  </si>
  <si>
    <t xml:space="preserve">Realizar la convocatoria </t>
  </si>
  <si>
    <t xml:space="preserve">Conformación y legalización de la Asociación </t>
  </si>
  <si>
    <t>Puesta en marca de la creación de la Asociación de recicladores</t>
  </si>
  <si>
    <t>Participación en la jornada de RECICLATON de la CAR</t>
  </si>
  <si>
    <t xml:space="preserve">Realizar las convocatorias a la población </t>
  </si>
  <si>
    <t xml:space="preserve">Realizar los encuentros para tratar buenas practicas agricolas </t>
  </si>
  <si>
    <t xml:space="preserve">Formular 2 estrategias en agua y saneamiento básico </t>
  </si>
  <si>
    <t>Realizar 6 encuentros para manejar buenas practicas agrícolas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</si>
</sst>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7"/>
      <name val="Calibri"/>
      <charset val="134"/>
      <scheme val="minor"/>
    </font>
    <font>
      <sz val="7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6" fillId="0" borderId="8" xfId="1" applyFont="1" applyFill="1" applyBorder="1" applyAlignment="1">
      <alignment horizontal="center" vertical="center"/>
    </xf>
    <xf numFmtId="9" fontId="6" fillId="0" borderId="3" xfId="1" applyFont="1" applyFill="1" applyBorder="1" applyAlignment="1">
      <alignment horizontal="center" vertical="center"/>
    </xf>
    <xf numFmtId="9" fontId="6" fillId="0" borderId="12" xfId="1" applyFont="1" applyFill="1" applyBorder="1" applyAlignment="1">
      <alignment horizontal="center" vertical="center"/>
    </xf>
    <xf numFmtId="9" fontId="6" fillId="0" borderId="16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1" applyNumberFormat="1" applyFont="1" applyFill="1" applyBorder="1" applyAlignment="1">
      <alignment horizontal="center" vertical="center" wrapText="1"/>
    </xf>
    <xf numFmtId="0" fontId="5" fillId="2" borderId="14" xfId="1" applyNumberFormat="1" applyFont="1" applyFill="1" applyBorder="1" applyAlignment="1">
      <alignment horizontal="center" vertical="center" wrapText="1"/>
    </xf>
    <xf numFmtId="9" fontId="6" fillId="0" borderId="17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9" fontId="6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6"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481693</xdr:colOff>
      <xdr:row>0</xdr:row>
      <xdr:rowOff>47625</xdr:rowOff>
    </xdr:from>
    <xdr:to>
      <xdr:col>2</xdr:col>
      <xdr:colOff>214697</xdr:colOff>
      <xdr:row>3</xdr:row>
      <xdr:rowOff>3195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543" y="47625"/>
          <a:ext cx="456904" cy="5556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Alejandra Echeverry Cárdenas" id="{0AE6719D-E599-4123-97A6-8B10B202A6D0}" userId="189d3def820b449d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1-06-21T21:28:45.65" personId="{0AE6719D-E599-4123-97A6-8B10B202A6D0}" id="{01224372-627D-45CC-BADE-EA0B5A54C9A9}">
    <text>6 para el cuatrenia 2 por año</text>
  </threadedComment>
  <threadedComment ref="F37" dT="2021-06-21T21:28:22.97" personId="{0AE6719D-E599-4123-97A6-8B10B202A6D0}" id="{2BE775AB-BDF9-49A4-8416-D2276DEBAE48}">
    <text>18 para el cuatrenia 6 por año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B1" zoomScaleNormal="100" workbookViewId="0">
      <pane ySplit="6" topLeftCell="A7" activePane="bottomLeft" state="frozen"/>
      <selection pane="bottomLeft" activeCell="B31" sqref="B31:B38"/>
    </sheetView>
  </sheetViews>
  <sheetFormatPr baseColWidth="10" defaultColWidth="11.3984375" defaultRowHeight="14.4"/>
  <cols>
    <col min="1" max="1" width="15.796875" style="4" customWidth="1"/>
    <col min="2" max="2" width="10.59765625" style="3" customWidth="1"/>
    <col min="3" max="3" width="22.8984375" style="3" customWidth="1"/>
    <col min="4" max="4" width="10" style="5" customWidth="1"/>
    <col min="5" max="5" width="14" style="3" customWidth="1"/>
    <col min="6" max="6" width="25.296875" style="6" customWidth="1"/>
    <col min="7" max="7" width="6.3984375" style="6" customWidth="1"/>
    <col min="8" max="8" width="24" style="5" customWidth="1"/>
    <col min="9" max="9" width="13.3984375" style="7" customWidth="1"/>
    <col min="10" max="10" width="40.5" style="7" customWidth="1"/>
    <col min="11" max="11" width="9.796875" style="7" customWidth="1"/>
    <col min="12" max="13" width="10.3984375" style="7" customWidth="1"/>
    <col min="14" max="14" width="11.8984375" style="7" customWidth="1"/>
    <col min="15" max="15" width="9.8984375" style="8" customWidth="1"/>
    <col min="16" max="16" width="18.8984375" style="7" customWidth="1"/>
    <col min="17" max="17" width="15" style="9" customWidth="1"/>
    <col min="18" max="16384" width="11.3984375" style="9"/>
  </cols>
  <sheetData>
    <row r="1" spans="1:17" ht="16.100000000000001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16.10000000000000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6.100000000000001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s="1" customFormat="1" ht="14.95" thickBot="1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12" t="s">
        <v>15</v>
      </c>
      <c r="Q4" s="12" t="s">
        <v>16</v>
      </c>
    </row>
    <row r="5" spans="1:17" s="2" customFormat="1" ht="24.95" customHeight="1">
      <c r="A5" s="22" t="s">
        <v>17</v>
      </c>
      <c r="B5" s="20" t="s">
        <v>18</v>
      </c>
      <c r="C5" s="20" t="s">
        <v>19</v>
      </c>
      <c r="D5" s="20" t="s">
        <v>20</v>
      </c>
      <c r="E5" s="20" t="s">
        <v>33</v>
      </c>
      <c r="F5" s="20" t="s">
        <v>21</v>
      </c>
      <c r="G5" s="20" t="s">
        <v>22</v>
      </c>
      <c r="H5" s="20" t="s">
        <v>23</v>
      </c>
      <c r="I5" s="20" t="s">
        <v>35</v>
      </c>
      <c r="J5" s="20" t="s">
        <v>24</v>
      </c>
      <c r="K5" s="20" t="s">
        <v>34</v>
      </c>
      <c r="L5" s="20" t="s">
        <v>32</v>
      </c>
      <c r="M5" s="20"/>
      <c r="N5" s="20"/>
      <c r="O5" s="20"/>
      <c r="P5" s="20" t="s">
        <v>26</v>
      </c>
      <c r="Q5" s="24" t="s">
        <v>25</v>
      </c>
    </row>
    <row r="6" spans="1:17" s="2" customFormat="1" ht="27.15" thickBot="1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10" t="s">
        <v>27</v>
      </c>
      <c r="M6" s="10" t="s">
        <v>28</v>
      </c>
      <c r="N6" s="10" t="s">
        <v>29</v>
      </c>
      <c r="O6" s="10" t="s">
        <v>30</v>
      </c>
      <c r="P6" s="21"/>
      <c r="Q6" s="25"/>
    </row>
    <row r="7" spans="1:17" s="28" customFormat="1" ht="18.850000000000001">
      <c r="A7" s="52" t="s">
        <v>38</v>
      </c>
      <c r="B7" s="17">
        <f>AVERAGE(D7)</f>
        <v>0</v>
      </c>
      <c r="C7" s="54" t="s">
        <v>41</v>
      </c>
      <c r="D7" s="17">
        <f>AVERAGE(Q7:Q12)</f>
        <v>0</v>
      </c>
      <c r="E7" s="53">
        <v>1</v>
      </c>
      <c r="F7" s="53" t="s">
        <v>49</v>
      </c>
      <c r="G7" s="53">
        <v>5</v>
      </c>
      <c r="H7" s="53" t="s">
        <v>55</v>
      </c>
      <c r="I7" s="17">
        <f>P12/G7</f>
        <v>0</v>
      </c>
      <c r="J7" s="55" t="s">
        <v>63</v>
      </c>
      <c r="K7" s="56">
        <v>3</v>
      </c>
      <c r="L7" s="13"/>
      <c r="M7" s="13"/>
      <c r="N7" s="13"/>
      <c r="O7" s="13"/>
      <c r="P7" s="13">
        <f>SUM(L7:O7)</f>
        <v>0</v>
      </c>
      <c r="Q7" s="14">
        <f t="shared" ref="Q7:Q38" si="0">P7/K7</f>
        <v>0</v>
      </c>
    </row>
    <row r="8" spans="1:17" s="28" customFormat="1" ht="18.850000000000001">
      <c r="A8" s="57"/>
      <c r="B8" s="15"/>
      <c r="C8" s="36"/>
      <c r="D8" s="15"/>
      <c r="E8" s="31"/>
      <c r="F8" s="31"/>
      <c r="G8" s="31"/>
      <c r="H8" s="31"/>
      <c r="I8" s="15"/>
      <c r="J8" s="45" t="s">
        <v>64</v>
      </c>
      <c r="K8" s="33">
        <v>2</v>
      </c>
      <c r="L8" s="11"/>
      <c r="M8" s="11"/>
      <c r="N8" s="11"/>
      <c r="O8" s="11"/>
      <c r="P8" s="11">
        <f t="shared" ref="P8:P38" si="1">SUM(L8:O8)</f>
        <v>0</v>
      </c>
      <c r="Q8" s="26">
        <f t="shared" si="0"/>
        <v>0</v>
      </c>
    </row>
    <row r="9" spans="1:17" s="28" customFormat="1">
      <c r="A9" s="57"/>
      <c r="B9" s="15"/>
      <c r="C9" s="36"/>
      <c r="D9" s="15"/>
      <c r="E9" s="31"/>
      <c r="F9" s="31"/>
      <c r="G9" s="31"/>
      <c r="H9" s="31"/>
      <c r="I9" s="15"/>
      <c r="J9" s="45" t="s">
        <v>65</v>
      </c>
      <c r="K9" s="33">
        <v>2</v>
      </c>
      <c r="L9" s="11"/>
      <c r="M9" s="11"/>
      <c r="N9" s="11"/>
      <c r="O9" s="11"/>
      <c r="P9" s="11">
        <f t="shared" si="1"/>
        <v>0</v>
      </c>
      <c r="Q9" s="26">
        <f t="shared" si="0"/>
        <v>0</v>
      </c>
    </row>
    <row r="10" spans="1:17" s="28" customFormat="1">
      <c r="A10" s="57"/>
      <c r="B10" s="15"/>
      <c r="C10" s="36"/>
      <c r="D10" s="15"/>
      <c r="E10" s="31"/>
      <c r="F10" s="31"/>
      <c r="G10" s="31"/>
      <c r="H10" s="31"/>
      <c r="I10" s="15"/>
      <c r="J10" s="45" t="s">
        <v>66</v>
      </c>
      <c r="K10" s="33">
        <v>2</v>
      </c>
      <c r="L10" s="11"/>
      <c r="M10" s="11"/>
      <c r="N10" s="11"/>
      <c r="O10" s="11"/>
      <c r="P10" s="11">
        <f t="shared" si="1"/>
        <v>0</v>
      </c>
      <c r="Q10" s="26">
        <f t="shared" si="0"/>
        <v>0</v>
      </c>
    </row>
    <row r="11" spans="1:17" s="28" customFormat="1">
      <c r="A11" s="57"/>
      <c r="B11" s="15"/>
      <c r="C11" s="36"/>
      <c r="D11" s="15"/>
      <c r="E11" s="31"/>
      <c r="F11" s="31"/>
      <c r="G11" s="31"/>
      <c r="H11" s="31"/>
      <c r="I11" s="15"/>
      <c r="J11" s="45" t="s">
        <v>67</v>
      </c>
      <c r="K11" s="33">
        <v>2</v>
      </c>
      <c r="L11" s="11"/>
      <c r="M11" s="11"/>
      <c r="N11" s="11"/>
      <c r="O11" s="11"/>
      <c r="P11" s="11">
        <f t="shared" si="1"/>
        <v>0</v>
      </c>
      <c r="Q11" s="26">
        <f t="shared" si="0"/>
        <v>0</v>
      </c>
    </row>
    <row r="12" spans="1:17" s="28" customFormat="1" ht="14.95" thickBot="1">
      <c r="A12" s="58"/>
      <c r="B12" s="16"/>
      <c r="C12" s="37"/>
      <c r="D12" s="16"/>
      <c r="E12" s="32"/>
      <c r="F12" s="32"/>
      <c r="G12" s="32"/>
      <c r="H12" s="32"/>
      <c r="I12" s="16"/>
      <c r="J12" s="48" t="str">
        <f>F7</f>
        <v>Reforestar 5 Ha. en ronda de protección y encerramiento</v>
      </c>
      <c r="K12" s="49">
        <v>5</v>
      </c>
      <c r="L12" s="27"/>
      <c r="M12" s="27"/>
      <c r="N12" s="27"/>
      <c r="O12" s="27"/>
      <c r="P12" s="27">
        <f t="shared" si="1"/>
        <v>0</v>
      </c>
      <c r="Q12" s="26">
        <f t="shared" si="0"/>
        <v>0</v>
      </c>
    </row>
    <row r="13" spans="1:17" s="28" customFormat="1" ht="14.4" customHeight="1">
      <c r="A13" s="59" t="s">
        <v>39</v>
      </c>
      <c r="B13" s="17">
        <f>AVERAGE(D13:D30)</f>
        <v>0</v>
      </c>
      <c r="C13" s="35" t="s">
        <v>42</v>
      </c>
      <c r="D13" s="17">
        <f>AVERAGE(Q13:Q16)</f>
        <v>0</v>
      </c>
      <c r="E13" s="30">
        <v>1</v>
      </c>
      <c r="F13" s="30" t="s">
        <v>86</v>
      </c>
      <c r="G13" s="30">
        <v>2</v>
      </c>
      <c r="H13" s="30" t="s">
        <v>56</v>
      </c>
      <c r="I13" s="17">
        <f>P16/G13</f>
        <v>0</v>
      </c>
      <c r="J13" s="45" t="s">
        <v>68</v>
      </c>
      <c r="K13" s="33">
        <v>2</v>
      </c>
      <c r="L13" s="11"/>
      <c r="M13" s="11"/>
      <c r="N13" s="11"/>
      <c r="O13" s="11"/>
      <c r="P13" s="11">
        <f t="shared" si="1"/>
        <v>0</v>
      </c>
      <c r="Q13" s="26">
        <f t="shared" si="0"/>
        <v>0</v>
      </c>
    </row>
    <row r="14" spans="1:17" s="28" customFormat="1">
      <c r="A14" s="57"/>
      <c r="B14" s="15"/>
      <c r="C14" s="36"/>
      <c r="D14" s="15"/>
      <c r="E14" s="31"/>
      <c r="F14" s="31"/>
      <c r="G14" s="31"/>
      <c r="H14" s="31"/>
      <c r="I14" s="15"/>
      <c r="J14" s="45" t="s">
        <v>69</v>
      </c>
      <c r="K14" s="33">
        <v>2</v>
      </c>
      <c r="L14" s="11"/>
      <c r="M14" s="11"/>
      <c r="N14" s="11"/>
      <c r="O14" s="11"/>
      <c r="P14" s="11">
        <f t="shared" si="1"/>
        <v>0</v>
      </c>
      <c r="Q14" s="26">
        <f t="shared" si="0"/>
        <v>0</v>
      </c>
    </row>
    <row r="15" spans="1:17" s="28" customFormat="1">
      <c r="A15" s="57"/>
      <c r="B15" s="15"/>
      <c r="C15" s="36"/>
      <c r="D15" s="15"/>
      <c r="E15" s="31"/>
      <c r="F15" s="31"/>
      <c r="G15" s="31"/>
      <c r="H15" s="31"/>
      <c r="I15" s="15"/>
      <c r="J15" s="45" t="s">
        <v>67</v>
      </c>
      <c r="K15" s="33">
        <v>2</v>
      </c>
      <c r="L15" s="11"/>
      <c r="M15" s="11"/>
      <c r="N15" s="11"/>
      <c r="O15" s="11"/>
      <c r="P15" s="11">
        <f t="shared" si="1"/>
        <v>0</v>
      </c>
      <c r="Q15" s="26">
        <f t="shared" si="0"/>
        <v>0</v>
      </c>
    </row>
    <row r="16" spans="1:17" s="28" customFormat="1" ht="14.95" thickBot="1">
      <c r="A16" s="57"/>
      <c r="B16" s="15"/>
      <c r="C16" s="37"/>
      <c r="D16" s="15"/>
      <c r="E16" s="32"/>
      <c r="F16" s="32"/>
      <c r="G16" s="32"/>
      <c r="H16" s="32"/>
      <c r="I16" s="15"/>
      <c r="J16" s="48" t="str">
        <f>F13</f>
        <v xml:space="preserve">Formular 2 estrategias en agua y saneamiento básico </v>
      </c>
      <c r="K16" s="49">
        <v>2</v>
      </c>
      <c r="L16" s="27"/>
      <c r="M16" s="27"/>
      <c r="N16" s="27"/>
      <c r="O16" s="27"/>
      <c r="P16" s="27">
        <f t="shared" ref="P16" si="2">SUM(L16:O16)</f>
        <v>0</v>
      </c>
      <c r="Q16" s="26">
        <f t="shared" ref="Q16" si="3">P16/K16</f>
        <v>0</v>
      </c>
    </row>
    <row r="17" spans="1:17" s="28" customFormat="1" ht="18.850000000000001" customHeight="1">
      <c r="A17" s="57"/>
      <c r="B17" s="15"/>
      <c r="C17" s="35" t="s">
        <v>43</v>
      </c>
      <c r="D17" s="17">
        <f>AVERAGE(Q17:Q22)</f>
        <v>0</v>
      </c>
      <c r="E17" s="30">
        <v>1</v>
      </c>
      <c r="F17" s="30" t="s">
        <v>50</v>
      </c>
      <c r="G17" s="30">
        <v>3</v>
      </c>
      <c r="H17" s="30" t="s">
        <v>57</v>
      </c>
      <c r="I17" s="17">
        <f>P22/G17</f>
        <v>0</v>
      </c>
      <c r="J17" s="45" t="s">
        <v>70</v>
      </c>
      <c r="K17" s="33">
        <v>3</v>
      </c>
      <c r="L17" s="11"/>
      <c r="M17" s="11"/>
      <c r="N17" s="11"/>
      <c r="O17" s="11"/>
      <c r="P17" s="11">
        <f t="shared" si="1"/>
        <v>0</v>
      </c>
      <c r="Q17" s="26">
        <f t="shared" si="0"/>
        <v>0</v>
      </c>
    </row>
    <row r="18" spans="1:17" s="28" customFormat="1">
      <c r="A18" s="57"/>
      <c r="B18" s="15"/>
      <c r="C18" s="36"/>
      <c r="D18" s="15"/>
      <c r="E18" s="31"/>
      <c r="F18" s="31"/>
      <c r="G18" s="31"/>
      <c r="H18" s="31"/>
      <c r="I18" s="15"/>
      <c r="J18" s="45" t="s">
        <v>71</v>
      </c>
      <c r="K18" s="33">
        <v>3</v>
      </c>
      <c r="L18" s="11"/>
      <c r="M18" s="11"/>
      <c r="N18" s="11"/>
      <c r="O18" s="11"/>
      <c r="P18" s="11">
        <f t="shared" si="1"/>
        <v>0</v>
      </c>
      <c r="Q18" s="26">
        <f t="shared" si="0"/>
        <v>0</v>
      </c>
    </row>
    <row r="19" spans="1:17" s="28" customFormat="1">
      <c r="A19" s="57"/>
      <c r="B19" s="15"/>
      <c r="C19" s="36"/>
      <c r="D19" s="15"/>
      <c r="E19" s="31"/>
      <c r="F19" s="31"/>
      <c r="G19" s="31"/>
      <c r="H19" s="31"/>
      <c r="I19" s="15"/>
      <c r="J19" s="45" t="s">
        <v>72</v>
      </c>
      <c r="K19" s="33">
        <v>5</v>
      </c>
      <c r="L19" s="11"/>
      <c r="M19" s="11"/>
      <c r="N19" s="11"/>
      <c r="O19" s="11"/>
      <c r="P19" s="11">
        <f t="shared" si="1"/>
        <v>0</v>
      </c>
      <c r="Q19" s="26">
        <f t="shared" si="0"/>
        <v>0</v>
      </c>
    </row>
    <row r="20" spans="1:17" s="28" customFormat="1">
      <c r="A20" s="57"/>
      <c r="B20" s="15"/>
      <c r="C20" s="36"/>
      <c r="D20" s="15"/>
      <c r="E20" s="31"/>
      <c r="F20" s="31"/>
      <c r="G20" s="31"/>
      <c r="H20" s="31"/>
      <c r="I20" s="15"/>
      <c r="J20" s="45" t="s">
        <v>73</v>
      </c>
      <c r="K20" s="33">
        <v>5</v>
      </c>
      <c r="L20" s="11"/>
      <c r="M20" s="11"/>
      <c r="N20" s="11"/>
      <c r="O20" s="11"/>
      <c r="P20" s="11">
        <f t="shared" si="1"/>
        <v>0</v>
      </c>
      <c r="Q20" s="26">
        <f t="shared" si="0"/>
        <v>0</v>
      </c>
    </row>
    <row r="21" spans="1:17" s="28" customFormat="1" ht="23.85" customHeight="1">
      <c r="A21" s="57"/>
      <c r="B21" s="15"/>
      <c r="C21" s="36"/>
      <c r="D21" s="15"/>
      <c r="E21" s="31"/>
      <c r="F21" s="31"/>
      <c r="G21" s="31"/>
      <c r="H21" s="31"/>
      <c r="I21" s="15"/>
      <c r="J21" s="45" t="s">
        <v>74</v>
      </c>
      <c r="K21" s="33">
        <v>5</v>
      </c>
      <c r="L21" s="11"/>
      <c r="M21" s="11"/>
      <c r="N21" s="11"/>
      <c r="O21" s="11"/>
      <c r="P21" s="11">
        <f t="shared" si="1"/>
        <v>0</v>
      </c>
      <c r="Q21" s="26">
        <f t="shared" si="0"/>
        <v>0</v>
      </c>
    </row>
    <row r="22" spans="1:17" s="28" customFormat="1" ht="28.8" customHeight="1" thickBot="1">
      <c r="A22" s="57"/>
      <c r="B22" s="15"/>
      <c r="C22" s="37"/>
      <c r="D22" s="16"/>
      <c r="E22" s="32"/>
      <c r="F22" s="32"/>
      <c r="G22" s="32"/>
      <c r="H22" s="32"/>
      <c r="I22" s="16"/>
      <c r="J22" s="48" t="str">
        <f>F17</f>
        <v xml:space="preserve">Realizar capacitaciones sobre 3 temas de residuos solidos en educación informal  </v>
      </c>
      <c r="K22" s="49">
        <v>3</v>
      </c>
      <c r="L22" s="27"/>
      <c r="M22" s="27"/>
      <c r="N22" s="27"/>
      <c r="O22" s="27"/>
      <c r="P22" s="27">
        <f t="shared" ref="P22" si="4">SUM(L22:O22)</f>
        <v>0</v>
      </c>
      <c r="Q22" s="26">
        <f t="shared" si="0"/>
        <v>0</v>
      </c>
    </row>
    <row r="23" spans="1:17" s="28" customFormat="1">
      <c r="A23" s="57"/>
      <c r="B23" s="15"/>
      <c r="C23" s="35" t="s">
        <v>44</v>
      </c>
      <c r="D23" s="17">
        <f>AVERAGE(Q23:Q25)</f>
        <v>0</v>
      </c>
      <c r="E23" s="30">
        <v>1</v>
      </c>
      <c r="F23" s="30" t="s">
        <v>51</v>
      </c>
      <c r="G23" s="30">
        <v>15</v>
      </c>
      <c r="H23" s="30" t="s">
        <v>58</v>
      </c>
      <c r="I23" s="17">
        <f>P25/G23</f>
        <v>0</v>
      </c>
      <c r="J23" s="45" t="s">
        <v>70</v>
      </c>
      <c r="K23" s="33">
        <v>5</v>
      </c>
      <c r="L23" s="11"/>
      <c r="M23" s="11"/>
      <c r="N23" s="11"/>
      <c r="O23" s="11"/>
      <c r="P23" s="11">
        <f t="shared" si="1"/>
        <v>0</v>
      </c>
      <c r="Q23" s="26">
        <f t="shared" si="0"/>
        <v>0</v>
      </c>
    </row>
    <row r="24" spans="1:17" s="28" customFormat="1">
      <c r="A24" s="57"/>
      <c r="B24" s="15"/>
      <c r="C24" s="36"/>
      <c r="D24" s="15"/>
      <c r="E24" s="31"/>
      <c r="F24" s="31"/>
      <c r="G24" s="31"/>
      <c r="H24" s="31"/>
      <c r="I24" s="15"/>
      <c r="J24" s="45" t="s">
        <v>71</v>
      </c>
      <c r="K24" s="33">
        <v>15</v>
      </c>
      <c r="L24" s="11"/>
      <c r="M24" s="11"/>
      <c r="N24" s="11"/>
      <c r="O24" s="11"/>
      <c r="P24" s="11">
        <f t="shared" si="1"/>
        <v>0</v>
      </c>
      <c r="Q24" s="26">
        <f t="shared" si="0"/>
        <v>0</v>
      </c>
    </row>
    <row r="25" spans="1:17" s="28" customFormat="1" ht="14.95" thickBot="1">
      <c r="A25" s="57"/>
      <c r="B25" s="15"/>
      <c r="C25" s="37"/>
      <c r="D25" s="15"/>
      <c r="E25" s="32"/>
      <c r="F25" s="32"/>
      <c r="G25" s="32"/>
      <c r="H25" s="32"/>
      <c r="I25" s="15"/>
      <c r="J25" s="45" t="s">
        <v>75</v>
      </c>
      <c r="K25" s="33">
        <v>15</v>
      </c>
      <c r="L25" s="11"/>
      <c r="M25" s="11"/>
      <c r="N25" s="11"/>
      <c r="O25" s="11"/>
      <c r="P25" s="11">
        <f t="shared" si="1"/>
        <v>0</v>
      </c>
      <c r="Q25" s="26">
        <f t="shared" si="0"/>
        <v>0</v>
      </c>
    </row>
    <row r="26" spans="1:17" s="28" customFormat="1" ht="14.4" customHeight="1">
      <c r="A26" s="57"/>
      <c r="B26" s="15"/>
      <c r="C26" s="35" t="s">
        <v>45</v>
      </c>
      <c r="D26" s="17">
        <f>AVERAGE(Q26:Q30)</f>
        <v>0</v>
      </c>
      <c r="E26" s="30">
        <v>1</v>
      </c>
      <c r="F26" s="30" t="s">
        <v>52</v>
      </c>
      <c r="G26" s="38">
        <v>3</v>
      </c>
      <c r="H26" s="30" t="s">
        <v>59</v>
      </c>
      <c r="I26" s="17">
        <f>P30/G26</f>
        <v>0</v>
      </c>
      <c r="J26" s="45" t="s">
        <v>76</v>
      </c>
      <c r="K26" s="46">
        <v>1</v>
      </c>
      <c r="L26" s="11"/>
      <c r="M26" s="11"/>
      <c r="N26" s="11"/>
      <c r="O26" s="11"/>
      <c r="P26" s="11">
        <f t="shared" si="1"/>
        <v>0</v>
      </c>
      <c r="Q26" s="26">
        <f t="shared" si="0"/>
        <v>0</v>
      </c>
    </row>
    <row r="27" spans="1:17" s="28" customFormat="1">
      <c r="A27" s="57"/>
      <c r="B27" s="15"/>
      <c r="C27" s="36"/>
      <c r="D27" s="15"/>
      <c r="E27" s="31"/>
      <c r="F27" s="31"/>
      <c r="G27" s="39"/>
      <c r="H27" s="31"/>
      <c r="I27" s="15"/>
      <c r="J27" s="45" t="s">
        <v>77</v>
      </c>
      <c r="K27" s="46">
        <v>1</v>
      </c>
      <c r="L27" s="11"/>
      <c r="M27" s="11"/>
      <c r="N27" s="11"/>
      <c r="O27" s="11"/>
      <c r="P27" s="11">
        <f t="shared" si="1"/>
        <v>0</v>
      </c>
      <c r="Q27" s="26">
        <f t="shared" si="0"/>
        <v>0</v>
      </c>
    </row>
    <row r="28" spans="1:17" s="28" customFormat="1">
      <c r="A28" s="57"/>
      <c r="B28" s="15"/>
      <c r="C28" s="36"/>
      <c r="D28" s="15"/>
      <c r="E28" s="31"/>
      <c r="F28" s="31"/>
      <c r="G28" s="39"/>
      <c r="H28" s="31"/>
      <c r="I28" s="15"/>
      <c r="J28" s="47" t="s">
        <v>78</v>
      </c>
      <c r="K28" s="46">
        <v>2</v>
      </c>
      <c r="L28" s="11"/>
      <c r="M28" s="11"/>
      <c r="N28" s="11"/>
      <c r="O28" s="11"/>
      <c r="P28" s="11">
        <f t="shared" si="1"/>
        <v>0</v>
      </c>
      <c r="Q28" s="26">
        <f t="shared" si="0"/>
        <v>0</v>
      </c>
    </row>
    <row r="29" spans="1:17" s="28" customFormat="1">
      <c r="A29" s="57"/>
      <c r="B29" s="15"/>
      <c r="C29" s="36"/>
      <c r="D29" s="15"/>
      <c r="E29" s="31"/>
      <c r="F29" s="31"/>
      <c r="G29" s="39"/>
      <c r="H29" s="31"/>
      <c r="I29" s="15"/>
      <c r="J29" s="47" t="s">
        <v>79</v>
      </c>
      <c r="K29" s="46">
        <v>2</v>
      </c>
      <c r="L29" s="11"/>
      <c r="M29" s="11"/>
      <c r="N29" s="11"/>
      <c r="O29" s="11"/>
      <c r="P29" s="11">
        <f t="shared" si="1"/>
        <v>0</v>
      </c>
      <c r="Q29" s="26">
        <f t="shared" si="0"/>
        <v>0</v>
      </c>
    </row>
    <row r="30" spans="1:17" s="28" customFormat="1" ht="14.95" thickBot="1">
      <c r="A30" s="58"/>
      <c r="B30" s="16"/>
      <c r="C30" s="37"/>
      <c r="D30" s="15"/>
      <c r="E30" s="32"/>
      <c r="F30" s="32"/>
      <c r="G30" s="40"/>
      <c r="H30" s="32"/>
      <c r="I30" s="16"/>
      <c r="J30" s="50" t="str">
        <f>F26</f>
        <v>Realizar 1 PROCEDA y 2 PRAE</v>
      </c>
      <c r="K30" s="51">
        <v>3</v>
      </c>
      <c r="L30" s="27"/>
      <c r="M30" s="27"/>
      <c r="N30" s="27"/>
      <c r="O30" s="27"/>
      <c r="P30" s="27">
        <f t="shared" ref="P30" si="5">SUM(L30:O30)</f>
        <v>0</v>
      </c>
      <c r="Q30" s="26">
        <f t="shared" ref="Q30" si="6">P30/K30</f>
        <v>0</v>
      </c>
    </row>
    <row r="31" spans="1:17" s="28" customFormat="1" ht="14.4" customHeight="1">
      <c r="A31" s="59" t="s">
        <v>40</v>
      </c>
      <c r="B31" s="17">
        <f>AVERAGE(D31:D38)</f>
        <v>0</v>
      </c>
      <c r="C31" s="35" t="s">
        <v>46</v>
      </c>
      <c r="D31" s="17">
        <f>AVERAGE(Q31:Q34)</f>
        <v>0</v>
      </c>
      <c r="E31" s="30">
        <v>1.8</v>
      </c>
      <c r="F31" s="30" t="s">
        <v>53</v>
      </c>
      <c r="G31" s="38">
        <v>1</v>
      </c>
      <c r="H31" s="42" t="s">
        <v>60</v>
      </c>
      <c r="I31" s="17">
        <f>P34/G31</f>
        <v>0</v>
      </c>
      <c r="J31" s="33" t="s">
        <v>80</v>
      </c>
      <c r="K31" s="46">
        <v>2</v>
      </c>
      <c r="L31" s="11"/>
      <c r="M31" s="11"/>
      <c r="N31" s="11"/>
      <c r="O31" s="11"/>
      <c r="P31" s="11">
        <f t="shared" si="1"/>
        <v>0</v>
      </c>
      <c r="Q31" s="26">
        <f t="shared" si="0"/>
        <v>0</v>
      </c>
    </row>
    <row r="32" spans="1:17" s="28" customFormat="1">
      <c r="A32" s="57"/>
      <c r="B32" s="15"/>
      <c r="C32" s="36"/>
      <c r="D32" s="15"/>
      <c r="E32" s="31"/>
      <c r="F32" s="31"/>
      <c r="G32" s="39"/>
      <c r="H32" s="43"/>
      <c r="I32" s="15"/>
      <c r="J32" s="33" t="s">
        <v>81</v>
      </c>
      <c r="K32" s="46">
        <v>1</v>
      </c>
      <c r="L32" s="11"/>
      <c r="M32" s="11"/>
      <c r="N32" s="11"/>
      <c r="O32" s="11"/>
      <c r="P32" s="11">
        <f t="shared" si="1"/>
        <v>0</v>
      </c>
      <c r="Q32" s="26">
        <f t="shared" si="0"/>
        <v>0</v>
      </c>
    </row>
    <row r="33" spans="1:17" s="28" customFormat="1" ht="18.850000000000001">
      <c r="A33" s="57"/>
      <c r="B33" s="15"/>
      <c r="C33" s="36"/>
      <c r="D33" s="15"/>
      <c r="E33" s="31"/>
      <c r="F33" s="31"/>
      <c r="G33" s="39"/>
      <c r="H33" s="43"/>
      <c r="I33" s="15"/>
      <c r="J33" s="33" t="s">
        <v>82</v>
      </c>
      <c r="K33" s="46">
        <v>1</v>
      </c>
      <c r="L33" s="11"/>
      <c r="M33" s="11"/>
      <c r="N33" s="11"/>
      <c r="O33" s="11"/>
      <c r="P33" s="11">
        <f t="shared" si="1"/>
        <v>0</v>
      </c>
      <c r="Q33" s="26">
        <f t="shared" si="0"/>
        <v>0</v>
      </c>
    </row>
    <row r="34" spans="1:17" s="28" customFormat="1" ht="14.95" thickBot="1">
      <c r="A34" s="57"/>
      <c r="B34" s="15"/>
      <c r="C34" s="37"/>
      <c r="D34" s="15"/>
      <c r="E34" s="32"/>
      <c r="F34" s="32"/>
      <c r="G34" s="40"/>
      <c r="H34" s="44"/>
      <c r="I34" s="16"/>
      <c r="J34" s="49" t="str">
        <f>F31</f>
        <v>Creación una (1) asociación de recicladores</v>
      </c>
      <c r="K34" s="51">
        <v>1</v>
      </c>
      <c r="L34" s="27"/>
      <c r="M34" s="27"/>
      <c r="N34" s="27"/>
      <c r="O34" s="27"/>
      <c r="P34" s="27">
        <f t="shared" ref="P34" si="7">SUM(L34:O34)</f>
        <v>0</v>
      </c>
      <c r="Q34" s="26">
        <f t="shared" ref="Q34" si="8">P34/K34</f>
        <v>0</v>
      </c>
    </row>
    <row r="35" spans="1:17" s="28" customFormat="1" ht="18.850000000000001" customHeight="1">
      <c r="A35" s="57"/>
      <c r="B35" s="15"/>
      <c r="C35" s="35" t="s">
        <v>47</v>
      </c>
      <c r="D35" s="17">
        <f>AVERAGE(Q35:Q36)</f>
        <v>0</v>
      </c>
      <c r="E35" s="30">
        <v>6</v>
      </c>
      <c r="F35" s="30" t="s">
        <v>54</v>
      </c>
      <c r="G35" s="38">
        <v>2</v>
      </c>
      <c r="H35" s="30" t="s">
        <v>61</v>
      </c>
      <c r="I35" s="17">
        <f>P36/G35</f>
        <v>0</v>
      </c>
      <c r="J35" s="33" t="s">
        <v>83</v>
      </c>
      <c r="K35" s="46">
        <v>1</v>
      </c>
      <c r="L35" s="11"/>
      <c r="M35" s="11"/>
      <c r="N35" s="11"/>
      <c r="O35" s="11"/>
      <c r="P35" s="11">
        <f t="shared" si="1"/>
        <v>0</v>
      </c>
      <c r="Q35" s="26">
        <f t="shared" si="0"/>
        <v>0</v>
      </c>
    </row>
    <row r="36" spans="1:17" s="28" customFormat="1" ht="14.95" thickBot="1">
      <c r="A36" s="57"/>
      <c r="B36" s="15"/>
      <c r="C36" s="37"/>
      <c r="D36" s="15"/>
      <c r="E36" s="32"/>
      <c r="F36" s="32"/>
      <c r="G36" s="40"/>
      <c r="H36" s="32"/>
      <c r="I36" s="15"/>
      <c r="J36" s="49" t="str">
        <f>F35</f>
        <v>Recolectar 2 toneladas de Residuos especiales</v>
      </c>
      <c r="K36" s="51">
        <v>2</v>
      </c>
      <c r="L36" s="27"/>
      <c r="M36" s="27"/>
      <c r="N36" s="27"/>
      <c r="O36" s="27"/>
      <c r="P36" s="27">
        <f t="shared" ref="P36" si="9">SUM(L36:O36)</f>
        <v>0</v>
      </c>
      <c r="Q36" s="26">
        <f t="shared" ref="Q36" si="10">P36/K36</f>
        <v>0</v>
      </c>
    </row>
    <row r="37" spans="1:17" s="28" customFormat="1">
      <c r="A37" s="57"/>
      <c r="B37" s="15"/>
      <c r="C37" s="34" t="s">
        <v>48</v>
      </c>
      <c r="D37" s="17">
        <f>AVERAGE(Q37:Q38)</f>
        <v>0</v>
      </c>
      <c r="E37" s="29">
        <v>3</v>
      </c>
      <c r="F37" s="29" t="s">
        <v>87</v>
      </c>
      <c r="G37" s="41">
        <v>6</v>
      </c>
      <c r="H37" s="29" t="s">
        <v>62</v>
      </c>
      <c r="I37" s="17">
        <f>P38/G37</f>
        <v>0</v>
      </c>
      <c r="J37" s="33" t="s">
        <v>84</v>
      </c>
      <c r="K37" s="46">
        <v>6</v>
      </c>
      <c r="L37" s="11"/>
      <c r="M37" s="11"/>
      <c r="N37" s="11"/>
      <c r="O37" s="11"/>
      <c r="P37" s="11">
        <f t="shared" si="1"/>
        <v>0</v>
      </c>
      <c r="Q37" s="26">
        <f t="shared" si="0"/>
        <v>0</v>
      </c>
    </row>
    <row r="38" spans="1:17" s="28" customFormat="1" ht="14.95" thickBot="1">
      <c r="A38" s="60"/>
      <c r="B38" s="15"/>
      <c r="C38" s="61"/>
      <c r="D38" s="15"/>
      <c r="E38" s="62"/>
      <c r="F38" s="62"/>
      <c r="G38" s="63"/>
      <c r="H38" s="62"/>
      <c r="I38" s="15"/>
      <c r="J38" s="64" t="s">
        <v>85</v>
      </c>
      <c r="K38" s="65">
        <v>6</v>
      </c>
      <c r="L38" s="66"/>
      <c r="M38" s="66"/>
      <c r="N38" s="66"/>
      <c r="O38" s="66"/>
      <c r="P38" s="66">
        <f t="shared" si="1"/>
        <v>0</v>
      </c>
      <c r="Q38" s="67">
        <f t="shared" si="0"/>
        <v>0</v>
      </c>
    </row>
  </sheetData>
  <mergeCells count="79">
    <mergeCell ref="I35:I36"/>
    <mergeCell ref="H35:H36"/>
    <mergeCell ref="G35:G36"/>
    <mergeCell ref="F35:F36"/>
    <mergeCell ref="E35:E36"/>
    <mergeCell ref="I31:I34"/>
    <mergeCell ref="H31:H34"/>
    <mergeCell ref="G31:G34"/>
    <mergeCell ref="F31:F34"/>
    <mergeCell ref="E31:E34"/>
    <mergeCell ref="G26:G30"/>
    <mergeCell ref="F26:F30"/>
    <mergeCell ref="E26:E30"/>
    <mergeCell ref="D26:D30"/>
    <mergeCell ref="C26:C30"/>
    <mergeCell ref="G17:G22"/>
    <mergeCell ref="F17:F22"/>
    <mergeCell ref="E17:E22"/>
    <mergeCell ref="D17:D22"/>
    <mergeCell ref="C17:C22"/>
    <mergeCell ref="G13:G16"/>
    <mergeCell ref="F13:F16"/>
    <mergeCell ref="E13:E16"/>
    <mergeCell ref="D13:D16"/>
    <mergeCell ref="C13:C16"/>
    <mergeCell ref="G7:G12"/>
    <mergeCell ref="F7:F12"/>
    <mergeCell ref="E7:E12"/>
    <mergeCell ref="D7:D12"/>
    <mergeCell ref="C7:C12"/>
    <mergeCell ref="H37:H38"/>
    <mergeCell ref="I23:I25"/>
    <mergeCell ref="I37:I38"/>
    <mergeCell ref="I7:I12"/>
    <mergeCell ref="H7:H12"/>
    <mergeCell ref="I13:I16"/>
    <mergeCell ref="H13:H16"/>
    <mergeCell ref="I17:I22"/>
    <mergeCell ref="H17:H22"/>
    <mergeCell ref="I26:I30"/>
    <mergeCell ref="H26:H30"/>
    <mergeCell ref="H23:H25"/>
    <mergeCell ref="E37:E38"/>
    <mergeCell ref="F23:F25"/>
    <mergeCell ref="G23:G25"/>
    <mergeCell ref="F37:F38"/>
    <mergeCell ref="G37:G38"/>
    <mergeCell ref="C37:C38"/>
    <mergeCell ref="D23:D25"/>
    <mergeCell ref="D37:D38"/>
    <mergeCell ref="D31:D34"/>
    <mergeCell ref="C31:C34"/>
    <mergeCell ref="D35:D36"/>
    <mergeCell ref="C35:C36"/>
    <mergeCell ref="B7:B12"/>
    <mergeCell ref="A7:A12"/>
    <mergeCell ref="A31:A38"/>
    <mergeCell ref="B31:B38"/>
    <mergeCell ref="B13:B30"/>
    <mergeCell ref="A13:A30"/>
    <mergeCell ref="Q5:Q6"/>
    <mergeCell ref="G5:G6"/>
    <mergeCell ref="I5:I6"/>
    <mergeCell ref="C23:C25"/>
    <mergeCell ref="E23:E25"/>
    <mergeCell ref="A1:P1"/>
    <mergeCell ref="A2:P2"/>
    <mergeCell ref="A3:P3"/>
    <mergeCell ref="L5:O5"/>
    <mergeCell ref="E5:E6"/>
    <mergeCell ref="A5:A6"/>
    <mergeCell ref="B5:B6"/>
    <mergeCell ref="C5:C6"/>
    <mergeCell ref="D5:D6"/>
    <mergeCell ref="F5:F6"/>
    <mergeCell ref="H5:H6"/>
    <mergeCell ref="J5:J6"/>
    <mergeCell ref="K5:K6"/>
    <mergeCell ref="P5:P6"/>
  </mergeCells>
  <conditionalFormatting sqref="Q7:Q38">
    <cfRule type="expression" dxfId="95" priority="97">
      <formula>Q7&lt;0.5</formula>
    </cfRule>
    <cfRule type="expression" dxfId="94" priority="98">
      <formula>Q7&lt;0.8</formula>
    </cfRule>
    <cfRule type="expression" dxfId="93" priority="99">
      <formula>Q7&gt;0.79</formula>
    </cfRule>
  </conditionalFormatting>
  <conditionalFormatting sqref="I37">
    <cfRule type="expression" dxfId="56" priority="55">
      <formula>I37&lt;0.5</formula>
    </cfRule>
    <cfRule type="expression" dxfId="55" priority="56">
      <formula>I37&lt;0.8</formula>
    </cfRule>
    <cfRule type="expression" dxfId="54" priority="57">
      <formula>I37&gt;0.79</formula>
    </cfRule>
  </conditionalFormatting>
  <conditionalFormatting sqref="I35">
    <cfRule type="expression" dxfId="53" priority="52">
      <formula>I35&lt;0.5</formula>
    </cfRule>
    <cfRule type="expression" dxfId="52" priority="53">
      <formula>I35&lt;0.8</formula>
    </cfRule>
    <cfRule type="expression" dxfId="51" priority="54">
      <formula>I35&gt;0.79</formula>
    </cfRule>
  </conditionalFormatting>
  <conditionalFormatting sqref="I31">
    <cfRule type="expression" dxfId="50" priority="49">
      <formula>I31&lt;0.5</formula>
    </cfRule>
    <cfRule type="expression" dxfId="49" priority="50">
      <formula>I31&lt;0.8</formula>
    </cfRule>
    <cfRule type="expression" dxfId="48" priority="51">
      <formula>I31&gt;0.79</formula>
    </cfRule>
  </conditionalFormatting>
  <conditionalFormatting sqref="I26">
    <cfRule type="expression" dxfId="47" priority="46">
      <formula>I26&lt;0.5</formula>
    </cfRule>
    <cfRule type="expression" dxfId="46" priority="47">
      <formula>I26&lt;0.8</formula>
    </cfRule>
    <cfRule type="expression" dxfId="45" priority="48">
      <formula>I26&gt;0.79</formula>
    </cfRule>
  </conditionalFormatting>
  <conditionalFormatting sqref="I23">
    <cfRule type="expression" dxfId="44" priority="43">
      <formula>I23&lt;0.5</formula>
    </cfRule>
    <cfRule type="expression" dxfId="43" priority="44">
      <formula>I23&lt;0.8</formula>
    </cfRule>
    <cfRule type="expression" dxfId="42" priority="45">
      <formula>I23&gt;0.79</formula>
    </cfRule>
  </conditionalFormatting>
  <conditionalFormatting sqref="I17">
    <cfRule type="expression" dxfId="41" priority="40">
      <formula>I17&lt;0.5</formula>
    </cfRule>
    <cfRule type="expression" dxfId="40" priority="41">
      <formula>I17&lt;0.8</formula>
    </cfRule>
    <cfRule type="expression" dxfId="39" priority="42">
      <formula>I17&gt;0.79</formula>
    </cfRule>
  </conditionalFormatting>
  <conditionalFormatting sqref="I13">
    <cfRule type="expression" dxfId="38" priority="37">
      <formula>I13&lt;0.5</formula>
    </cfRule>
    <cfRule type="expression" dxfId="37" priority="38">
      <formula>I13&lt;0.8</formula>
    </cfRule>
    <cfRule type="expression" dxfId="36" priority="39">
      <formula>I13&gt;0.79</formula>
    </cfRule>
  </conditionalFormatting>
  <conditionalFormatting sqref="I7">
    <cfRule type="expression" dxfId="35" priority="34">
      <formula>I7&lt;0.5</formula>
    </cfRule>
    <cfRule type="expression" dxfId="34" priority="35">
      <formula>I7&lt;0.8</formula>
    </cfRule>
    <cfRule type="expression" dxfId="33" priority="36">
      <formula>I7&gt;0.79</formula>
    </cfRule>
  </conditionalFormatting>
  <conditionalFormatting sqref="D7">
    <cfRule type="expression" dxfId="32" priority="31">
      <formula>D7&lt;0.5</formula>
    </cfRule>
    <cfRule type="expression" dxfId="31" priority="32">
      <formula>D7&lt;0.8</formula>
    </cfRule>
    <cfRule type="expression" dxfId="30" priority="33">
      <formula>D7&gt;0.79</formula>
    </cfRule>
  </conditionalFormatting>
  <conditionalFormatting sqref="D13">
    <cfRule type="expression" dxfId="29" priority="28">
      <formula>D13&lt;0.5</formula>
    </cfRule>
    <cfRule type="expression" dxfId="28" priority="29">
      <formula>D13&lt;0.8</formula>
    </cfRule>
    <cfRule type="expression" dxfId="27" priority="30">
      <formula>D13&gt;0.79</formula>
    </cfRule>
  </conditionalFormatting>
  <conditionalFormatting sqref="D17">
    <cfRule type="expression" dxfId="26" priority="25">
      <formula>D17&lt;0.5</formula>
    </cfRule>
    <cfRule type="expression" dxfId="25" priority="26">
      <formula>D17&lt;0.8</formula>
    </cfRule>
    <cfRule type="expression" dxfId="24" priority="27">
      <formula>D17&gt;0.79</formula>
    </cfRule>
  </conditionalFormatting>
  <conditionalFormatting sqref="D23">
    <cfRule type="expression" dxfId="23" priority="22">
      <formula>D23&lt;0.5</formula>
    </cfRule>
    <cfRule type="expression" dxfId="22" priority="23">
      <formula>D23&lt;0.8</formula>
    </cfRule>
    <cfRule type="expression" dxfId="21" priority="24">
      <formula>D23&gt;0.79</formula>
    </cfRule>
  </conditionalFormatting>
  <conditionalFormatting sqref="D26">
    <cfRule type="expression" dxfId="20" priority="19">
      <formula>D26&lt;0.5</formula>
    </cfRule>
    <cfRule type="expression" dxfId="19" priority="20">
      <formula>D26&lt;0.8</formula>
    </cfRule>
    <cfRule type="expression" dxfId="18" priority="21">
      <formula>D26&gt;0.79</formula>
    </cfRule>
  </conditionalFormatting>
  <conditionalFormatting sqref="D31">
    <cfRule type="expression" dxfId="17" priority="16">
      <formula>D31&lt;0.5</formula>
    </cfRule>
    <cfRule type="expression" dxfId="16" priority="17">
      <formula>D31&lt;0.8</formula>
    </cfRule>
    <cfRule type="expression" dxfId="15" priority="18">
      <formula>D31&gt;0.79</formula>
    </cfRule>
  </conditionalFormatting>
  <conditionalFormatting sqref="D35">
    <cfRule type="expression" dxfId="14" priority="13">
      <formula>D35&lt;0.5</formula>
    </cfRule>
    <cfRule type="expression" dxfId="13" priority="14">
      <formula>D35&lt;0.8</formula>
    </cfRule>
    <cfRule type="expression" dxfId="12" priority="15">
      <formula>D35&gt;0.79</formula>
    </cfRule>
  </conditionalFormatting>
  <conditionalFormatting sqref="D37">
    <cfRule type="expression" dxfId="11" priority="10">
      <formula>D37&lt;0.5</formula>
    </cfRule>
    <cfRule type="expression" dxfId="10" priority="11">
      <formula>D37&lt;0.8</formula>
    </cfRule>
    <cfRule type="expression" dxfId="9" priority="12">
      <formula>D37&gt;0.79</formula>
    </cfRule>
  </conditionalFormatting>
  <conditionalFormatting sqref="B7">
    <cfRule type="expression" dxfId="8" priority="7">
      <formula>B7&lt;0.5</formula>
    </cfRule>
    <cfRule type="expression" dxfId="7" priority="8">
      <formula>B7&lt;0.8</formula>
    </cfRule>
    <cfRule type="expression" dxfId="6" priority="9">
      <formula>B7&gt;0.79</formula>
    </cfRule>
  </conditionalFormatting>
  <conditionalFormatting sqref="B13">
    <cfRule type="expression" dxfId="5" priority="4">
      <formula>B13&lt;0.5</formula>
    </cfRule>
    <cfRule type="expression" dxfId="4" priority="5">
      <formula>B13&lt;0.8</formula>
    </cfRule>
    <cfRule type="expression" dxfId="3" priority="6">
      <formula>B13&gt;0.79</formula>
    </cfRule>
  </conditionalFormatting>
  <conditionalFormatting sqref="B31">
    <cfRule type="expression" dxfId="2" priority="1">
      <formula>B31&lt;0.5</formula>
    </cfRule>
    <cfRule type="expression" dxfId="1" priority="2">
      <formula>B31&lt;0.8</formula>
    </cfRule>
    <cfRule type="expression" dxfId="0" priority="3">
      <formula>B31&gt;0.79</formula>
    </cfRule>
  </conditionalFormatting>
  <printOptions horizontalCentered="1"/>
  <pageMargins left="0.39370078740157499" right="0.39370078740157499" top="0.39370078740157499" bottom="0.98425196850393704" header="0.31496062992126" footer="0.59055118110236204"/>
  <pageSetup scale="56" orientation="landscape" r:id="rId1"/>
  <headerFooter>
    <oddFooter>&amp;R&amp;P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lastPrinted>2017-04-25T16:34:00Z</cp:lastPrinted>
  <dcterms:created xsi:type="dcterms:W3CDTF">2014-12-15T02:17:00Z</dcterms:created>
  <dcterms:modified xsi:type="dcterms:W3CDTF">2021-06-21T21:48:39Z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3082-11.2.0.9281</vt:lpwstr>
  </property>
</Properties>
</file>