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\Google Drive\SIGAM - CAR\AGENDAS 2018\SUMAPAZ\TIBACUY\"/>
    </mc:Choice>
  </mc:AlternateContent>
  <xr:revisionPtr revIDLastSave="0" documentId="13_ncr:1_{AB15C083-DD25-4B1E-806F-16AD090281D2}" xr6:coauthVersionLast="40" xr6:coauthVersionMax="40" xr10:uidLastSave="{00000000-0000-0000-0000-000000000000}"/>
  <bookViews>
    <workbookView xWindow="0" yWindow="0" windowWidth="19416" windowHeight="7752" xr2:uid="{00000000-000D-0000-FFFF-FFFF00000000}"/>
  </bookViews>
  <sheets>
    <sheet name="SEGUIMIENTO SUESC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3" i="3" l="1"/>
  <c r="P52" i="3"/>
  <c r="P51" i="3"/>
  <c r="P50" i="3"/>
  <c r="P49" i="3"/>
  <c r="Q49" i="3" s="1"/>
  <c r="R49" i="3" s="1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Q23" i="3" l="1"/>
  <c r="R23" i="3" l="1"/>
  <c r="Q53" i="3"/>
  <c r="R53" i="3" s="1"/>
  <c r="Q52" i="3"/>
  <c r="Q51" i="3"/>
  <c r="R51" i="3" s="1"/>
  <c r="Q50" i="3"/>
  <c r="Q48" i="3"/>
  <c r="R48" i="3" s="1"/>
  <c r="Q47" i="3"/>
  <c r="R47" i="3" s="1"/>
  <c r="Q46" i="3"/>
  <c r="Q45" i="3"/>
  <c r="R45" i="3" s="1"/>
  <c r="Q44" i="3"/>
  <c r="R44" i="3" s="1"/>
  <c r="Q43" i="3"/>
  <c r="Q42" i="3"/>
  <c r="R42" i="3" s="1"/>
  <c r="Q41" i="3"/>
  <c r="R41" i="3" s="1"/>
  <c r="Q40" i="3"/>
  <c r="Q39" i="3"/>
  <c r="R39" i="3" s="1"/>
  <c r="Q38" i="3"/>
  <c r="R38" i="3" s="1"/>
  <c r="Q37" i="3"/>
  <c r="Q36" i="3"/>
  <c r="R36" i="3" s="1"/>
  <c r="Q35" i="3"/>
  <c r="R35" i="3" s="1"/>
  <c r="Q34" i="3"/>
  <c r="Q33" i="3"/>
  <c r="R33" i="3" s="1"/>
  <c r="Q32" i="3"/>
  <c r="Q31" i="3"/>
  <c r="R31" i="3" s="1"/>
  <c r="Q30" i="3"/>
  <c r="Q29" i="3"/>
  <c r="R29" i="3" s="1"/>
  <c r="Q28" i="3"/>
  <c r="Q27" i="3"/>
  <c r="R27" i="3" s="1"/>
  <c r="Q26" i="3"/>
  <c r="R26" i="3" s="1"/>
  <c r="Q25" i="3"/>
  <c r="R25" i="3" s="1"/>
  <c r="Q24" i="3"/>
  <c r="R24" i="3" s="1"/>
  <c r="Q22" i="3"/>
  <c r="R22" i="3" s="1"/>
  <c r="Q21" i="3"/>
  <c r="R21" i="3" s="1"/>
  <c r="Q20" i="3"/>
  <c r="Q19" i="3"/>
  <c r="R19" i="3" s="1"/>
  <c r="Q18" i="3"/>
  <c r="R18" i="3" s="1"/>
  <c r="Q17" i="3"/>
  <c r="Q16" i="3"/>
  <c r="R16" i="3" s="1"/>
  <c r="Q15" i="3"/>
  <c r="R15" i="3" s="1"/>
  <c r="Q14" i="3"/>
  <c r="R14" i="3" s="1"/>
  <c r="Q13" i="3"/>
  <c r="Q12" i="3"/>
  <c r="Q11" i="3"/>
  <c r="R11" i="3" s="1"/>
  <c r="Q10" i="3"/>
  <c r="Q9" i="3"/>
  <c r="R9" i="3" s="1"/>
  <c r="Q8" i="3"/>
  <c r="R8" i="3" s="1"/>
  <c r="Q7" i="3"/>
  <c r="R13" i="3" l="1"/>
  <c r="F13" i="3"/>
  <c r="F7" i="3"/>
  <c r="F21" i="3"/>
  <c r="R20" i="3"/>
  <c r="R46" i="3"/>
  <c r="F45" i="3"/>
  <c r="R50" i="3"/>
  <c r="F48" i="3"/>
  <c r="R30" i="3"/>
  <c r="R52" i="3"/>
  <c r="F51" i="3"/>
  <c r="R17" i="3"/>
  <c r="F17" i="3"/>
  <c r="R43" i="3"/>
  <c r="F41" i="3"/>
  <c r="R40" i="3"/>
  <c r="R37" i="3"/>
  <c r="F36" i="3"/>
  <c r="R34" i="3"/>
  <c r="R32" i="3"/>
  <c r="F32" i="3"/>
  <c r="R28" i="3"/>
  <c r="F27" i="3"/>
  <c r="R12" i="3"/>
  <c r="R10" i="3"/>
  <c r="R7" i="3"/>
</calcChain>
</file>

<file path=xl/sharedStrings.xml><?xml version="1.0" encoding="utf-8"?>
<sst xmlns="http://schemas.openxmlformats.org/spreadsheetml/2006/main" count="147" uniqueCount="121">
  <si>
    <t xml:space="preserve">PROGRAMA </t>
  </si>
  <si>
    <t xml:space="preserve">PROYECTO </t>
  </si>
  <si>
    <t>ACTIVIDADES</t>
  </si>
  <si>
    <t>META</t>
  </si>
  <si>
    <t>A</t>
  </si>
  <si>
    <t>B</t>
  </si>
  <si>
    <t>C</t>
  </si>
  <si>
    <t>D</t>
  </si>
  <si>
    <t>E</t>
  </si>
  <si>
    <t>F</t>
  </si>
  <si>
    <t>H</t>
  </si>
  <si>
    <t>I</t>
  </si>
  <si>
    <t>K</t>
  </si>
  <si>
    <t>L</t>
  </si>
  <si>
    <t>M</t>
  </si>
  <si>
    <t>N</t>
  </si>
  <si>
    <t>P</t>
  </si>
  <si>
    <t>Q</t>
  </si>
  <si>
    <t>R</t>
  </si>
  <si>
    <t>INDICADOR</t>
  </si>
  <si>
    <t>CANTIDAD DE ACTIVIDADES PROPUESTAS POR AÑO</t>
  </si>
  <si>
    <t>% DE AVANCE DEL PROGRAMA</t>
  </si>
  <si>
    <t>% AVANCE DEL PROYECTO</t>
  </si>
  <si>
    <t>% DE AVANCE ACTIVIDAD</t>
  </si>
  <si>
    <t>VALOR 
META</t>
  </si>
  <si>
    <t>G</t>
  </si>
  <si>
    <t>J</t>
  </si>
  <si>
    <t>PRIMER TRIMESTRE</t>
  </si>
  <si>
    <t>PRIORIDAD DE LA PROBLEMÁTICA</t>
  </si>
  <si>
    <t>SEGUNDO
TRIMESTRE</t>
  </si>
  <si>
    <t>TERCER
TRIMESTRE</t>
  </si>
  <si>
    <t xml:space="preserve">MATRIZ DE SEGUIMIENTO PLAN DE ACCIÓN - AGENDA AMBIENTAL MUNICIPAL </t>
  </si>
  <si>
    <t xml:space="preserve">ESTADO DE LA GESTION AMBIENTAL
ALTO 80% - 100%
MEDIO 50%-79%
BAJO 0% - 49% </t>
  </si>
  <si>
    <t>TOTAL ACTIVIDADES EJECUTADAS</t>
  </si>
  <si>
    <t>EVIDENCIAS</t>
  </si>
  <si>
    <t>AÑO 2018</t>
  </si>
  <si>
    <t>CANTIDAD DE ACTIVIDADES EJECUTADAS
AÑO 2018</t>
  </si>
  <si>
    <t>SUELO</t>
  </si>
  <si>
    <t>ALCALDÍA MUNICIPAL DE SUESCA</t>
  </si>
  <si>
    <t>CUERTO TRIMESTRE</t>
  </si>
  <si>
    <t xml:space="preserve">HIDRICO </t>
  </si>
  <si>
    <t xml:space="preserve">SEGUIMIENTO AMBIENTAL </t>
  </si>
  <si>
    <t xml:space="preserve">PATRIMONIO PUBLICO AMBIENTAL </t>
  </si>
  <si>
    <t xml:space="preserve">EDUCACIÓN AMBIENTAL </t>
  </si>
  <si>
    <t>ADQUISICIÓN  DE  9600 m DE  RESERVA AMBIENTAL PARA PROTECCIÓN Y CONSERVACION.</t>
  </si>
  <si>
    <t>Implementación de programas de Gerencia del Patrimonio Público Ambiental en el Municipio de Tibacuy</t>
  </si>
  <si>
    <t>Apoyo en el programa de Control Ambiental en el Municipio de Tibacuy</t>
  </si>
  <si>
    <t>Implementación de un sistema de Gestión Ambiental Municipal en el Municipio de Tibacuy</t>
  </si>
  <si>
    <t>Formulación de planes y proyectos Ambientales en el Municipio de Tibacuy</t>
  </si>
  <si>
    <t>Implementación de proyectos de Saneamiento Ambiental en el Municipio de Tibacuy</t>
  </si>
  <si>
    <t>Fortalecimiento y apoyo para la Cultura Ambiental en el Municipio de Tibacuy</t>
  </si>
  <si>
    <t>ADQUIRIR PREDIO EL TRIUNFO  DE IMPORTANCIA AMBIENTAL PARA EL MUNICIPIO DE TIBACUY</t>
  </si>
  <si>
    <t>9600 m</t>
  </si>
  <si>
    <t>Delimitar y recuperar diez (10) hectáreas (ha) de  rondas hídricas durante el cuatrienio </t>
  </si>
  <si>
    <t>(10) hectáreas</t>
  </si>
  <si>
    <t>Recuperar veinte (20) hectáreas (ha) de suelos degradados durante el cuatrienio</t>
  </si>
  <si>
    <t xml:space="preserve"> (20) hectáreas </t>
  </si>
  <si>
    <t>Realizar visitas periodicas de vigilancia y control a los predios de interes ambiental administrados por el municipio</t>
  </si>
  <si>
    <t>10 visitas</t>
  </si>
  <si>
    <t>Compra y manejar cuatro (4) predios de reserva hídrica, reserva natural y/o importancia ambiental durante el cuatrienio</t>
  </si>
  <si>
    <t>4 predios</t>
  </si>
  <si>
    <t>Delimitar (1)  zona de protección y de recarga de acuíferos </t>
  </si>
  <si>
    <t xml:space="preserve"> (1)  zona de protección </t>
  </si>
  <si>
    <t>Revisar, ajustar y adoptar un (1) Sistema de Gestión Ambiental Municipal SIGAM, durante el cuatrienio</t>
  </si>
  <si>
    <t>1 SISTEMA</t>
  </si>
  <si>
    <t>Formular y poner en implementación una (1) Agenda Ambiental Municipal (AAM) durante el cuatrienio</t>
  </si>
  <si>
    <t>1 AGENDA AMBIENTAL</t>
  </si>
  <si>
    <t>Beneficiar ochenta(80) productores con servicios de asistencia técnica en buenas practicas agrícolas y sistemas de producción más limpia durante el cuatrienio</t>
  </si>
  <si>
    <t>(80) productores</t>
  </si>
  <si>
    <t>Diversificar diez (10) fincas para la producción sostenible durante el cuatrienio</t>
  </si>
  <si>
    <t xml:space="preserve"> (10) fincas </t>
  </si>
  <si>
    <t>(4) predios</t>
  </si>
  <si>
    <t>Implementar un (1) proyecto de aprovechamiento de residuos sólidos durante el cuatrienio</t>
  </si>
  <si>
    <t xml:space="preserve"> (1) proyecto</t>
  </si>
  <si>
    <t>Cofinanciar cuatro (4) Proyectos Ciudadanos de Educación Ambiental (CIDEAS) durante el cuatrienio</t>
  </si>
  <si>
    <t>(4) Proyectos</t>
  </si>
  <si>
    <t>Formar cuarenta (40) promotores ambientales escolares y/o ciudadanos durante el cuatrienio</t>
  </si>
  <si>
    <t xml:space="preserve"> (40) promotores ambientales</t>
  </si>
  <si>
    <t>Realizar cuatro (4) concursos para cofinaciación de  Proyectos Ambientales Escolares (PRAES) durante el cuatrienio</t>
  </si>
  <si>
    <t xml:space="preserve"> (4) concursos  Proyectos Ambientales</t>
  </si>
  <si>
    <t>NÚMERO DE PREDIOS  CON CARACTERÍSTICAS AMBIENTALES  / NÚMERO DE PREDIOS ADQUIRIDOS</t>
  </si>
  <si>
    <t xml:space="preserve">N° Hectáreas (ha) de rondas hídricas delimitadas  /N° Hectáreas  a recuperar </t>
  </si>
  <si>
    <t>N° Hectáreas de suelos degradados / N° Hectáreas de suelos  recuperados</t>
  </si>
  <si>
    <t>Número (#) de visitas de vigilancia y control del patrimonio público ambiental realizadas / numero de visitas proyectadas</t>
  </si>
  <si>
    <t>Número (#) de predios de reserva hídrica, reserva natural, importancia ambiental y/o cultural comprados y manejados/ # de predios proyectados</t>
  </si>
  <si>
    <t>Porcentaje (%) de Predios  del Municipio delimitados  y realinderados para protección y recarga de acuíferos/ % de predios proyectados</t>
  </si>
  <si>
    <t>Número (#) de Sistemas de Gestión Ambiental Municipal SIGAM revisados, ajustados y en implementación/ # sistema entregados o radicados</t>
  </si>
  <si>
    <t>Número (#) de Agendas Ambientales Municipales (AAM) formuladas / No. De Agenda Ambiental puesta en implementación</t>
  </si>
  <si>
    <t>Número (#) de productores beneficiados con el servicio de asistencia técnica en buenas practicas agropecuarias y producción más limpia/ # de productores proyectados</t>
  </si>
  <si>
    <t>Número (#) fincas diversificadas para la producción sostenible/ # de fincas proyectadas</t>
  </si>
  <si>
    <t>Número (#) de proyectos de aprovechamiento de residuos sólidos implementados/ # deproyectos planteados</t>
  </si>
  <si>
    <t>Número (#) de proyectos Técnicos Interinstitucional de Educación Ambiental / # de proyectos planteados</t>
  </si>
  <si>
    <t>Número (#) de promotores ambientales escolares y/o ciudadanos formados / Numero de promotores planteados</t>
  </si>
  <si>
    <t>Número (#) de concursos para cofinanciación de Proyectos Ambientales Escolares (PRAES) realizados/ Numero de concursos proyectados</t>
  </si>
  <si>
    <t xml:space="preserve">LOCALIZACION Y GEOREFERENCIACIÓN </t>
  </si>
  <si>
    <t>VISITA TECNICA  AL PREDIO</t>
  </si>
  <si>
    <t>AVALUO CATASTRAL</t>
  </si>
  <si>
    <t>INCORPORAR INFORMACION EN MGA (METODOLOGIA GENERAL AJUSTADA)</t>
  </si>
  <si>
    <t>RADICACION DE PROYECTO  EN LA CAR</t>
  </si>
  <si>
    <t>REALIZAR LA COMPRA DE 9600 m DE  RESERVA AMBIENTAL PARA PROTECCIÓN Y CONSERVACION.</t>
  </si>
  <si>
    <t>COMPRA DE ESPECIAES  NATIVAS</t>
  </si>
  <si>
    <t>VERIFICACION DEL PREDIO TERRENO A SEMBRAR</t>
  </si>
  <si>
    <t>VERIFICACION SIEMBRA ESTADO DE LAS ESPECIES.</t>
  </si>
  <si>
    <t xml:space="preserve">SEGUIMIENTO Y CONTROL DE ESPECIES </t>
  </si>
  <si>
    <t>VERIFICACION SIEMBRA ESTADO DE  ESPECIES</t>
  </si>
  <si>
    <t>SEGUIMIENTO Y CONTROL DE ESPECIES</t>
  </si>
  <si>
    <t>SEGUIMIENTO Y CONTROL PREDIOS</t>
  </si>
  <si>
    <t xml:space="preserve">VERIFICACION DE CERCADOS </t>
  </si>
  <si>
    <t>SEGUIMIENTO Y CONTROL NACEDEROS</t>
  </si>
  <si>
    <t xml:space="preserve">VERIFICACION DE NACEDEROS </t>
  </si>
  <si>
    <t>MANEJO AMBIETAL DE ACUIFEROS</t>
  </si>
  <si>
    <t>SEGUIMIENTO A LA ACTIVIDAD</t>
  </si>
  <si>
    <t>SEGUIMIENTO Y CONTROL DE ACUIFERO</t>
  </si>
  <si>
    <t>VERIFICACION DE ACUIFEROS</t>
  </si>
  <si>
    <t>CERCADO Y DELIMITACION DEL ACUIFERO</t>
  </si>
  <si>
    <t>58. Aumentar a  trecientos (300) GAM el Índice de Gestión Ambiental Municipal, para el año 2019</t>
  </si>
  <si>
    <t>59. Avanzar a un veinticinco por ciento (25%) de  implementación de la Política Pública  Ambiental Municipal (PPAM) durante el cuatrienio</t>
  </si>
  <si>
    <t>61. Manejar cincuenta (50) hectáreas (ha) con sistemas de uso eficiente y aprovechamiento sostenible durante el cuatrienio</t>
  </si>
  <si>
    <t>62. Proteger y/o conservar cincuenta (50) hectáreas del patrimonio público ambiental durante el cuatrienio</t>
  </si>
  <si>
    <t>63.2. Aprovechar el quince (15%) de residuos sólidos durante el cuatrienio</t>
  </si>
  <si>
    <t>64. Formar ambientalmente al diez por ciento (10%) de la población durante el cuatrienio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</si>
</sst>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0"/>
      <name val="Cambria"/>
      <family val="1"/>
      <scheme val="major"/>
    </font>
    <font>
      <b/>
      <sz val="7"/>
      <name val="Cambria"/>
      <family val="1"/>
      <scheme val="major"/>
    </font>
    <font>
      <sz val="7"/>
      <name val="Cambria"/>
      <family val="1"/>
      <scheme val="major"/>
    </font>
    <font>
      <sz val="7"/>
      <color theme="1"/>
      <name val="Cambria"/>
      <family val="1"/>
      <scheme val="maj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b/>
      <sz val="9"/>
      <color theme="1"/>
      <name val="Cambria"/>
      <family val="1"/>
      <scheme val="major"/>
    </font>
    <font>
      <sz val="8"/>
      <name val="Arial"/>
      <family val="2"/>
    </font>
    <font>
      <b/>
      <sz val="7"/>
      <name val="Arial"/>
      <family val="2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9" fontId="4" fillId="0" borderId="3" xfId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9" fontId="4" fillId="0" borderId="3" xfId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1" applyNumberFormat="1" applyFont="1" applyFill="1" applyBorder="1" applyAlignment="1">
      <alignment horizontal="center" vertical="center" wrapText="1"/>
    </xf>
    <xf numFmtId="0" fontId="2" fillId="3" borderId="4" xfId="1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51"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4"/>
  <sheetViews>
    <sheetView tabSelected="1" zoomScaleNormal="100" workbookViewId="0">
      <selection activeCell="L7" sqref="L7:O53"/>
    </sheetView>
  </sheetViews>
  <sheetFormatPr baseColWidth="10" defaultColWidth="11.44140625" defaultRowHeight="9.6" x14ac:dyDescent="0.3"/>
  <cols>
    <col min="1" max="1" width="15" style="9" bestFit="1" customWidth="1"/>
    <col min="2" max="2" width="14" style="9" bestFit="1" customWidth="1"/>
    <col min="3" max="3" width="15.33203125" style="9" customWidth="1"/>
    <col min="4" max="4" width="10.5546875" style="9" customWidth="1"/>
    <col min="5" max="5" width="18.21875" style="9" customWidth="1"/>
    <col min="6" max="6" width="10" style="1" bestFit="1" customWidth="1"/>
    <col min="7" max="7" width="20.33203125" style="2" customWidth="1"/>
    <col min="8" max="8" width="13.109375" style="2" customWidth="1"/>
    <col min="9" max="9" width="22.77734375" style="2" customWidth="1"/>
    <col min="10" max="10" width="27" style="1" customWidth="1"/>
    <col min="11" max="11" width="12" style="4" customWidth="1"/>
    <col min="12" max="14" width="10.44140625" style="4" bestFit="1" customWidth="1"/>
    <col min="15" max="15" width="10.44140625" style="4" customWidth="1"/>
    <col min="16" max="16" width="11.88671875" style="4" bestFit="1" customWidth="1"/>
    <col min="17" max="17" width="9.88671875" style="5" customWidth="1"/>
    <col min="18" max="18" width="13.6640625" style="4" bestFit="1" customWidth="1"/>
    <col min="19" max="16384" width="11.44140625" style="6"/>
  </cols>
  <sheetData>
    <row r="1" spans="1:18" ht="15" customHeight="1" x14ac:dyDescent="0.3">
      <c r="A1" s="22" t="s">
        <v>31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4"/>
    </row>
    <row r="2" spans="1:18" ht="11.4" x14ac:dyDescent="0.3">
      <c r="A2" s="25" t="s">
        <v>38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ht="12" thickBot="1" x14ac:dyDescent="0.35">
      <c r="A3" s="28" t="s">
        <v>35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0"/>
    </row>
    <row r="4" spans="1:18" s="7" customFormat="1" x14ac:dyDescent="0.3">
      <c r="A4" s="13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25</v>
      </c>
      <c r="H4" s="14" t="s">
        <v>10</v>
      </c>
      <c r="I4" s="14" t="s">
        <v>11</v>
      </c>
      <c r="J4" s="14" t="s">
        <v>26</v>
      </c>
      <c r="K4" s="14" t="s">
        <v>12</v>
      </c>
      <c r="L4" s="14" t="s">
        <v>13</v>
      </c>
      <c r="M4" s="14" t="s">
        <v>14</v>
      </c>
      <c r="N4" s="14" t="s">
        <v>15</v>
      </c>
      <c r="O4" s="14"/>
      <c r="P4" s="14" t="s">
        <v>16</v>
      </c>
      <c r="Q4" s="14" t="s">
        <v>17</v>
      </c>
      <c r="R4" s="15" t="s">
        <v>18</v>
      </c>
    </row>
    <row r="5" spans="1:18" s="8" customFormat="1" ht="22.2" customHeight="1" x14ac:dyDescent="0.3">
      <c r="A5" s="37" t="s">
        <v>34</v>
      </c>
      <c r="B5" s="31" t="s">
        <v>28</v>
      </c>
      <c r="C5" s="31" t="s">
        <v>0</v>
      </c>
      <c r="D5" s="31" t="s">
        <v>21</v>
      </c>
      <c r="E5" s="31" t="s">
        <v>1</v>
      </c>
      <c r="F5" s="31" t="s">
        <v>22</v>
      </c>
      <c r="G5" s="31" t="s">
        <v>3</v>
      </c>
      <c r="H5" s="31" t="s">
        <v>24</v>
      </c>
      <c r="I5" s="31" t="s">
        <v>19</v>
      </c>
      <c r="J5" s="31" t="s">
        <v>2</v>
      </c>
      <c r="K5" s="31" t="s">
        <v>20</v>
      </c>
      <c r="L5" s="38" t="s">
        <v>36</v>
      </c>
      <c r="M5" s="39"/>
      <c r="N5" s="39"/>
      <c r="O5" s="40"/>
      <c r="P5" s="31" t="s">
        <v>33</v>
      </c>
      <c r="Q5" s="33" t="s">
        <v>23</v>
      </c>
      <c r="R5" s="35" t="s">
        <v>32</v>
      </c>
    </row>
    <row r="6" spans="1:18" s="8" customFormat="1" ht="30" customHeight="1" thickBot="1" x14ac:dyDescent="0.35">
      <c r="A6" s="37"/>
      <c r="B6" s="31"/>
      <c r="C6" s="32"/>
      <c r="D6" s="32"/>
      <c r="E6" s="32"/>
      <c r="F6" s="32"/>
      <c r="G6" s="32"/>
      <c r="H6" s="32"/>
      <c r="I6" s="32"/>
      <c r="J6" s="32"/>
      <c r="K6" s="32"/>
      <c r="L6" s="10" t="s">
        <v>27</v>
      </c>
      <c r="M6" s="10" t="s">
        <v>29</v>
      </c>
      <c r="N6" s="10" t="s">
        <v>30</v>
      </c>
      <c r="O6" s="10" t="s">
        <v>39</v>
      </c>
      <c r="P6" s="32"/>
      <c r="Q6" s="34"/>
      <c r="R6" s="36"/>
    </row>
    <row r="7" spans="1:18" ht="28.8" customHeight="1" x14ac:dyDescent="0.3">
      <c r="A7" s="21"/>
      <c r="B7" s="41">
        <v>1</v>
      </c>
      <c r="C7" s="52" t="s">
        <v>37</v>
      </c>
      <c r="D7" s="20"/>
      <c r="E7" s="48" t="s">
        <v>44</v>
      </c>
      <c r="F7" s="20">
        <f>AVERAGE(Q7:Q11)</f>
        <v>0</v>
      </c>
      <c r="G7" s="58" t="s">
        <v>51</v>
      </c>
      <c r="H7" s="41" t="s">
        <v>52</v>
      </c>
      <c r="I7" s="41" t="s">
        <v>80</v>
      </c>
      <c r="J7" s="41" t="s">
        <v>94</v>
      </c>
      <c r="K7" s="66">
        <v>1</v>
      </c>
      <c r="L7" s="82"/>
      <c r="M7" s="82"/>
      <c r="N7" s="82"/>
      <c r="O7" s="82"/>
      <c r="P7" s="11">
        <f t="shared" ref="P7" si="0">SUM(L7:O7)</f>
        <v>0</v>
      </c>
      <c r="Q7" s="3">
        <f t="shared" ref="Q7:Q38" si="1">P7/K7</f>
        <v>0</v>
      </c>
      <c r="R7" s="16" t="str">
        <f t="shared" ref="R7" si="2">IF(Q7&lt;=0.49,"BAJO",IF(Q7&lt;=0.79,"MEDIO","ALTO"))</f>
        <v>BAJO</v>
      </c>
    </row>
    <row r="8" spans="1:18" ht="28.8" customHeight="1" x14ac:dyDescent="0.3">
      <c r="A8" s="21"/>
      <c r="B8" s="42"/>
      <c r="C8" s="53"/>
      <c r="D8" s="20"/>
      <c r="E8" s="46"/>
      <c r="F8" s="20"/>
      <c r="G8" s="59"/>
      <c r="H8" s="42"/>
      <c r="I8" s="42"/>
      <c r="J8" s="42"/>
      <c r="K8" s="67">
        <v>1</v>
      </c>
      <c r="L8" s="83"/>
      <c r="M8" s="83"/>
      <c r="N8" s="83"/>
      <c r="O8" s="83"/>
      <c r="P8" s="11">
        <f t="shared" ref="P8:P12" si="3">SUM(L8:O8)</f>
        <v>0</v>
      </c>
      <c r="Q8" s="3">
        <f t="shared" si="1"/>
        <v>0</v>
      </c>
      <c r="R8" s="16" t="str">
        <f t="shared" ref="R8:R53" si="4">IF(Q8&lt;=0.49,"BAJO",IF(Q8&lt;=0.79,"MEDIO","ALTO"))</f>
        <v>BAJO</v>
      </c>
    </row>
    <row r="9" spans="1:18" ht="28.8" customHeight="1" x14ac:dyDescent="0.3">
      <c r="A9" s="21"/>
      <c r="B9" s="42"/>
      <c r="C9" s="53"/>
      <c r="D9" s="20"/>
      <c r="E9" s="46"/>
      <c r="F9" s="20"/>
      <c r="G9" s="59"/>
      <c r="H9" s="42"/>
      <c r="I9" s="42"/>
      <c r="J9" s="64" t="s">
        <v>95</v>
      </c>
      <c r="K9" s="67">
        <v>1</v>
      </c>
      <c r="L9" s="83"/>
      <c r="M9" s="83"/>
      <c r="N9" s="83"/>
      <c r="O9" s="83"/>
      <c r="P9" s="11">
        <f t="shared" si="3"/>
        <v>0</v>
      </c>
      <c r="Q9" s="3">
        <f t="shared" si="1"/>
        <v>0</v>
      </c>
      <c r="R9" s="16" t="str">
        <f t="shared" si="4"/>
        <v>BAJO</v>
      </c>
    </row>
    <row r="10" spans="1:18" ht="28.8" customHeight="1" x14ac:dyDescent="0.3">
      <c r="A10" s="21"/>
      <c r="B10" s="42"/>
      <c r="C10" s="53"/>
      <c r="D10" s="20"/>
      <c r="E10" s="46"/>
      <c r="F10" s="20"/>
      <c r="G10" s="59"/>
      <c r="H10" s="42"/>
      <c r="I10" s="42"/>
      <c r="J10" s="64" t="s">
        <v>96</v>
      </c>
      <c r="K10" s="67">
        <v>1</v>
      </c>
      <c r="L10" s="83"/>
      <c r="M10" s="83"/>
      <c r="N10" s="83"/>
      <c r="O10" s="83"/>
      <c r="P10" s="11">
        <f t="shared" si="3"/>
        <v>0</v>
      </c>
      <c r="Q10" s="3">
        <f t="shared" si="1"/>
        <v>0</v>
      </c>
      <c r="R10" s="16" t="str">
        <f t="shared" si="4"/>
        <v>BAJO</v>
      </c>
    </row>
    <row r="11" spans="1:18" ht="28.8" customHeight="1" x14ac:dyDescent="0.3">
      <c r="A11" s="21"/>
      <c r="B11" s="42"/>
      <c r="C11" s="53"/>
      <c r="D11" s="20"/>
      <c r="E11" s="46"/>
      <c r="F11" s="20"/>
      <c r="G11" s="59"/>
      <c r="H11" s="42"/>
      <c r="I11" s="42"/>
      <c r="J11" s="64" t="s">
        <v>97</v>
      </c>
      <c r="K11" s="67">
        <v>1</v>
      </c>
      <c r="L11" s="83"/>
      <c r="M11" s="83"/>
      <c r="N11" s="83"/>
      <c r="O11" s="83"/>
      <c r="P11" s="11">
        <f t="shared" si="3"/>
        <v>0</v>
      </c>
      <c r="Q11" s="3">
        <f t="shared" si="1"/>
        <v>0</v>
      </c>
      <c r="R11" s="16" t="str">
        <f t="shared" si="4"/>
        <v>BAJO</v>
      </c>
    </row>
    <row r="12" spans="1:18" ht="28.8" customHeight="1" x14ac:dyDescent="0.3">
      <c r="A12" s="21"/>
      <c r="B12" s="42"/>
      <c r="C12" s="53"/>
      <c r="D12" s="20"/>
      <c r="E12" s="46"/>
      <c r="F12" s="20"/>
      <c r="G12" s="59"/>
      <c r="H12" s="42"/>
      <c r="I12" s="42"/>
      <c r="J12" s="64" t="s">
        <v>98</v>
      </c>
      <c r="K12" s="67">
        <v>1</v>
      </c>
      <c r="L12" s="83"/>
      <c r="M12" s="83"/>
      <c r="N12" s="83"/>
      <c r="O12" s="83"/>
      <c r="P12" s="11">
        <f t="shared" si="3"/>
        <v>0</v>
      </c>
      <c r="Q12" s="3">
        <f t="shared" si="1"/>
        <v>0</v>
      </c>
      <c r="R12" s="17" t="str">
        <f t="shared" si="4"/>
        <v>BAJO</v>
      </c>
    </row>
    <row r="13" spans="1:18" ht="28.8" customHeight="1" x14ac:dyDescent="0.3">
      <c r="A13" s="21"/>
      <c r="B13" s="42"/>
      <c r="C13" s="53"/>
      <c r="D13" s="20"/>
      <c r="E13" s="46"/>
      <c r="F13" s="20">
        <f>AVERAGE(Q13:Q16)</f>
        <v>1</v>
      </c>
      <c r="G13" s="60"/>
      <c r="H13" s="42"/>
      <c r="I13" s="42"/>
      <c r="J13" s="64" t="s">
        <v>99</v>
      </c>
      <c r="K13" s="67">
        <v>1</v>
      </c>
      <c r="L13" s="83"/>
      <c r="M13" s="83"/>
      <c r="N13" s="83"/>
      <c r="O13" s="83"/>
      <c r="P13" s="11">
        <f t="shared" ref="P13:P20" si="5">SUM(L13:O13)</f>
        <v>0</v>
      </c>
      <c r="Q13" s="3">
        <f t="shared" si="1"/>
        <v>0</v>
      </c>
      <c r="R13" s="17" t="str">
        <f t="shared" si="4"/>
        <v>BAJO</v>
      </c>
    </row>
    <row r="14" spans="1:18" ht="28.8" customHeight="1" x14ac:dyDescent="0.3">
      <c r="A14" s="21"/>
      <c r="B14" s="43">
        <v>3</v>
      </c>
      <c r="C14" s="53"/>
      <c r="D14" s="20"/>
      <c r="E14" s="43" t="s">
        <v>45</v>
      </c>
      <c r="F14" s="20"/>
      <c r="G14" s="43" t="s">
        <v>53</v>
      </c>
      <c r="H14" s="43" t="s">
        <v>54</v>
      </c>
      <c r="I14" s="43" t="s">
        <v>81</v>
      </c>
      <c r="J14" s="68" t="s">
        <v>94</v>
      </c>
      <c r="K14" s="69">
        <v>1</v>
      </c>
      <c r="L14" s="68">
        <v>1</v>
      </c>
      <c r="M14" s="84">
        <v>1</v>
      </c>
      <c r="N14" s="85"/>
      <c r="O14" s="85"/>
      <c r="P14" s="11">
        <f t="shared" si="5"/>
        <v>2</v>
      </c>
      <c r="Q14" s="3">
        <f t="shared" si="1"/>
        <v>2</v>
      </c>
      <c r="R14" s="17" t="str">
        <f t="shared" si="4"/>
        <v>ALTO</v>
      </c>
    </row>
    <row r="15" spans="1:18" ht="28.8" customHeight="1" x14ac:dyDescent="0.3">
      <c r="A15" s="21"/>
      <c r="B15" s="44"/>
      <c r="C15" s="53"/>
      <c r="D15" s="20"/>
      <c r="E15" s="44"/>
      <c r="F15" s="20"/>
      <c r="G15" s="44"/>
      <c r="H15" s="44"/>
      <c r="I15" s="44"/>
      <c r="J15" s="70" t="s">
        <v>95</v>
      </c>
      <c r="K15" s="67">
        <v>1</v>
      </c>
      <c r="L15" s="70">
        <v>1</v>
      </c>
      <c r="M15" s="70"/>
      <c r="N15" s="85"/>
      <c r="O15" s="85"/>
      <c r="P15" s="11">
        <f t="shared" si="5"/>
        <v>1</v>
      </c>
      <c r="Q15" s="3">
        <f t="shared" si="1"/>
        <v>1</v>
      </c>
      <c r="R15" s="17" t="str">
        <f t="shared" si="4"/>
        <v>ALTO</v>
      </c>
    </row>
    <row r="16" spans="1:18" ht="28.8" customHeight="1" x14ac:dyDescent="0.3">
      <c r="A16" s="21"/>
      <c r="B16" s="44"/>
      <c r="C16" s="53"/>
      <c r="D16" s="20"/>
      <c r="E16" s="44"/>
      <c r="F16" s="20"/>
      <c r="G16" s="44"/>
      <c r="H16" s="44"/>
      <c r="I16" s="44"/>
      <c r="J16" s="70" t="s">
        <v>100</v>
      </c>
      <c r="K16" s="67">
        <v>1</v>
      </c>
      <c r="L16" s="70"/>
      <c r="M16" s="70">
        <v>1</v>
      </c>
      <c r="N16" s="85"/>
      <c r="O16" s="85"/>
      <c r="P16" s="11">
        <f t="shared" si="5"/>
        <v>1</v>
      </c>
      <c r="Q16" s="3">
        <f t="shared" si="1"/>
        <v>1</v>
      </c>
      <c r="R16" s="17" t="str">
        <f t="shared" si="4"/>
        <v>ALTO</v>
      </c>
    </row>
    <row r="17" spans="1:18" ht="28.8" customHeight="1" x14ac:dyDescent="0.3">
      <c r="A17" s="21"/>
      <c r="B17" s="44"/>
      <c r="C17" s="53"/>
      <c r="D17" s="20"/>
      <c r="E17" s="44"/>
      <c r="F17" s="20">
        <f>AVERAGE(Q17:Q19)</f>
        <v>0.55555555555555547</v>
      </c>
      <c r="G17" s="44"/>
      <c r="H17" s="44"/>
      <c r="I17" s="44"/>
      <c r="J17" s="70" t="s">
        <v>101</v>
      </c>
      <c r="K17" s="67">
        <v>1</v>
      </c>
      <c r="L17" s="70"/>
      <c r="M17" s="70">
        <v>1</v>
      </c>
      <c r="N17" s="85"/>
      <c r="O17" s="85"/>
      <c r="P17" s="11">
        <f t="shared" si="5"/>
        <v>1</v>
      </c>
      <c r="Q17" s="3">
        <f t="shared" si="1"/>
        <v>1</v>
      </c>
      <c r="R17" s="16" t="str">
        <f t="shared" si="4"/>
        <v>ALTO</v>
      </c>
    </row>
    <row r="18" spans="1:18" ht="28.8" customHeight="1" x14ac:dyDescent="0.3">
      <c r="A18" s="21"/>
      <c r="B18" s="44"/>
      <c r="C18" s="53"/>
      <c r="D18" s="20"/>
      <c r="E18" s="44"/>
      <c r="F18" s="20"/>
      <c r="G18" s="44"/>
      <c r="H18" s="44"/>
      <c r="I18" s="44"/>
      <c r="J18" s="70" t="s">
        <v>102</v>
      </c>
      <c r="K18" s="67">
        <v>3</v>
      </c>
      <c r="L18" s="70"/>
      <c r="M18" s="70">
        <v>1</v>
      </c>
      <c r="N18" s="86"/>
      <c r="O18" s="86"/>
      <c r="P18" s="11">
        <f t="shared" si="5"/>
        <v>1</v>
      </c>
      <c r="Q18" s="3">
        <f t="shared" si="1"/>
        <v>0.33333333333333331</v>
      </c>
      <c r="R18" s="16" t="str">
        <f t="shared" si="4"/>
        <v>BAJO</v>
      </c>
    </row>
    <row r="19" spans="1:18" ht="36.6" customHeight="1" x14ac:dyDescent="0.3">
      <c r="A19" s="21"/>
      <c r="B19" s="45"/>
      <c r="C19" s="53"/>
      <c r="D19" s="20"/>
      <c r="E19" s="45"/>
      <c r="F19" s="20"/>
      <c r="G19" s="45"/>
      <c r="H19" s="45"/>
      <c r="I19" s="45"/>
      <c r="J19" s="70" t="s">
        <v>103</v>
      </c>
      <c r="K19" s="67">
        <v>3</v>
      </c>
      <c r="L19" s="70"/>
      <c r="M19" s="70">
        <v>1</v>
      </c>
      <c r="N19" s="86"/>
      <c r="O19" s="86"/>
      <c r="P19" s="11">
        <f t="shared" si="5"/>
        <v>1</v>
      </c>
      <c r="Q19" s="3">
        <f t="shared" si="1"/>
        <v>0.33333333333333331</v>
      </c>
      <c r="R19" s="16" t="str">
        <f t="shared" si="4"/>
        <v>BAJO</v>
      </c>
    </row>
    <row r="20" spans="1:18" ht="28.8" customHeight="1" x14ac:dyDescent="0.3">
      <c r="A20" s="21"/>
      <c r="B20" s="43">
        <v>2</v>
      </c>
      <c r="C20" s="53"/>
      <c r="D20" s="20"/>
      <c r="E20" s="43" t="s">
        <v>45</v>
      </c>
      <c r="F20" s="20"/>
      <c r="G20" s="43" t="s">
        <v>55</v>
      </c>
      <c r="H20" s="43" t="s">
        <v>56</v>
      </c>
      <c r="I20" s="43" t="s">
        <v>82</v>
      </c>
      <c r="J20" s="71" t="s">
        <v>94</v>
      </c>
      <c r="K20" s="69">
        <v>1</v>
      </c>
      <c r="L20" s="87">
        <v>1</v>
      </c>
      <c r="M20" s="88"/>
      <c r="N20" s="83"/>
      <c r="O20" s="83"/>
      <c r="P20" s="11">
        <f t="shared" si="5"/>
        <v>1</v>
      </c>
      <c r="Q20" s="3">
        <f t="shared" si="1"/>
        <v>1</v>
      </c>
      <c r="R20" s="17" t="str">
        <f t="shared" si="4"/>
        <v>ALTO</v>
      </c>
    </row>
    <row r="21" spans="1:18" ht="28.8" customHeight="1" x14ac:dyDescent="0.3">
      <c r="A21" s="21"/>
      <c r="B21" s="44"/>
      <c r="C21" s="53"/>
      <c r="D21" s="20"/>
      <c r="E21" s="44"/>
      <c r="F21" s="20">
        <f>AVERAGE(Q23:Q27)</f>
        <v>0.7</v>
      </c>
      <c r="G21" s="44"/>
      <c r="H21" s="44"/>
      <c r="I21" s="44"/>
      <c r="J21" s="72" t="s">
        <v>95</v>
      </c>
      <c r="K21" s="67">
        <v>3</v>
      </c>
      <c r="L21" s="70">
        <v>3</v>
      </c>
      <c r="M21" s="70"/>
      <c r="N21" s="83"/>
      <c r="O21" s="83"/>
      <c r="P21" s="11">
        <f t="shared" ref="P21:P30" si="6">SUM(L21:O21)</f>
        <v>3</v>
      </c>
      <c r="Q21" s="3">
        <f t="shared" si="1"/>
        <v>1</v>
      </c>
      <c r="R21" s="17" t="str">
        <f t="shared" si="4"/>
        <v>ALTO</v>
      </c>
    </row>
    <row r="22" spans="1:18" ht="54.6" customHeight="1" x14ac:dyDescent="0.3">
      <c r="A22" s="21"/>
      <c r="B22" s="44"/>
      <c r="C22" s="53"/>
      <c r="D22" s="20"/>
      <c r="E22" s="44"/>
      <c r="F22" s="20"/>
      <c r="G22" s="44"/>
      <c r="H22" s="44"/>
      <c r="I22" s="44"/>
      <c r="J22" s="72" t="s">
        <v>100</v>
      </c>
      <c r="K22" s="67">
        <v>1</v>
      </c>
      <c r="L22" s="70"/>
      <c r="M22" s="70">
        <v>1</v>
      </c>
      <c r="N22" s="83"/>
      <c r="O22" s="83"/>
      <c r="P22" s="11">
        <f t="shared" si="6"/>
        <v>1</v>
      </c>
      <c r="Q22" s="3">
        <f t="shared" si="1"/>
        <v>1</v>
      </c>
      <c r="R22" s="17" t="str">
        <f t="shared" si="4"/>
        <v>ALTO</v>
      </c>
    </row>
    <row r="23" spans="1:18" ht="40.799999999999997" customHeight="1" x14ac:dyDescent="0.3">
      <c r="A23" s="21"/>
      <c r="B23" s="44"/>
      <c r="C23" s="53"/>
      <c r="D23" s="20"/>
      <c r="E23" s="44"/>
      <c r="F23" s="20"/>
      <c r="G23" s="44"/>
      <c r="H23" s="44"/>
      <c r="I23" s="44"/>
      <c r="J23" s="72" t="s">
        <v>101</v>
      </c>
      <c r="K23" s="67">
        <v>1</v>
      </c>
      <c r="L23" s="70"/>
      <c r="M23" s="70">
        <v>1</v>
      </c>
      <c r="N23" s="83"/>
      <c r="O23" s="83"/>
      <c r="P23" s="11">
        <f t="shared" si="6"/>
        <v>1</v>
      </c>
      <c r="Q23" s="3">
        <f t="shared" si="1"/>
        <v>1</v>
      </c>
      <c r="R23" s="16" t="str">
        <f t="shared" si="4"/>
        <v>ALTO</v>
      </c>
    </row>
    <row r="24" spans="1:18" ht="39.6" customHeight="1" x14ac:dyDescent="0.3">
      <c r="A24" s="21"/>
      <c r="B24" s="44"/>
      <c r="C24" s="53"/>
      <c r="D24" s="20"/>
      <c r="E24" s="44"/>
      <c r="F24" s="20"/>
      <c r="G24" s="44"/>
      <c r="H24" s="44"/>
      <c r="I24" s="44"/>
      <c r="J24" s="72" t="s">
        <v>104</v>
      </c>
      <c r="K24" s="67">
        <v>2</v>
      </c>
      <c r="L24" s="70">
        <v>1</v>
      </c>
      <c r="M24" s="70"/>
      <c r="N24" s="83"/>
      <c r="O24" s="83"/>
      <c r="P24" s="11">
        <f t="shared" ref="P24:P25" si="7">SUM(L24:O24)</f>
        <v>1</v>
      </c>
      <c r="Q24" s="3">
        <f t="shared" si="1"/>
        <v>0.5</v>
      </c>
      <c r="R24" s="16" t="str">
        <f t="shared" si="4"/>
        <v>MEDIO</v>
      </c>
    </row>
    <row r="25" spans="1:18" ht="56.4" customHeight="1" x14ac:dyDescent="0.3">
      <c r="A25" s="21"/>
      <c r="B25" s="45"/>
      <c r="C25" s="53"/>
      <c r="D25" s="20"/>
      <c r="E25" s="45"/>
      <c r="F25" s="20"/>
      <c r="G25" s="45"/>
      <c r="H25" s="45"/>
      <c r="I25" s="45"/>
      <c r="J25" s="72" t="s">
        <v>105</v>
      </c>
      <c r="K25" s="67">
        <v>2</v>
      </c>
      <c r="L25" s="70"/>
      <c r="M25" s="70"/>
      <c r="N25" s="83"/>
      <c r="O25" s="83"/>
      <c r="P25" s="11">
        <f t="shared" si="7"/>
        <v>0</v>
      </c>
      <c r="Q25" s="3">
        <f t="shared" si="1"/>
        <v>0</v>
      </c>
      <c r="R25" s="16" t="str">
        <f t="shared" si="4"/>
        <v>BAJO</v>
      </c>
    </row>
    <row r="26" spans="1:18" ht="28.8" customHeight="1" x14ac:dyDescent="0.3">
      <c r="A26" s="21"/>
      <c r="B26" s="46">
        <v>3</v>
      </c>
      <c r="C26" s="53"/>
      <c r="D26" s="20"/>
      <c r="E26" s="46" t="s">
        <v>46</v>
      </c>
      <c r="F26" s="20"/>
      <c r="G26" s="43" t="s">
        <v>57</v>
      </c>
      <c r="H26" s="46" t="s">
        <v>58</v>
      </c>
      <c r="I26" s="46" t="s">
        <v>83</v>
      </c>
      <c r="J26" s="73" t="s">
        <v>94</v>
      </c>
      <c r="K26" s="69">
        <v>1</v>
      </c>
      <c r="L26" s="19">
        <v>1</v>
      </c>
      <c r="M26" s="19"/>
      <c r="N26" s="19"/>
      <c r="O26" s="19"/>
      <c r="P26" s="11">
        <f t="shared" si="6"/>
        <v>1</v>
      </c>
      <c r="Q26" s="3">
        <f t="shared" si="1"/>
        <v>1</v>
      </c>
      <c r="R26" s="16" t="str">
        <f t="shared" si="4"/>
        <v>ALTO</v>
      </c>
    </row>
    <row r="27" spans="1:18" ht="28.8" customHeight="1" x14ac:dyDescent="0.3">
      <c r="A27" s="21"/>
      <c r="B27" s="46"/>
      <c r="C27" s="53"/>
      <c r="D27" s="20"/>
      <c r="E27" s="46"/>
      <c r="F27" s="20">
        <f>AVERAGE(Q28:Q29)</f>
        <v>0</v>
      </c>
      <c r="G27" s="44"/>
      <c r="H27" s="46"/>
      <c r="I27" s="46"/>
      <c r="J27" s="72" t="s">
        <v>95</v>
      </c>
      <c r="K27" s="67">
        <v>1</v>
      </c>
      <c r="L27" s="19"/>
      <c r="M27" s="19">
        <v>1</v>
      </c>
      <c r="N27" s="19"/>
      <c r="O27" s="19"/>
      <c r="P27" s="11">
        <f t="shared" si="6"/>
        <v>1</v>
      </c>
      <c r="Q27" s="3">
        <f t="shared" si="1"/>
        <v>1</v>
      </c>
      <c r="R27" s="16" t="str">
        <f t="shared" si="4"/>
        <v>ALTO</v>
      </c>
    </row>
    <row r="28" spans="1:18" ht="28.8" customHeight="1" x14ac:dyDescent="0.3">
      <c r="A28" s="21"/>
      <c r="B28" s="46"/>
      <c r="C28" s="53"/>
      <c r="D28" s="20"/>
      <c r="E28" s="46"/>
      <c r="F28" s="20"/>
      <c r="G28" s="44"/>
      <c r="H28" s="46"/>
      <c r="I28" s="46"/>
      <c r="J28" s="72" t="s">
        <v>106</v>
      </c>
      <c r="K28" s="67">
        <v>10</v>
      </c>
      <c r="L28" s="70"/>
      <c r="M28" s="70"/>
      <c r="N28" s="70"/>
      <c r="O28" s="70"/>
      <c r="P28" s="11">
        <f t="shared" si="6"/>
        <v>0</v>
      </c>
      <c r="Q28" s="3">
        <f t="shared" si="1"/>
        <v>0</v>
      </c>
      <c r="R28" s="17" t="str">
        <f t="shared" si="4"/>
        <v>BAJO</v>
      </c>
    </row>
    <row r="29" spans="1:18" ht="28.8" customHeight="1" thickBot="1" x14ac:dyDescent="0.35">
      <c r="A29" s="21"/>
      <c r="B29" s="47"/>
      <c r="C29" s="54"/>
      <c r="D29" s="20"/>
      <c r="E29" s="47"/>
      <c r="F29" s="20"/>
      <c r="G29" s="61"/>
      <c r="H29" s="47"/>
      <c r="I29" s="47"/>
      <c r="J29" s="74" t="s">
        <v>107</v>
      </c>
      <c r="K29" s="75">
        <v>10</v>
      </c>
      <c r="L29" s="89"/>
      <c r="M29" s="89"/>
      <c r="N29" s="89"/>
      <c r="O29" s="89"/>
      <c r="P29" s="11">
        <f t="shared" si="6"/>
        <v>0</v>
      </c>
      <c r="Q29" s="3">
        <f t="shared" si="1"/>
        <v>0</v>
      </c>
      <c r="R29" s="17" t="str">
        <f t="shared" si="4"/>
        <v>BAJO</v>
      </c>
    </row>
    <row r="30" spans="1:18" ht="28.8" customHeight="1" x14ac:dyDescent="0.3">
      <c r="A30" s="21"/>
      <c r="B30" s="48">
        <v>1</v>
      </c>
      <c r="C30" s="55" t="s">
        <v>40</v>
      </c>
      <c r="D30" s="20"/>
      <c r="E30" s="48" t="s">
        <v>45</v>
      </c>
      <c r="F30" s="20"/>
      <c r="G30" s="62" t="s">
        <v>59</v>
      </c>
      <c r="H30" s="48" t="s">
        <v>60</v>
      </c>
      <c r="I30" s="48" t="s">
        <v>84</v>
      </c>
      <c r="J30" s="76" t="s">
        <v>94</v>
      </c>
      <c r="K30" s="66">
        <v>1</v>
      </c>
      <c r="L30" s="90">
        <v>1</v>
      </c>
      <c r="M30" s="90"/>
      <c r="N30" s="82"/>
      <c r="O30" s="82"/>
      <c r="P30" s="11">
        <f t="shared" si="6"/>
        <v>1</v>
      </c>
      <c r="Q30" s="3">
        <f t="shared" si="1"/>
        <v>1</v>
      </c>
      <c r="R30" s="16" t="str">
        <f t="shared" si="4"/>
        <v>ALTO</v>
      </c>
    </row>
    <row r="31" spans="1:18" ht="28.8" customHeight="1" x14ac:dyDescent="0.3">
      <c r="A31" s="21"/>
      <c r="B31" s="46"/>
      <c r="C31" s="56"/>
      <c r="D31" s="20"/>
      <c r="E31" s="46"/>
      <c r="F31" s="20"/>
      <c r="G31" s="44"/>
      <c r="H31" s="46"/>
      <c r="I31" s="46"/>
      <c r="J31" s="72" t="s">
        <v>95</v>
      </c>
      <c r="K31" s="67">
        <v>1</v>
      </c>
      <c r="L31" s="70">
        <v>1</v>
      </c>
      <c r="M31" s="70"/>
      <c r="N31" s="83"/>
      <c r="O31" s="83"/>
      <c r="P31" s="11">
        <f t="shared" ref="P31" si="8">SUM(L31:O31)</f>
        <v>1</v>
      </c>
      <c r="Q31" s="3">
        <f t="shared" si="1"/>
        <v>1</v>
      </c>
      <c r="R31" s="16" t="str">
        <f t="shared" si="4"/>
        <v>ALTO</v>
      </c>
    </row>
    <row r="32" spans="1:18" ht="42.6" customHeight="1" x14ac:dyDescent="0.3">
      <c r="A32" s="21"/>
      <c r="B32" s="46"/>
      <c r="C32" s="56"/>
      <c r="D32" s="20"/>
      <c r="E32" s="46"/>
      <c r="F32" s="20">
        <f>AVERAGE(Q32:Q33)</f>
        <v>1</v>
      </c>
      <c r="G32" s="44"/>
      <c r="H32" s="46"/>
      <c r="I32" s="46"/>
      <c r="J32" s="72" t="s">
        <v>108</v>
      </c>
      <c r="K32" s="67">
        <v>1</v>
      </c>
      <c r="L32" s="70"/>
      <c r="M32" s="70">
        <v>1</v>
      </c>
      <c r="N32" s="83"/>
      <c r="O32" s="83"/>
      <c r="P32" s="11">
        <f t="shared" ref="P32:P36" si="9">SUM(L32:O32)</f>
        <v>1</v>
      </c>
      <c r="Q32" s="3">
        <f t="shared" si="1"/>
        <v>1</v>
      </c>
      <c r="R32" s="17" t="str">
        <f t="shared" si="4"/>
        <v>ALTO</v>
      </c>
    </row>
    <row r="33" spans="1:18" ht="44.4" customHeight="1" x14ac:dyDescent="0.3">
      <c r="A33" s="21"/>
      <c r="B33" s="46"/>
      <c r="C33" s="56"/>
      <c r="D33" s="20"/>
      <c r="E33" s="46"/>
      <c r="F33" s="20"/>
      <c r="G33" s="44"/>
      <c r="H33" s="46"/>
      <c r="I33" s="46"/>
      <c r="J33" s="72" t="s">
        <v>109</v>
      </c>
      <c r="K33" s="67">
        <v>1</v>
      </c>
      <c r="L33" s="70"/>
      <c r="M33" s="70">
        <v>1</v>
      </c>
      <c r="N33" s="83"/>
      <c r="O33" s="83"/>
      <c r="P33" s="11">
        <f t="shared" si="9"/>
        <v>1</v>
      </c>
      <c r="Q33" s="3">
        <f t="shared" si="1"/>
        <v>1</v>
      </c>
      <c r="R33" s="17" t="str">
        <f t="shared" si="4"/>
        <v>ALTO</v>
      </c>
    </row>
    <row r="34" spans="1:18" ht="40.200000000000003" customHeight="1" x14ac:dyDescent="0.3">
      <c r="A34" s="21"/>
      <c r="B34" s="46"/>
      <c r="C34" s="56"/>
      <c r="D34" s="20"/>
      <c r="E34" s="46"/>
      <c r="F34" s="20"/>
      <c r="G34" s="44"/>
      <c r="H34" s="46"/>
      <c r="I34" s="46"/>
      <c r="J34" s="72" t="s">
        <v>110</v>
      </c>
      <c r="K34" s="67">
        <v>4</v>
      </c>
      <c r="L34" s="70"/>
      <c r="M34" s="70"/>
      <c r="N34" s="83"/>
      <c r="O34" s="83"/>
      <c r="P34" s="11">
        <f t="shared" si="9"/>
        <v>0</v>
      </c>
      <c r="Q34" s="3">
        <f t="shared" si="1"/>
        <v>0</v>
      </c>
      <c r="R34" s="16" t="str">
        <f t="shared" si="4"/>
        <v>BAJO</v>
      </c>
    </row>
    <row r="35" spans="1:18" ht="28.8" customHeight="1" x14ac:dyDescent="0.3">
      <c r="A35" s="21"/>
      <c r="B35" s="46"/>
      <c r="C35" s="56"/>
      <c r="D35" s="20"/>
      <c r="E35" s="46"/>
      <c r="F35" s="20"/>
      <c r="G35" s="45"/>
      <c r="H35" s="46"/>
      <c r="I35" s="46"/>
      <c r="J35" s="72" t="s">
        <v>111</v>
      </c>
      <c r="K35" s="67">
        <v>3</v>
      </c>
      <c r="L35" s="70"/>
      <c r="M35" s="70"/>
      <c r="N35" s="83"/>
      <c r="O35" s="83"/>
      <c r="P35" s="11">
        <f t="shared" si="9"/>
        <v>0</v>
      </c>
      <c r="Q35" s="3">
        <f t="shared" si="1"/>
        <v>0</v>
      </c>
      <c r="R35" s="16" t="str">
        <f t="shared" si="4"/>
        <v>BAJO</v>
      </c>
    </row>
    <row r="36" spans="1:18" ht="28.8" customHeight="1" x14ac:dyDescent="0.3">
      <c r="A36" s="21"/>
      <c r="B36" s="46">
        <v>2</v>
      </c>
      <c r="C36" s="56"/>
      <c r="D36" s="20"/>
      <c r="E36" s="46" t="s">
        <v>45</v>
      </c>
      <c r="F36" s="20">
        <f>AVERAGE(Q37:Q39)</f>
        <v>1</v>
      </c>
      <c r="G36" s="43" t="s">
        <v>61</v>
      </c>
      <c r="H36" s="46" t="s">
        <v>62</v>
      </c>
      <c r="I36" s="46" t="s">
        <v>85</v>
      </c>
      <c r="J36" s="73" t="s">
        <v>94</v>
      </c>
      <c r="K36" s="69">
        <v>1</v>
      </c>
      <c r="L36" s="19">
        <v>1</v>
      </c>
      <c r="M36" s="19"/>
      <c r="N36" s="83"/>
      <c r="O36" s="83"/>
      <c r="P36" s="11">
        <f t="shared" si="9"/>
        <v>1</v>
      </c>
      <c r="Q36" s="3">
        <f t="shared" si="1"/>
        <v>1</v>
      </c>
      <c r="R36" s="16" t="str">
        <f t="shared" si="4"/>
        <v>ALTO</v>
      </c>
    </row>
    <row r="37" spans="1:18" ht="64.2" customHeight="1" x14ac:dyDescent="0.3">
      <c r="A37" s="21"/>
      <c r="B37" s="46"/>
      <c r="C37" s="56"/>
      <c r="D37" s="20"/>
      <c r="E37" s="46"/>
      <c r="F37" s="20"/>
      <c r="G37" s="44"/>
      <c r="H37" s="46"/>
      <c r="I37" s="46"/>
      <c r="J37" s="72" t="s">
        <v>95</v>
      </c>
      <c r="K37" s="67">
        <v>1</v>
      </c>
      <c r="L37" s="70">
        <v>1</v>
      </c>
      <c r="M37" s="70"/>
      <c r="N37" s="83"/>
      <c r="O37" s="83"/>
      <c r="P37" s="11">
        <f t="shared" ref="P37:P40" si="10">SUM(L37:O37)</f>
        <v>1</v>
      </c>
      <c r="Q37" s="3">
        <f t="shared" si="1"/>
        <v>1</v>
      </c>
      <c r="R37" s="17" t="str">
        <f t="shared" si="4"/>
        <v>ALTO</v>
      </c>
    </row>
    <row r="38" spans="1:18" ht="42.6" customHeight="1" x14ac:dyDescent="0.3">
      <c r="A38" s="21"/>
      <c r="B38" s="46"/>
      <c r="C38" s="56"/>
      <c r="D38" s="20"/>
      <c r="E38" s="46"/>
      <c r="F38" s="20"/>
      <c r="G38" s="44"/>
      <c r="H38" s="46"/>
      <c r="I38" s="46"/>
      <c r="J38" s="72" t="s">
        <v>112</v>
      </c>
      <c r="K38" s="67">
        <v>1</v>
      </c>
      <c r="L38" s="70"/>
      <c r="M38" s="70">
        <v>1</v>
      </c>
      <c r="N38" s="83"/>
      <c r="O38" s="83"/>
      <c r="P38" s="11">
        <f t="shared" si="10"/>
        <v>1</v>
      </c>
      <c r="Q38" s="3">
        <f t="shared" si="1"/>
        <v>1</v>
      </c>
      <c r="R38" s="17" t="str">
        <f t="shared" si="4"/>
        <v>ALTO</v>
      </c>
    </row>
    <row r="39" spans="1:18" ht="46.8" customHeight="1" x14ac:dyDescent="0.3">
      <c r="A39" s="21"/>
      <c r="B39" s="46"/>
      <c r="C39" s="56"/>
      <c r="D39" s="20"/>
      <c r="E39" s="46"/>
      <c r="F39" s="20"/>
      <c r="G39" s="44"/>
      <c r="H39" s="46"/>
      <c r="I39" s="46"/>
      <c r="J39" s="72" t="s">
        <v>113</v>
      </c>
      <c r="K39" s="67">
        <v>1</v>
      </c>
      <c r="L39" s="70"/>
      <c r="M39" s="70">
        <v>1</v>
      </c>
      <c r="N39" s="83"/>
      <c r="O39" s="83"/>
      <c r="P39" s="11">
        <f t="shared" si="10"/>
        <v>1</v>
      </c>
      <c r="Q39" s="3">
        <f t="shared" ref="Q39:Q53" si="11">P39/K39</f>
        <v>1</v>
      </c>
      <c r="R39" s="17" t="str">
        <f t="shared" si="4"/>
        <v>ALTO</v>
      </c>
    </row>
    <row r="40" spans="1:18" ht="28.8" customHeight="1" x14ac:dyDescent="0.3">
      <c r="A40" s="21"/>
      <c r="B40" s="46"/>
      <c r="C40" s="56"/>
      <c r="D40" s="20"/>
      <c r="E40" s="46"/>
      <c r="F40" s="20"/>
      <c r="G40" s="44"/>
      <c r="H40" s="46"/>
      <c r="I40" s="46"/>
      <c r="J40" s="72" t="s">
        <v>114</v>
      </c>
      <c r="K40" s="67">
        <v>1</v>
      </c>
      <c r="L40" s="70"/>
      <c r="M40" s="70">
        <v>1</v>
      </c>
      <c r="N40" s="83"/>
      <c r="O40" s="83"/>
      <c r="P40" s="11">
        <f t="shared" si="10"/>
        <v>1</v>
      </c>
      <c r="Q40" s="3">
        <f t="shared" si="11"/>
        <v>1</v>
      </c>
      <c r="R40" s="16" t="str">
        <f t="shared" si="4"/>
        <v>ALTO</v>
      </c>
    </row>
    <row r="41" spans="1:18" ht="28.8" customHeight="1" thickBot="1" x14ac:dyDescent="0.35">
      <c r="A41" s="21"/>
      <c r="B41" s="43"/>
      <c r="C41" s="57"/>
      <c r="D41" s="20"/>
      <c r="E41" s="43"/>
      <c r="F41" s="20" t="e">
        <f>AVERAGE(Q43:Q45)</f>
        <v>#DIV/0!</v>
      </c>
      <c r="G41" s="44"/>
      <c r="H41" s="43"/>
      <c r="I41" s="43"/>
      <c r="J41" s="77" t="s">
        <v>111</v>
      </c>
      <c r="K41" s="78">
        <v>4</v>
      </c>
      <c r="L41" s="91"/>
      <c r="M41" s="91"/>
      <c r="N41" s="92"/>
      <c r="O41" s="92"/>
      <c r="P41" s="11">
        <f t="shared" ref="P41:P53" si="12">SUM(L41:O41)</f>
        <v>0</v>
      </c>
      <c r="Q41" s="3">
        <f t="shared" si="11"/>
        <v>0</v>
      </c>
      <c r="R41" s="16" t="str">
        <f t="shared" si="4"/>
        <v>BAJO</v>
      </c>
    </row>
    <row r="42" spans="1:18" ht="28.8" customHeight="1" x14ac:dyDescent="0.3">
      <c r="A42" s="21"/>
      <c r="B42" s="49">
        <v>1</v>
      </c>
      <c r="C42" s="52" t="s">
        <v>41</v>
      </c>
      <c r="D42" s="20"/>
      <c r="E42" s="49" t="s">
        <v>47</v>
      </c>
      <c r="F42" s="20"/>
      <c r="G42" s="49" t="s">
        <v>63</v>
      </c>
      <c r="H42" s="49" t="s">
        <v>64</v>
      </c>
      <c r="I42" s="49" t="s">
        <v>86</v>
      </c>
      <c r="J42" s="49" t="s">
        <v>115</v>
      </c>
      <c r="K42" s="79"/>
      <c r="L42" s="82"/>
      <c r="M42" s="82"/>
      <c r="N42" s="82"/>
      <c r="O42" s="82"/>
      <c r="P42" s="11">
        <f t="shared" si="12"/>
        <v>0</v>
      </c>
      <c r="Q42" s="3" t="e">
        <f t="shared" si="11"/>
        <v>#DIV/0!</v>
      </c>
      <c r="R42" s="16" t="e">
        <f t="shared" si="4"/>
        <v>#DIV/0!</v>
      </c>
    </row>
    <row r="43" spans="1:18" ht="46.2" customHeight="1" thickBot="1" x14ac:dyDescent="0.35">
      <c r="A43" s="21"/>
      <c r="B43" s="50">
        <v>2</v>
      </c>
      <c r="C43" s="54"/>
      <c r="D43" s="20"/>
      <c r="E43" s="50" t="s">
        <v>48</v>
      </c>
      <c r="F43" s="20"/>
      <c r="G43" s="50" t="s">
        <v>65</v>
      </c>
      <c r="H43" s="50" t="s">
        <v>66</v>
      </c>
      <c r="I43" s="50" t="s">
        <v>87</v>
      </c>
      <c r="J43" s="50" t="s">
        <v>116</v>
      </c>
      <c r="K43" s="80"/>
      <c r="L43" s="93"/>
      <c r="M43" s="93"/>
      <c r="N43" s="93"/>
      <c r="O43" s="93"/>
      <c r="P43" s="11">
        <f t="shared" si="12"/>
        <v>0</v>
      </c>
      <c r="Q43" s="3" t="e">
        <f t="shared" si="11"/>
        <v>#DIV/0!</v>
      </c>
      <c r="R43" s="17" t="e">
        <f t="shared" si="4"/>
        <v>#DIV/0!</v>
      </c>
    </row>
    <row r="44" spans="1:18" ht="28.8" customHeight="1" x14ac:dyDescent="0.3">
      <c r="A44" s="21"/>
      <c r="B44" s="49">
        <v>4</v>
      </c>
      <c r="C44" s="52" t="s">
        <v>42</v>
      </c>
      <c r="D44" s="20"/>
      <c r="E44" s="49" t="s">
        <v>45</v>
      </c>
      <c r="F44" s="20"/>
      <c r="G44" s="63" t="s">
        <v>67</v>
      </c>
      <c r="H44" s="63" t="s">
        <v>68</v>
      </c>
      <c r="I44" s="63" t="s">
        <v>88</v>
      </c>
      <c r="J44" s="49" t="s">
        <v>117</v>
      </c>
      <c r="K44" s="79"/>
      <c r="L44" s="82"/>
      <c r="M44" s="82"/>
      <c r="N44" s="82"/>
      <c r="O44" s="82"/>
      <c r="P44" s="11">
        <f t="shared" si="12"/>
        <v>0</v>
      </c>
      <c r="Q44" s="3" t="e">
        <f t="shared" si="11"/>
        <v>#DIV/0!</v>
      </c>
      <c r="R44" s="17" t="e">
        <f t="shared" si="4"/>
        <v>#DIV/0!</v>
      </c>
    </row>
    <row r="45" spans="1:18" ht="28.8" customHeight="1" x14ac:dyDescent="0.3">
      <c r="A45" s="21"/>
      <c r="B45" s="51">
        <v>4</v>
      </c>
      <c r="C45" s="53"/>
      <c r="D45" s="20"/>
      <c r="E45" s="51" t="s">
        <v>45</v>
      </c>
      <c r="F45" s="20" t="e">
        <f>AVERAGE(Q46:Q48)</f>
        <v>#DIV/0!</v>
      </c>
      <c r="G45" s="51" t="s">
        <v>69</v>
      </c>
      <c r="H45" s="51" t="s">
        <v>70</v>
      </c>
      <c r="I45" s="65" t="s">
        <v>89</v>
      </c>
      <c r="J45" s="51" t="s">
        <v>117</v>
      </c>
      <c r="K45" s="81"/>
      <c r="L45" s="83"/>
      <c r="M45" s="83"/>
      <c r="N45" s="83"/>
      <c r="O45" s="83"/>
      <c r="P45" s="11">
        <f t="shared" si="12"/>
        <v>0</v>
      </c>
      <c r="Q45" s="3" t="e">
        <f t="shared" si="11"/>
        <v>#DIV/0!</v>
      </c>
      <c r="R45" s="17" t="e">
        <f t="shared" si="4"/>
        <v>#DIV/0!</v>
      </c>
    </row>
    <row r="46" spans="1:18" ht="28.8" customHeight="1" thickBot="1" x14ac:dyDescent="0.35">
      <c r="A46" s="21"/>
      <c r="B46" s="50">
        <v>3</v>
      </c>
      <c r="C46" s="54"/>
      <c r="D46" s="20"/>
      <c r="E46" s="50" t="s">
        <v>45</v>
      </c>
      <c r="F46" s="20"/>
      <c r="G46" s="50" t="s">
        <v>59</v>
      </c>
      <c r="H46" s="50" t="s">
        <v>71</v>
      </c>
      <c r="I46" s="50" t="s">
        <v>84</v>
      </c>
      <c r="J46" s="50" t="s">
        <v>118</v>
      </c>
      <c r="K46" s="80"/>
      <c r="L46" s="93"/>
      <c r="M46" s="93"/>
      <c r="N46" s="93"/>
      <c r="O46" s="93"/>
      <c r="P46" s="11">
        <f t="shared" si="12"/>
        <v>0</v>
      </c>
      <c r="Q46" s="3" t="e">
        <f t="shared" si="11"/>
        <v>#DIV/0!</v>
      </c>
      <c r="R46" s="16" t="e">
        <f t="shared" si="4"/>
        <v>#DIV/0!</v>
      </c>
    </row>
    <row r="47" spans="1:18" ht="28.8" customHeight="1" x14ac:dyDescent="0.3">
      <c r="A47" s="21"/>
      <c r="B47" s="48">
        <v>4</v>
      </c>
      <c r="C47" s="52" t="s">
        <v>43</v>
      </c>
      <c r="D47" s="20"/>
      <c r="E47" s="48" t="s">
        <v>49</v>
      </c>
      <c r="F47" s="20"/>
      <c r="G47" s="62" t="s">
        <v>72</v>
      </c>
      <c r="H47" s="48" t="s">
        <v>73</v>
      </c>
      <c r="I47" s="48" t="s">
        <v>90</v>
      </c>
      <c r="J47" s="48" t="s">
        <v>119</v>
      </c>
      <c r="K47" s="79"/>
      <c r="L47" s="82"/>
      <c r="M47" s="82"/>
      <c r="N47" s="82"/>
      <c r="O47" s="82"/>
      <c r="P47" s="11">
        <f t="shared" si="12"/>
        <v>0</v>
      </c>
      <c r="Q47" s="3" t="e">
        <f t="shared" si="11"/>
        <v>#DIV/0!</v>
      </c>
      <c r="R47" s="16" t="e">
        <f t="shared" si="4"/>
        <v>#DIV/0!</v>
      </c>
    </row>
    <row r="48" spans="1:18" ht="39" customHeight="1" x14ac:dyDescent="0.3">
      <c r="A48" s="21"/>
      <c r="B48" s="46"/>
      <c r="C48" s="53"/>
      <c r="D48" s="20"/>
      <c r="E48" s="46"/>
      <c r="F48" s="20" t="e">
        <f>AVERAGE(Q50:Q51)</f>
        <v>#DIV/0!</v>
      </c>
      <c r="G48" s="45"/>
      <c r="H48" s="46"/>
      <c r="I48" s="46"/>
      <c r="J48" s="46"/>
      <c r="K48" s="81"/>
      <c r="L48" s="83"/>
      <c r="M48" s="83"/>
      <c r="N48" s="83"/>
      <c r="O48" s="83"/>
      <c r="P48" s="11">
        <f t="shared" si="12"/>
        <v>0</v>
      </c>
      <c r="Q48" s="3" t="e">
        <f t="shared" si="11"/>
        <v>#DIV/0!</v>
      </c>
      <c r="R48" s="16" t="e">
        <f t="shared" si="4"/>
        <v>#DIV/0!</v>
      </c>
    </row>
    <row r="49" spans="1:18" ht="42" customHeight="1" x14ac:dyDescent="0.3">
      <c r="A49" s="18"/>
      <c r="B49" s="46">
        <v>4</v>
      </c>
      <c r="C49" s="53"/>
      <c r="D49" s="20"/>
      <c r="E49" s="46" t="s">
        <v>50</v>
      </c>
      <c r="F49" s="20"/>
      <c r="G49" s="43" t="s">
        <v>74</v>
      </c>
      <c r="H49" s="46" t="s">
        <v>75</v>
      </c>
      <c r="I49" s="46" t="s">
        <v>91</v>
      </c>
      <c r="J49" s="46" t="s">
        <v>120</v>
      </c>
      <c r="K49" s="81"/>
      <c r="L49" s="83"/>
      <c r="M49" s="83"/>
      <c r="N49" s="83"/>
      <c r="O49" s="83"/>
      <c r="P49" s="11">
        <f t="shared" si="12"/>
        <v>0</v>
      </c>
      <c r="Q49" s="3" t="e">
        <f t="shared" ref="Q49" si="13">P49/K49</f>
        <v>#DIV/0!</v>
      </c>
      <c r="R49" s="16" t="e">
        <f t="shared" si="4"/>
        <v>#DIV/0!</v>
      </c>
    </row>
    <row r="50" spans="1:18" ht="28.8" customHeight="1" x14ac:dyDescent="0.3">
      <c r="A50" s="21"/>
      <c r="B50" s="46"/>
      <c r="C50" s="53"/>
      <c r="D50" s="20"/>
      <c r="E50" s="46"/>
      <c r="F50" s="20"/>
      <c r="G50" s="45"/>
      <c r="H50" s="46"/>
      <c r="I50" s="46"/>
      <c r="J50" s="46"/>
      <c r="K50" s="81"/>
      <c r="L50" s="83"/>
      <c r="M50" s="83"/>
      <c r="N50" s="83"/>
      <c r="O50" s="83"/>
      <c r="P50" s="11">
        <f t="shared" si="12"/>
        <v>0</v>
      </c>
      <c r="Q50" s="3" t="e">
        <f t="shared" si="11"/>
        <v>#DIV/0!</v>
      </c>
      <c r="R50" s="17" t="e">
        <f t="shared" si="4"/>
        <v>#DIV/0!</v>
      </c>
    </row>
    <row r="51" spans="1:18" ht="46.2" customHeight="1" x14ac:dyDescent="0.3">
      <c r="A51" s="21"/>
      <c r="B51" s="46">
        <v>5</v>
      </c>
      <c r="C51" s="53"/>
      <c r="D51" s="20"/>
      <c r="E51" s="46" t="s">
        <v>50</v>
      </c>
      <c r="F51" s="20" t="e">
        <f>AVERAGE(Q52:Q53)</f>
        <v>#DIV/0!</v>
      </c>
      <c r="G51" s="43" t="s">
        <v>76</v>
      </c>
      <c r="H51" s="46" t="s">
        <v>77</v>
      </c>
      <c r="I51" s="46" t="s">
        <v>92</v>
      </c>
      <c r="J51" s="46" t="s">
        <v>120</v>
      </c>
      <c r="K51" s="81"/>
      <c r="L51" s="83"/>
      <c r="M51" s="83"/>
      <c r="N51" s="83"/>
      <c r="O51" s="83"/>
      <c r="P51" s="11">
        <f t="shared" si="12"/>
        <v>0</v>
      </c>
      <c r="Q51" s="3" t="e">
        <f t="shared" si="11"/>
        <v>#DIV/0!</v>
      </c>
      <c r="R51" s="17" t="e">
        <f t="shared" si="4"/>
        <v>#DIV/0!</v>
      </c>
    </row>
    <row r="52" spans="1:18" ht="43.8" customHeight="1" x14ac:dyDescent="0.3">
      <c r="A52" s="21"/>
      <c r="B52" s="46"/>
      <c r="C52" s="53"/>
      <c r="D52" s="20"/>
      <c r="E52" s="46"/>
      <c r="F52" s="20"/>
      <c r="G52" s="45"/>
      <c r="H52" s="46"/>
      <c r="I52" s="46"/>
      <c r="J52" s="46"/>
      <c r="K52" s="81"/>
      <c r="L52" s="83"/>
      <c r="M52" s="83"/>
      <c r="N52" s="83"/>
      <c r="O52" s="83"/>
      <c r="P52" s="11">
        <f t="shared" si="12"/>
        <v>0</v>
      </c>
      <c r="Q52" s="3" t="e">
        <f t="shared" si="11"/>
        <v>#DIV/0!</v>
      </c>
      <c r="R52" s="16" t="e">
        <f t="shared" si="4"/>
        <v>#DIV/0!</v>
      </c>
    </row>
    <row r="53" spans="1:18" ht="28.8" customHeight="1" thickBot="1" x14ac:dyDescent="0.35">
      <c r="A53" s="21"/>
      <c r="B53" s="50">
        <v>3</v>
      </c>
      <c r="C53" s="54"/>
      <c r="D53" s="20"/>
      <c r="E53" s="50" t="s">
        <v>50</v>
      </c>
      <c r="F53" s="20"/>
      <c r="G53" s="50" t="s">
        <v>78</v>
      </c>
      <c r="H53" s="50" t="s">
        <v>79</v>
      </c>
      <c r="I53" s="50" t="s">
        <v>93</v>
      </c>
      <c r="J53" s="50" t="s">
        <v>120</v>
      </c>
      <c r="K53" s="80"/>
      <c r="L53" s="93"/>
      <c r="M53" s="93"/>
      <c r="N53" s="93"/>
      <c r="O53" s="93"/>
      <c r="P53" s="11">
        <f t="shared" si="12"/>
        <v>0</v>
      </c>
      <c r="Q53" s="3" t="e">
        <f t="shared" si="11"/>
        <v>#DIV/0!</v>
      </c>
      <c r="R53" s="16" t="e">
        <f t="shared" si="4"/>
        <v>#DIV/0!</v>
      </c>
    </row>
    <row r="54" spans="1:18" ht="14.4" x14ac:dyDescent="0.3">
      <c r="J54" s="12"/>
    </row>
  </sheetData>
  <mergeCells count="103">
    <mergeCell ref="J7:J8"/>
    <mergeCell ref="J47:J48"/>
    <mergeCell ref="J49:J50"/>
    <mergeCell ref="J51:J52"/>
    <mergeCell ref="H51:H52"/>
    <mergeCell ref="I51:I52"/>
    <mergeCell ref="G7:G13"/>
    <mergeCell ref="G14:G19"/>
    <mergeCell ref="G20:G25"/>
    <mergeCell ref="G26:G29"/>
    <mergeCell ref="G30:G35"/>
    <mergeCell ref="G36:G41"/>
    <mergeCell ref="G47:G48"/>
    <mergeCell ref="G49:G50"/>
    <mergeCell ref="G51:G52"/>
    <mergeCell ref="H7:H13"/>
    <mergeCell ref="I7:I13"/>
    <mergeCell ref="H14:H19"/>
    <mergeCell ref="I14:I19"/>
    <mergeCell ref="H20:H25"/>
    <mergeCell ref="I20:I25"/>
    <mergeCell ref="H26:H29"/>
    <mergeCell ref="I26:I29"/>
    <mergeCell ref="H30:H35"/>
    <mergeCell ref="I30:I35"/>
    <mergeCell ref="E7:E13"/>
    <mergeCell ref="E14:E19"/>
    <mergeCell ref="E20:E25"/>
    <mergeCell ref="E26:E29"/>
    <mergeCell ref="E30:E35"/>
    <mergeCell ref="E36:E41"/>
    <mergeCell ref="E47:E48"/>
    <mergeCell ref="E49:E50"/>
    <mergeCell ref="E51:E52"/>
    <mergeCell ref="A1:R1"/>
    <mergeCell ref="A2:R2"/>
    <mergeCell ref="A3:R3"/>
    <mergeCell ref="P5:P6"/>
    <mergeCell ref="Q5:Q6"/>
    <mergeCell ref="R5:R6"/>
    <mergeCell ref="A5:A6"/>
    <mergeCell ref="B5:B6"/>
    <mergeCell ref="C5:C6"/>
    <mergeCell ref="D5:D6"/>
    <mergeCell ref="E5:E6"/>
    <mergeCell ref="F5:F6"/>
    <mergeCell ref="K5:K6"/>
    <mergeCell ref="G5:G6"/>
    <mergeCell ref="H5:H6"/>
    <mergeCell ref="I5:I6"/>
    <mergeCell ref="J5:J6"/>
    <mergeCell ref="L5:O5"/>
    <mergeCell ref="A30:A31"/>
    <mergeCell ref="A32:A33"/>
    <mergeCell ref="A34:A36"/>
    <mergeCell ref="A7:A11"/>
    <mergeCell ref="A12:A16"/>
    <mergeCell ref="A17:A19"/>
    <mergeCell ref="A20:A22"/>
    <mergeCell ref="A23:A27"/>
    <mergeCell ref="A28:A29"/>
    <mergeCell ref="B7:B13"/>
    <mergeCell ref="B14:B19"/>
    <mergeCell ref="B20:B25"/>
    <mergeCell ref="B26:B29"/>
    <mergeCell ref="B30:B35"/>
    <mergeCell ref="B36:B41"/>
    <mergeCell ref="A46:A48"/>
    <mergeCell ref="A50:A51"/>
    <mergeCell ref="A52:A53"/>
    <mergeCell ref="A37:A39"/>
    <mergeCell ref="A40:A42"/>
    <mergeCell ref="A43:A45"/>
    <mergeCell ref="B47:B48"/>
    <mergeCell ref="B49:B50"/>
    <mergeCell ref="B51:B52"/>
    <mergeCell ref="D7:D20"/>
    <mergeCell ref="D21:D31"/>
    <mergeCell ref="D32:D35"/>
    <mergeCell ref="D36:D40"/>
    <mergeCell ref="D41:D53"/>
    <mergeCell ref="C7:C29"/>
    <mergeCell ref="C30:C41"/>
    <mergeCell ref="C42:C43"/>
    <mergeCell ref="C44:C46"/>
    <mergeCell ref="C47:C53"/>
    <mergeCell ref="F7:F12"/>
    <mergeCell ref="F13:F16"/>
    <mergeCell ref="F17:F20"/>
    <mergeCell ref="F21:F26"/>
    <mergeCell ref="F27:F31"/>
    <mergeCell ref="F32:F35"/>
    <mergeCell ref="F36:F40"/>
    <mergeCell ref="F41:F44"/>
    <mergeCell ref="F45:F47"/>
    <mergeCell ref="F48:F50"/>
    <mergeCell ref="F51:F53"/>
    <mergeCell ref="H36:H41"/>
    <mergeCell ref="I36:I41"/>
    <mergeCell ref="H47:H48"/>
    <mergeCell ref="I47:I48"/>
    <mergeCell ref="H49:H50"/>
    <mergeCell ref="I49:I50"/>
  </mergeCells>
  <conditionalFormatting sqref="R7:R53">
    <cfRule type="expression" dxfId="50" priority="91">
      <formula>$R7="BAJO"</formula>
    </cfRule>
    <cfRule type="expression" dxfId="49" priority="92">
      <formula>$R7="MEDIO"</formula>
    </cfRule>
    <cfRule type="expression" dxfId="48" priority="93">
      <formula>$R7="ALTO"</formula>
    </cfRule>
  </conditionalFormatting>
  <conditionalFormatting sqref="D7">
    <cfRule type="cellIs" dxfId="47" priority="85" operator="between">
      <formula>0.8</formula>
      <formula>1</formula>
    </cfRule>
    <cfRule type="cellIs" dxfId="46" priority="86" operator="between">
      <formula>0.5</formula>
      <formula>0.79</formula>
    </cfRule>
    <cfRule type="cellIs" dxfId="45" priority="87" operator="between">
      <formula>0%</formula>
      <formula>49%</formula>
    </cfRule>
  </conditionalFormatting>
  <conditionalFormatting sqref="F7">
    <cfRule type="cellIs" dxfId="44" priority="82" operator="between">
      <formula>0.8</formula>
      <formula>1</formula>
    </cfRule>
    <cfRule type="cellIs" dxfId="43" priority="83" operator="between">
      <formula>0.5</formula>
      <formula>0.79</formula>
    </cfRule>
    <cfRule type="cellIs" dxfId="42" priority="84" operator="between">
      <formula>0%</formula>
      <formula>49%</formula>
    </cfRule>
  </conditionalFormatting>
  <conditionalFormatting sqref="F17">
    <cfRule type="cellIs" dxfId="41" priority="76" operator="between">
      <formula>0.8</formula>
      <formula>1</formula>
    </cfRule>
    <cfRule type="cellIs" dxfId="40" priority="77" operator="between">
      <formula>0.5</formula>
      <formula>0.79</formula>
    </cfRule>
    <cfRule type="cellIs" dxfId="39" priority="78" operator="between">
      <formula>0%</formula>
      <formula>49%</formula>
    </cfRule>
  </conditionalFormatting>
  <conditionalFormatting sqref="D21">
    <cfRule type="cellIs" dxfId="38" priority="67" operator="between">
      <formula>0.8</formula>
      <formula>1</formula>
    </cfRule>
    <cfRule type="cellIs" dxfId="37" priority="68" operator="between">
      <formula>0.5</formula>
      <formula>0.79</formula>
    </cfRule>
    <cfRule type="cellIs" dxfId="36" priority="69" operator="between">
      <formula>0%</formula>
      <formula>49%</formula>
    </cfRule>
  </conditionalFormatting>
  <conditionalFormatting sqref="F21">
    <cfRule type="cellIs" dxfId="35" priority="70" operator="between">
      <formula>0.8</formula>
      <formula>1</formula>
    </cfRule>
    <cfRule type="cellIs" dxfId="34" priority="71" operator="between">
      <formula>0.5</formula>
      <formula>0.79</formula>
    </cfRule>
    <cfRule type="cellIs" dxfId="33" priority="72" operator="between">
      <formula>0%</formula>
      <formula>49%</formula>
    </cfRule>
  </conditionalFormatting>
  <conditionalFormatting sqref="F27">
    <cfRule type="cellIs" dxfId="32" priority="64" operator="between">
      <formula>0.8</formula>
      <formula>1</formula>
    </cfRule>
    <cfRule type="cellIs" dxfId="31" priority="65" operator="between">
      <formula>0.5</formula>
      <formula>0.79</formula>
    </cfRule>
    <cfRule type="cellIs" dxfId="30" priority="66" operator="between">
      <formula>0%</formula>
      <formula>49%</formula>
    </cfRule>
  </conditionalFormatting>
  <conditionalFormatting sqref="F32">
    <cfRule type="cellIs" dxfId="29" priority="49" operator="between">
      <formula>0.8</formula>
      <formula>1</formula>
    </cfRule>
    <cfRule type="cellIs" dxfId="28" priority="50" operator="between">
      <formula>0.5</formula>
      <formula>0.79</formula>
    </cfRule>
    <cfRule type="cellIs" dxfId="27" priority="51" operator="between">
      <formula>0%</formula>
      <formula>49%</formula>
    </cfRule>
  </conditionalFormatting>
  <conditionalFormatting sqref="F36">
    <cfRule type="cellIs" dxfId="26" priority="43" operator="between">
      <formula>0.8</formula>
      <formula>1</formula>
    </cfRule>
    <cfRule type="cellIs" dxfId="25" priority="44" operator="between">
      <formula>0.5</formula>
      <formula>0.79</formula>
    </cfRule>
    <cfRule type="cellIs" dxfId="24" priority="45" operator="between">
      <formula>0%</formula>
      <formula>49%</formula>
    </cfRule>
  </conditionalFormatting>
  <conditionalFormatting sqref="F45">
    <cfRule type="cellIs" dxfId="23" priority="34" operator="between">
      <formula>0.8</formula>
      <formula>1</formula>
    </cfRule>
    <cfRule type="cellIs" dxfId="22" priority="35" operator="between">
      <formula>0.5</formula>
      <formula>0.79</formula>
    </cfRule>
    <cfRule type="cellIs" dxfId="21" priority="36" operator="between">
      <formula>0%</formula>
      <formula>49%</formula>
    </cfRule>
  </conditionalFormatting>
  <conditionalFormatting sqref="F41">
    <cfRule type="cellIs" dxfId="20" priority="37" operator="between">
      <formula>0.8</formula>
      <formula>1</formula>
    </cfRule>
    <cfRule type="cellIs" dxfId="19" priority="38" operator="between">
      <formula>0.5</formula>
      <formula>0.79</formula>
    </cfRule>
    <cfRule type="cellIs" dxfId="18" priority="39" operator="between">
      <formula>0%</formula>
      <formula>49%</formula>
    </cfRule>
  </conditionalFormatting>
  <conditionalFormatting sqref="D32">
    <cfRule type="cellIs" dxfId="17" priority="31" operator="between">
      <formula>0.8</formula>
      <formula>1</formula>
    </cfRule>
    <cfRule type="cellIs" dxfId="16" priority="32" operator="between">
      <formula>0.5</formula>
      <formula>0.79</formula>
    </cfRule>
    <cfRule type="cellIs" dxfId="15" priority="33" operator="between">
      <formula>0%</formula>
      <formula>49%</formula>
    </cfRule>
  </conditionalFormatting>
  <conditionalFormatting sqref="D41">
    <cfRule type="cellIs" dxfId="14" priority="28" operator="between">
      <formula>0.8</formula>
      <formula>1</formula>
    </cfRule>
    <cfRule type="cellIs" dxfId="13" priority="29" operator="between">
      <formula>0.5</formula>
      <formula>0.79</formula>
    </cfRule>
    <cfRule type="cellIs" dxfId="12" priority="30" operator="between">
      <formula>0%</formula>
      <formula>49%</formula>
    </cfRule>
  </conditionalFormatting>
  <conditionalFormatting sqref="F48:F49">
    <cfRule type="cellIs" dxfId="11" priority="25" operator="between">
      <formula>0.8</formula>
      <formula>1</formula>
    </cfRule>
    <cfRule type="cellIs" dxfId="10" priority="26" operator="between">
      <formula>0.5</formula>
      <formula>0.79</formula>
    </cfRule>
    <cfRule type="cellIs" dxfId="9" priority="27" operator="between">
      <formula>0%</formula>
      <formula>49%</formula>
    </cfRule>
  </conditionalFormatting>
  <conditionalFormatting sqref="F51">
    <cfRule type="cellIs" dxfId="8" priority="19" operator="between">
      <formula>0.8</formula>
      <formula>1</formula>
    </cfRule>
    <cfRule type="cellIs" dxfId="7" priority="20" operator="between">
      <formula>0.5</formula>
      <formula>0.79</formula>
    </cfRule>
    <cfRule type="cellIs" dxfId="6" priority="21" operator="between">
      <formula>0%</formula>
      <formula>49%</formula>
    </cfRule>
  </conditionalFormatting>
  <conditionalFormatting sqref="D36">
    <cfRule type="cellIs" dxfId="5" priority="10" operator="between">
      <formula>0.8</formula>
      <formula>1</formula>
    </cfRule>
    <cfRule type="cellIs" dxfId="4" priority="11" operator="between">
      <formula>0.5</formula>
      <formula>0.79</formula>
    </cfRule>
    <cfRule type="cellIs" dxfId="3" priority="12" operator="between">
      <formula>0%</formula>
      <formula>49%</formula>
    </cfRule>
  </conditionalFormatting>
  <conditionalFormatting sqref="F13">
    <cfRule type="cellIs" dxfId="2" priority="1" operator="between">
      <formula>0.8</formula>
      <formula>1</formula>
    </cfRule>
    <cfRule type="cellIs" dxfId="1" priority="2" operator="between">
      <formula>0.5</formula>
      <formula>0.79</formula>
    </cfRule>
    <cfRule type="cellIs" dxfId="0" priority="3" operator="between">
      <formula>0%</formula>
      <formula>49%</formula>
    </cfRule>
  </conditionalFormatting>
  <printOptions horizontalCentered="1"/>
  <pageMargins left="0.39370078740157483" right="0.39370078740157483" top="0.39370078740157483" bottom="0.98425196850393704" header="0.31496062992125984" footer="0.59055118110236227"/>
  <pageSetup scale="56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SEGUIMIENTO SUESCA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pedro cometa ho</dc:creator>
  <cp:lastModifiedBy>Alejandra Echeverry</cp:lastModifiedBy>
  <cp:lastPrinted>2017-04-25T16:34:22Z</cp:lastPrinted>
  <dcterms:created xsi:type="dcterms:W3CDTF">2014-12-15T02:17:22Z</dcterms:created>
  <dcterms:modified xsi:type="dcterms:W3CDTF">2018-12-19T19:28:51Z</dcterms:modified>
</cp:coreProperties>
</file>