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\Google Drive\SIGAM - CAR\AGENDAS AMBIENTALES\RIONEGRO\EL PEÑON\"/>
    </mc:Choice>
  </mc:AlternateContent>
  <xr:revisionPtr revIDLastSave="0" documentId="13_ncr:1_{D243F0A4-0129-4A3A-933C-BAB71CFF3A12}" xr6:coauthVersionLast="43" xr6:coauthVersionMax="43" xr10:uidLastSave="{00000000-0000-0000-0000-000000000000}"/>
  <bookViews>
    <workbookView xWindow="1920" yWindow="1356" windowWidth="11520" windowHeight="11604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5" i="1"/>
  <c r="P5" i="1" s="1"/>
  <c r="P40" i="1" l="1"/>
  <c r="F33" i="1"/>
  <c r="F15" i="1"/>
  <c r="F28" i="1"/>
  <c r="F18" i="1"/>
  <c r="D18" i="1" s="1"/>
  <c r="F22" i="1"/>
  <c r="F20" i="1"/>
  <c r="D20" i="1" s="1"/>
  <c r="F25" i="1"/>
  <c r="F35" i="1"/>
  <c r="F5" i="1"/>
  <c r="F31" i="1"/>
  <c r="D31" i="1" s="1"/>
  <c r="F10" i="1"/>
  <c r="F40" i="1" l="1"/>
  <c r="D33" i="1"/>
  <c r="D5" i="1"/>
  <c r="D22" i="1"/>
  <c r="D40" i="1" l="1"/>
</calcChain>
</file>

<file path=xl/sharedStrings.xml><?xml version="1.0" encoding="utf-8"?>
<sst xmlns="http://schemas.openxmlformats.org/spreadsheetml/2006/main" count="109" uniqueCount="98">
  <si>
    <r>
      <rPr>
        <sz val="3.5"/>
        <rFont val="Cambria"/>
        <family val="1"/>
      </rPr>
      <t>A</t>
    </r>
  </si>
  <si>
    <r>
      <rPr>
        <sz val="3.5"/>
        <rFont val="Cambria"/>
        <family val="1"/>
      </rPr>
      <t>B</t>
    </r>
  </si>
  <si>
    <r>
      <rPr>
        <sz val="3.5"/>
        <rFont val="Cambria"/>
        <family val="1"/>
      </rPr>
      <t>C</t>
    </r>
  </si>
  <si>
    <r>
      <rPr>
        <sz val="3.5"/>
        <rFont val="Cambria"/>
        <family val="1"/>
      </rPr>
      <t>D</t>
    </r>
  </si>
  <si>
    <r>
      <rPr>
        <sz val="3.5"/>
        <rFont val="Cambria"/>
        <family val="1"/>
      </rPr>
      <t>E</t>
    </r>
  </si>
  <si>
    <r>
      <rPr>
        <sz val="3.5"/>
        <rFont val="Cambria"/>
        <family val="1"/>
      </rPr>
      <t>F</t>
    </r>
  </si>
  <si>
    <r>
      <rPr>
        <sz val="3.5"/>
        <rFont val="Cambria"/>
        <family val="1"/>
      </rPr>
      <t>G</t>
    </r>
  </si>
  <si>
    <r>
      <rPr>
        <sz val="3.5"/>
        <rFont val="Cambria"/>
        <family val="1"/>
      </rPr>
      <t>H</t>
    </r>
  </si>
  <si>
    <r>
      <rPr>
        <sz val="3.5"/>
        <rFont val="Cambria"/>
        <family val="1"/>
      </rPr>
      <t>I</t>
    </r>
  </si>
  <si>
    <r>
      <rPr>
        <sz val="3.5"/>
        <rFont val="Cambria"/>
        <family val="1"/>
      </rPr>
      <t>J</t>
    </r>
  </si>
  <si>
    <r>
      <rPr>
        <sz val="3.5"/>
        <rFont val="Cambria"/>
        <family val="1"/>
      </rPr>
      <t>K</t>
    </r>
  </si>
  <si>
    <r>
      <rPr>
        <sz val="3.5"/>
        <rFont val="Cambria"/>
        <family val="1"/>
      </rPr>
      <t>L</t>
    </r>
  </si>
  <si>
    <r>
      <rPr>
        <sz val="3.5"/>
        <rFont val="Cambria"/>
        <family val="1"/>
      </rPr>
      <t>M</t>
    </r>
  </si>
  <si>
    <r>
      <rPr>
        <sz val="3.5"/>
        <rFont val="Cambria"/>
        <family val="1"/>
      </rPr>
      <t>N</t>
    </r>
  </si>
  <si>
    <r>
      <rPr>
        <sz val="3.5"/>
        <rFont val="Cambria"/>
        <family val="1"/>
      </rPr>
      <t>P</t>
    </r>
  </si>
  <si>
    <r>
      <rPr>
        <sz val="3.5"/>
        <rFont val="Cambria"/>
        <family val="1"/>
      </rPr>
      <t>Q</t>
    </r>
  </si>
  <si>
    <r>
      <rPr>
        <b/>
        <sz val="3.5"/>
        <color rgb="FFFFFFFF"/>
        <rFont val="Cambria"/>
        <family val="1"/>
      </rPr>
      <t>EVIDENCIAS</t>
    </r>
  </si>
  <si>
    <r>
      <rPr>
        <b/>
        <sz val="3.5"/>
        <color rgb="FFFFFFFF"/>
        <rFont val="Cambria"/>
        <family val="1"/>
      </rPr>
      <t>PRIORIDAD DE LA PROBLEMÁTICA</t>
    </r>
  </si>
  <si>
    <r>
      <rPr>
        <b/>
        <sz val="3.5"/>
        <color rgb="FFFFFFFF"/>
        <rFont val="Cambria"/>
        <family val="1"/>
      </rPr>
      <t>PROGRAMA</t>
    </r>
  </si>
  <si>
    <r>
      <rPr>
        <b/>
        <sz val="3.5"/>
        <color rgb="FFFFFFFF"/>
        <rFont val="Cambria"/>
        <family val="1"/>
      </rPr>
      <t>% DE AVANCE DEL PROGRAMA</t>
    </r>
  </si>
  <si>
    <r>
      <rPr>
        <b/>
        <sz val="3.5"/>
        <color rgb="FFFFFFFF"/>
        <rFont val="Cambria"/>
        <family val="1"/>
      </rPr>
      <t>PROYECTO</t>
    </r>
  </si>
  <si>
    <r>
      <rPr>
        <b/>
        <sz val="3.5"/>
        <color rgb="FFFFFFFF"/>
        <rFont val="Cambria"/>
        <family val="1"/>
      </rPr>
      <t>% AVANCE DEL PROYECTO</t>
    </r>
  </si>
  <si>
    <r>
      <rPr>
        <b/>
        <sz val="3.5"/>
        <color rgb="FFFFFFFF"/>
        <rFont val="Cambria"/>
        <family val="1"/>
      </rPr>
      <t>META</t>
    </r>
  </si>
  <si>
    <r>
      <rPr>
        <b/>
        <sz val="3.5"/>
        <color rgb="FFFFFFFF"/>
        <rFont val="Cambria"/>
        <family val="1"/>
      </rPr>
      <t>VALOR META</t>
    </r>
  </si>
  <si>
    <r>
      <rPr>
        <b/>
        <sz val="3.5"/>
        <color rgb="FFFFFFFF"/>
        <rFont val="Cambria"/>
        <family val="1"/>
      </rPr>
      <t>INDICADOR</t>
    </r>
  </si>
  <si>
    <r>
      <rPr>
        <b/>
        <sz val="3.5"/>
        <color rgb="FFFFFFFF"/>
        <rFont val="Cambria"/>
        <family val="1"/>
      </rPr>
      <t>ACTIVIDADES</t>
    </r>
  </si>
  <si>
    <r>
      <rPr>
        <b/>
        <sz val="3.5"/>
        <color rgb="FFFFFFFF"/>
        <rFont val="Cambria"/>
        <family val="1"/>
      </rPr>
      <t>CANTIDAD DE ACTIVIDADES PROPUESTAS POR AÑO</t>
    </r>
  </si>
  <si>
    <r>
      <rPr>
        <b/>
        <sz val="3.5"/>
        <color rgb="FFFFFFFF"/>
        <rFont val="Cambria"/>
        <family val="1"/>
      </rPr>
      <t>CANTIDAD DE ACTIVIDADES EJECUTADAS AÑO 2018</t>
    </r>
  </si>
  <si>
    <r>
      <rPr>
        <b/>
        <sz val="3.5"/>
        <color rgb="FFFFFFFF"/>
        <rFont val="Cambria"/>
        <family val="1"/>
      </rPr>
      <t>TOTAL ACTIVIDADES EJECUTADAS</t>
    </r>
  </si>
  <si>
    <r>
      <rPr>
        <b/>
        <sz val="3.5"/>
        <color rgb="FFFFFFFF"/>
        <rFont val="Cambria"/>
        <family val="1"/>
      </rPr>
      <t>% DE AVANCE ACTIVIDAD</t>
    </r>
  </si>
  <si>
    <r>
      <rPr>
        <b/>
        <sz val="3.5"/>
        <color rgb="FFFFFFFF"/>
        <rFont val="Cambria"/>
        <family val="1"/>
      </rPr>
      <t>PRIMER TRIMESTRE</t>
    </r>
  </si>
  <si>
    <r>
      <rPr>
        <b/>
        <sz val="3.5"/>
        <color rgb="FFFFFFFF"/>
        <rFont val="Cambria"/>
        <family val="1"/>
      </rPr>
      <t>SEGUNDO TRIMESTRE</t>
    </r>
  </si>
  <si>
    <r>
      <rPr>
        <b/>
        <sz val="3.5"/>
        <color rgb="FFFFFFFF"/>
        <rFont val="Cambria"/>
        <family val="1"/>
      </rPr>
      <t>TERCER TRIMESTRE</t>
    </r>
  </si>
  <si>
    <r>
      <rPr>
        <b/>
        <sz val="3.5"/>
        <rFont val="Cambria"/>
        <family val="1"/>
      </rPr>
      <t>Agua</t>
    </r>
  </si>
  <si>
    <r>
      <rPr>
        <b/>
        <sz val="3.5"/>
        <rFont val="Cambria"/>
        <family val="1"/>
      </rPr>
      <t>Recuperación y conservación de fuentes hidricas</t>
    </r>
  </si>
  <si>
    <r>
      <rPr>
        <b/>
        <sz val="3.5"/>
        <rFont val="Cambria"/>
        <family val="1"/>
      </rPr>
      <t>Reforestar 10 Ha. en ronda de protección y encerramiento</t>
    </r>
  </si>
  <si>
    <r>
      <rPr>
        <b/>
        <sz val="3.5"/>
        <rFont val="Cambria"/>
        <family val="1"/>
      </rPr>
      <t>Áreas de ronda de cuerpos de agua recuperada / 10 Ha.</t>
    </r>
  </si>
  <si>
    <r>
      <rPr>
        <b/>
        <sz val="3.5"/>
        <rFont val="Cambria"/>
        <family val="1"/>
      </rPr>
      <t xml:space="preserve">Buscar apoyo en las entidades estatales
</t>
    </r>
    <r>
      <rPr>
        <b/>
        <sz val="3.5"/>
        <rFont val="Cambria"/>
        <family val="1"/>
      </rPr>
      <t>en el material vegetal</t>
    </r>
  </si>
  <si>
    <r>
      <rPr>
        <b/>
        <sz val="3.5"/>
        <rFont val="Cambria"/>
        <family val="1"/>
      </rPr>
      <t>Localización Georeferenciada del poyecto ( Cartografia, Coordenadas)</t>
    </r>
  </si>
  <si>
    <r>
      <rPr>
        <b/>
        <sz val="3.5"/>
        <rFont val="Cambria"/>
        <family val="1"/>
      </rPr>
      <t xml:space="preserve">Diagnostico y estado actual del terreno a reforestar,( Informe registro fotografico
</t>
    </r>
    <r>
      <rPr>
        <b/>
        <sz val="3.5"/>
        <rFont val="Cambria"/>
        <family val="1"/>
      </rPr>
      <t>)</t>
    </r>
  </si>
  <si>
    <r>
      <rPr>
        <b/>
        <sz val="3.5"/>
        <rFont val="Cambria"/>
        <family val="1"/>
      </rPr>
      <t xml:space="preserve">Numero de plantulas y nativas de la region, personal, jornadas cronograma
</t>
    </r>
    <r>
      <rPr>
        <b/>
        <sz val="3.5"/>
        <rFont val="Cambria"/>
        <family val="1"/>
      </rPr>
      <t>trabajo.</t>
    </r>
  </si>
  <si>
    <r>
      <rPr>
        <b/>
        <sz val="3.5"/>
        <rFont val="Cambria"/>
        <family val="1"/>
      </rPr>
      <t>Evalución y Seguimiento</t>
    </r>
  </si>
  <si>
    <r>
      <rPr>
        <b/>
        <sz val="3.5"/>
        <rFont val="Cambria"/>
        <family val="1"/>
      </rPr>
      <t>Educacion ambiental</t>
    </r>
  </si>
  <si>
    <r>
      <rPr>
        <b/>
        <sz val="3.5"/>
        <rFont val="Cambria"/>
        <family val="1"/>
      </rPr>
      <t>Formar 5 Lideres comunitarios en el cuidado del agua</t>
    </r>
  </si>
  <si>
    <r>
      <rPr>
        <b/>
        <sz val="3.5"/>
        <rFont val="Cambria"/>
        <family val="1"/>
      </rPr>
      <t xml:space="preserve"># de líderes comunitarios formados
</t>
    </r>
    <r>
      <rPr>
        <b/>
        <sz val="3.5"/>
        <rFont val="Cambria"/>
        <family val="1"/>
      </rPr>
      <t>/ # de líderes comunitarios propuestos</t>
    </r>
  </si>
  <si>
    <r>
      <rPr>
        <b/>
        <sz val="3.5"/>
        <rFont val="Cambria"/>
        <family val="1"/>
      </rPr>
      <t xml:space="preserve">Identificación a un lideres comunitario
</t>
    </r>
    <r>
      <rPr>
        <b/>
        <sz val="3.5"/>
        <rFont val="Cambria"/>
        <family val="1"/>
      </rPr>
      <t>de cada vereda</t>
    </r>
  </si>
  <si>
    <r>
      <rPr>
        <b/>
        <sz val="3.5"/>
        <rFont val="Cambria"/>
        <family val="1"/>
      </rPr>
      <t>Apoyo ante la CAR en la realización de 4 jornadas sobre el uso adecuado del agua</t>
    </r>
  </si>
  <si>
    <r>
      <rPr>
        <b/>
        <sz val="3.5"/>
        <rFont val="Cambria"/>
        <family val="1"/>
      </rPr>
      <t xml:space="preserve">Identificacion del lugar de la
</t>
    </r>
    <r>
      <rPr>
        <b/>
        <sz val="3.5"/>
        <rFont val="Cambria"/>
        <family val="1"/>
      </rPr>
      <t>capacitación</t>
    </r>
  </si>
  <si>
    <r>
      <rPr>
        <b/>
        <sz val="3.5"/>
        <rFont val="Cambria"/>
        <family val="1"/>
      </rPr>
      <t xml:space="preserve">Convocar a los lideres comunitarios
</t>
    </r>
    <r>
      <rPr>
        <b/>
        <sz val="3.5"/>
        <rFont val="Cambria"/>
        <family val="1"/>
      </rPr>
      <t>interesados</t>
    </r>
  </si>
  <si>
    <r>
      <rPr>
        <b/>
        <sz val="3.5"/>
        <rFont val="Cambria"/>
        <family val="1"/>
      </rPr>
      <t>Replicar lo aprendido a su comunidad  y realizar Evaluación y Seguimiento</t>
    </r>
  </si>
  <si>
    <r>
      <rPr>
        <b/>
        <sz val="3.5"/>
        <rFont val="Cambria"/>
        <family val="1"/>
      </rPr>
      <t>Seguimiento y Control</t>
    </r>
  </si>
  <si>
    <r>
      <rPr>
        <b/>
        <sz val="3.5"/>
        <rFont val="Cambria"/>
        <family val="1"/>
      </rPr>
      <t>Realizar un seguimiento semestral y control anual a quebrada Oscura</t>
    </r>
  </si>
  <si>
    <r>
      <rPr>
        <b/>
        <sz val="3.5"/>
        <rFont val="Cambria"/>
        <family val="1"/>
      </rPr>
      <t># de visitas de seguimiento/ 3</t>
    </r>
  </si>
  <si>
    <r>
      <rPr>
        <b/>
        <sz val="3.5"/>
        <rFont val="Cambria"/>
        <family val="1"/>
      </rPr>
      <t>Llevar     una     Bitacora     de     la     visitas asignadas a quebrada Oscura</t>
    </r>
  </si>
  <si>
    <r>
      <rPr>
        <b/>
        <sz val="3.5"/>
        <rFont val="Cambria"/>
        <family val="1"/>
      </rPr>
      <t xml:space="preserve">Realizar      sus      debidas      acciones     de
</t>
    </r>
    <r>
      <rPr>
        <b/>
        <sz val="3.5"/>
        <rFont val="Cambria"/>
        <family val="1"/>
      </rPr>
      <t>contigencia</t>
    </r>
  </si>
  <si>
    <r>
      <rPr>
        <b/>
        <sz val="3.5"/>
        <rFont val="Cambria"/>
        <family val="1"/>
      </rPr>
      <t>Fauna</t>
    </r>
  </si>
  <si>
    <r>
      <rPr>
        <b/>
        <sz val="3.5"/>
        <rFont val="Cambria"/>
        <family val="1"/>
      </rPr>
      <t>Realizar 2 actividades de PROCEDA</t>
    </r>
  </si>
  <si>
    <r>
      <rPr>
        <b/>
        <sz val="3.5"/>
        <rFont val="Cambria"/>
        <family val="1"/>
      </rPr>
      <t>#de personas capacitadas/100 personas</t>
    </r>
  </si>
  <si>
    <r>
      <rPr>
        <b/>
        <sz val="3.5"/>
        <rFont val="Cambria"/>
        <family val="1"/>
      </rPr>
      <t xml:space="preserve">Priorizar una zona del municipio para realizar la identificación de la fauna existente y extinta con apoyo de la
</t>
    </r>
    <r>
      <rPr>
        <b/>
        <sz val="3.5"/>
        <rFont val="Cambria"/>
        <family val="1"/>
      </rPr>
      <t>comunidad (100 especies)</t>
    </r>
  </si>
  <si>
    <r>
      <rPr>
        <b/>
        <sz val="3.5"/>
        <rFont val="Cambria"/>
        <family val="1"/>
      </rPr>
      <t xml:space="preserve">Capacitar a 100 personas  en la importancia de conservacion de fauna
</t>
    </r>
    <r>
      <rPr>
        <b/>
        <sz val="3.5"/>
        <rFont val="Cambria"/>
        <family val="1"/>
      </rPr>
      <t>silvestre</t>
    </r>
  </si>
  <si>
    <r>
      <rPr>
        <b/>
        <sz val="3.5"/>
        <rFont val="Cambria"/>
        <family val="1"/>
      </rPr>
      <t>Flora</t>
    </r>
  </si>
  <si>
    <r>
      <rPr>
        <b/>
        <sz val="3.5"/>
        <rFont val="Cambria"/>
        <family val="1"/>
      </rPr>
      <t>Priorizar una zona del municipio para realizar la identificación de la flora existente y extinta con apoyo de la comunidad (200 especies)</t>
    </r>
  </si>
  <si>
    <r>
      <rPr>
        <b/>
        <sz val="3.5"/>
        <rFont val="Cambria"/>
        <family val="1"/>
      </rPr>
      <t>Capacitar a 100 personas  en la importancia de conservacion de flora</t>
    </r>
  </si>
  <si>
    <r>
      <rPr>
        <b/>
        <sz val="3.5"/>
        <rFont val="Cambria"/>
        <family val="1"/>
      </rPr>
      <t>Educación ambiental</t>
    </r>
  </si>
  <si>
    <r>
      <rPr>
        <b/>
        <sz val="3.5"/>
        <rFont val="Cambria"/>
        <family val="1"/>
      </rPr>
      <t>Realizar capacitacion a 50 personas para actividades PRAES y PROCEDA al año</t>
    </r>
  </si>
  <si>
    <r>
      <rPr>
        <b/>
        <sz val="3.5"/>
        <rFont val="Cambria"/>
        <family val="1"/>
      </rPr>
      <t># de personas capacitadas/ # de personas poyectadas a capacitacion</t>
    </r>
  </si>
  <si>
    <r>
      <rPr>
        <b/>
        <sz val="3.5"/>
        <rFont val="Cambria"/>
        <family val="1"/>
      </rPr>
      <t xml:space="preserve">Adecuar un sitio para elaborar una
</t>
    </r>
    <r>
      <rPr>
        <b/>
        <sz val="3.5"/>
        <rFont val="Cambria"/>
        <family val="1"/>
      </rPr>
      <t>compostera</t>
    </r>
  </si>
  <si>
    <r>
      <rPr>
        <b/>
        <sz val="3.5"/>
        <rFont val="Cambria"/>
        <family val="1"/>
      </rPr>
      <t>Capacitar a un grupo de 50 campesinos y/o estudiantes sobre el uso y aprovechamiento de los residuos organicos</t>
    </r>
  </si>
  <si>
    <r>
      <rPr>
        <b/>
        <sz val="3.5"/>
        <rFont val="Cambria"/>
        <family val="1"/>
      </rPr>
      <t>Realizar seguimiento</t>
    </r>
  </si>
  <si>
    <r>
      <rPr>
        <b/>
        <sz val="3.5"/>
        <rFont val="Cambria"/>
        <family val="1"/>
      </rPr>
      <t># de personas</t>
    </r>
  </si>
  <si>
    <r>
      <rPr>
        <b/>
        <sz val="3.5"/>
        <rFont val="Cambria"/>
        <family val="1"/>
      </rPr>
      <t>Realizar una parcela demostrativa</t>
    </r>
  </si>
  <si>
    <r>
      <rPr>
        <b/>
        <sz val="3.5"/>
        <rFont val="Cambria"/>
        <family val="1"/>
      </rPr>
      <t>Restauración de suelos degradados</t>
    </r>
  </si>
  <si>
    <r>
      <rPr>
        <b/>
        <sz val="3.5"/>
        <rFont val="Cambria"/>
        <family val="1"/>
      </rPr>
      <t>capacitadas/ el total de las personas inscritas</t>
    </r>
  </si>
  <si>
    <r>
      <rPr>
        <b/>
        <sz val="3.5"/>
        <rFont val="Cambria"/>
        <family val="1"/>
      </rPr>
      <t>Capacitar a un grupo de 20 campesinos sobre manejo adecuado de cultivos</t>
    </r>
  </si>
  <si>
    <r>
      <rPr>
        <b/>
        <sz val="3.5"/>
        <rFont val="Cambria"/>
        <family val="1"/>
      </rPr>
      <t>Sembrar 100 especies de material vegetal en restauración de suelos</t>
    </r>
  </si>
  <si>
    <r>
      <rPr>
        <b/>
        <sz val="3.5"/>
        <rFont val="Cambria"/>
        <family val="1"/>
      </rPr>
      <t>material vegetal germinado/ el total de semillas sembradas</t>
    </r>
  </si>
  <si>
    <r>
      <rPr>
        <b/>
        <sz val="3.5"/>
        <rFont val="Cambria"/>
        <family val="1"/>
      </rPr>
      <t xml:space="preserve">Adecuar un sitio para elaborar un
</t>
    </r>
    <r>
      <rPr>
        <b/>
        <sz val="3.5"/>
        <rFont val="Cambria"/>
        <family val="1"/>
      </rPr>
      <t>semillero</t>
    </r>
  </si>
  <si>
    <r>
      <rPr>
        <b/>
        <sz val="3.5"/>
        <rFont val="Cambria"/>
        <family val="1"/>
      </rPr>
      <t>Capacitar a un grupo de 50 campesinos y/o estudiantes en la siembra de arboles nativos en el municipio</t>
    </r>
  </si>
  <si>
    <r>
      <rPr>
        <b/>
        <sz val="3.5"/>
        <rFont val="Cambria"/>
        <family val="1"/>
      </rPr>
      <t>Aire</t>
    </r>
  </si>
  <si>
    <r>
      <rPr>
        <b/>
        <sz val="3.5"/>
        <rFont val="Cambria"/>
        <family val="1"/>
      </rPr>
      <t xml:space="preserve">Realizar 2 actividades PRAES y PROCEDA al
</t>
    </r>
    <r>
      <rPr>
        <b/>
        <sz val="3.5"/>
        <rFont val="Cambria"/>
        <family val="1"/>
      </rPr>
      <t>año</t>
    </r>
  </si>
  <si>
    <r>
      <rPr>
        <b/>
        <sz val="3.5"/>
        <rFont val="Cambria"/>
        <family val="1"/>
      </rPr>
      <t># de personas capacitadas/ 100 personas</t>
    </r>
  </si>
  <si>
    <r>
      <rPr>
        <b/>
        <sz val="3.5"/>
        <rFont val="Cambria"/>
        <family val="1"/>
      </rPr>
      <t>Identificación de problematicas atmosfericas en el municipio con apoyo de la comunidad</t>
    </r>
  </si>
  <si>
    <r>
      <rPr>
        <b/>
        <sz val="3.5"/>
        <rFont val="Cambria"/>
        <family val="1"/>
      </rPr>
      <t>Realizar 5 capacitaciones de 20 personas donde se plasme actividades que reduzcan las emisiones atmosfericas en el municipio</t>
    </r>
  </si>
  <si>
    <r>
      <rPr>
        <b/>
        <sz val="3.5"/>
        <rFont val="Cambria"/>
        <family val="1"/>
      </rPr>
      <t>Paisaje</t>
    </r>
  </si>
  <si>
    <r>
      <rPr>
        <b/>
        <sz val="3.5"/>
        <rFont val="Cambria"/>
        <family val="1"/>
      </rPr>
      <t xml:space="preserve">Identificación de problematicas sobre el paisaje  en el municipio con apoyo de la
</t>
    </r>
    <r>
      <rPr>
        <b/>
        <sz val="3.5"/>
        <rFont val="Cambria"/>
        <family val="1"/>
      </rPr>
      <t>comunidad</t>
    </r>
  </si>
  <si>
    <r>
      <rPr>
        <b/>
        <sz val="3.5"/>
        <rFont val="Cambria"/>
        <family val="1"/>
      </rPr>
      <t xml:space="preserve">Realizar 5 capacitaciones de 20 personas donde se plasme actividades que disminuyan las problematicas
</t>
    </r>
    <r>
      <rPr>
        <b/>
        <sz val="3.5"/>
        <rFont val="Cambria"/>
        <family val="1"/>
      </rPr>
      <t>identificadas</t>
    </r>
  </si>
  <si>
    <r>
      <rPr>
        <b/>
        <sz val="3.5"/>
        <rFont val="Cambria"/>
        <family val="1"/>
      </rPr>
      <t>Adquision de predios estrategicos de conservación</t>
    </r>
  </si>
  <si>
    <r>
      <rPr>
        <b/>
        <sz val="3.5"/>
        <rFont val="Cambria"/>
        <family val="1"/>
      </rPr>
      <t>Adquirir un predio estrategico de conservación</t>
    </r>
  </si>
  <si>
    <r>
      <rPr>
        <b/>
        <sz val="3.5"/>
        <rFont val="Cambria"/>
        <family val="1"/>
      </rPr>
      <t xml:space="preserve"># de predios adquiridos
</t>
    </r>
    <r>
      <rPr>
        <b/>
        <sz val="3.5"/>
        <rFont val="Cambria"/>
        <family val="1"/>
      </rPr>
      <t>/ # de predios propuestos</t>
    </r>
  </si>
  <si>
    <r>
      <rPr>
        <b/>
        <sz val="3.5"/>
        <rFont val="Cambria"/>
        <family val="1"/>
      </rPr>
      <t xml:space="preserve">Identificar un predio estrategico de
</t>
    </r>
    <r>
      <rPr>
        <b/>
        <sz val="3.5"/>
        <rFont val="Cambria"/>
        <family val="1"/>
      </rPr>
      <t>conservación</t>
    </r>
  </si>
  <si>
    <r>
      <rPr>
        <b/>
        <sz val="3.5"/>
        <rFont val="Cambria"/>
        <family val="1"/>
      </rPr>
      <t>Solicitar apoyo por parte de la  CAR para determinar si el predio es estrategico en conservación</t>
    </r>
  </si>
  <si>
    <r>
      <rPr>
        <b/>
        <sz val="3.5"/>
        <rFont val="Cambria"/>
        <family val="1"/>
      </rPr>
      <t>Buscar apoyo de cofinanciacion en la adquisicion del predio</t>
    </r>
  </si>
  <si>
    <r>
      <rPr>
        <b/>
        <sz val="3.5"/>
        <rFont val="Cambria"/>
        <family val="1"/>
      </rPr>
      <t>Compra del predio</t>
    </r>
  </si>
  <si>
    <r>
      <rPr>
        <b/>
        <sz val="3.5"/>
        <rFont val="Cambria"/>
        <family val="1"/>
      </rPr>
      <t xml:space="preserve">Realizar   un  plan  de   manejo   al   predio
</t>
    </r>
    <r>
      <rPr>
        <b/>
        <sz val="3.5"/>
        <rFont val="Cambria"/>
        <family val="1"/>
      </rPr>
      <t>adquirido</t>
    </r>
  </si>
  <si>
    <t xml:space="preserve">SUELO </t>
  </si>
  <si>
    <t>MATRIZ DE SEGUIMIENTO PLAN DE ACCIÓN - AGENDA AMBIENTAL MUNICIPAL
ALCALDÍA MUNICIPAL DE EL PEÑON AÑO 2019</t>
  </si>
  <si>
    <r>
      <t>Capacitar 20</t>
    </r>
    <r>
      <rPr>
        <b/>
        <sz val="3.5"/>
        <rFont val="Cambria"/>
        <family val="1"/>
      </rPr>
      <t xml:space="preserve"> campesinos en buenas practicas de uso del suelo</t>
    </r>
  </si>
  <si>
    <t>Verificar el estado actual de quebrada
Oscura.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</si>
</sst>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3.5"/>
      <name val="Cambria"/>
      <family val="1"/>
    </font>
    <font>
      <b/>
      <sz val="3.5"/>
      <name val="Cambria"/>
      <family val="1"/>
    </font>
    <font>
      <b/>
      <sz val="3.5"/>
      <color rgb="FF000000"/>
      <name val="Cambria"/>
      <family val="2"/>
    </font>
    <font>
      <sz val="3.5"/>
      <color rgb="FF000000"/>
      <name val="Cambria"/>
      <family val="2"/>
    </font>
    <font>
      <b/>
      <sz val="3.5"/>
      <name val="Cambria"/>
      <family val="1"/>
    </font>
    <font>
      <b/>
      <sz val="3.5"/>
      <color rgb="FFFFFFFF"/>
      <name val="Cambria"/>
      <family val="1"/>
    </font>
    <font>
      <b/>
      <sz val="8"/>
      <name val="Cambria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7"/>
      <name val="Cambria"/>
      <family val="1"/>
      <scheme val="major"/>
    </font>
    <font>
      <b/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3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top" shrinkToFit="1"/>
    </xf>
    <xf numFmtId="1" fontId="4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top" indent="2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left" vertical="center" indent="2" shrinkToFit="1"/>
    </xf>
    <xf numFmtId="0" fontId="2" fillId="0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9" fontId="10" fillId="0" borderId="17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1" fontId="4" fillId="0" borderId="2" xfId="0" applyNumberFormat="1" applyFont="1" applyFill="1" applyBorder="1" applyAlignment="1">
      <alignment horizontal="left" vertical="top" indent="2" shrinkToFit="1"/>
    </xf>
    <xf numFmtId="9" fontId="10" fillId="0" borderId="18" xfId="1" applyFont="1" applyBorder="1" applyAlignment="1">
      <alignment horizontal="center" vertical="center" wrapText="1"/>
    </xf>
    <xf numFmtId="0" fontId="0" fillId="3" borderId="19" xfId="0" applyFill="1" applyBorder="1" applyAlignment="1">
      <alignment horizontal="left" vertical="top"/>
    </xf>
    <xf numFmtId="9" fontId="11" fillId="0" borderId="20" xfId="1" applyFont="1" applyBorder="1" applyAlignment="1">
      <alignment horizontal="center" vertical="center" wrapText="1"/>
    </xf>
    <xf numFmtId="0" fontId="0" fillId="3" borderId="21" xfId="0" applyFill="1" applyBorder="1" applyAlignment="1">
      <alignment horizontal="left" vertical="top"/>
    </xf>
    <xf numFmtId="9" fontId="11" fillId="0" borderId="24" xfId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9" fontId="10" fillId="0" borderId="15" xfId="1" applyFont="1" applyBorder="1" applyAlignment="1">
      <alignment horizontal="center" vertical="center" wrapText="1"/>
    </xf>
    <xf numFmtId="9" fontId="10" fillId="0" borderId="7" xfId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1" fontId="4" fillId="0" borderId="7" xfId="0" applyNumberFormat="1" applyFont="1" applyFill="1" applyBorder="1" applyAlignment="1">
      <alignment horizontal="center" vertical="center" shrinkToFit="1"/>
    </xf>
    <xf numFmtId="1" fontId="4" fillId="0" borderId="3" xfId="0" applyNumberFormat="1" applyFont="1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0" fontId="0" fillId="3" borderId="23" xfId="0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10" fillId="0" borderId="17" xfId="1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1" fontId="3" fillId="0" borderId="8" xfId="0" applyNumberFormat="1" applyFont="1" applyFill="1" applyBorder="1" applyAlignment="1">
      <alignment horizontal="center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1" fontId="3" fillId="0" borderId="9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6" xfId="0" applyFont="1" applyFill="1" applyBorder="1" applyAlignment="1">
      <alignment horizontal="left" vertical="center" wrapText="1" indent="1"/>
    </xf>
    <xf numFmtId="9" fontId="10" fillId="0" borderId="18" xfId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" fontId="3" fillId="0" borderId="7" xfId="0" applyNumberFormat="1" applyFont="1" applyFill="1" applyBorder="1" applyAlignment="1">
      <alignment horizontal="center" vertical="center" shrinkToFit="1"/>
    </xf>
    <xf numFmtId="9" fontId="10" fillId="0" borderId="3" xfId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" fontId="3" fillId="0" borderId="7" xfId="0" applyNumberFormat="1" applyFont="1" applyFill="1" applyBorder="1" applyAlignment="1">
      <alignment horizontal="center" vertical="top" shrinkToFit="1"/>
    </xf>
    <xf numFmtId="1" fontId="3" fillId="0" borderId="3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63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topLeftCell="A22" zoomScale="145" zoomScaleNormal="145" workbookViewId="0">
      <selection activeCell="G31" sqref="G31:G32"/>
    </sheetView>
  </sheetViews>
  <sheetFormatPr baseColWidth="10" defaultColWidth="8.88671875" defaultRowHeight="13.2" x14ac:dyDescent="0.25"/>
  <cols>
    <col min="1" max="1" width="10" customWidth="1"/>
    <col min="2" max="2" width="9.5546875" customWidth="1"/>
    <col min="3" max="3" width="8" customWidth="1"/>
    <col min="4" max="4" width="7.109375" customWidth="1"/>
    <col min="5" max="5" width="9.5546875" customWidth="1"/>
    <col min="6" max="6" width="6.6640625" customWidth="1"/>
    <col min="7" max="7" width="8.88671875" customWidth="1"/>
    <col min="8" max="8" width="8.6640625" customWidth="1"/>
    <col min="9" max="9" width="10" customWidth="1"/>
    <col min="10" max="10" width="21.21875" style="20" customWidth="1"/>
    <col min="11" max="11" width="8" customWidth="1"/>
    <col min="12" max="12" width="6.88671875" customWidth="1"/>
    <col min="13" max="13" width="7.109375" customWidth="1"/>
    <col min="14" max="14" width="6.88671875" customWidth="1"/>
    <col min="15" max="15" width="8" customWidth="1"/>
    <col min="16" max="16" width="6.6640625" customWidth="1"/>
    <col min="17" max="17" width="2.6640625" customWidth="1"/>
  </cols>
  <sheetData>
    <row r="1" spans="1:17" ht="26.4" customHeight="1" x14ac:dyDescent="0.25">
      <c r="A1" s="78" t="s">
        <v>95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6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2" t="s">
        <v>13</v>
      </c>
      <c r="O2" s="2" t="s">
        <v>14</v>
      </c>
      <c r="P2" s="3" t="s">
        <v>15</v>
      </c>
    </row>
    <row r="3" spans="1:17" ht="11.25" customHeight="1" x14ac:dyDescent="0.25">
      <c r="A3" s="80" t="s">
        <v>16</v>
      </c>
      <c r="B3" s="82" t="s">
        <v>17</v>
      </c>
      <c r="C3" s="80" t="s">
        <v>18</v>
      </c>
      <c r="D3" s="82" t="s">
        <v>19</v>
      </c>
      <c r="E3" s="80" t="s">
        <v>20</v>
      </c>
      <c r="F3" s="82" t="s">
        <v>21</v>
      </c>
      <c r="G3" s="84" t="s">
        <v>22</v>
      </c>
      <c r="H3" s="84" t="s">
        <v>23</v>
      </c>
      <c r="I3" s="80" t="s">
        <v>24</v>
      </c>
      <c r="J3" s="84" t="s">
        <v>25</v>
      </c>
      <c r="K3" s="86" t="s">
        <v>26</v>
      </c>
      <c r="L3" s="88" t="s">
        <v>27</v>
      </c>
      <c r="M3" s="89"/>
      <c r="N3" s="90"/>
      <c r="O3" s="91" t="s">
        <v>28</v>
      </c>
      <c r="P3" s="82" t="s">
        <v>29</v>
      </c>
    </row>
    <row r="4" spans="1:17" ht="15.3" customHeight="1" x14ac:dyDescent="0.25">
      <c r="A4" s="81"/>
      <c r="B4" s="83"/>
      <c r="C4" s="81"/>
      <c r="D4" s="83"/>
      <c r="E4" s="81"/>
      <c r="F4" s="83"/>
      <c r="G4" s="85"/>
      <c r="H4" s="85"/>
      <c r="I4" s="81"/>
      <c r="J4" s="85"/>
      <c r="K4" s="87"/>
      <c r="L4" s="4" t="s">
        <v>30</v>
      </c>
      <c r="M4" s="4" t="s">
        <v>31</v>
      </c>
      <c r="N4" s="4" t="s">
        <v>32</v>
      </c>
      <c r="O4" s="92"/>
      <c r="P4" s="83"/>
    </row>
    <row r="5" spans="1:17" ht="13.5" customHeight="1" x14ac:dyDescent="0.25">
      <c r="A5" s="48"/>
      <c r="B5" s="58">
        <v>1</v>
      </c>
      <c r="C5" s="44" t="s">
        <v>33</v>
      </c>
      <c r="D5" s="47">
        <f>AVERAGE(F5:F17)</f>
        <v>0.77222222222222214</v>
      </c>
      <c r="E5" s="75" t="s">
        <v>34</v>
      </c>
      <c r="F5" s="47">
        <f>AVERAGE(P5:P9)</f>
        <v>1</v>
      </c>
      <c r="G5" s="44" t="s">
        <v>35</v>
      </c>
      <c r="H5" s="58">
        <v>10</v>
      </c>
      <c r="I5" s="44" t="s">
        <v>36</v>
      </c>
      <c r="J5" s="16" t="s">
        <v>37</v>
      </c>
      <c r="K5" s="7">
        <v>3</v>
      </c>
      <c r="L5" s="8">
        <v>1</v>
      </c>
      <c r="M5" s="8">
        <v>1</v>
      </c>
      <c r="N5" s="8">
        <v>1</v>
      </c>
      <c r="O5" s="10">
        <f>SUM(L5:N5)</f>
        <v>3</v>
      </c>
      <c r="P5" s="19">
        <f>O5/K5</f>
        <v>1</v>
      </c>
    </row>
    <row r="6" spans="1:17" ht="13.8" customHeight="1" x14ac:dyDescent="0.25">
      <c r="A6" s="49"/>
      <c r="B6" s="68"/>
      <c r="C6" s="45"/>
      <c r="D6" s="47"/>
      <c r="E6" s="76"/>
      <c r="F6" s="47"/>
      <c r="G6" s="45"/>
      <c r="H6" s="68"/>
      <c r="I6" s="45"/>
      <c r="J6" s="13" t="s">
        <v>38</v>
      </c>
      <c r="K6" s="6">
        <v>3</v>
      </c>
      <c r="L6" s="11">
        <v>1</v>
      </c>
      <c r="M6" s="11">
        <v>1</v>
      </c>
      <c r="N6" s="12">
        <v>1</v>
      </c>
      <c r="O6" s="10">
        <f t="shared" ref="O6:O39" si="0">SUM(L6:N6)</f>
        <v>3</v>
      </c>
      <c r="P6" s="19">
        <f t="shared" ref="P6:P39" si="1">O6/K6</f>
        <v>1</v>
      </c>
    </row>
    <row r="7" spans="1:17" ht="13.8" customHeight="1" x14ac:dyDescent="0.25">
      <c r="A7" s="49"/>
      <c r="B7" s="68"/>
      <c r="C7" s="45"/>
      <c r="D7" s="47"/>
      <c r="E7" s="76"/>
      <c r="F7" s="47"/>
      <c r="G7" s="45"/>
      <c r="H7" s="68"/>
      <c r="I7" s="45"/>
      <c r="J7" s="16" t="s">
        <v>39</v>
      </c>
      <c r="K7" s="6">
        <v>3</v>
      </c>
      <c r="L7" s="11">
        <v>1</v>
      </c>
      <c r="M7" s="11">
        <v>1</v>
      </c>
      <c r="N7" s="12">
        <v>1</v>
      </c>
      <c r="O7" s="10">
        <f t="shared" si="0"/>
        <v>3</v>
      </c>
      <c r="P7" s="19">
        <f t="shared" si="1"/>
        <v>1</v>
      </c>
    </row>
    <row r="8" spans="1:17" ht="13.8" customHeight="1" x14ac:dyDescent="0.25">
      <c r="A8" s="49"/>
      <c r="B8" s="68"/>
      <c r="C8" s="45"/>
      <c r="D8" s="47"/>
      <c r="E8" s="76"/>
      <c r="F8" s="47"/>
      <c r="G8" s="45"/>
      <c r="H8" s="68"/>
      <c r="I8" s="45"/>
      <c r="J8" s="16" t="s">
        <v>40</v>
      </c>
      <c r="K8" s="6">
        <v>3</v>
      </c>
      <c r="L8" s="11">
        <v>1</v>
      </c>
      <c r="M8" s="11">
        <v>1</v>
      </c>
      <c r="N8" s="12">
        <v>1</v>
      </c>
      <c r="O8" s="10">
        <f t="shared" si="0"/>
        <v>3</v>
      </c>
      <c r="P8" s="19">
        <f t="shared" si="1"/>
        <v>1</v>
      </c>
    </row>
    <row r="9" spans="1:17" ht="6.75" customHeight="1" x14ac:dyDescent="0.25">
      <c r="A9" s="50"/>
      <c r="B9" s="59"/>
      <c r="C9" s="45"/>
      <c r="D9" s="47"/>
      <c r="E9" s="77"/>
      <c r="F9" s="47"/>
      <c r="G9" s="46"/>
      <c r="H9" s="59"/>
      <c r="I9" s="46"/>
      <c r="J9" s="13" t="s">
        <v>41</v>
      </c>
      <c r="K9" s="7">
        <v>3</v>
      </c>
      <c r="L9" s="8">
        <v>1</v>
      </c>
      <c r="M9" s="8">
        <v>1</v>
      </c>
      <c r="N9" s="10">
        <v>1</v>
      </c>
      <c r="O9" s="10">
        <f t="shared" si="0"/>
        <v>3</v>
      </c>
      <c r="P9" s="19">
        <f t="shared" si="1"/>
        <v>1</v>
      </c>
    </row>
    <row r="10" spans="1:17" ht="13.5" customHeight="1" x14ac:dyDescent="0.25">
      <c r="A10" s="48"/>
      <c r="B10" s="58">
        <v>2</v>
      </c>
      <c r="C10" s="45"/>
      <c r="D10" s="47"/>
      <c r="E10" s="60" t="s">
        <v>42</v>
      </c>
      <c r="F10" s="47">
        <f>AVERAGE(P10:P14)</f>
        <v>0.65</v>
      </c>
      <c r="G10" s="44" t="s">
        <v>43</v>
      </c>
      <c r="H10" s="58">
        <v>5</v>
      </c>
      <c r="I10" s="48" t="s">
        <v>44</v>
      </c>
      <c r="J10" s="16" t="s">
        <v>45</v>
      </c>
      <c r="K10" s="7">
        <v>1</v>
      </c>
      <c r="L10" s="8">
        <v>1</v>
      </c>
      <c r="M10" s="8"/>
      <c r="N10" s="8"/>
      <c r="O10" s="10">
        <f t="shared" si="0"/>
        <v>1</v>
      </c>
      <c r="P10" s="19">
        <f t="shared" si="1"/>
        <v>1</v>
      </c>
    </row>
    <row r="11" spans="1:17" ht="13.8" customHeight="1" x14ac:dyDescent="0.25">
      <c r="A11" s="49"/>
      <c r="B11" s="68"/>
      <c r="C11" s="45"/>
      <c r="D11" s="47"/>
      <c r="E11" s="61"/>
      <c r="F11" s="47"/>
      <c r="G11" s="45"/>
      <c r="H11" s="68"/>
      <c r="I11" s="49"/>
      <c r="J11" s="13" t="s">
        <v>46</v>
      </c>
      <c r="K11" s="6">
        <v>4</v>
      </c>
      <c r="L11" s="8">
        <v>1</v>
      </c>
      <c r="M11" s="8"/>
      <c r="N11" s="8"/>
      <c r="O11" s="10">
        <f t="shared" si="0"/>
        <v>1</v>
      </c>
      <c r="P11" s="19">
        <f t="shared" si="1"/>
        <v>0.25</v>
      </c>
    </row>
    <row r="12" spans="1:17" ht="13.5" customHeight="1" x14ac:dyDescent="0.25">
      <c r="A12" s="49"/>
      <c r="B12" s="68"/>
      <c r="C12" s="45"/>
      <c r="D12" s="47"/>
      <c r="E12" s="61"/>
      <c r="F12" s="47"/>
      <c r="G12" s="45"/>
      <c r="H12" s="68"/>
      <c r="I12" s="49"/>
      <c r="J12" s="16" t="s">
        <v>47</v>
      </c>
      <c r="K12" s="7">
        <v>1</v>
      </c>
      <c r="L12" s="8">
        <v>1</v>
      </c>
      <c r="M12" s="8"/>
      <c r="N12" s="8"/>
      <c r="O12" s="10">
        <f t="shared" si="0"/>
        <v>1</v>
      </c>
      <c r="P12" s="19">
        <f t="shared" si="1"/>
        <v>1</v>
      </c>
    </row>
    <row r="13" spans="1:17" ht="13.5" customHeight="1" x14ac:dyDescent="0.25">
      <c r="A13" s="49"/>
      <c r="B13" s="68"/>
      <c r="C13" s="45"/>
      <c r="D13" s="47"/>
      <c r="E13" s="61"/>
      <c r="F13" s="47"/>
      <c r="G13" s="45"/>
      <c r="H13" s="68"/>
      <c r="I13" s="49"/>
      <c r="J13" s="16" t="s">
        <v>48</v>
      </c>
      <c r="K13" s="7">
        <v>4</v>
      </c>
      <c r="L13" s="8">
        <v>2</v>
      </c>
      <c r="M13" s="8"/>
      <c r="N13" s="8"/>
      <c r="O13" s="10">
        <f t="shared" si="0"/>
        <v>2</v>
      </c>
      <c r="P13" s="19">
        <f t="shared" si="1"/>
        <v>0.5</v>
      </c>
    </row>
    <row r="14" spans="1:17" ht="13.8" customHeight="1" x14ac:dyDescent="0.25">
      <c r="A14" s="50"/>
      <c r="B14" s="59"/>
      <c r="C14" s="45"/>
      <c r="D14" s="47"/>
      <c r="E14" s="30"/>
      <c r="F14" s="47"/>
      <c r="G14" s="46"/>
      <c r="H14" s="59"/>
      <c r="I14" s="50"/>
      <c r="J14" s="13" t="s">
        <v>49</v>
      </c>
      <c r="K14" s="6">
        <v>10</v>
      </c>
      <c r="L14" s="8">
        <v>5</v>
      </c>
      <c r="M14" s="8"/>
      <c r="N14" s="8"/>
      <c r="O14" s="10">
        <f t="shared" si="0"/>
        <v>5</v>
      </c>
      <c r="P14" s="19">
        <f t="shared" si="1"/>
        <v>0.5</v>
      </c>
    </row>
    <row r="15" spans="1:17" ht="13.5" customHeight="1" x14ac:dyDescent="0.25">
      <c r="A15" s="48"/>
      <c r="B15" s="58">
        <v>5</v>
      </c>
      <c r="C15" s="45"/>
      <c r="D15" s="47"/>
      <c r="E15" s="60" t="s">
        <v>50</v>
      </c>
      <c r="F15" s="47">
        <f>AVERAGE(P15:P17)</f>
        <v>0.66666666666666663</v>
      </c>
      <c r="G15" s="70" t="s">
        <v>51</v>
      </c>
      <c r="H15" s="58">
        <v>2</v>
      </c>
      <c r="I15" s="75" t="s">
        <v>52</v>
      </c>
      <c r="J15" s="13" t="s">
        <v>97</v>
      </c>
      <c r="K15" s="7">
        <v>2</v>
      </c>
      <c r="L15" s="8">
        <v>1</v>
      </c>
      <c r="M15" s="8"/>
      <c r="N15" s="8"/>
      <c r="O15" s="10">
        <f t="shared" si="0"/>
        <v>1</v>
      </c>
      <c r="P15" s="19">
        <f t="shared" si="1"/>
        <v>0.5</v>
      </c>
    </row>
    <row r="16" spans="1:17" ht="13.8" customHeight="1" x14ac:dyDescent="0.25">
      <c r="A16" s="49"/>
      <c r="B16" s="68"/>
      <c r="C16" s="45"/>
      <c r="D16" s="47"/>
      <c r="E16" s="61"/>
      <c r="F16" s="47"/>
      <c r="G16" s="71"/>
      <c r="H16" s="68"/>
      <c r="I16" s="76"/>
      <c r="J16" s="13" t="s">
        <v>53</v>
      </c>
      <c r="K16" s="6">
        <v>2</v>
      </c>
      <c r="L16" s="8"/>
      <c r="M16" s="8"/>
      <c r="N16" s="8">
        <v>2</v>
      </c>
      <c r="O16" s="10">
        <f t="shared" si="0"/>
        <v>2</v>
      </c>
      <c r="P16" s="19">
        <f t="shared" si="1"/>
        <v>1</v>
      </c>
    </row>
    <row r="17" spans="1:16" ht="13.5" customHeight="1" x14ac:dyDescent="0.25">
      <c r="A17" s="50"/>
      <c r="B17" s="59"/>
      <c r="C17" s="45"/>
      <c r="D17" s="47"/>
      <c r="E17" s="30"/>
      <c r="F17" s="47"/>
      <c r="G17" s="72"/>
      <c r="H17" s="59"/>
      <c r="I17" s="77"/>
      <c r="J17" s="16" t="s">
        <v>54</v>
      </c>
      <c r="K17" s="7">
        <v>2</v>
      </c>
      <c r="L17" s="8">
        <v>1</v>
      </c>
      <c r="M17" s="8"/>
      <c r="N17" s="8"/>
      <c r="O17" s="10">
        <f t="shared" si="0"/>
        <v>1</v>
      </c>
      <c r="P17" s="19">
        <f t="shared" si="1"/>
        <v>0.5</v>
      </c>
    </row>
    <row r="18" spans="1:16" ht="22.8" customHeight="1" x14ac:dyDescent="0.25">
      <c r="A18" s="48"/>
      <c r="B18" s="58">
        <v>1</v>
      </c>
      <c r="C18" s="44" t="s">
        <v>55</v>
      </c>
      <c r="D18" s="47">
        <f>AVERAGE(F18)</f>
        <v>0.5</v>
      </c>
      <c r="E18" s="60" t="s">
        <v>42</v>
      </c>
      <c r="F18" s="47">
        <f>AVERAGE(P18:P19)</f>
        <v>0.5</v>
      </c>
      <c r="G18" s="60" t="s">
        <v>56</v>
      </c>
      <c r="H18" s="38">
        <v>100</v>
      </c>
      <c r="I18" s="44" t="s">
        <v>57</v>
      </c>
      <c r="J18" s="16" t="s">
        <v>58</v>
      </c>
      <c r="K18" s="6">
        <v>10</v>
      </c>
      <c r="L18" s="8"/>
      <c r="M18" s="8"/>
      <c r="N18" s="8"/>
      <c r="O18" s="10">
        <f t="shared" si="0"/>
        <v>0</v>
      </c>
      <c r="P18" s="19">
        <f t="shared" si="1"/>
        <v>0</v>
      </c>
    </row>
    <row r="19" spans="1:16" ht="13.8" customHeight="1" x14ac:dyDescent="0.25">
      <c r="A19" s="50"/>
      <c r="B19" s="59"/>
      <c r="C19" s="46"/>
      <c r="D19" s="47"/>
      <c r="E19" s="30"/>
      <c r="F19" s="47"/>
      <c r="G19" s="30"/>
      <c r="H19" s="40"/>
      <c r="I19" s="46"/>
      <c r="J19" s="16" t="s">
        <v>59</v>
      </c>
      <c r="K19" s="6">
        <v>10</v>
      </c>
      <c r="L19" s="11">
        <v>3</v>
      </c>
      <c r="M19" s="11">
        <v>3</v>
      </c>
      <c r="N19" s="12">
        <v>4</v>
      </c>
      <c r="O19" s="10">
        <f t="shared" si="0"/>
        <v>10</v>
      </c>
      <c r="P19" s="19">
        <f t="shared" si="1"/>
        <v>1</v>
      </c>
    </row>
    <row r="20" spans="1:16" ht="27.3" customHeight="1" x14ac:dyDescent="0.25">
      <c r="A20" s="48"/>
      <c r="B20" s="58">
        <v>1</v>
      </c>
      <c r="C20" s="44" t="s">
        <v>60</v>
      </c>
      <c r="D20" s="47">
        <f>AVERAGE(F20)</f>
        <v>0.5</v>
      </c>
      <c r="E20" s="60" t="s">
        <v>42</v>
      </c>
      <c r="F20" s="47">
        <f>AVERAGE(P20:P21)</f>
        <v>0.5</v>
      </c>
      <c r="G20" s="60" t="s">
        <v>56</v>
      </c>
      <c r="H20" s="38">
        <v>100</v>
      </c>
      <c r="I20" s="44" t="s">
        <v>57</v>
      </c>
      <c r="J20" s="13" t="s">
        <v>61</v>
      </c>
      <c r="K20" s="6">
        <v>10</v>
      </c>
      <c r="L20" s="5"/>
      <c r="M20" s="5"/>
      <c r="N20" s="5"/>
      <c r="O20" s="10">
        <f t="shared" si="0"/>
        <v>0</v>
      </c>
      <c r="P20" s="19">
        <f t="shared" si="1"/>
        <v>0</v>
      </c>
    </row>
    <row r="21" spans="1:16" ht="13.8" customHeight="1" x14ac:dyDescent="0.25">
      <c r="A21" s="50"/>
      <c r="B21" s="59"/>
      <c r="C21" s="46"/>
      <c r="D21" s="47"/>
      <c r="E21" s="30"/>
      <c r="F21" s="47"/>
      <c r="G21" s="30"/>
      <c r="H21" s="40"/>
      <c r="I21" s="46"/>
      <c r="J21" s="13" t="s">
        <v>62</v>
      </c>
      <c r="K21" s="6">
        <v>10</v>
      </c>
      <c r="L21" s="11">
        <v>3</v>
      </c>
      <c r="M21" s="11">
        <v>3</v>
      </c>
      <c r="N21" s="12">
        <v>4</v>
      </c>
      <c r="O21" s="10">
        <f t="shared" si="0"/>
        <v>10</v>
      </c>
      <c r="P21" s="19">
        <f t="shared" si="1"/>
        <v>1</v>
      </c>
    </row>
    <row r="22" spans="1:16" ht="13.5" customHeight="1" x14ac:dyDescent="0.25">
      <c r="A22" s="48"/>
      <c r="B22" s="58">
        <v>4</v>
      </c>
      <c r="C22" s="44" t="s">
        <v>94</v>
      </c>
      <c r="D22" s="47">
        <f>AVERAGE(F22:F30)</f>
        <v>0.88888888888888884</v>
      </c>
      <c r="E22" s="60" t="s">
        <v>63</v>
      </c>
      <c r="F22" s="31">
        <f>AVERAGE(P22:P24)</f>
        <v>1</v>
      </c>
      <c r="G22" s="70" t="s">
        <v>64</v>
      </c>
      <c r="H22" s="38">
        <v>50</v>
      </c>
      <c r="I22" s="70" t="s">
        <v>65</v>
      </c>
      <c r="J22" s="16" t="s">
        <v>66</v>
      </c>
      <c r="K22" s="7">
        <v>1</v>
      </c>
      <c r="L22" s="8">
        <v>1</v>
      </c>
      <c r="M22" s="9"/>
      <c r="N22" s="9"/>
      <c r="O22" s="10">
        <f t="shared" si="0"/>
        <v>1</v>
      </c>
      <c r="P22" s="19">
        <f t="shared" si="1"/>
        <v>1</v>
      </c>
    </row>
    <row r="23" spans="1:16" ht="22.8" customHeight="1" x14ac:dyDescent="0.25">
      <c r="A23" s="49"/>
      <c r="B23" s="68"/>
      <c r="C23" s="45"/>
      <c r="D23" s="47"/>
      <c r="E23" s="61"/>
      <c r="F23" s="32"/>
      <c r="G23" s="71"/>
      <c r="H23" s="39"/>
      <c r="I23" s="71"/>
      <c r="J23" s="13" t="s">
        <v>67</v>
      </c>
      <c r="K23" s="6">
        <v>5</v>
      </c>
      <c r="L23" s="11">
        <v>2</v>
      </c>
      <c r="M23" s="11">
        <v>3</v>
      </c>
      <c r="N23" s="5"/>
      <c r="O23" s="10">
        <f t="shared" si="0"/>
        <v>5</v>
      </c>
      <c r="P23" s="19">
        <f t="shared" si="1"/>
        <v>1</v>
      </c>
    </row>
    <row r="24" spans="1:16" ht="6.75" customHeight="1" x14ac:dyDescent="0.25">
      <c r="A24" s="50"/>
      <c r="B24" s="59"/>
      <c r="C24" s="45"/>
      <c r="D24" s="47"/>
      <c r="E24" s="30"/>
      <c r="F24" s="69"/>
      <c r="G24" s="72"/>
      <c r="H24" s="40"/>
      <c r="I24" s="72"/>
      <c r="J24" s="13" t="s">
        <v>68</v>
      </c>
      <c r="K24" s="7">
        <v>1</v>
      </c>
      <c r="L24" s="15"/>
      <c r="M24" s="8">
        <v>1</v>
      </c>
      <c r="N24" s="15"/>
      <c r="O24" s="10">
        <f t="shared" si="0"/>
        <v>1</v>
      </c>
      <c r="P24" s="19">
        <f t="shared" si="1"/>
        <v>1</v>
      </c>
    </row>
    <row r="25" spans="1:16" ht="15" customHeight="1" x14ac:dyDescent="0.25">
      <c r="A25" s="14"/>
      <c r="B25" s="14"/>
      <c r="C25" s="45"/>
      <c r="D25" s="47"/>
      <c r="E25" s="44" t="s">
        <v>71</v>
      </c>
      <c r="F25" s="31">
        <f>AVERAGE(P25:P27)</f>
        <v>0.66666666666666663</v>
      </c>
      <c r="G25" s="35" t="s">
        <v>96</v>
      </c>
      <c r="H25" s="38">
        <v>20</v>
      </c>
      <c r="I25" s="17" t="s">
        <v>69</v>
      </c>
      <c r="J25" s="13" t="s">
        <v>70</v>
      </c>
      <c r="K25" s="7">
        <v>1</v>
      </c>
      <c r="L25" s="9"/>
      <c r="M25" s="9"/>
      <c r="N25" s="11">
        <v>1</v>
      </c>
      <c r="O25" s="10">
        <f t="shared" si="0"/>
        <v>1</v>
      </c>
      <c r="P25" s="19">
        <f t="shared" si="1"/>
        <v>1</v>
      </c>
    </row>
    <row r="26" spans="1:16" ht="13.8" customHeight="1" x14ac:dyDescent="0.25">
      <c r="A26" s="49"/>
      <c r="B26" s="73">
        <v>3</v>
      </c>
      <c r="C26" s="45"/>
      <c r="D26" s="47"/>
      <c r="E26" s="45"/>
      <c r="F26" s="32"/>
      <c r="G26" s="36"/>
      <c r="H26" s="39"/>
      <c r="I26" s="66" t="s">
        <v>72</v>
      </c>
      <c r="J26" s="13" t="s">
        <v>73</v>
      </c>
      <c r="K26" s="6">
        <v>2</v>
      </c>
      <c r="L26" s="9"/>
      <c r="M26" s="9"/>
      <c r="N26" s="11">
        <v>2</v>
      </c>
      <c r="O26" s="10">
        <f t="shared" si="0"/>
        <v>2</v>
      </c>
      <c r="P26" s="19">
        <f t="shared" si="1"/>
        <v>1</v>
      </c>
    </row>
    <row r="27" spans="1:16" ht="6.75" customHeight="1" x14ac:dyDescent="0.25">
      <c r="A27" s="50"/>
      <c r="B27" s="74"/>
      <c r="C27" s="45"/>
      <c r="D27" s="47"/>
      <c r="E27" s="46"/>
      <c r="F27" s="69"/>
      <c r="G27" s="37"/>
      <c r="H27" s="40"/>
      <c r="I27" s="67"/>
      <c r="J27" s="13" t="s">
        <v>68</v>
      </c>
      <c r="K27" s="7">
        <v>1</v>
      </c>
      <c r="L27" s="15"/>
      <c r="M27" s="15"/>
      <c r="N27" s="11"/>
      <c r="O27" s="10">
        <f t="shared" si="0"/>
        <v>0</v>
      </c>
      <c r="P27" s="19">
        <f t="shared" si="1"/>
        <v>0</v>
      </c>
    </row>
    <row r="28" spans="1:16" ht="13.5" customHeight="1" x14ac:dyDescent="0.25">
      <c r="A28" s="48"/>
      <c r="B28" s="58">
        <v>2</v>
      </c>
      <c r="C28" s="45"/>
      <c r="D28" s="47"/>
      <c r="E28" s="60" t="s">
        <v>71</v>
      </c>
      <c r="F28" s="31">
        <f>AVERAGE(P28:P30)</f>
        <v>1</v>
      </c>
      <c r="G28" s="70" t="s">
        <v>74</v>
      </c>
      <c r="H28" s="38">
        <v>100</v>
      </c>
      <c r="I28" s="44" t="s">
        <v>75</v>
      </c>
      <c r="J28" s="16" t="s">
        <v>76</v>
      </c>
      <c r="K28" s="7">
        <v>1</v>
      </c>
      <c r="L28" s="8">
        <v>1</v>
      </c>
      <c r="M28" s="9"/>
      <c r="N28" s="9"/>
      <c r="O28" s="10">
        <f t="shared" si="0"/>
        <v>1</v>
      </c>
      <c r="P28" s="19">
        <f t="shared" si="1"/>
        <v>1</v>
      </c>
    </row>
    <row r="29" spans="1:16" ht="18.3" customHeight="1" x14ac:dyDescent="0.25">
      <c r="A29" s="49"/>
      <c r="B29" s="68"/>
      <c r="C29" s="45"/>
      <c r="D29" s="47"/>
      <c r="E29" s="61"/>
      <c r="F29" s="32"/>
      <c r="G29" s="71"/>
      <c r="H29" s="39"/>
      <c r="I29" s="45"/>
      <c r="J29" s="13" t="s">
        <v>77</v>
      </c>
      <c r="K29" s="6">
        <v>5</v>
      </c>
      <c r="L29" s="11">
        <v>1</v>
      </c>
      <c r="M29" s="11">
        <v>2</v>
      </c>
      <c r="N29" s="11">
        <v>2</v>
      </c>
      <c r="O29" s="10">
        <f t="shared" si="0"/>
        <v>5</v>
      </c>
      <c r="P29" s="19">
        <f t="shared" si="1"/>
        <v>1</v>
      </c>
    </row>
    <row r="30" spans="1:16" ht="6.75" customHeight="1" x14ac:dyDescent="0.25">
      <c r="A30" s="50"/>
      <c r="B30" s="59"/>
      <c r="C30" s="46"/>
      <c r="D30" s="47"/>
      <c r="E30" s="30"/>
      <c r="F30" s="69"/>
      <c r="G30" s="72"/>
      <c r="H30" s="40"/>
      <c r="I30" s="46"/>
      <c r="J30" s="13" t="s">
        <v>68</v>
      </c>
      <c r="K30" s="7">
        <v>1</v>
      </c>
      <c r="L30" s="15"/>
      <c r="M30" s="15"/>
      <c r="N30" s="8">
        <v>1</v>
      </c>
      <c r="O30" s="10">
        <f t="shared" si="0"/>
        <v>1</v>
      </c>
      <c r="P30" s="19">
        <f t="shared" si="1"/>
        <v>1</v>
      </c>
    </row>
    <row r="31" spans="1:16" ht="18.3" customHeight="1" x14ac:dyDescent="0.25">
      <c r="A31" s="48"/>
      <c r="B31" s="58">
        <v>1</v>
      </c>
      <c r="C31" s="44" t="s">
        <v>78</v>
      </c>
      <c r="D31" s="31">
        <f>AVERAGE(F31)</f>
        <v>1</v>
      </c>
      <c r="E31" s="60" t="s">
        <v>63</v>
      </c>
      <c r="F31" s="31">
        <f>AVERAGE(P31:P32)</f>
        <v>1</v>
      </c>
      <c r="G31" s="56" t="s">
        <v>79</v>
      </c>
      <c r="H31" s="38">
        <v>5</v>
      </c>
      <c r="I31" s="44" t="s">
        <v>80</v>
      </c>
      <c r="J31" s="13" t="s">
        <v>81</v>
      </c>
      <c r="K31" s="6">
        <v>1</v>
      </c>
      <c r="L31" s="11">
        <v>1</v>
      </c>
      <c r="M31" s="5"/>
      <c r="N31" s="5"/>
      <c r="O31" s="10">
        <f t="shared" si="0"/>
        <v>1</v>
      </c>
      <c r="P31" s="19">
        <f t="shared" si="1"/>
        <v>1</v>
      </c>
    </row>
    <row r="32" spans="1:16" ht="22.8" customHeight="1" x14ac:dyDescent="0.25">
      <c r="A32" s="50"/>
      <c r="B32" s="59"/>
      <c r="C32" s="45"/>
      <c r="D32" s="32"/>
      <c r="E32" s="61"/>
      <c r="F32" s="32"/>
      <c r="G32" s="62"/>
      <c r="H32" s="40"/>
      <c r="I32" s="46"/>
      <c r="J32" s="13" t="s">
        <v>82</v>
      </c>
      <c r="K32" s="6">
        <v>2</v>
      </c>
      <c r="L32" s="11">
        <v>1</v>
      </c>
      <c r="M32" s="11">
        <v>1</v>
      </c>
      <c r="N32" s="5"/>
      <c r="O32" s="10">
        <f t="shared" si="0"/>
        <v>2</v>
      </c>
      <c r="P32" s="19">
        <f t="shared" si="1"/>
        <v>1</v>
      </c>
    </row>
    <row r="33" spans="1:16" ht="18.3" customHeight="1" x14ac:dyDescent="0.25">
      <c r="A33" s="48"/>
      <c r="B33" s="51">
        <v>3</v>
      </c>
      <c r="C33" s="63" t="s">
        <v>83</v>
      </c>
      <c r="D33" s="47">
        <f>AVERAGE(F33:F39)</f>
        <v>0.56666666666666665</v>
      </c>
      <c r="E33" s="29" t="s">
        <v>63</v>
      </c>
      <c r="F33" s="31">
        <f>AVERAGE(P33:P34)</f>
        <v>1</v>
      </c>
      <c r="G33" s="33" t="s">
        <v>79</v>
      </c>
      <c r="H33" s="38">
        <v>6</v>
      </c>
      <c r="I33" s="44" t="s">
        <v>80</v>
      </c>
      <c r="J33" s="16" t="s">
        <v>84</v>
      </c>
      <c r="K33" s="6">
        <v>1</v>
      </c>
      <c r="L33" s="11">
        <v>1</v>
      </c>
      <c r="M33" s="11"/>
      <c r="N33" s="11"/>
      <c r="O33" s="10">
        <f t="shared" si="0"/>
        <v>1</v>
      </c>
      <c r="P33" s="19">
        <f t="shared" si="1"/>
        <v>1</v>
      </c>
    </row>
    <row r="34" spans="1:16" ht="18.3" customHeight="1" x14ac:dyDescent="0.25">
      <c r="A34" s="50"/>
      <c r="B34" s="53"/>
      <c r="C34" s="64"/>
      <c r="D34" s="47"/>
      <c r="E34" s="30"/>
      <c r="F34" s="32"/>
      <c r="G34" s="34"/>
      <c r="H34" s="40"/>
      <c r="I34" s="46"/>
      <c r="J34" s="16" t="s">
        <v>85</v>
      </c>
      <c r="K34" s="6">
        <v>2</v>
      </c>
      <c r="L34" s="11">
        <v>1</v>
      </c>
      <c r="M34" s="11"/>
      <c r="N34" s="11">
        <v>1</v>
      </c>
      <c r="O34" s="10">
        <f t="shared" si="0"/>
        <v>2</v>
      </c>
      <c r="P34" s="19">
        <f t="shared" si="1"/>
        <v>1</v>
      </c>
    </row>
    <row r="35" spans="1:16" ht="13.5" customHeight="1" x14ac:dyDescent="0.25">
      <c r="A35" s="48"/>
      <c r="B35" s="51">
        <v>1</v>
      </c>
      <c r="C35" s="64"/>
      <c r="D35" s="47"/>
      <c r="E35" s="44" t="s">
        <v>86</v>
      </c>
      <c r="F35" s="31">
        <f>AVERAGE(P35:P39)</f>
        <v>0.13333333333333333</v>
      </c>
      <c r="G35" s="54" t="s">
        <v>87</v>
      </c>
      <c r="H35" s="38">
        <v>1</v>
      </c>
      <c r="I35" s="56" t="s">
        <v>88</v>
      </c>
      <c r="J35" s="16" t="s">
        <v>89</v>
      </c>
      <c r="K35" s="7">
        <v>3</v>
      </c>
      <c r="L35" s="11">
        <v>1</v>
      </c>
      <c r="M35" s="11"/>
      <c r="N35" s="11"/>
      <c r="O35" s="10">
        <f t="shared" si="0"/>
        <v>1</v>
      </c>
      <c r="P35" s="19">
        <f t="shared" si="1"/>
        <v>0.33333333333333331</v>
      </c>
    </row>
    <row r="36" spans="1:16" ht="18.3" customHeight="1" x14ac:dyDescent="0.25">
      <c r="A36" s="49"/>
      <c r="B36" s="52"/>
      <c r="C36" s="64"/>
      <c r="D36" s="47"/>
      <c r="E36" s="45"/>
      <c r="F36" s="32"/>
      <c r="G36" s="55"/>
      <c r="H36" s="39"/>
      <c r="I36" s="57"/>
      <c r="J36" s="13" t="s">
        <v>90</v>
      </c>
      <c r="K36" s="6">
        <v>3</v>
      </c>
      <c r="L36" s="11">
        <v>1</v>
      </c>
      <c r="M36" s="11"/>
      <c r="N36" s="11"/>
      <c r="O36" s="10">
        <f t="shared" si="0"/>
        <v>1</v>
      </c>
      <c r="P36" s="19">
        <f t="shared" si="1"/>
        <v>0.33333333333333331</v>
      </c>
    </row>
    <row r="37" spans="1:16" ht="13.8" customHeight="1" x14ac:dyDescent="0.25">
      <c r="A37" s="49"/>
      <c r="B37" s="52"/>
      <c r="C37" s="64"/>
      <c r="D37" s="47"/>
      <c r="E37" s="45"/>
      <c r="F37" s="32"/>
      <c r="G37" s="55"/>
      <c r="H37" s="39"/>
      <c r="I37" s="57"/>
      <c r="J37" s="13" t="s">
        <v>91</v>
      </c>
      <c r="K37" s="6">
        <v>3</v>
      </c>
      <c r="L37" s="11"/>
      <c r="M37" s="11"/>
      <c r="N37" s="11"/>
      <c r="O37" s="10">
        <f t="shared" si="0"/>
        <v>0</v>
      </c>
      <c r="P37" s="19">
        <f t="shared" si="1"/>
        <v>0</v>
      </c>
    </row>
    <row r="38" spans="1:16" ht="6.75" customHeight="1" x14ac:dyDescent="0.25">
      <c r="A38" s="49"/>
      <c r="B38" s="52"/>
      <c r="C38" s="64"/>
      <c r="D38" s="47"/>
      <c r="E38" s="45"/>
      <c r="F38" s="32"/>
      <c r="G38" s="55"/>
      <c r="H38" s="39"/>
      <c r="I38" s="57"/>
      <c r="J38" s="13" t="s">
        <v>92</v>
      </c>
      <c r="K38" s="7">
        <v>1</v>
      </c>
      <c r="L38" s="11"/>
      <c r="M38" s="11"/>
      <c r="N38" s="11"/>
      <c r="O38" s="10">
        <f t="shared" si="0"/>
        <v>0</v>
      </c>
      <c r="P38" s="19">
        <f t="shared" si="1"/>
        <v>0</v>
      </c>
    </row>
    <row r="39" spans="1:16" ht="13.5" customHeight="1" thickBot="1" x14ac:dyDescent="0.3">
      <c r="A39" s="50"/>
      <c r="B39" s="53"/>
      <c r="C39" s="64"/>
      <c r="D39" s="65"/>
      <c r="E39" s="45"/>
      <c r="F39" s="32"/>
      <c r="G39" s="55"/>
      <c r="H39" s="39"/>
      <c r="I39" s="57"/>
      <c r="J39" s="21" t="s">
        <v>93</v>
      </c>
      <c r="K39" s="22">
        <v>1</v>
      </c>
      <c r="L39" s="18"/>
      <c r="M39" s="18"/>
      <c r="N39" s="18"/>
      <c r="O39" s="23">
        <f t="shared" si="0"/>
        <v>0</v>
      </c>
      <c r="P39" s="24">
        <f t="shared" si="1"/>
        <v>0</v>
      </c>
    </row>
    <row r="40" spans="1:16" ht="15.6" thickBot="1" x14ac:dyDescent="0.3">
      <c r="C40" s="25"/>
      <c r="D40" s="26">
        <f>AVERAGE(D5:D39)</f>
        <v>0.70462962962962961</v>
      </c>
      <c r="E40" s="27"/>
      <c r="F40" s="26">
        <f>AVERAGE(F5:F39)</f>
        <v>0.73787878787878791</v>
      </c>
      <c r="G40" s="41"/>
      <c r="H40" s="42"/>
      <c r="I40" s="42"/>
      <c r="J40" s="42"/>
      <c r="K40" s="42"/>
      <c r="L40" s="42"/>
      <c r="M40" s="42"/>
      <c r="N40" s="42"/>
      <c r="O40" s="43"/>
      <c r="P40" s="28">
        <f>AVERAGE(P5:P39)</f>
        <v>0.71190476190476182</v>
      </c>
    </row>
  </sheetData>
  <mergeCells count="105"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N3"/>
    <mergeCell ref="O3:O4"/>
    <mergeCell ref="P3:P4"/>
    <mergeCell ref="A5:A9"/>
    <mergeCell ref="B5:B9"/>
    <mergeCell ref="C5:C17"/>
    <mergeCell ref="D5:D17"/>
    <mergeCell ref="E5:E9"/>
    <mergeCell ref="F5:F9"/>
    <mergeCell ref="G5:G9"/>
    <mergeCell ref="H5:H9"/>
    <mergeCell ref="I5:I9"/>
    <mergeCell ref="A10:A14"/>
    <mergeCell ref="B10:B14"/>
    <mergeCell ref="E10:E14"/>
    <mergeCell ref="F10:F14"/>
    <mergeCell ref="G10:G14"/>
    <mergeCell ref="H10:H14"/>
    <mergeCell ref="I10:I14"/>
    <mergeCell ref="A15:A17"/>
    <mergeCell ref="B15:B17"/>
    <mergeCell ref="E15:E17"/>
    <mergeCell ref="F15:F17"/>
    <mergeCell ref="G15:G17"/>
    <mergeCell ref="H15:H17"/>
    <mergeCell ref="I15:I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A28:A30"/>
    <mergeCell ref="B28:B30"/>
    <mergeCell ref="E28:E30"/>
    <mergeCell ref="F28:F30"/>
    <mergeCell ref="G28:G30"/>
    <mergeCell ref="H28:H30"/>
    <mergeCell ref="I28:I30"/>
    <mergeCell ref="A22:A24"/>
    <mergeCell ref="B22:B24"/>
    <mergeCell ref="E22:E24"/>
    <mergeCell ref="F22:F24"/>
    <mergeCell ref="G22:G24"/>
    <mergeCell ref="H22:H24"/>
    <mergeCell ref="I22:I24"/>
    <mergeCell ref="E25:E27"/>
    <mergeCell ref="F25:F27"/>
    <mergeCell ref="A26:A27"/>
    <mergeCell ref="B26:B27"/>
    <mergeCell ref="A35:A39"/>
    <mergeCell ref="B35:B39"/>
    <mergeCell ref="E35:E39"/>
    <mergeCell ref="F35:F39"/>
    <mergeCell ref="G35:G39"/>
    <mergeCell ref="H35:H39"/>
    <mergeCell ref="I35:I3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33:A34"/>
    <mergeCell ref="B33:B34"/>
    <mergeCell ref="C33:C39"/>
    <mergeCell ref="D33:D39"/>
    <mergeCell ref="E33:E34"/>
    <mergeCell ref="F33:F34"/>
    <mergeCell ref="G33:G34"/>
    <mergeCell ref="G25:G27"/>
    <mergeCell ref="H25:H27"/>
    <mergeCell ref="G40:O40"/>
    <mergeCell ref="H33:H34"/>
    <mergeCell ref="C22:C30"/>
    <mergeCell ref="D22:D30"/>
    <mergeCell ref="I33:I34"/>
    <mergeCell ref="I26:I27"/>
  </mergeCells>
  <conditionalFormatting sqref="D5">
    <cfRule type="cellIs" dxfId="62" priority="64" operator="between">
      <formula>0.8</formula>
      <formula>1</formula>
    </cfRule>
    <cfRule type="cellIs" dxfId="61" priority="65" operator="between">
      <formula>0.5</formula>
      <formula>0.79</formula>
    </cfRule>
    <cfRule type="cellIs" dxfId="60" priority="66" operator="between">
      <formula>0%</formula>
      <formula>49%</formula>
    </cfRule>
  </conditionalFormatting>
  <conditionalFormatting sqref="F5">
    <cfRule type="cellIs" dxfId="59" priority="61" operator="between">
      <formula>0.8</formula>
      <formula>1</formula>
    </cfRule>
    <cfRule type="cellIs" dxfId="58" priority="62" operator="between">
      <formula>0.5</formula>
      <formula>0.79</formula>
    </cfRule>
    <cfRule type="cellIs" dxfId="57" priority="63" operator="between">
      <formula>0%</formula>
      <formula>49%</formula>
    </cfRule>
  </conditionalFormatting>
  <conditionalFormatting sqref="F10">
    <cfRule type="cellIs" dxfId="56" priority="58" operator="between">
      <formula>0.8</formula>
      <formula>1</formula>
    </cfRule>
    <cfRule type="cellIs" dxfId="55" priority="59" operator="between">
      <formula>0.5</formula>
      <formula>0.79</formula>
    </cfRule>
    <cfRule type="cellIs" dxfId="54" priority="60" operator="between">
      <formula>0%</formula>
      <formula>49%</formula>
    </cfRule>
  </conditionalFormatting>
  <conditionalFormatting sqref="F15">
    <cfRule type="cellIs" dxfId="53" priority="55" operator="between">
      <formula>0.8</formula>
      <formula>1</formula>
    </cfRule>
    <cfRule type="cellIs" dxfId="52" priority="56" operator="between">
      <formula>0.5</formula>
      <formula>0.79</formula>
    </cfRule>
    <cfRule type="cellIs" dxfId="51" priority="57" operator="between">
      <formula>0%</formula>
      <formula>49%</formula>
    </cfRule>
  </conditionalFormatting>
  <conditionalFormatting sqref="D18">
    <cfRule type="cellIs" dxfId="50" priority="52" operator="between">
      <formula>0.8</formula>
      <formula>1</formula>
    </cfRule>
    <cfRule type="cellIs" dxfId="49" priority="53" operator="between">
      <formula>0.5</formula>
      <formula>0.79</formula>
    </cfRule>
    <cfRule type="cellIs" dxfId="48" priority="54" operator="between">
      <formula>0%</formula>
      <formula>49%</formula>
    </cfRule>
  </conditionalFormatting>
  <conditionalFormatting sqref="D20">
    <cfRule type="cellIs" dxfId="47" priority="49" operator="between">
      <formula>0.8</formula>
      <formula>1</formula>
    </cfRule>
    <cfRule type="cellIs" dxfId="46" priority="50" operator="between">
      <formula>0.5</formula>
      <formula>0.79</formula>
    </cfRule>
    <cfRule type="cellIs" dxfId="45" priority="51" operator="between">
      <formula>0%</formula>
      <formula>49%</formula>
    </cfRule>
  </conditionalFormatting>
  <conditionalFormatting sqref="F18">
    <cfRule type="cellIs" dxfId="44" priority="46" operator="between">
      <formula>0.8</formula>
      <formula>1</formula>
    </cfRule>
    <cfRule type="cellIs" dxfId="43" priority="47" operator="between">
      <formula>0.5</formula>
      <formula>0.79</formula>
    </cfRule>
    <cfRule type="cellIs" dxfId="42" priority="48" operator="between">
      <formula>0%</formula>
      <formula>49%</formula>
    </cfRule>
  </conditionalFormatting>
  <conditionalFormatting sqref="F20">
    <cfRule type="cellIs" dxfId="41" priority="43" operator="between">
      <formula>0.8</formula>
      <formula>1</formula>
    </cfRule>
    <cfRule type="cellIs" dxfId="40" priority="44" operator="between">
      <formula>0.5</formula>
      <formula>0.79</formula>
    </cfRule>
    <cfRule type="cellIs" dxfId="39" priority="45" operator="between">
      <formula>0%</formula>
      <formula>49%</formula>
    </cfRule>
  </conditionalFormatting>
  <conditionalFormatting sqref="D22">
    <cfRule type="cellIs" dxfId="38" priority="40" operator="between">
      <formula>0.8</formula>
      <formula>1</formula>
    </cfRule>
    <cfRule type="cellIs" dxfId="37" priority="41" operator="between">
      <formula>0.5</formula>
      <formula>0.79</formula>
    </cfRule>
    <cfRule type="cellIs" dxfId="36" priority="42" operator="between">
      <formula>0%</formula>
      <formula>49%</formula>
    </cfRule>
  </conditionalFormatting>
  <conditionalFormatting sqref="F22">
    <cfRule type="cellIs" dxfId="35" priority="37" operator="between">
      <formula>0.8</formula>
      <formula>1</formula>
    </cfRule>
    <cfRule type="cellIs" dxfId="34" priority="38" operator="between">
      <formula>0.5</formula>
      <formula>0.79</formula>
    </cfRule>
    <cfRule type="cellIs" dxfId="33" priority="39" operator="between">
      <formula>0%</formula>
      <formula>49%</formula>
    </cfRule>
  </conditionalFormatting>
  <conditionalFormatting sqref="F25">
    <cfRule type="cellIs" dxfId="32" priority="34" operator="between">
      <formula>0.8</formula>
      <formula>1</formula>
    </cfRule>
    <cfRule type="cellIs" dxfId="31" priority="35" operator="between">
      <formula>0.5</formula>
      <formula>0.79</formula>
    </cfRule>
    <cfRule type="cellIs" dxfId="30" priority="36" operator="between">
      <formula>0%</formula>
      <formula>49%</formula>
    </cfRule>
  </conditionalFormatting>
  <conditionalFormatting sqref="F28">
    <cfRule type="cellIs" dxfId="29" priority="31" operator="between">
      <formula>0.8</formula>
      <formula>1</formula>
    </cfRule>
    <cfRule type="cellIs" dxfId="28" priority="32" operator="between">
      <formula>0.5</formula>
      <formula>0.79</formula>
    </cfRule>
    <cfRule type="cellIs" dxfId="27" priority="33" operator="between">
      <formula>0%</formula>
      <formula>49%</formula>
    </cfRule>
  </conditionalFormatting>
  <conditionalFormatting sqref="D31">
    <cfRule type="cellIs" dxfId="26" priority="28" operator="between">
      <formula>0.8</formula>
      <formula>1</formula>
    </cfRule>
    <cfRule type="cellIs" dxfId="25" priority="29" operator="between">
      <formula>0.5</formula>
      <formula>0.79</formula>
    </cfRule>
    <cfRule type="cellIs" dxfId="24" priority="30" operator="between">
      <formula>0%</formula>
      <formula>49%</formula>
    </cfRule>
  </conditionalFormatting>
  <conditionalFormatting sqref="F31">
    <cfRule type="cellIs" dxfId="23" priority="25" operator="between">
      <formula>0.8</formula>
      <formula>1</formula>
    </cfRule>
    <cfRule type="cellIs" dxfId="22" priority="26" operator="between">
      <formula>0.5</formula>
      <formula>0.79</formula>
    </cfRule>
    <cfRule type="cellIs" dxfId="21" priority="27" operator="between">
      <formula>0%</formula>
      <formula>49%</formula>
    </cfRule>
  </conditionalFormatting>
  <conditionalFormatting sqref="D33">
    <cfRule type="cellIs" dxfId="20" priority="22" operator="between">
      <formula>0.8</formula>
      <formula>1</formula>
    </cfRule>
    <cfRule type="cellIs" dxfId="19" priority="23" operator="between">
      <formula>0.5</formula>
      <formula>0.79</formula>
    </cfRule>
    <cfRule type="cellIs" dxfId="18" priority="24" operator="between">
      <formula>0%</formula>
      <formula>49%</formula>
    </cfRule>
  </conditionalFormatting>
  <conditionalFormatting sqref="F33">
    <cfRule type="cellIs" dxfId="17" priority="19" operator="between">
      <formula>0.8</formula>
      <formula>1</formula>
    </cfRule>
    <cfRule type="cellIs" dxfId="16" priority="20" operator="between">
      <formula>0.5</formula>
      <formula>0.79</formula>
    </cfRule>
    <cfRule type="cellIs" dxfId="15" priority="21" operator="between">
      <formula>0%</formula>
      <formula>49%</formula>
    </cfRule>
  </conditionalFormatting>
  <conditionalFormatting sqref="F35">
    <cfRule type="cellIs" dxfId="14" priority="16" operator="between">
      <formula>0.8</formula>
      <formula>1</formula>
    </cfRule>
    <cfRule type="cellIs" dxfId="13" priority="17" operator="between">
      <formula>0.5</formula>
      <formula>0.79</formula>
    </cfRule>
    <cfRule type="cellIs" dxfId="12" priority="18" operator="between">
      <formula>0%</formula>
      <formula>49%</formula>
    </cfRule>
  </conditionalFormatting>
  <conditionalFormatting sqref="P5:P39">
    <cfRule type="cellIs" dxfId="11" priority="10" operator="between">
      <formula>0.8</formula>
      <formula>1</formula>
    </cfRule>
    <cfRule type="cellIs" dxfId="10" priority="11" operator="between">
      <formula>0.5</formula>
      <formula>0.79</formula>
    </cfRule>
    <cfRule type="cellIs" dxfId="9" priority="12" operator="between">
      <formula>0%</formula>
      <formula>49%</formula>
    </cfRule>
  </conditionalFormatting>
  <conditionalFormatting sqref="D40">
    <cfRule type="cellIs" dxfId="8" priority="7" operator="between">
      <formula>0.8</formula>
      <formula>1</formula>
    </cfRule>
    <cfRule type="cellIs" dxfId="7" priority="8" operator="between">
      <formula>0.5</formula>
      <formula>0.79</formula>
    </cfRule>
    <cfRule type="cellIs" dxfId="6" priority="9" operator="between">
      <formula>0%</formula>
      <formula>49%</formula>
    </cfRule>
  </conditionalFormatting>
  <conditionalFormatting sqref="F40">
    <cfRule type="cellIs" dxfId="5" priority="4" operator="between">
      <formula>0.8</formula>
      <formula>1</formula>
    </cfRule>
    <cfRule type="cellIs" dxfId="4" priority="5" operator="between">
      <formula>0.5</formula>
      <formula>0.79</formula>
    </cfRule>
    <cfRule type="cellIs" dxfId="3" priority="6" operator="between">
      <formula>0%</formula>
      <formula>49%</formula>
    </cfRule>
  </conditionalFormatting>
  <conditionalFormatting sqref="P40">
    <cfRule type="cellIs" dxfId="2" priority="1" operator="between">
      <formula>0.8</formula>
      <formula>1</formula>
    </cfRule>
    <cfRule type="cellIs" dxfId="1" priority="2" operator="between">
      <formula>0.5</formula>
      <formula>0.79</formula>
    </cfRule>
    <cfRule type="cellIs" dxfId="0" priority="3" operator="between">
      <formula>0%</formula>
      <formula>49%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Alejandra Echeverry</cp:lastModifiedBy>
  <dcterms:created xsi:type="dcterms:W3CDTF">2019-05-30T15:19:25Z</dcterms:created>
  <dcterms:modified xsi:type="dcterms:W3CDTF">2019-08-23T16:24:37Z</dcterms:modified>
</cp:coreProperties>
</file>