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IGAM - LENGUAZAQUE\MATRICES PLAN DE ACCION Y SEGUIMIENTO\"/>
    </mc:Choice>
  </mc:AlternateContent>
  <bookViews>
    <workbookView xWindow="0" yWindow="0" windowWidth="19410" windowHeight="7755" activeTab="1"/>
  </bookViews>
  <sheets>
    <sheet name="Hoja2" sheetId="2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P25" i="3" l="1"/>
  <c r="Q25" i="3" s="1"/>
  <c r="R25" i="3" s="1"/>
  <c r="P24" i="3"/>
  <c r="Q24" i="3" s="1"/>
  <c r="R24" i="3" s="1"/>
  <c r="P23" i="3"/>
  <c r="Q23" i="3" s="1"/>
  <c r="R23" i="3" s="1"/>
  <c r="J26" i="3"/>
  <c r="J22" i="3"/>
  <c r="P21" i="3"/>
  <c r="Q21" i="3" s="1"/>
  <c r="R21" i="3" s="1"/>
  <c r="P20" i="3"/>
  <c r="Q20" i="3" s="1"/>
  <c r="R20" i="3" s="1"/>
  <c r="P19" i="3"/>
  <c r="Q19" i="3" s="1"/>
  <c r="R19" i="3" s="1"/>
  <c r="P17" i="3"/>
  <c r="Q17" i="3" s="1"/>
  <c r="R17" i="3" s="1"/>
  <c r="P16" i="3"/>
  <c r="Q16" i="3" s="1"/>
  <c r="R16" i="3" s="1"/>
  <c r="P15" i="3"/>
  <c r="Q15" i="3" s="1"/>
  <c r="R15" i="3" s="1"/>
  <c r="P14" i="3"/>
  <c r="Q14" i="3" s="1"/>
  <c r="R14" i="3" s="1"/>
  <c r="P13" i="3"/>
  <c r="Q13" i="3" s="1"/>
  <c r="J18" i="3"/>
  <c r="P11" i="3"/>
  <c r="Q11" i="3" s="1"/>
  <c r="R11" i="3" s="1"/>
  <c r="P10" i="3"/>
  <c r="Q10" i="3" s="1"/>
  <c r="R10" i="3" s="1"/>
  <c r="P9" i="3"/>
  <c r="Q9" i="3" s="1"/>
  <c r="R9" i="3" s="1"/>
  <c r="F23" i="3" l="1"/>
  <c r="F19" i="3"/>
  <c r="R13" i="3"/>
  <c r="F13" i="3"/>
  <c r="P7" i="3"/>
  <c r="Q7" i="3" s="1"/>
  <c r="R7" i="3" s="1"/>
  <c r="P8" i="3"/>
  <c r="Q8" i="3" s="1"/>
  <c r="R8" i="3" s="1"/>
  <c r="J12" i="3"/>
  <c r="D7" i="3" l="1"/>
  <c r="F7" i="3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O18" i="2" l="1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T20" i="2" l="1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<sst xmlns="http://schemas.openxmlformats.org/spreadsheetml/2006/main" count="149" uniqueCount="119">
  <si>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</si>
  <si>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</si>
  <si>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</si>
  <si>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</si>
  <si>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</si>
  <si>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</si>
  <si>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</si>
  <si>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</si>
  <si>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</si>
  <si>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</si>
  <si>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</si>
  <si>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</si>
  <si>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</si>
  <si>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</si>
  <si>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</si>
  <si>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</si>
  <si>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</si>
  <si>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</si>
  <si>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</si>
  <si>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</si>
  <si>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</si>
  <si>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</si>
  <si>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</si>
  <si>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</si>
  <si>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</si>
  <si>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</si>
  <si>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</si>
  <si>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</si>
  <si>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</si>
  <si>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</si>
  <si>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</si>
  <si>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</si>
  <si>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</si>
  <si>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</si>
  <si>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</si>
  <si>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</si>
  <si>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</si>
  <si>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</si>
  <si>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</si>
  <si>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</si>
  <si>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</si>
  <si>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</si>
  <si>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</si>
  <si>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</si>
  <si>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</si>
  <si>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</si>
  <si>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</si>
  <si>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</si>
  <si>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</si>
  <si>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</si>
  <si>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</si>
  <si>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</si>
  <si>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</si>
  <si>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</si>
  <si>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</si>
  <si>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</si>
  <si>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</si>
  <si>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</si>
  <si>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</si>
  <si>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</si>
  <si>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</si>
  <si>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</si>
  <si>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</si>
  <si>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</si>
  <si>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</si>
  <si>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</si>
  <si>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</si>
  <si>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</si>
  <si>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</si>
  <si>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</si>
  <si>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</si>
  <si>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</si>
  <si>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</si>
  <si>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</si>
  <si>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</si>
  <si>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</si>
  <si>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</si>
  <si>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</si>
  <si>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</si>
  <si>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</si>
  <si>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</si>
  <si>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</si>
  <si>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</si>
  <si>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</si>
  <si>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</si>
  <si>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</si>
  <si>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</si>
  <si>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</si>
  <si>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</si>
  <si>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PROTEGER EL MEDIO AMBIENTE ES PROTEGER LA VIDA</t>
  </si>
  <si>
    <t xml:space="preserve">ADQUIRIR 100 Ha DE IMPORTANCIA HIDRICA </t>
  </si>
  <si>
    <t>ADQUISICIÓN DE ÁREAS DE IMPORTANCIA HÍDRICA Y AMBIENTAL EN EL MUNICIPIO DE LENGUAZQUE</t>
  </si>
  <si>
    <t xml:space="preserve">NÚMERO DE HECTÁREAS DE IMPORTANCIA HÍDRICA DEFINIDAS/ NUMERO DE HECTÁREAS GESTIONADAS  </t>
  </si>
  <si>
    <t>Localización y georreferenciaciòn de áreas de importancia Hídrica</t>
  </si>
  <si>
    <t>Inventario y estado de  áreas definidas, registro fotográfico e informes</t>
  </si>
  <si>
    <t>Trámites legales  para adquisición de predios de importancia hídrica</t>
  </si>
  <si>
    <t>Compra 100 Ha de importancia Hidrica</t>
  </si>
  <si>
    <t xml:space="preserve">Evaluación y seguimiento </t>
  </si>
  <si>
    <t>ALCALDÍA MUNICIPAL DE LENGUAZAQUE</t>
  </si>
  <si>
    <t xml:space="preserve">Localización y georreferenciaciòn de áreas priorizadas                                                  </t>
  </si>
  <si>
    <t>Inventario y estado de  áreas priorizadas, registro fotográfico e informes</t>
  </si>
  <si>
    <t xml:space="preserve">Estudio, insumos y preparación para siembra en 20 Ha </t>
  </si>
  <si>
    <t xml:space="preserve">Siembra de especies ntaivas en 20 Ha </t>
  </si>
  <si>
    <t>Evaluación y seguimiento</t>
  </si>
  <si>
    <t>20 Ha</t>
  </si>
  <si>
    <t xml:space="preserve">Recuperacion del vivero actual </t>
  </si>
  <si>
    <t>Realización y contratación del  mantenimiento de un vivero forestal</t>
  </si>
  <si>
    <t xml:space="preserve">Adquisición de semillas  de especies nativas </t>
  </si>
  <si>
    <t>Realización de convocatoria y selección de las fincas a intervenir</t>
  </si>
  <si>
    <t>Capacitación y entrega de árboles nativos , para cercas vivas y barreras rompe vientos</t>
  </si>
  <si>
    <t>REALIZAR CAMPAÑAS DE REFORESTACIÓN Y CERCAS VIVAS A FINCAS AGROPECUARIAS</t>
  </si>
  <si>
    <t>RECUPERAR Y MANTENER VIVERO FORESTALES Y ORNAMENTAL EN PREDIOS DEL MUNICIPIO DE LENGUAZQUE</t>
  </si>
  <si>
    <t>RECUPERAR Y MANTENER ÁREAS DE IMPORTANCIA HÍDRICA Y AMBIENTAL</t>
  </si>
  <si>
    <t>REFORESTACIÓN Y MANTENIMIENTO DE 20 HECTÁREAS</t>
  </si>
  <si>
    <t>RECUPERAR Y MANTENER 1 VIVERO</t>
  </si>
  <si>
    <t xml:space="preserve">REFORESTACIÓN Y SEMBRAR CERCAS VIVAS EN 10 FINCAS  </t>
  </si>
  <si>
    <t xml:space="preserve">NÚMERO DE HECTÁREAS PRIORIZADAS/ NÚMERO DE HECTÁREAS EJECUTADAS  </t>
  </si>
  <si>
    <t>NUMERO DE VIVEROS PROPUESTOS / NUMERO DE VIVEROS RECUPERADOS</t>
  </si>
  <si>
    <t>NÚMERO DE FINCAS PROPUESTAS / NÚMERO DE FINCAS INTERVENIDAS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</si>
</sst>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3" borderId="3" xfId="0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9" fontId="12" fillId="2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12" fillId="2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1" applyNumberFormat="1" applyFont="1" applyAlignment="1">
      <alignment horizontal="center" vertical="center"/>
    </xf>
    <xf numFmtId="0" fontId="13" fillId="0" borderId="0" xfId="0" applyFont="1"/>
    <xf numFmtId="0" fontId="8" fillId="0" borderId="3" xfId="0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9" fontId="8" fillId="0" borderId="3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9" fontId="8" fillId="0" borderId="3" xfId="1" applyFont="1" applyFill="1" applyBorder="1" applyAlignment="1">
      <alignment vertical="center" wrapText="1"/>
    </xf>
    <xf numFmtId="0" fontId="12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COGUA/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baseColWidth="10" defaultColWidth="11.42578125" defaultRowHeight="15" x14ac:dyDescent="0.25"/>
  <cols>
    <col min="1" max="1" width="15" style="3" bestFit="1" customWidth="1"/>
    <col min="2" max="2" width="13.5703125" style="4" customWidth="1"/>
    <col min="3" max="3" width="11.7109375" style="3" customWidth="1"/>
    <col min="4" max="4" width="10.42578125" style="4" customWidth="1"/>
    <col min="5" max="5" width="10.28515625" style="4" bestFit="1" customWidth="1"/>
    <col min="6" max="6" width="11.42578125" style="5"/>
    <col min="7" max="7" width="11.42578125" style="9"/>
    <col min="8" max="8" width="6.5703125" style="9" bestFit="1" customWidth="1"/>
    <col min="9" max="9" width="11.5703125" style="9"/>
    <col min="10" max="10" width="15.7109375" style="5" customWidth="1"/>
    <col min="11" max="11" width="12.7109375" style="1" customWidth="1"/>
    <col min="12" max="12" width="11.42578125" style="1"/>
    <col min="13" max="13" width="11.42578125" style="8"/>
    <col min="14" max="14" width="11" style="8" bestFit="1" customWidth="1"/>
    <col min="15" max="15" width="15.7109375" style="1" customWidth="1"/>
    <col min="16" max="16" width="8.5703125" style="6" customWidth="1"/>
    <col min="17" max="17" width="9.140625" customWidth="1"/>
    <col min="18" max="18" width="9" customWidth="1"/>
    <col min="19" max="19" width="9.140625" customWidth="1"/>
    <col min="20" max="20" width="9.7109375" customWidth="1"/>
    <col min="21" max="21" width="12.5703125" customWidth="1"/>
    <col min="22" max="22" width="13.28515625" customWidth="1"/>
    <col min="23" max="23" width="12.85546875" customWidth="1"/>
    <col min="24" max="24" width="12.5703125" customWidth="1"/>
    <col min="25" max="25" width="11.28515625" style="32" bestFit="1" customWidth="1"/>
  </cols>
  <sheetData>
    <row r="1" spans="1:25" ht="15.75" hidden="1" thickBot="1" x14ac:dyDescent="0.3">
      <c r="A1" s="46" t="s">
        <v>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8"/>
    </row>
    <row r="2" spans="1:25" ht="15.75" hidden="1" thickBot="1" x14ac:dyDescent="0.3">
      <c r="A2" s="49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</row>
    <row r="3" spans="1:25" ht="15.75" hidden="1" thickBot="1" x14ac:dyDescent="0.3">
      <c r="A3" s="49" t="s">
        <v>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1"/>
    </row>
    <row r="4" spans="1:25" ht="15.75" hidden="1" thickBot="1" x14ac:dyDescent="0.3">
      <c r="A4" s="58" t="s">
        <v>36</v>
      </c>
      <c r="B4" s="59"/>
      <c r="C4" s="59"/>
      <c r="D4" s="59"/>
      <c r="E4" s="59"/>
      <c r="F4" s="59"/>
      <c r="G4" s="59"/>
      <c r="H4" s="59"/>
      <c r="I4" s="59"/>
      <c r="J4" s="59"/>
      <c r="K4" s="55" t="s">
        <v>2</v>
      </c>
      <c r="L4" s="56"/>
      <c r="M4" s="56"/>
      <c r="N4" s="56"/>
      <c r="O4" s="56"/>
      <c r="P4" s="56"/>
      <c r="Q4" s="56"/>
      <c r="R4" s="57"/>
    </row>
    <row r="5" spans="1:25" s="7" customFormat="1" ht="36.75" customHeight="1" thickBot="1" x14ac:dyDescent="0.3">
      <c r="A5" s="52" t="s">
        <v>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52" t="s">
        <v>4</v>
      </c>
      <c r="Q5" s="53"/>
      <c r="R5" s="53"/>
      <c r="S5" s="53"/>
      <c r="T5" s="54"/>
      <c r="U5" s="52" t="s">
        <v>35</v>
      </c>
      <c r="V5" s="53"/>
      <c r="W5" s="54"/>
      <c r="X5" s="11" t="s">
        <v>31</v>
      </c>
      <c r="Y5" s="33"/>
    </row>
    <row r="6" spans="1:25" s="7" customFormat="1" ht="15.75" thickBot="1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63.75" thickBot="1" x14ac:dyDescent="0.3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45" x14ac:dyDescent="0.25">
      <c r="A8" s="44" t="s">
        <v>40</v>
      </c>
      <c r="B8" s="41">
        <v>1</v>
      </c>
      <c r="C8" s="41" t="s">
        <v>38</v>
      </c>
      <c r="D8" s="37">
        <v>0.73809523809523814</v>
      </c>
      <c r="E8" s="36" t="s">
        <v>39</v>
      </c>
      <c r="F8" s="40">
        <f>SUM(M8:M12)/J13</f>
        <v>0</v>
      </c>
      <c r="G8" s="36" t="s">
        <v>49</v>
      </c>
      <c r="H8" s="41">
        <v>5</v>
      </c>
      <c r="I8" s="36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27" x14ac:dyDescent="0.25">
      <c r="A9" s="44"/>
      <c r="B9" s="42"/>
      <c r="C9" s="42"/>
      <c r="D9" s="38"/>
      <c r="E9" s="36"/>
      <c r="F9" s="40"/>
      <c r="G9" s="36"/>
      <c r="H9" s="42"/>
      <c r="I9" s="36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ht="18" x14ac:dyDescent="0.25">
      <c r="A10" s="44"/>
      <c r="B10" s="42"/>
      <c r="C10" s="42"/>
      <c r="D10" s="38"/>
      <c r="E10" s="36"/>
      <c r="F10" s="40"/>
      <c r="G10" s="36"/>
      <c r="H10" s="42"/>
      <c r="I10" s="36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ht="18" x14ac:dyDescent="0.25">
      <c r="A11" s="44"/>
      <c r="B11" s="42"/>
      <c r="C11" s="42"/>
      <c r="D11" s="38"/>
      <c r="E11" s="36"/>
      <c r="F11" s="40"/>
      <c r="G11" s="36"/>
      <c r="H11" s="42"/>
      <c r="I11" s="36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ht="18" x14ac:dyDescent="0.25">
      <c r="A12" s="44"/>
      <c r="B12" s="43"/>
      <c r="C12" s="43"/>
      <c r="D12" s="39"/>
      <c r="E12" s="36"/>
      <c r="F12" s="40"/>
      <c r="G12" s="36"/>
      <c r="H12" s="43"/>
      <c r="I12" s="36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25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8" x14ac:dyDescent="0.25">
      <c r="A14" s="45" t="s">
        <v>67</v>
      </c>
      <c r="B14" s="41">
        <v>1</v>
      </c>
      <c r="C14" s="41" t="s">
        <v>38</v>
      </c>
      <c r="D14" s="37">
        <f>(F8+F14)/D21</f>
        <v>0.33809523809523812</v>
      </c>
      <c r="E14" s="36" t="s">
        <v>68</v>
      </c>
      <c r="F14" s="40">
        <f>SUM(M14:M20)/J21</f>
        <v>0.67619047619047623</v>
      </c>
      <c r="G14" s="36" t="s">
        <v>70</v>
      </c>
      <c r="H14" s="41">
        <v>30</v>
      </c>
      <c r="I14" s="36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18" x14ac:dyDescent="0.25">
      <c r="A15" s="45"/>
      <c r="B15" s="42"/>
      <c r="C15" s="42"/>
      <c r="D15" s="38"/>
      <c r="E15" s="36"/>
      <c r="F15" s="40"/>
      <c r="G15" s="36"/>
      <c r="H15" s="42"/>
      <c r="I15" s="36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8" x14ac:dyDescent="0.25">
      <c r="A16" s="45"/>
      <c r="B16" s="42"/>
      <c r="C16" s="42"/>
      <c r="D16" s="38"/>
      <c r="E16" s="36"/>
      <c r="F16" s="40"/>
      <c r="G16" s="36"/>
      <c r="H16" s="42"/>
      <c r="I16" s="36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27" x14ac:dyDescent="0.25">
      <c r="A17" s="45"/>
      <c r="B17" s="42"/>
      <c r="C17" s="42"/>
      <c r="D17" s="38"/>
      <c r="E17" s="36"/>
      <c r="F17" s="40"/>
      <c r="G17" s="36"/>
      <c r="H17" s="42"/>
      <c r="I17" s="36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8" x14ac:dyDescent="0.25">
      <c r="A18" s="45"/>
      <c r="B18" s="42"/>
      <c r="C18" s="42"/>
      <c r="D18" s="38"/>
      <c r="E18" s="36"/>
      <c r="F18" s="40"/>
      <c r="G18" s="36"/>
      <c r="H18" s="42"/>
      <c r="I18" s="36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25">
      <c r="A19" s="45"/>
      <c r="B19" s="42"/>
      <c r="C19" s="42"/>
      <c r="D19" s="38"/>
      <c r="E19" s="36"/>
      <c r="F19" s="40"/>
      <c r="G19" s="36"/>
      <c r="H19" s="42"/>
      <c r="I19" s="36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25">
      <c r="A20" s="45"/>
      <c r="B20" s="43"/>
      <c r="C20" s="43"/>
      <c r="D20" s="39"/>
      <c r="E20" s="36"/>
      <c r="F20" s="40"/>
      <c r="G20" s="36"/>
      <c r="H20" s="43"/>
      <c r="I20" s="36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25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  <mergeCell ref="A8:A12"/>
    <mergeCell ref="C8:C12"/>
    <mergeCell ref="A14:A20"/>
    <mergeCell ref="B14:B20"/>
    <mergeCell ref="C14:C20"/>
    <mergeCell ref="I14:I20"/>
    <mergeCell ref="D14:D20"/>
    <mergeCell ref="E14:E20"/>
    <mergeCell ref="F14:F20"/>
    <mergeCell ref="G14:G20"/>
    <mergeCell ref="H14:H20"/>
  </mergeCells>
  <conditionalFormatting sqref="O8:O12">
    <cfRule type="expression" dxfId="17" priority="4">
      <formula>$O8="BAJO"</formula>
    </cfRule>
    <cfRule type="expression" dxfId="16" priority="5">
      <formula>$O8="MEDIO"</formula>
    </cfRule>
    <cfRule type="expression" dxfId="15" priority="6">
      <formula>$O8="ALTO"</formula>
    </cfRule>
  </conditionalFormatting>
  <conditionalFormatting sqref="O14:O20">
    <cfRule type="expression" dxfId="14" priority="1">
      <formula>$O14="BAJO"</formula>
    </cfRule>
    <cfRule type="expression" dxfId="13" priority="2">
      <formula>$O14="MEDIO"</formula>
    </cfRule>
    <cfRule type="expression" dxfId="12" priority="3">
      <formula>$O14="ALTO"</formula>
    </cfRule>
  </conditionalFormatting>
  <hyperlinks>
    <hyperlink ref="A8:A12" r:id="rId1" display="Deforestación y ampliación de la frontera agricola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topLeftCell="A7" zoomScaleNormal="100" workbookViewId="0">
      <selection activeCell="I13" sqref="I13:I17"/>
    </sheetView>
  </sheetViews>
  <sheetFormatPr baseColWidth="10" defaultColWidth="11.42578125" defaultRowHeight="12" x14ac:dyDescent="0.2"/>
  <cols>
    <col min="1" max="1" width="15" style="78" bestFit="1" customWidth="1"/>
    <col min="2" max="2" width="14" style="79" bestFit="1" customWidth="1"/>
    <col min="3" max="3" width="11.7109375" style="78" customWidth="1"/>
    <col min="4" max="4" width="10.5703125" style="79" customWidth="1"/>
    <col min="5" max="5" width="14.140625" style="79" customWidth="1"/>
    <col min="6" max="6" width="10" style="80" bestFit="1" customWidth="1"/>
    <col min="7" max="7" width="15.5703125" style="81" customWidth="1"/>
    <col min="8" max="9" width="13.140625" style="81" customWidth="1"/>
    <col min="10" max="10" width="19.42578125" style="80" customWidth="1"/>
    <col min="11" max="11" width="12" style="82" customWidth="1"/>
    <col min="12" max="15" width="10.42578125" style="82" bestFit="1" customWidth="1"/>
    <col min="16" max="16" width="11.85546875" style="82" bestFit="1" customWidth="1"/>
    <col min="17" max="17" width="9.85546875" style="83" customWidth="1"/>
    <col min="18" max="18" width="13.7109375" style="82" bestFit="1" customWidth="1"/>
    <col min="19" max="16384" width="11.42578125" style="63"/>
  </cols>
  <sheetData>
    <row r="1" spans="1:18" s="84" customFormat="1" ht="15" customHeight="1" x14ac:dyDescent="0.25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s="84" customFormat="1" ht="15.75" x14ac:dyDescent="0.25">
      <c r="A2" s="60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s="84" customFormat="1" ht="15.75" x14ac:dyDescent="0.25">
      <c r="A3" s="60">
        <v>2017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s="65" customFormat="1" x14ac:dyDescent="0.2">
      <c r="A4" s="64" t="s">
        <v>10</v>
      </c>
      <c r="B4" s="64" t="s">
        <v>11</v>
      </c>
      <c r="C4" s="64" t="s">
        <v>12</v>
      </c>
      <c r="D4" s="64" t="s">
        <v>13</v>
      </c>
      <c r="E4" s="64" t="s">
        <v>14</v>
      </c>
      <c r="F4" s="64" t="s">
        <v>15</v>
      </c>
      <c r="G4" s="64" t="s">
        <v>64</v>
      </c>
      <c r="H4" s="64" t="s">
        <v>16</v>
      </c>
      <c r="I4" s="64" t="s">
        <v>17</v>
      </c>
      <c r="J4" s="64" t="s">
        <v>65</v>
      </c>
      <c r="K4" s="64" t="s">
        <v>18</v>
      </c>
      <c r="L4" s="64" t="s">
        <v>19</v>
      </c>
      <c r="M4" s="64" t="s">
        <v>20</v>
      </c>
      <c r="N4" s="64" t="s">
        <v>21</v>
      </c>
      <c r="O4" s="64" t="s">
        <v>22</v>
      </c>
      <c r="P4" s="64" t="s">
        <v>23</v>
      </c>
      <c r="Q4" s="64" t="s">
        <v>24</v>
      </c>
      <c r="R4" s="64" t="s">
        <v>25</v>
      </c>
    </row>
    <row r="5" spans="1:18" s="68" customFormat="1" ht="30" customHeight="1" x14ac:dyDescent="0.2">
      <c r="A5" s="66" t="s">
        <v>80</v>
      </c>
      <c r="B5" s="66" t="s">
        <v>81</v>
      </c>
      <c r="C5" s="66" t="s">
        <v>5</v>
      </c>
      <c r="D5" s="66" t="s">
        <v>48</v>
      </c>
      <c r="E5" s="66" t="s">
        <v>6</v>
      </c>
      <c r="F5" s="66" t="s">
        <v>52</v>
      </c>
      <c r="G5" s="66" t="s">
        <v>8</v>
      </c>
      <c r="H5" s="66" t="s">
        <v>57</v>
      </c>
      <c r="I5" s="66" t="s">
        <v>34</v>
      </c>
      <c r="J5" s="66" t="s">
        <v>7</v>
      </c>
      <c r="K5" s="66" t="s">
        <v>47</v>
      </c>
      <c r="L5" s="66" t="s">
        <v>87</v>
      </c>
      <c r="M5" s="66"/>
      <c r="N5" s="66"/>
      <c r="O5" s="66"/>
      <c r="P5" s="66" t="s">
        <v>88</v>
      </c>
      <c r="Q5" s="67" t="s">
        <v>53</v>
      </c>
      <c r="R5" s="66" t="s">
        <v>86</v>
      </c>
    </row>
    <row r="6" spans="1:18" s="68" customFormat="1" ht="30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9" t="s">
        <v>79</v>
      </c>
      <c r="M6" s="69" t="s">
        <v>82</v>
      </c>
      <c r="N6" s="69" t="s">
        <v>83</v>
      </c>
      <c r="O6" s="69" t="s">
        <v>84</v>
      </c>
      <c r="P6" s="66"/>
      <c r="Q6" s="67"/>
      <c r="R6" s="66"/>
    </row>
    <row r="7" spans="1:18" ht="48" customHeight="1" x14ac:dyDescent="0.2">
      <c r="A7" s="86"/>
      <c r="B7" s="85">
        <v>1</v>
      </c>
      <c r="C7" s="85" t="s">
        <v>89</v>
      </c>
      <c r="D7" s="87">
        <f>AVERAGE(F7:F25)</f>
        <v>0</v>
      </c>
      <c r="E7" s="85" t="s">
        <v>91</v>
      </c>
      <c r="F7" s="87">
        <f>SUM(Q7:Q11)/J12</f>
        <v>0</v>
      </c>
      <c r="G7" s="85" t="s">
        <v>90</v>
      </c>
      <c r="H7" s="85">
        <v>100</v>
      </c>
      <c r="I7" s="85" t="s">
        <v>92</v>
      </c>
      <c r="J7" s="61" t="s">
        <v>93</v>
      </c>
      <c r="K7" s="62">
        <v>1</v>
      </c>
      <c r="L7" s="62"/>
      <c r="M7" s="62"/>
      <c r="N7" s="62"/>
      <c r="O7" s="62"/>
      <c r="P7" s="62">
        <f>SUM(L7:O7)</f>
        <v>0</v>
      </c>
      <c r="Q7" s="70">
        <f>P7/K7</f>
        <v>0</v>
      </c>
      <c r="R7" s="62" t="str">
        <f>IF(Q7&lt;=0.49,"BAJO",IF(Q7&lt;=0.79,"MEDIO","ALTO"))</f>
        <v>BAJO</v>
      </c>
    </row>
    <row r="8" spans="1:18" ht="48" x14ac:dyDescent="0.2">
      <c r="A8" s="86"/>
      <c r="B8" s="85"/>
      <c r="C8" s="85"/>
      <c r="D8" s="87"/>
      <c r="E8" s="85"/>
      <c r="F8" s="87"/>
      <c r="G8" s="85"/>
      <c r="H8" s="85"/>
      <c r="I8" s="85"/>
      <c r="J8" s="61" t="s">
        <v>94</v>
      </c>
      <c r="K8" s="62">
        <v>1</v>
      </c>
      <c r="L8" s="62"/>
      <c r="M8" s="62"/>
      <c r="N8" s="62"/>
      <c r="O8" s="62"/>
      <c r="P8" s="62">
        <f t="shared" ref="P8:P11" si="0">SUM(L8:O8)</f>
        <v>0</v>
      </c>
      <c r="Q8" s="70">
        <f>P8/K8</f>
        <v>0</v>
      </c>
      <c r="R8" s="62" t="str">
        <f>IF(Q8&lt;=0.49,"BAJO",IF(Q8&lt;=0.79,"MEDIO","ALTO"))</f>
        <v>BAJO</v>
      </c>
    </row>
    <row r="9" spans="1:18" ht="36" x14ac:dyDescent="0.2">
      <c r="A9" s="86"/>
      <c r="B9" s="85"/>
      <c r="C9" s="85"/>
      <c r="D9" s="87"/>
      <c r="E9" s="85"/>
      <c r="F9" s="87"/>
      <c r="G9" s="85"/>
      <c r="H9" s="85"/>
      <c r="I9" s="85"/>
      <c r="J9" s="61" t="s">
        <v>95</v>
      </c>
      <c r="K9" s="62">
        <v>1</v>
      </c>
      <c r="L9" s="62"/>
      <c r="M9" s="62"/>
      <c r="N9" s="62"/>
      <c r="O9" s="62"/>
      <c r="P9" s="62">
        <f t="shared" ref="P9:P11" si="1">SUM(L9:O9)</f>
        <v>0</v>
      </c>
      <c r="Q9" s="70">
        <f t="shared" ref="Q9:Q11" si="2">P9/K9</f>
        <v>0</v>
      </c>
      <c r="R9" s="62" t="str">
        <f t="shared" ref="R9:R25" si="3">IF(Q9&lt;=0.49,"BAJO",IF(Q9&lt;=0.79,"MEDIO","ALTO"))</f>
        <v>BAJO</v>
      </c>
    </row>
    <row r="10" spans="1:18" ht="24" x14ac:dyDescent="0.2">
      <c r="A10" s="86"/>
      <c r="B10" s="85"/>
      <c r="C10" s="85"/>
      <c r="D10" s="87"/>
      <c r="E10" s="85"/>
      <c r="F10" s="87"/>
      <c r="G10" s="85"/>
      <c r="H10" s="85"/>
      <c r="I10" s="85"/>
      <c r="J10" s="61" t="s">
        <v>96</v>
      </c>
      <c r="K10" s="62">
        <v>100</v>
      </c>
      <c r="L10" s="62"/>
      <c r="M10" s="62"/>
      <c r="N10" s="62"/>
      <c r="O10" s="62"/>
      <c r="P10" s="62">
        <f t="shared" si="1"/>
        <v>0</v>
      </c>
      <c r="Q10" s="70">
        <f t="shared" si="2"/>
        <v>0</v>
      </c>
      <c r="R10" s="62" t="str">
        <f t="shared" si="3"/>
        <v>BAJO</v>
      </c>
    </row>
    <row r="11" spans="1:18" ht="24" x14ac:dyDescent="0.2">
      <c r="A11" s="86"/>
      <c r="B11" s="85"/>
      <c r="C11" s="85"/>
      <c r="D11" s="87"/>
      <c r="E11" s="85"/>
      <c r="F11" s="87"/>
      <c r="G11" s="85"/>
      <c r="H11" s="85"/>
      <c r="I11" s="85"/>
      <c r="J11" s="61" t="s">
        <v>97</v>
      </c>
      <c r="K11" s="62">
        <v>1</v>
      </c>
      <c r="L11" s="62"/>
      <c r="M11" s="62"/>
      <c r="N11" s="62"/>
      <c r="O11" s="62"/>
      <c r="P11" s="62">
        <f t="shared" si="1"/>
        <v>0</v>
      </c>
      <c r="Q11" s="70">
        <f t="shared" si="2"/>
        <v>0</v>
      </c>
      <c r="R11" s="62" t="str">
        <f t="shared" si="3"/>
        <v>BAJO</v>
      </c>
    </row>
    <row r="12" spans="1:18" ht="12" hidden="1" customHeight="1" x14ac:dyDescent="0.2">
      <c r="A12" s="71"/>
      <c r="B12" s="72"/>
      <c r="C12" s="85"/>
      <c r="D12" s="87"/>
      <c r="E12" s="72"/>
      <c r="F12" s="73"/>
      <c r="G12" s="74"/>
      <c r="H12" s="74"/>
      <c r="I12" s="75"/>
      <c r="J12" s="72">
        <f>COUNTA(J7:J11)</f>
        <v>5</v>
      </c>
      <c r="K12" s="76"/>
      <c r="L12" s="76"/>
      <c r="M12" s="76"/>
      <c r="N12" s="76"/>
      <c r="O12" s="76"/>
      <c r="P12" s="76"/>
      <c r="Q12" s="77"/>
      <c r="R12" s="72"/>
    </row>
    <row r="13" spans="1:18" ht="36" x14ac:dyDescent="0.2">
      <c r="A13" s="85"/>
      <c r="B13" s="85">
        <v>2</v>
      </c>
      <c r="C13" s="85"/>
      <c r="D13" s="87"/>
      <c r="E13" s="85" t="s">
        <v>112</v>
      </c>
      <c r="F13" s="87">
        <f>SUM(Q13:Q17)/J18</f>
        <v>0</v>
      </c>
      <c r="G13" s="85" t="s">
        <v>113</v>
      </c>
      <c r="H13" s="85" t="s">
        <v>104</v>
      </c>
      <c r="I13" s="85" t="s">
        <v>116</v>
      </c>
      <c r="J13" s="61" t="s">
        <v>99</v>
      </c>
      <c r="K13" s="62">
        <v>1</v>
      </c>
      <c r="L13" s="88"/>
      <c r="M13" s="88"/>
      <c r="N13" s="88"/>
      <c r="O13" s="88"/>
      <c r="P13" s="62">
        <f t="shared" ref="P13:P17" si="4">SUM(L13:O13)</f>
        <v>0</v>
      </c>
      <c r="Q13" s="70">
        <f t="shared" ref="Q13:Q17" si="5">P13/K13</f>
        <v>0</v>
      </c>
      <c r="R13" s="62" t="str">
        <f t="shared" si="3"/>
        <v>BAJO</v>
      </c>
    </row>
    <row r="14" spans="1:18" ht="48" x14ac:dyDescent="0.2">
      <c r="A14" s="85"/>
      <c r="B14" s="85"/>
      <c r="C14" s="85"/>
      <c r="D14" s="87"/>
      <c r="E14" s="85"/>
      <c r="F14" s="87"/>
      <c r="G14" s="85"/>
      <c r="H14" s="85"/>
      <c r="I14" s="85"/>
      <c r="J14" s="61" t="s">
        <v>100</v>
      </c>
      <c r="K14" s="62">
        <v>1</v>
      </c>
      <c r="L14" s="88"/>
      <c r="M14" s="88"/>
      <c r="N14" s="88"/>
      <c r="O14" s="88"/>
      <c r="P14" s="62">
        <f t="shared" si="4"/>
        <v>0</v>
      </c>
      <c r="Q14" s="70">
        <f t="shared" si="5"/>
        <v>0</v>
      </c>
      <c r="R14" s="62" t="str">
        <f t="shared" si="3"/>
        <v>BAJO</v>
      </c>
    </row>
    <row r="15" spans="1:18" ht="36" x14ac:dyDescent="0.2">
      <c r="A15" s="85"/>
      <c r="B15" s="85"/>
      <c r="C15" s="85"/>
      <c r="D15" s="87"/>
      <c r="E15" s="85"/>
      <c r="F15" s="87"/>
      <c r="G15" s="85"/>
      <c r="H15" s="85"/>
      <c r="I15" s="85"/>
      <c r="J15" s="61" t="s">
        <v>101</v>
      </c>
      <c r="K15" s="62">
        <v>20</v>
      </c>
      <c r="L15" s="88"/>
      <c r="M15" s="88"/>
      <c r="N15" s="88"/>
      <c r="O15" s="88"/>
      <c r="P15" s="62">
        <f t="shared" si="4"/>
        <v>0</v>
      </c>
      <c r="Q15" s="70">
        <f t="shared" si="5"/>
        <v>0</v>
      </c>
      <c r="R15" s="62" t="str">
        <f t="shared" si="3"/>
        <v>BAJO</v>
      </c>
    </row>
    <row r="16" spans="1:18" ht="24" x14ac:dyDescent="0.2">
      <c r="A16" s="85"/>
      <c r="B16" s="85"/>
      <c r="C16" s="85"/>
      <c r="D16" s="87"/>
      <c r="E16" s="85"/>
      <c r="F16" s="87"/>
      <c r="G16" s="85"/>
      <c r="H16" s="85"/>
      <c r="I16" s="85"/>
      <c r="J16" s="61" t="s">
        <v>102</v>
      </c>
      <c r="K16" s="62">
        <v>20</v>
      </c>
      <c r="L16" s="88"/>
      <c r="M16" s="88"/>
      <c r="N16" s="88"/>
      <c r="O16" s="88"/>
      <c r="P16" s="62">
        <f t="shared" si="4"/>
        <v>0</v>
      </c>
      <c r="Q16" s="70">
        <f t="shared" si="5"/>
        <v>0</v>
      </c>
      <c r="R16" s="62" t="str">
        <f t="shared" si="3"/>
        <v>BAJO</v>
      </c>
    </row>
    <row r="17" spans="1:18" ht="24" x14ac:dyDescent="0.2">
      <c r="A17" s="85"/>
      <c r="B17" s="85"/>
      <c r="C17" s="85"/>
      <c r="D17" s="87"/>
      <c r="E17" s="85"/>
      <c r="F17" s="87"/>
      <c r="G17" s="85"/>
      <c r="H17" s="85"/>
      <c r="I17" s="85"/>
      <c r="J17" s="61" t="s">
        <v>103</v>
      </c>
      <c r="K17" s="62">
        <v>1</v>
      </c>
      <c r="L17" s="88"/>
      <c r="M17" s="88"/>
      <c r="N17" s="88"/>
      <c r="O17" s="88"/>
      <c r="P17" s="62">
        <f t="shared" si="4"/>
        <v>0</v>
      </c>
      <c r="Q17" s="70">
        <f t="shared" si="5"/>
        <v>0</v>
      </c>
      <c r="R17" s="62" t="str">
        <f t="shared" si="3"/>
        <v>BAJO</v>
      </c>
    </row>
    <row r="18" spans="1:18" hidden="1" x14ac:dyDescent="0.2">
      <c r="A18" s="91"/>
      <c r="B18" s="92"/>
      <c r="C18" s="85"/>
      <c r="D18" s="87"/>
      <c r="E18" s="92"/>
      <c r="F18" s="93"/>
      <c r="G18" s="62"/>
      <c r="H18" s="62"/>
      <c r="I18" s="62"/>
      <c r="J18" s="72">
        <f>COUNTA(J13:J17)</f>
        <v>5</v>
      </c>
      <c r="K18" s="88"/>
      <c r="L18" s="88"/>
      <c r="M18" s="88"/>
      <c r="N18" s="88"/>
      <c r="O18" s="88"/>
      <c r="P18" s="88"/>
      <c r="Q18" s="89"/>
      <c r="R18" s="88"/>
    </row>
    <row r="19" spans="1:18" ht="24" x14ac:dyDescent="0.2">
      <c r="A19" s="85"/>
      <c r="B19" s="85">
        <v>3</v>
      </c>
      <c r="C19" s="85"/>
      <c r="D19" s="87"/>
      <c r="E19" s="85" t="s">
        <v>111</v>
      </c>
      <c r="F19" s="87">
        <f>SUM(Q19:Q21)/J22</f>
        <v>0</v>
      </c>
      <c r="G19" s="85" t="s">
        <v>114</v>
      </c>
      <c r="H19" s="85">
        <v>1</v>
      </c>
      <c r="I19" s="85" t="s">
        <v>117</v>
      </c>
      <c r="J19" s="61" t="s">
        <v>105</v>
      </c>
      <c r="K19" s="62">
        <v>1</v>
      </c>
      <c r="L19" s="88"/>
      <c r="M19" s="88"/>
      <c r="N19" s="88"/>
      <c r="O19" s="88"/>
      <c r="P19" s="62">
        <f t="shared" ref="P19:P21" si="6">SUM(L19:O19)</f>
        <v>0</v>
      </c>
      <c r="Q19" s="70">
        <f t="shared" ref="Q19:Q21" si="7">P19/K19</f>
        <v>0</v>
      </c>
      <c r="R19" s="62" t="str">
        <f t="shared" si="3"/>
        <v>BAJO</v>
      </c>
    </row>
    <row r="20" spans="1:18" ht="48" x14ac:dyDescent="0.2">
      <c r="A20" s="85"/>
      <c r="B20" s="85"/>
      <c r="C20" s="85"/>
      <c r="D20" s="87"/>
      <c r="E20" s="85"/>
      <c r="F20" s="87"/>
      <c r="G20" s="85"/>
      <c r="H20" s="85"/>
      <c r="I20" s="85"/>
      <c r="J20" s="61" t="s">
        <v>106</v>
      </c>
      <c r="K20" s="62">
        <v>1</v>
      </c>
      <c r="L20" s="88"/>
      <c r="M20" s="88"/>
      <c r="N20" s="88"/>
      <c r="O20" s="88"/>
      <c r="P20" s="62">
        <f t="shared" si="6"/>
        <v>0</v>
      </c>
      <c r="Q20" s="70">
        <f t="shared" si="7"/>
        <v>0</v>
      </c>
      <c r="R20" s="62" t="str">
        <f t="shared" si="3"/>
        <v>BAJO</v>
      </c>
    </row>
    <row r="21" spans="1:18" ht="36" x14ac:dyDescent="0.2">
      <c r="A21" s="85"/>
      <c r="B21" s="85"/>
      <c r="C21" s="85"/>
      <c r="D21" s="87"/>
      <c r="E21" s="85"/>
      <c r="F21" s="87"/>
      <c r="G21" s="85"/>
      <c r="H21" s="85"/>
      <c r="I21" s="85"/>
      <c r="J21" s="61" t="s">
        <v>107</v>
      </c>
      <c r="K21" s="62">
        <v>1</v>
      </c>
      <c r="L21" s="88"/>
      <c r="M21" s="88"/>
      <c r="N21" s="88"/>
      <c r="O21" s="88"/>
      <c r="P21" s="62">
        <f t="shared" si="6"/>
        <v>0</v>
      </c>
      <c r="Q21" s="70">
        <f t="shared" si="7"/>
        <v>0</v>
      </c>
      <c r="R21" s="62" t="str">
        <f t="shared" si="3"/>
        <v>BAJO</v>
      </c>
    </row>
    <row r="22" spans="1:18" hidden="1" x14ac:dyDescent="0.2">
      <c r="A22" s="91"/>
      <c r="B22" s="92"/>
      <c r="C22" s="85"/>
      <c r="D22" s="87"/>
      <c r="E22" s="92"/>
      <c r="F22" s="90"/>
      <c r="G22" s="62"/>
      <c r="H22" s="62"/>
      <c r="I22" s="62"/>
      <c r="J22" s="72">
        <f>COUNTA(J19:J21)</f>
        <v>3</v>
      </c>
      <c r="K22" s="88"/>
      <c r="L22" s="88"/>
      <c r="M22" s="88"/>
      <c r="N22" s="88"/>
      <c r="O22" s="88"/>
      <c r="P22" s="88"/>
      <c r="Q22" s="89"/>
      <c r="R22" s="88"/>
    </row>
    <row r="23" spans="1:18" ht="48" x14ac:dyDescent="0.2">
      <c r="A23" s="85"/>
      <c r="B23" s="85">
        <v>4</v>
      </c>
      <c r="C23" s="85"/>
      <c r="D23" s="87"/>
      <c r="E23" s="85" t="s">
        <v>110</v>
      </c>
      <c r="F23" s="87">
        <f>SUM(Q23:Q25)/J26</f>
        <v>0</v>
      </c>
      <c r="G23" s="85" t="s">
        <v>115</v>
      </c>
      <c r="H23" s="85">
        <v>10</v>
      </c>
      <c r="I23" s="85" t="s">
        <v>118</v>
      </c>
      <c r="J23" s="61" t="s">
        <v>108</v>
      </c>
      <c r="K23" s="62">
        <v>1</v>
      </c>
      <c r="L23" s="88"/>
      <c r="M23" s="88"/>
      <c r="N23" s="88"/>
      <c r="O23" s="88"/>
      <c r="P23" s="62">
        <f t="shared" ref="P23:P25" si="8">SUM(L23:O23)</f>
        <v>0</v>
      </c>
      <c r="Q23" s="70">
        <f t="shared" ref="Q23:Q25" si="9">P23/K23</f>
        <v>0</v>
      </c>
      <c r="R23" s="62" t="str">
        <f t="shared" si="3"/>
        <v>BAJO</v>
      </c>
    </row>
    <row r="24" spans="1:18" ht="48" x14ac:dyDescent="0.2">
      <c r="A24" s="85"/>
      <c r="B24" s="85"/>
      <c r="C24" s="85"/>
      <c r="D24" s="87"/>
      <c r="E24" s="85"/>
      <c r="F24" s="87"/>
      <c r="G24" s="85"/>
      <c r="H24" s="85"/>
      <c r="I24" s="85"/>
      <c r="J24" s="61" t="s">
        <v>109</v>
      </c>
      <c r="K24" s="62">
        <v>1</v>
      </c>
      <c r="L24" s="88"/>
      <c r="M24" s="88"/>
      <c r="N24" s="88"/>
      <c r="O24" s="88"/>
      <c r="P24" s="62">
        <f t="shared" si="8"/>
        <v>0</v>
      </c>
      <c r="Q24" s="70">
        <f t="shared" si="9"/>
        <v>0</v>
      </c>
      <c r="R24" s="62" t="str">
        <f t="shared" si="3"/>
        <v>BAJO</v>
      </c>
    </row>
    <row r="25" spans="1:18" ht="24" x14ac:dyDescent="0.2">
      <c r="A25" s="85"/>
      <c r="B25" s="85"/>
      <c r="C25" s="85"/>
      <c r="D25" s="87"/>
      <c r="E25" s="85"/>
      <c r="F25" s="87"/>
      <c r="G25" s="85"/>
      <c r="H25" s="85"/>
      <c r="I25" s="85"/>
      <c r="J25" s="61" t="s">
        <v>103</v>
      </c>
      <c r="K25" s="62">
        <v>1</v>
      </c>
      <c r="L25" s="88"/>
      <c r="M25" s="88"/>
      <c r="N25" s="88"/>
      <c r="O25" s="88"/>
      <c r="P25" s="62">
        <f t="shared" si="8"/>
        <v>0</v>
      </c>
      <c r="Q25" s="70">
        <f t="shared" si="9"/>
        <v>0</v>
      </c>
      <c r="R25" s="62" t="str">
        <f t="shared" si="3"/>
        <v>BAJO</v>
      </c>
    </row>
    <row r="26" spans="1:18" hidden="1" x14ac:dyDescent="0.2">
      <c r="A26" s="91"/>
      <c r="B26" s="92"/>
      <c r="C26" s="91"/>
      <c r="D26" s="92"/>
      <c r="E26" s="92"/>
      <c r="F26" s="93"/>
      <c r="G26" s="62"/>
      <c r="H26" s="62"/>
      <c r="I26" s="62"/>
      <c r="J26" s="72">
        <f>COUNTA(J23:J25)</f>
        <v>3</v>
      </c>
      <c r="K26" s="88"/>
      <c r="L26" s="88"/>
      <c r="M26" s="88"/>
      <c r="N26" s="88"/>
      <c r="O26" s="88"/>
      <c r="P26" s="88"/>
      <c r="Q26" s="89"/>
      <c r="R26" s="88"/>
    </row>
  </sheetData>
  <mergeCells count="48">
    <mergeCell ref="G23:G25"/>
    <mergeCell ref="H23:H25"/>
    <mergeCell ref="I23:I25"/>
    <mergeCell ref="A19:A21"/>
    <mergeCell ref="F19:F21"/>
    <mergeCell ref="E23:E25"/>
    <mergeCell ref="A23:A25"/>
    <mergeCell ref="B23:B25"/>
    <mergeCell ref="C7:C25"/>
    <mergeCell ref="D7:D25"/>
    <mergeCell ref="F23:F25"/>
    <mergeCell ref="G19:G21"/>
    <mergeCell ref="H19:H21"/>
    <mergeCell ref="I19:I21"/>
    <mergeCell ref="E19:E21"/>
    <mergeCell ref="B19:B21"/>
    <mergeCell ref="I13:I17"/>
    <mergeCell ref="E13:E17"/>
    <mergeCell ref="G13:G17"/>
    <mergeCell ref="H13:H17"/>
    <mergeCell ref="F13:F17"/>
    <mergeCell ref="A7:A11"/>
    <mergeCell ref="B7:B11"/>
    <mergeCell ref="E7:E11"/>
    <mergeCell ref="B13:B17"/>
    <mergeCell ref="A13:A17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J5:J6"/>
    <mergeCell ref="K5:K6"/>
    <mergeCell ref="F7:F11"/>
    <mergeCell ref="G7:G11"/>
    <mergeCell ref="H7:H11"/>
    <mergeCell ref="I7:I11"/>
  </mergeCells>
  <conditionalFormatting sqref="R7:R11">
    <cfRule type="expression" dxfId="11" priority="16">
      <formula>$R7="BAJO"</formula>
    </cfRule>
    <cfRule type="expression" dxfId="10" priority="17">
      <formula>$R7="MEDIO"</formula>
    </cfRule>
    <cfRule type="expression" dxfId="9" priority="18">
      <formula>$R7="ALTO"</formula>
    </cfRule>
  </conditionalFormatting>
  <conditionalFormatting sqref="R13:R17">
    <cfRule type="expression" dxfId="8" priority="7">
      <formula>$R13="BAJO"</formula>
    </cfRule>
    <cfRule type="expression" dxfId="7" priority="8">
      <formula>$R13="MEDIO"</formula>
    </cfRule>
    <cfRule type="expression" dxfId="6" priority="9">
      <formula>$R13="ALTO"</formula>
    </cfRule>
  </conditionalFormatting>
  <conditionalFormatting sqref="R19:R21">
    <cfRule type="expression" dxfId="5" priority="4">
      <formula>$R19="BAJO"</formula>
    </cfRule>
    <cfRule type="expression" dxfId="4" priority="5">
      <formula>$R19="MEDIO"</formula>
    </cfRule>
    <cfRule type="expression" dxfId="3" priority="6">
      <formula>$R19="ALTO"</formula>
    </cfRule>
  </conditionalFormatting>
  <conditionalFormatting sqref="R23:R25">
    <cfRule type="expression" dxfId="2" priority="1">
      <formula>$R23="BAJO"</formula>
    </cfRule>
    <cfRule type="expression" dxfId="1" priority="2">
      <formula>$R23="MEDIO"</formula>
    </cfRule>
    <cfRule type="expression" dxfId="0" priority="3">
      <formula>$R23="ALTO"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Andres Rodriguez</cp:lastModifiedBy>
  <cp:lastPrinted>2017-04-25T16:34:22Z</cp:lastPrinted>
  <dcterms:created xsi:type="dcterms:W3CDTF">2014-12-15T02:17:22Z</dcterms:created>
  <dcterms:modified xsi:type="dcterms:W3CDTF">2017-08-23T15:25:41Z</dcterms:modified>
</cp:coreProperties>
</file>