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 Economico\Dropbox\CUCUNUBA\PLAN DE ACCION\"/>
    </mc:Choice>
  </mc:AlternateContent>
  <bookViews>
    <workbookView xWindow="0" yWindow="0" windowWidth="20730" windowHeight="11760"/>
  </bookViews>
  <sheets>
    <sheet name="Hoja3" sheetId="3" r:id="rId1"/>
  </sheets>
  <calcPr calcId="152511"/>
</workbook>
</file>

<file path=xl/calcChain.xml><?xml version="1.0" encoding="utf-8"?>
<calcChain xmlns="http://schemas.openxmlformats.org/spreadsheetml/2006/main">
  <c r="P35" i="3" l="1"/>
  <c r="Q35" i="3" s="1"/>
  <c r="R35" i="3" s="1"/>
  <c r="P18" i="3"/>
  <c r="Q18" i="3" s="1"/>
  <c r="R18" i="3" s="1"/>
  <c r="P17" i="3"/>
  <c r="Q17" i="3"/>
  <c r="R17" i="3" s="1"/>
  <c r="P8" i="3" l="1"/>
  <c r="Q8" i="3" s="1"/>
  <c r="E72" i="3"/>
  <c r="E64" i="3"/>
  <c r="E58" i="3"/>
  <c r="E53" i="3"/>
  <c r="E48" i="3"/>
  <c r="E43" i="3"/>
  <c r="E24" i="3"/>
  <c r="J72" i="3"/>
  <c r="J69" i="3"/>
  <c r="J64" i="3"/>
  <c r="J58" i="3"/>
  <c r="J53" i="3"/>
  <c r="J48" i="3"/>
  <c r="J38" i="3"/>
  <c r="J43" i="3"/>
  <c r="J33" i="3"/>
  <c r="J28" i="3"/>
  <c r="J24" i="3"/>
  <c r="J20" i="3"/>
  <c r="J15" i="3"/>
  <c r="P71" i="3"/>
  <c r="Q71" i="3" s="1"/>
  <c r="R71" i="3" s="1"/>
  <c r="P70" i="3"/>
  <c r="Q70" i="3" s="1"/>
  <c r="R70" i="3" s="1"/>
  <c r="P68" i="3"/>
  <c r="Q68" i="3" s="1"/>
  <c r="R68" i="3" s="1"/>
  <c r="P67" i="3"/>
  <c r="Q67" i="3" s="1"/>
  <c r="R67" i="3" s="1"/>
  <c r="P66" i="3"/>
  <c r="Q66" i="3" s="1"/>
  <c r="R66" i="3" s="1"/>
  <c r="P65" i="3"/>
  <c r="Q65" i="3" s="1"/>
  <c r="R65" i="3" s="1"/>
  <c r="P63" i="3"/>
  <c r="Q63" i="3" s="1"/>
  <c r="R63" i="3" s="1"/>
  <c r="P62" i="3"/>
  <c r="Q62" i="3" s="1"/>
  <c r="R62" i="3" s="1"/>
  <c r="P61" i="3"/>
  <c r="Q61" i="3" s="1"/>
  <c r="R61" i="3" s="1"/>
  <c r="P60" i="3"/>
  <c r="Q60" i="3" s="1"/>
  <c r="R60" i="3" s="1"/>
  <c r="P59" i="3"/>
  <c r="Q59" i="3" s="1"/>
  <c r="R59" i="3" s="1"/>
  <c r="P57" i="3"/>
  <c r="Q57" i="3" s="1"/>
  <c r="R57" i="3" s="1"/>
  <c r="P56" i="3"/>
  <c r="Q56" i="3" s="1"/>
  <c r="R56" i="3" s="1"/>
  <c r="P54" i="3"/>
  <c r="Q54" i="3" s="1"/>
  <c r="R54" i="3" s="1"/>
  <c r="P52" i="3"/>
  <c r="Q52" i="3" s="1"/>
  <c r="R52" i="3" s="1"/>
  <c r="P51" i="3"/>
  <c r="Q51" i="3" s="1"/>
  <c r="R51" i="3" s="1"/>
  <c r="P50" i="3"/>
  <c r="Q50" i="3" s="1"/>
  <c r="R50" i="3" s="1"/>
  <c r="P49" i="3"/>
  <c r="Q49" i="3" s="1"/>
  <c r="R49" i="3" s="1"/>
  <c r="P47" i="3"/>
  <c r="Q47" i="3" s="1"/>
  <c r="R47" i="3" s="1"/>
  <c r="P46" i="3"/>
  <c r="Q46" i="3" s="1"/>
  <c r="R46" i="3" s="1"/>
  <c r="P45" i="3"/>
  <c r="Q45" i="3" s="1"/>
  <c r="R45" i="3" s="1"/>
  <c r="P44" i="3"/>
  <c r="Q44" i="3" s="1"/>
  <c r="R44" i="3" s="1"/>
  <c r="P42" i="3"/>
  <c r="Q42" i="3" s="1"/>
  <c r="R42" i="3" s="1"/>
  <c r="P41" i="3"/>
  <c r="Q41" i="3" s="1"/>
  <c r="R41" i="3" s="1"/>
  <c r="P40" i="3"/>
  <c r="Q40" i="3" s="1"/>
  <c r="R40" i="3" s="1"/>
  <c r="P39" i="3"/>
  <c r="Q39" i="3" s="1"/>
  <c r="R39" i="3" s="1"/>
  <c r="P37" i="3"/>
  <c r="Q37" i="3" s="1"/>
  <c r="R37" i="3" s="1"/>
  <c r="P36" i="3"/>
  <c r="Q36" i="3" s="1"/>
  <c r="R36" i="3" s="1"/>
  <c r="P34" i="3"/>
  <c r="Q34" i="3" s="1"/>
  <c r="R34" i="3" s="1"/>
  <c r="P32" i="3"/>
  <c r="Q32" i="3" s="1"/>
  <c r="R32" i="3" s="1"/>
  <c r="P31" i="3"/>
  <c r="Q31" i="3" s="1"/>
  <c r="R31" i="3" s="1"/>
  <c r="P30" i="3"/>
  <c r="Q30" i="3" s="1"/>
  <c r="R30" i="3" s="1"/>
  <c r="P29" i="3"/>
  <c r="Q29" i="3" s="1"/>
  <c r="R29" i="3" s="1"/>
  <c r="P27" i="3"/>
  <c r="Q27" i="3" s="1"/>
  <c r="R27" i="3" s="1"/>
  <c r="P26" i="3"/>
  <c r="Q26" i="3" s="1"/>
  <c r="R26" i="3" s="1"/>
  <c r="P25" i="3"/>
  <c r="Q25" i="3" s="1"/>
  <c r="R25" i="3" s="1"/>
  <c r="P23" i="3"/>
  <c r="Q23" i="3" s="1"/>
  <c r="R23" i="3" s="1"/>
  <c r="P22" i="3"/>
  <c r="Q22" i="3" s="1"/>
  <c r="R22" i="3" s="1"/>
  <c r="P21" i="3"/>
  <c r="Q21" i="3" s="1"/>
  <c r="R21" i="3" s="1"/>
  <c r="P19" i="3"/>
  <c r="Q19" i="3" s="1"/>
  <c r="R19" i="3" s="1"/>
  <c r="P16" i="3"/>
  <c r="Q16" i="3" s="1"/>
  <c r="R16" i="3" s="1"/>
  <c r="P14" i="3"/>
  <c r="Q14" i="3" s="1"/>
  <c r="R14" i="3" s="1"/>
  <c r="P13" i="3"/>
  <c r="Q13" i="3" s="1"/>
  <c r="R13" i="3" s="1"/>
  <c r="P12" i="3"/>
  <c r="Q12" i="3" s="1"/>
  <c r="R12" i="3" s="1"/>
  <c r="P11" i="3"/>
  <c r="Q11" i="3" s="1"/>
  <c r="R11" i="3" s="1"/>
  <c r="P10" i="3"/>
  <c r="Q10" i="3" s="1"/>
  <c r="R10" i="3" s="1"/>
  <c r="P9" i="3"/>
  <c r="Q9" i="3" s="1"/>
  <c r="R9" i="3" s="1"/>
  <c r="R8" i="3" l="1"/>
  <c r="F8" i="3"/>
  <c r="Q72" i="3"/>
  <c r="F70" i="3" s="1"/>
  <c r="D70" i="3" s="1"/>
  <c r="Q53" i="3"/>
  <c r="F49" i="3" s="1"/>
  <c r="D49" i="3" s="1"/>
  <c r="Q20" i="3"/>
  <c r="F16" i="3" s="1"/>
  <c r="Q69" i="3"/>
  <c r="F65" i="3" s="1"/>
  <c r="D65" i="3" s="1"/>
  <c r="Q64" i="3"/>
  <c r="F59" i="3" s="1"/>
  <c r="D59" i="3" s="1"/>
  <c r="Q58" i="3"/>
  <c r="F54" i="3" s="1"/>
  <c r="D54" i="3" s="1"/>
  <c r="Q48" i="3"/>
  <c r="F44" i="3" s="1"/>
  <c r="D44" i="3" s="1"/>
  <c r="Q43" i="3"/>
  <c r="F39" i="3" s="1"/>
  <c r="Q38" i="3"/>
  <c r="F34" i="3" s="1"/>
  <c r="Q33" i="3"/>
  <c r="F29" i="3" s="1"/>
  <c r="Q28" i="3"/>
  <c r="F25" i="3" s="1"/>
  <c r="Q24" i="3"/>
  <c r="F21" i="3" s="1"/>
  <c r="Q15" i="3"/>
  <c r="F11" i="3" s="1"/>
  <c r="K7" i="3"/>
  <c r="D25" i="3" l="1"/>
  <c r="D8" i="3"/>
</calcChain>
</file>

<file path=xl/sharedStrings.xml><?xml version="1.0" encoding="utf-8"?>
<sst xmlns="http://schemas.openxmlformats.org/spreadsheetml/2006/main" count="168" uniqueCount="133">
  <si>
    <t xml:space="preserve">PROGRAMA </t>
  </si>
  <si>
    <t xml:space="preserve">PROYECTO </t>
  </si>
  <si>
    <t>ACTIVIDADES</t>
  </si>
  <si>
    <t>META</t>
  </si>
  <si>
    <t>A</t>
  </si>
  <si>
    <t>B</t>
  </si>
  <si>
    <t>C</t>
  </si>
  <si>
    <t>D</t>
  </si>
  <si>
    <t>E</t>
  </si>
  <si>
    <t>F</t>
  </si>
  <si>
    <t>H</t>
  </si>
  <si>
    <t>I</t>
  </si>
  <si>
    <t>K</t>
  </si>
  <si>
    <t>L</t>
  </si>
  <si>
    <t>M</t>
  </si>
  <si>
    <t>N</t>
  </si>
  <si>
    <t>O</t>
  </si>
  <si>
    <t>P</t>
  </si>
  <si>
    <t>Q</t>
  </si>
  <si>
    <t>R</t>
  </si>
  <si>
    <t>INDICADOR</t>
  </si>
  <si>
    <t>CANTIDAD DE ACTIVIDADES PROPUESTAS POR AÑO</t>
  </si>
  <si>
    <t>% DE AVANCE DEL PROGRAMA</t>
  </si>
  <si>
    <t>% AVANCE DEL PROYECTO</t>
  </si>
  <si>
    <t>% DE AVANCE ACTIVIDAD</t>
  </si>
  <si>
    <t>VALOR 
META</t>
  </si>
  <si>
    <t>G</t>
  </si>
  <si>
    <t>J</t>
  </si>
  <si>
    <t>PRIMER TRIMESTRE</t>
  </si>
  <si>
    <t>PRIORIDAD DE LA PROBLEMÁTICA</t>
  </si>
  <si>
    <t>SEGUNDO
TRIMESTRE</t>
  </si>
  <si>
    <t>TERCER
TRIMESTRE</t>
  </si>
  <si>
    <t>CUARTO TRIMESTRE</t>
  </si>
  <si>
    <t xml:space="preserve">MATRIZ DE SEGUIMIENTO PLAN DE ACCIÓN - AGENDA AMBIENTAL MUNICIPAL </t>
  </si>
  <si>
    <t xml:space="preserve">ESTADO DE LA GESTION AMBIENTAL
ALTO 80% - 100%
MEDIO 50%-79%
BAJO 0% - 49% </t>
  </si>
  <si>
    <t>CANTIDAD DE ACTIVIDADES EJECUTADAS
AÑO 2017</t>
  </si>
  <si>
    <t>TOTAL ACTIVIDADES EJECUTADAS</t>
  </si>
  <si>
    <t>EVIDENCIAS</t>
  </si>
  <si>
    <t>AGUA</t>
  </si>
  <si>
    <t>SUELO</t>
  </si>
  <si>
    <t>GESTIÓN DE LOS RESIDUOS SÓLIDOS</t>
  </si>
  <si>
    <t>RESPIRANDO VIDA</t>
  </si>
  <si>
    <t>CUCUNUBÁ ECOTURÍSTICA</t>
  </si>
  <si>
    <t>EDUCACIÓN AMBIENTAL</t>
  </si>
  <si>
    <t>GESTION DEL RIESGO Y ADAPTABILIDAD A LOS CAMBIOS CLIMÁTICOS</t>
  </si>
  <si>
    <t>PROTECCIÓN DMI JUAITOQUE</t>
  </si>
  <si>
    <t>PROTECCIÓN RECURSO AGUA</t>
  </si>
  <si>
    <t>ADQUISICIÓN  DE PREDIOS DE IMPORTANCIA HÍDRICA</t>
  </si>
  <si>
    <t>REFORESTACIÓN DE PREDIOS DE IMPORTANCIA HÍDRICA DE PROPIEDAD DEL MUNICIPIO</t>
  </si>
  <si>
    <t xml:space="preserve">IMPLEMENTACIÓN DE BUENAS PRACTICAS AGROPECUARIAS </t>
  </si>
  <si>
    <t>RECUPERACIÓN  RECURSO SUELO</t>
  </si>
  <si>
    <t>MINERÍA RESPONSABLE</t>
  </si>
  <si>
    <t>MANEJO DE LOS RESIDUOS SOLIDOS DOMICILIARIOS</t>
  </si>
  <si>
    <t>MEJORAR CALIDAD DEL AIRE</t>
  </si>
  <si>
    <t>FORTALECIMIENTO DEL ECOTURISMO EN EL MUNICIPIO DE CUCUNUBÁ</t>
  </si>
  <si>
    <t>CONSOLIDACIÓN Y FOMENTO DE LOS PRAE COMO HERRAMIENTA EN LA FORMACIÓN DE LA COMUNIDAD EDUCATIVA</t>
  </si>
  <si>
    <t>EDUCACIÓN AMBIENTAL EN LA PREVENCIÓN DEL RIESGO</t>
  </si>
  <si>
    <t>ADAPTABILIDAD A LOS CAMBIOS CLIMÁTICOS</t>
  </si>
  <si>
    <t>REALIZAR DOS (2) TALLERES SENSIBILIZACIÓN EN CULTURA AMBIENTAL DE LA COMUNIDAD LOCALIZADA EN EL DMI JUAITOQUE</t>
  </si>
  <si>
    <t xml:space="preserve"> No. De Talleres Programados/ No. De Talleres Ejecutados </t>
  </si>
  <si>
    <t>LOCALIZACIÓN Y GEORREFERENCIACIÓN DEL ÁREA A TRABAJAR</t>
  </si>
  <si>
    <t>SEGUIMIENTO Y EVALUACIÓN DE LAS ACTIVIDADES PLANTEADAS</t>
  </si>
  <si>
    <t>ESTADO Y ANÁLISIS DE LAS VEREDAS AFECTADAS</t>
  </si>
  <si>
    <t>No. De Predios identificados / No. De Predios adquiridos</t>
  </si>
  <si>
    <t xml:space="preserve">IDENTIFICACIÓN DE PREDIOS CON CARACTERÍSTICAS AMBIENTALES PARA PROTECCIÓN Y CONSERVACIÓN DE FUENTES HÍDRICAS </t>
  </si>
  <si>
    <t>ADQUISICIÓN DE PREDIOS</t>
  </si>
  <si>
    <t>REFORESTACIÓN DE DOS (2) PREDIOS DE IMPORTANCIA HÍDRICA DE PROPIEDAD DEL MUNICIPIO</t>
  </si>
  <si>
    <t>No. De Predios reforestados / No. De Predios programados</t>
  </si>
  <si>
    <t>MEJORAR Y TECNIFICAR EL VIVERO MUNICIPAL DE ESPECIES NATIVAS</t>
  </si>
  <si>
    <t>LOCALIZACIÓN Y GEORREFERENCIACIÓN DE LOS PREDIOS A REFORESTAR</t>
  </si>
  <si>
    <t>ACTIVIDADES DE REFORESTACIÓN DE PREDIOS SELECCIONADOS</t>
  </si>
  <si>
    <t>ESTABLECER DOS (2) FINCAS PILOTO DE BUENAS  PRACTICAS AGROPECUARIAS</t>
  </si>
  <si>
    <t>No De Fincas Establecidas/ No de Fincas Programadas</t>
  </si>
  <si>
    <t>LOCALIZACIÓN Y GEORREFERENCIACIÓN DE LAS FINCAS PILOTO</t>
  </si>
  <si>
    <t>REALIZAR TALLERES DE SENSIBILIZACIÓN AL PERSONAL DE LAS FINCAS SELECCIONADAS EN TEMAS DE PRODUCCIÓN MAS LIMPIA Y CONSERVACIÓN DE LOS RECURSOS NATURALES</t>
  </si>
  <si>
    <t>REALIZAR JORNADAS DE TRABAJO PARA MANEJO DE REGISTROS AGROPECUARIOS, MANEJO DE DESECHOS Y PRODUCCIÓN LIMPIA</t>
  </si>
  <si>
    <t>REALIZAR DOS (2) TALLERES PRÁCTICOS DE RECUPERACIÓN DEL SUELO EN LAS COMUNIDADES LOCALIZADA EN LAS VERDEAS CHAPALA, Y PUEBLO VIEJO</t>
  </si>
  <si>
    <t>PREPARACIÓN Y EJECUCIÓN DE LOS TALLERES PROGRAMADOS</t>
  </si>
  <si>
    <t>REALIZAR DOS (2) TALLERES DE SENSIBILIZACIÓN EN PRODUCCIÓN MINERA ECO SOSTENIBLE A LAS EMPRESAS LEGALMENTE CONSTITUIDAS EN EL MUNICIPIO</t>
  </si>
  <si>
    <t>IDENTIFICACIÓN Y UBICACIÓN DE LAS EMPRESAS MINERAS REGISTRADAS EN EL MUNICIPIO</t>
  </si>
  <si>
    <t>REFORESTACIÓN DE 10 Ha CON ESPECIES NATIVAS EN LAS VEREDAS EL TABLÓN, PUEBLO VIEJO, APOSENTOS, HATO DE ROJAS Y PEÑAS</t>
  </si>
  <si>
    <t xml:space="preserve"> No. Hectáreas Propuestas/ No. Hectáreas Reforestadas</t>
  </si>
  <si>
    <t>REFORESTACIÓN DE 10 HECTÁREAS CON ESPECIES NATIVAS EN EL ÁREA AFECTADA</t>
  </si>
  <si>
    <t>REALIZAR UN  (1) TALLER PRACTICO DE MANEJO DE RESIDUOS SOLIDOS DOMICILIARIOS EN CADA UNA DE LAS VEREDAS DEL MUNICIPIO</t>
  </si>
  <si>
    <t>Np de Talleres Programados/ No de Talleres Ejecutados</t>
  </si>
  <si>
    <t xml:space="preserve"> No. Km Programados/ No. De Km Arreglados</t>
  </si>
  <si>
    <t>ESTADO Y ANÁLISIS DE LAS VÍAS DE LAS VEREDAS AFECTADAS</t>
  </si>
  <si>
    <t>MANTENIMIENTO DE LAS VÍAS DE LAS VEREDAS AFECTADAS</t>
  </si>
  <si>
    <t>DESARROLLAR UN (1) PROGRAMA DE PROMOCIÓN DE TURISMO ECOLÓGICO EN EL MUNICIPIO</t>
  </si>
  <si>
    <t>No De programas programadas/ No de programas desarrollados</t>
  </si>
  <si>
    <t>IDENTIFICAR Y GEOLOCALIZAR LOS SITIOS DE INTERÉS ECOTURÍSTICO DEL MUNICIPIO</t>
  </si>
  <si>
    <t>REALIZAR UNA JORNADA EN EL AÑO DE MANTENIMIENTO Y RECUPERACIÓN DE  SITIOS ECOTURÍSTICOS</t>
  </si>
  <si>
    <t>SEGUIMIENTO Y ACOMPAÑAMIENTO A DOS (2) INSTITUCIONES EDUCATIVAS DEL MUNICIPIO</t>
  </si>
  <si>
    <t xml:space="preserve">No Total de Inst. Educativas del Municipio/ No de Inst. Educativas Apoyadas </t>
  </si>
  <si>
    <t>REVISAR EL ESTADO ACTUAL DE LOS PRAES FORMULADOS E IMPLEMENTADOS POR LAS INST.EDUCATIVAS</t>
  </si>
  <si>
    <t>APOYO EN LA FORMULACIÓN DE LOS PRAES</t>
  </si>
  <si>
    <t xml:space="preserve">REVISIÓN Y AJUSTE DE LA DOCUMENTACIÓN PARA LA FASE DE IMPLEMENTACIÓN </t>
  </si>
  <si>
    <t>APOYO EN LA IMPLEMENTACIÓN DE LAS ACTIVIDADES DEFINIDAS POR LAS INST. EDUCATIVAS</t>
  </si>
  <si>
    <t>REALIZAR UN  (3) TALLERES PRÁCTICOS DE PREVENCIÓN DEL RIESGO</t>
  </si>
  <si>
    <t>No de Talleres programados/ No de Talleres ejecutados</t>
  </si>
  <si>
    <t>IDENTIFICAR Y LOCALIZAR LOS DIFERENTES TIPOS DE RIESGO PRESENTES EN EL MUNICIPIO</t>
  </si>
  <si>
    <t>REALIZAR TALLERES PRÁCTICOS DE PREVENCIÓN DEL RIESGO DE ACUERDO A LOS RIESGOS PRESENTES EN EL MUNICIPIO</t>
  </si>
  <si>
    <t>REALIZAR JORNADAS DE LIMPIEZAS DE QUEBRADAS Y AFLUENTES QUE GENEREN RIESGO A LA COMUNIDAD</t>
  </si>
  <si>
    <t>REALIZAR UN  (3) TALLERES DESENSIBILIZACIÓN DEL CAMBIO CLIMÁTICO</t>
  </si>
  <si>
    <t>REALIZAR TALLERES FRENTE A LOS CAMBIOS OCASIONADOS POR EL FENÓMENO DEL NIÑO</t>
  </si>
  <si>
    <t>REALIZAR TALLERES FRENTE A LOS CAMBIOS OCASIONADOS POR EL FENÓMENO DE LA NIÑA</t>
  </si>
  <si>
    <t>1, 2</t>
  </si>
  <si>
    <t>2, 3, 4</t>
  </si>
  <si>
    <t>N/A</t>
  </si>
  <si>
    <t>,</t>
  </si>
  <si>
    <t>ALCALDÍA MUNICIPAL DE CUCUNUBA</t>
  </si>
  <si>
    <t>IDENTIFICAR LAS COMUNIDADES PARA REALIZAR LOS TALELRES DE SENSIBILIZACION</t>
  </si>
  <si>
    <t>PREPARACIÓN DE DOS TALLERES DE SENSIBILIZACIÓN DE CULTURA AMBIENTAL</t>
  </si>
  <si>
    <t>EJECUCIÓN DE DOS TALLERES DE SENSIBILIZACIÓN DE CULTURA AMBIENTAL</t>
  </si>
  <si>
    <t>-</t>
  </si>
  <si>
    <t>CELDAS OCULTAS</t>
  </si>
  <si>
    <t>Evidencias</t>
  </si>
  <si>
    <t>GEOREFERENCIACION DEL PREDIO</t>
  </si>
  <si>
    <t>AVALUO PREDIO</t>
  </si>
  <si>
    <t xml:space="preserve">ADQUISICIÓN DE 1 PREDIO DE IMPORTANCIA HÍDRICA EN ZONAS DE RESERVA  Y PROTECCIÓN </t>
  </si>
  <si>
    <t>INVITACION A LAS COMUNIDADES DE LAS VERDAS ALTO DE AIRE, RHUR, HATO DE ROJAS</t>
  </si>
  <si>
    <t>REALIZAR TRES (3) TALLERES DE  SENSIBILIZACIÓN  EN CULTURA AMBIENTAL EN CADA COMUNIDAD LOCALIZADA EN LAS VEREDAS ALTO DE AIRE, RHUR Y HATO DE ROJAS</t>
  </si>
  <si>
    <t>PREPARACIÓN DE TRES TALLERES DE SENSIBILIZACIÓN DE CULTURA AMBIENTAL POR VEREDA</t>
  </si>
  <si>
    <t>EJECUCIÓN DE TRES TALLERES DE SENSIBILIZACIÓN DE CULTURA AMBIENTAL POR VEREDA</t>
  </si>
  <si>
    <t>PREPARACIÓN DE DOS TALLERES DE SENSIBILIZACIÓN PRODUCCIÓN MINERA ECO SOSTENIBLE A LAS EMPRESA MINERAS</t>
  </si>
  <si>
    <t>EJECUCIÓN DE DOS TALLERES DE SENSIBILIZACIÓN PRODUCCIÓN MINERA ECO SOSTENIBLE A LAS EMPRESA MINERAS</t>
  </si>
  <si>
    <t>ADQISICION DE ESPECIES NATIVAS PARA REFORESTAR</t>
  </si>
  <si>
    <t>INVITACION A LAS COMUNIDADES DE LAS VEREDAS DEL MUNICIPIO</t>
  </si>
  <si>
    <t>PREPARACION DE LOS TALLERES PRACTICOS DE MANEJO DE RESIDUOS SOLIDOS DOMICILIARIOS</t>
  </si>
  <si>
    <t>EJECUCION DE LOS TALLERES PRACTICOS DE MANEJO DE RESIDUOS SOLIDOS DOMICILIARIOS</t>
  </si>
  <si>
    <t>MEJORA DE 20 Km DE VÍAS EN LAS VEREDAS EL TABLÓN, PUEBLO VIEJO, PEÑAS Y LA RAMADA</t>
  </si>
  <si>
    <t>DESARROLLAR UN PROGRAMA DE PROMOCIÓN DE TURISMO ECOLÓGICO</t>
  </si>
  <si>
    <t>CAPACITAR UN GUIA EN ACTIVIDADES DE TURISMO ECOLOGICO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</si>
</sst>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66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1" applyNumberFormat="1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justify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9" fontId="2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horizontal="justify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1" applyNumberFormat="1" applyFont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9" fontId="2" fillId="0" borderId="1" xfId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9" fontId="2" fillId="2" borderId="1" xfId="1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 wrapText="1"/>
    </xf>
    <xf numFmtId="9" fontId="2" fillId="4" borderId="1" xfId="1" applyFont="1" applyFill="1" applyBorder="1" applyAlignment="1" applyProtection="1">
      <alignment horizontal="center" vertical="center" wrapText="1"/>
    </xf>
    <xf numFmtId="9" fontId="2" fillId="0" borderId="2" xfId="0" applyNumberFormat="1" applyFont="1" applyFill="1" applyBorder="1" applyAlignment="1" applyProtection="1">
      <alignment horizontal="center" vertical="center" wrapText="1"/>
    </xf>
    <xf numFmtId="9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9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9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9" fontId="2" fillId="4" borderId="1" xfId="0" applyNumberFormat="1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5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Normal" xfId="0" builtinId="0"/>
    <cellStyle name="Porcentaje" xfId="1" builtinId="5"/>
  </cellStyles>
  <dxfs count="6"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learning.sigci.car.gov.co/moodle/mod/forum/discuss.php?d=140" TargetMode="External"/><Relationship Id="rId1" Type="http://schemas.openxmlformats.org/officeDocument/2006/relationships/hyperlink" Target="http://elearning.sigci.car.gov.co/moodle/mod/forum/discuss.php?d=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3"/>
  <sheetViews>
    <sheetView tabSelected="1" topLeftCell="A13" zoomScaleNormal="100" workbookViewId="0">
      <selection activeCell="A16" sqref="A16:A19"/>
    </sheetView>
  </sheetViews>
  <sheetFormatPr baseColWidth="10" defaultColWidth="11.42578125" defaultRowHeight="12.75" x14ac:dyDescent="0.25"/>
  <cols>
    <col min="1" max="1" width="15" style="19" bestFit="1" customWidth="1"/>
    <col min="2" max="2" width="14" style="19" bestFit="1" customWidth="1"/>
    <col min="3" max="3" width="12.7109375" style="19" customWidth="1"/>
    <col min="4" max="4" width="14.5703125" style="19" customWidth="1"/>
    <col min="5" max="5" width="21.140625" style="19" customWidth="1"/>
    <col min="6" max="6" width="10" style="20" bestFit="1" customWidth="1"/>
    <col min="7" max="7" width="15.28515625" style="21" customWidth="1"/>
    <col min="8" max="8" width="6.5703125" style="21" bestFit="1" customWidth="1"/>
    <col min="9" max="9" width="19.140625" style="21" customWidth="1"/>
    <col min="10" max="10" width="32.140625" style="20" customWidth="1"/>
    <col min="11" max="11" width="12" style="22" customWidth="1"/>
    <col min="12" max="15" width="10.42578125" style="22" bestFit="1" customWidth="1"/>
    <col min="16" max="16" width="11.85546875" style="22" bestFit="1" customWidth="1"/>
    <col min="17" max="17" width="9.85546875" style="23" customWidth="1"/>
    <col min="18" max="18" width="13.7109375" style="22" bestFit="1" customWidth="1"/>
    <col min="19" max="16384" width="11.42578125" style="1"/>
  </cols>
  <sheetData>
    <row r="1" spans="1:18" ht="15.75" x14ac:dyDescent="0.25">
      <c r="A1" s="63" t="s">
        <v>33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</row>
    <row r="2" spans="1:18" ht="15.75" x14ac:dyDescent="0.25">
      <c r="A2" s="63" t="s">
        <v>110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15.75" x14ac:dyDescent="0.25">
      <c r="A3" s="63">
        <v>2017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1:18" s="3" customFormat="1" x14ac:dyDescent="0.25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26</v>
      </c>
      <c r="H4" s="2" t="s">
        <v>10</v>
      </c>
      <c r="I4" s="2" t="s">
        <v>11</v>
      </c>
      <c r="J4" s="2" t="s">
        <v>27</v>
      </c>
      <c r="K4" s="2" t="s">
        <v>12</v>
      </c>
      <c r="L4" s="2" t="s">
        <v>13</v>
      </c>
      <c r="M4" s="2" t="s">
        <v>14</v>
      </c>
      <c r="N4" s="2" t="s">
        <v>15</v>
      </c>
      <c r="O4" s="2" t="s">
        <v>16</v>
      </c>
      <c r="P4" s="2" t="s">
        <v>17</v>
      </c>
      <c r="Q4" s="2" t="s">
        <v>18</v>
      </c>
      <c r="R4" s="2" t="s">
        <v>19</v>
      </c>
    </row>
    <row r="5" spans="1:18" s="4" customFormat="1" x14ac:dyDescent="0.25">
      <c r="A5" s="62" t="s">
        <v>37</v>
      </c>
      <c r="B5" s="62" t="s">
        <v>29</v>
      </c>
      <c r="C5" s="62" t="s">
        <v>0</v>
      </c>
      <c r="D5" s="62" t="s">
        <v>22</v>
      </c>
      <c r="E5" s="62" t="s">
        <v>1</v>
      </c>
      <c r="F5" s="62" t="s">
        <v>23</v>
      </c>
      <c r="G5" s="62" t="s">
        <v>3</v>
      </c>
      <c r="H5" s="62" t="s">
        <v>25</v>
      </c>
      <c r="I5" s="62" t="s">
        <v>20</v>
      </c>
      <c r="J5" s="62" t="s">
        <v>2</v>
      </c>
      <c r="K5" s="62" t="s">
        <v>21</v>
      </c>
      <c r="L5" s="62" t="s">
        <v>35</v>
      </c>
      <c r="M5" s="62"/>
      <c r="N5" s="62"/>
      <c r="O5" s="62"/>
      <c r="P5" s="62" t="s">
        <v>36</v>
      </c>
      <c r="Q5" s="64" t="s">
        <v>24</v>
      </c>
      <c r="R5" s="62" t="s">
        <v>34</v>
      </c>
    </row>
    <row r="6" spans="1:18" s="4" customFormat="1" ht="25.5" x14ac:dyDescent="0.25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5" t="s">
        <v>28</v>
      </c>
      <c r="M6" s="5" t="s">
        <v>30</v>
      </c>
      <c r="N6" s="5" t="s">
        <v>31</v>
      </c>
      <c r="O6" s="5" t="s">
        <v>32</v>
      </c>
      <c r="P6" s="62"/>
      <c r="Q6" s="64"/>
      <c r="R6" s="62"/>
    </row>
    <row r="7" spans="1:18" hidden="1" x14ac:dyDescent="0.25">
      <c r="A7" s="6"/>
      <c r="B7" s="6"/>
      <c r="C7" s="6"/>
      <c r="D7" s="6"/>
      <c r="E7" s="6"/>
      <c r="F7" s="7"/>
      <c r="G7" s="8"/>
      <c r="H7" s="8"/>
      <c r="I7" s="8"/>
      <c r="J7" s="7"/>
      <c r="K7" s="9">
        <f>COUNT(#REF!)</f>
        <v>0</v>
      </c>
      <c r="L7" s="9"/>
      <c r="M7" s="9"/>
      <c r="N7" s="9"/>
      <c r="O7" s="9"/>
      <c r="P7" s="9"/>
      <c r="Q7" s="10"/>
      <c r="R7" s="9"/>
    </row>
    <row r="8" spans="1:18" ht="38.25" x14ac:dyDescent="0.25">
      <c r="A8" s="65" t="s">
        <v>116</v>
      </c>
      <c r="B8" s="50">
        <v>1</v>
      </c>
      <c r="C8" s="59" t="s">
        <v>38</v>
      </c>
      <c r="D8" s="42">
        <f>AVERAGE(F8:F23)</f>
        <v>0.6875</v>
      </c>
      <c r="E8" s="50" t="s">
        <v>45</v>
      </c>
      <c r="F8" s="52">
        <f>AVERAGE(Q8:Q10)</f>
        <v>1</v>
      </c>
      <c r="G8" s="50" t="s">
        <v>58</v>
      </c>
      <c r="H8" s="51">
        <v>2</v>
      </c>
      <c r="I8" s="50" t="s">
        <v>59</v>
      </c>
      <c r="J8" s="11" t="s">
        <v>111</v>
      </c>
      <c r="K8" s="28">
        <v>1</v>
      </c>
      <c r="L8" s="33">
        <v>1</v>
      </c>
      <c r="M8" s="33" t="s">
        <v>114</v>
      </c>
      <c r="N8" s="33" t="s">
        <v>114</v>
      </c>
      <c r="O8" s="33" t="s">
        <v>114</v>
      </c>
      <c r="P8" s="29">
        <f t="shared" ref="P8:P71" si="0">SUM(L8:O8)</f>
        <v>1</v>
      </c>
      <c r="Q8" s="25">
        <f t="shared" ref="Q8:Q71" si="1">P8/K8</f>
        <v>1</v>
      </c>
      <c r="R8" s="29" t="str">
        <f t="shared" ref="R8:R71" si="2">IF(Q8&lt;=0.49,"BAJO",IF(Q8&lt;=0.79,"MEDIO","ALTO"))</f>
        <v>ALTO</v>
      </c>
    </row>
    <row r="9" spans="1:18" ht="38.25" x14ac:dyDescent="0.25">
      <c r="A9" s="65"/>
      <c r="B9" s="50"/>
      <c r="C9" s="59"/>
      <c r="D9" s="49"/>
      <c r="E9" s="50"/>
      <c r="F9" s="53"/>
      <c r="G9" s="50"/>
      <c r="H9" s="51"/>
      <c r="I9" s="50"/>
      <c r="J9" s="11" t="s">
        <v>112</v>
      </c>
      <c r="K9" s="28">
        <v>2</v>
      </c>
      <c r="L9" s="33">
        <v>2</v>
      </c>
      <c r="M9" s="33" t="s">
        <v>114</v>
      </c>
      <c r="N9" s="33" t="s">
        <v>114</v>
      </c>
      <c r="O9" s="33" t="s">
        <v>114</v>
      </c>
      <c r="P9" s="29">
        <f t="shared" si="0"/>
        <v>2</v>
      </c>
      <c r="Q9" s="25">
        <f t="shared" si="1"/>
        <v>1</v>
      </c>
      <c r="R9" s="29" t="str">
        <f t="shared" si="2"/>
        <v>ALTO</v>
      </c>
    </row>
    <row r="10" spans="1:18" ht="38.25" x14ac:dyDescent="0.25">
      <c r="A10" s="65"/>
      <c r="B10" s="50"/>
      <c r="C10" s="59"/>
      <c r="D10" s="49"/>
      <c r="E10" s="50"/>
      <c r="F10" s="53"/>
      <c r="G10" s="50"/>
      <c r="H10" s="51"/>
      <c r="I10" s="50"/>
      <c r="J10" s="11" t="s">
        <v>113</v>
      </c>
      <c r="K10" s="28">
        <v>2</v>
      </c>
      <c r="L10" s="33">
        <v>2</v>
      </c>
      <c r="M10" s="33" t="s">
        <v>114</v>
      </c>
      <c r="N10" s="33" t="s">
        <v>114</v>
      </c>
      <c r="O10" s="33" t="s">
        <v>114</v>
      </c>
      <c r="P10" s="29">
        <f t="shared" si="0"/>
        <v>2</v>
      </c>
      <c r="Q10" s="25">
        <f t="shared" si="1"/>
        <v>1</v>
      </c>
      <c r="R10" s="29" t="str">
        <f t="shared" si="2"/>
        <v>ALTO</v>
      </c>
    </row>
    <row r="11" spans="1:18" ht="46.9" customHeight="1" x14ac:dyDescent="0.25">
      <c r="A11" s="50"/>
      <c r="B11" s="58">
        <v>2</v>
      </c>
      <c r="C11" s="59"/>
      <c r="D11" s="49"/>
      <c r="E11" s="58" t="s">
        <v>46</v>
      </c>
      <c r="F11" s="54">
        <f>Q15</f>
        <v>0</v>
      </c>
      <c r="G11" s="58" t="s">
        <v>121</v>
      </c>
      <c r="H11" s="51">
        <v>3</v>
      </c>
      <c r="I11" s="58" t="s">
        <v>59</v>
      </c>
      <c r="J11" s="34" t="s">
        <v>120</v>
      </c>
      <c r="K11" s="28">
        <v>1</v>
      </c>
      <c r="L11" s="15">
        <v>0</v>
      </c>
      <c r="M11" s="15"/>
      <c r="N11" s="15"/>
      <c r="O11" s="15"/>
      <c r="P11" s="26">
        <f t="shared" si="0"/>
        <v>0</v>
      </c>
      <c r="Q11" s="27">
        <f t="shared" si="1"/>
        <v>0</v>
      </c>
      <c r="R11" s="26" t="str">
        <f t="shared" si="2"/>
        <v>BAJO</v>
      </c>
    </row>
    <row r="12" spans="1:18" ht="42" customHeight="1" x14ac:dyDescent="0.25">
      <c r="A12" s="50"/>
      <c r="B12" s="58"/>
      <c r="C12" s="59"/>
      <c r="D12" s="49"/>
      <c r="E12" s="58"/>
      <c r="F12" s="55"/>
      <c r="G12" s="58"/>
      <c r="H12" s="51"/>
      <c r="I12" s="58"/>
      <c r="J12" s="34" t="s">
        <v>122</v>
      </c>
      <c r="K12" s="28">
        <v>1</v>
      </c>
      <c r="L12" s="15">
        <v>0</v>
      </c>
      <c r="M12" s="15"/>
      <c r="N12" s="15"/>
      <c r="O12" s="15"/>
      <c r="P12" s="26">
        <f t="shared" si="0"/>
        <v>0</v>
      </c>
      <c r="Q12" s="27">
        <f t="shared" si="1"/>
        <v>0</v>
      </c>
      <c r="R12" s="26" t="str">
        <f t="shared" si="2"/>
        <v>BAJO</v>
      </c>
    </row>
    <row r="13" spans="1:18" ht="55.9" customHeight="1" x14ac:dyDescent="0.25">
      <c r="A13" s="50"/>
      <c r="B13" s="58"/>
      <c r="C13" s="59"/>
      <c r="D13" s="49"/>
      <c r="E13" s="58"/>
      <c r="F13" s="55"/>
      <c r="G13" s="58"/>
      <c r="H13" s="51"/>
      <c r="I13" s="58"/>
      <c r="J13" s="34" t="s">
        <v>123</v>
      </c>
      <c r="K13" s="28">
        <v>1</v>
      </c>
      <c r="L13" s="15">
        <v>0</v>
      </c>
      <c r="M13" s="15"/>
      <c r="N13" s="15"/>
      <c r="O13" s="15"/>
      <c r="P13" s="26">
        <f t="shared" si="0"/>
        <v>0</v>
      </c>
      <c r="Q13" s="27">
        <f t="shared" si="1"/>
        <v>0</v>
      </c>
      <c r="R13" s="26" t="str">
        <f t="shared" si="2"/>
        <v>BAJO</v>
      </c>
    </row>
    <row r="14" spans="1:18" ht="48.6" customHeight="1" x14ac:dyDescent="0.25">
      <c r="A14" s="50"/>
      <c r="B14" s="58"/>
      <c r="C14" s="59"/>
      <c r="D14" s="49"/>
      <c r="E14" s="58"/>
      <c r="F14" s="55"/>
      <c r="G14" s="58"/>
      <c r="H14" s="51"/>
      <c r="I14" s="58"/>
      <c r="J14" s="34" t="s">
        <v>61</v>
      </c>
      <c r="K14" s="28">
        <v>1</v>
      </c>
      <c r="L14" s="15">
        <v>0</v>
      </c>
      <c r="M14" s="15"/>
      <c r="N14" s="15"/>
      <c r="O14" s="15"/>
      <c r="P14" s="26">
        <f t="shared" si="0"/>
        <v>0</v>
      </c>
      <c r="Q14" s="27">
        <f t="shared" si="1"/>
        <v>0</v>
      </c>
      <c r="R14" s="26" t="str">
        <f t="shared" si="2"/>
        <v>BAJO</v>
      </c>
    </row>
    <row r="15" spans="1:18" s="17" customFormat="1" x14ac:dyDescent="0.25">
      <c r="A15" s="13"/>
      <c r="B15" s="13"/>
      <c r="C15" s="59"/>
      <c r="D15" s="49"/>
      <c r="E15" s="13"/>
      <c r="F15" s="26"/>
      <c r="G15" s="13"/>
      <c r="H15" s="28"/>
      <c r="I15" s="13"/>
      <c r="J15" s="13">
        <f>COUNTA(J11:J14)</f>
        <v>4</v>
      </c>
      <c r="K15" s="28"/>
      <c r="L15" s="15"/>
      <c r="M15" s="15"/>
      <c r="N15" s="15"/>
      <c r="O15" s="15"/>
      <c r="P15" s="26"/>
      <c r="Q15" s="27">
        <f>AVERAGE(Q11:Q14)</f>
        <v>0</v>
      </c>
      <c r="R15" s="26"/>
    </row>
    <row r="16" spans="1:18" x14ac:dyDescent="0.25">
      <c r="A16" s="65" t="s">
        <v>37</v>
      </c>
      <c r="B16" s="50" t="s">
        <v>106</v>
      </c>
      <c r="C16" s="59"/>
      <c r="D16" s="49"/>
      <c r="E16" s="50" t="s">
        <v>47</v>
      </c>
      <c r="F16" s="42">
        <f>Q20</f>
        <v>0.75</v>
      </c>
      <c r="G16" s="50" t="s">
        <v>119</v>
      </c>
      <c r="H16" s="51">
        <v>1</v>
      </c>
      <c r="I16" s="50" t="s">
        <v>63</v>
      </c>
      <c r="J16" s="1" t="s">
        <v>117</v>
      </c>
      <c r="K16" s="28">
        <v>1</v>
      </c>
      <c r="L16" s="9">
        <v>1</v>
      </c>
      <c r="M16" s="33" t="s">
        <v>114</v>
      </c>
      <c r="N16" s="33" t="s">
        <v>114</v>
      </c>
      <c r="O16" s="33" t="s">
        <v>114</v>
      </c>
      <c r="P16" s="24">
        <f t="shared" si="0"/>
        <v>1</v>
      </c>
      <c r="Q16" s="25">
        <f t="shared" si="1"/>
        <v>1</v>
      </c>
      <c r="R16" s="24" t="str">
        <f t="shared" si="2"/>
        <v>ALTO</v>
      </c>
    </row>
    <row r="17" spans="1:18" ht="51" x14ac:dyDescent="0.25">
      <c r="A17" s="65"/>
      <c r="B17" s="50"/>
      <c r="C17" s="59"/>
      <c r="D17" s="49"/>
      <c r="E17" s="50"/>
      <c r="F17" s="43"/>
      <c r="G17" s="50"/>
      <c r="H17" s="51"/>
      <c r="I17" s="50"/>
      <c r="J17" s="11" t="s">
        <v>64</v>
      </c>
      <c r="K17" s="37">
        <v>1</v>
      </c>
      <c r="L17" s="9">
        <v>1</v>
      </c>
      <c r="M17" s="33" t="s">
        <v>114</v>
      </c>
      <c r="N17" s="33" t="s">
        <v>114</v>
      </c>
      <c r="O17" s="33" t="s">
        <v>114</v>
      </c>
      <c r="P17" s="35">
        <f t="shared" si="0"/>
        <v>1</v>
      </c>
      <c r="Q17" s="25">
        <f t="shared" si="1"/>
        <v>1</v>
      </c>
      <c r="R17" s="35" t="str">
        <f t="shared" si="2"/>
        <v>ALTO</v>
      </c>
    </row>
    <row r="18" spans="1:18" x14ac:dyDescent="0.25">
      <c r="A18" s="65"/>
      <c r="B18" s="50"/>
      <c r="C18" s="59"/>
      <c r="D18" s="49"/>
      <c r="E18" s="50"/>
      <c r="F18" s="43"/>
      <c r="G18" s="50"/>
      <c r="H18" s="51"/>
      <c r="I18" s="50"/>
      <c r="J18" s="11" t="s">
        <v>118</v>
      </c>
      <c r="K18" s="37">
        <v>1</v>
      </c>
      <c r="L18" s="9">
        <v>1</v>
      </c>
      <c r="M18" s="33" t="s">
        <v>114</v>
      </c>
      <c r="N18" s="33" t="s">
        <v>114</v>
      </c>
      <c r="O18" s="33" t="s">
        <v>114</v>
      </c>
      <c r="P18" s="35">
        <f t="shared" si="0"/>
        <v>1</v>
      </c>
      <c r="Q18" s="25">
        <f t="shared" si="1"/>
        <v>1</v>
      </c>
      <c r="R18" s="35" t="str">
        <f t="shared" si="2"/>
        <v>ALTO</v>
      </c>
    </row>
    <row r="19" spans="1:18" x14ac:dyDescent="0.25">
      <c r="A19" s="65"/>
      <c r="B19" s="50"/>
      <c r="C19" s="59"/>
      <c r="D19" s="49"/>
      <c r="E19" s="50"/>
      <c r="F19" s="44"/>
      <c r="G19" s="50"/>
      <c r="H19" s="51"/>
      <c r="I19" s="50"/>
      <c r="J19" s="11" t="s">
        <v>65</v>
      </c>
      <c r="K19" s="28">
        <v>1</v>
      </c>
      <c r="L19" s="9">
        <v>0</v>
      </c>
      <c r="M19" s="9">
        <v>0</v>
      </c>
      <c r="N19" s="9">
        <v>0</v>
      </c>
      <c r="O19" s="9">
        <v>0</v>
      </c>
      <c r="P19" s="24">
        <f t="shared" si="0"/>
        <v>0</v>
      </c>
      <c r="Q19" s="25">
        <f t="shared" si="1"/>
        <v>0</v>
      </c>
      <c r="R19" s="24" t="str">
        <f t="shared" si="2"/>
        <v>BAJO</v>
      </c>
    </row>
    <row r="20" spans="1:18" s="17" customFormat="1" x14ac:dyDescent="0.25">
      <c r="A20" s="13"/>
      <c r="B20" s="13"/>
      <c r="C20" s="59"/>
      <c r="D20" s="49"/>
      <c r="E20" s="13"/>
      <c r="F20" s="31"/>
      <c r="G20" s="13"/>
      <c r="H20" s="28"/>
      <c r="I20" s="13"/>
      <c r="J20" s="13">
        <f>COUNTA(J17:J19)</f>
        <v>3</v>
      </c>
      <c r="K20" s="28"/>
      <c r="L20" s="15"/>
      <c r="M20" s="15"/>
      <c r="N20" s="15"/>
      <c r="O20" s="15"/>
      <c r="P20" s="26"/>
      <c r="Q20" s="27">
        <f>AVERAGE(Q16:Q19)</f>
        <v>0.75</v>
      </c>
      <c r="R20" s="26"/>
    </row>
    <row r="21" spans="1:18" ht="33" customHeight="1" x14ac:dyDescent="0.25">
      <c r="A21" s="50"/>
      <c r="B21" s="58" t="s">
        <v>106</v>
      </c>
      <c r="C21" s="59"/>
      <c r="D21" s="49"/>
      <c r="E21" s="58" t="s">
        <v>48</v>
      </c>
      <c r="F21" s="45">
        <f>Q24</f>
        <v>1</v>
      </c>
      <c r="G21" s="58" t="s">
        <v>66</v>
      </c>
      <c r="H21" s="51">
        <v>2</v>
      </c>
      <c r="I21" s="58" t="s">
        <v>67</v>
      </c>
      <c r="J21" s="34" t="s">
        <v>68</v>
      </c>
      <c r="K21" s="28">
        <v>1</v>
      </c>
      <c r="L21" s="15">
        <v>1</v>
      </c>
      <c r="M21" s="15"/>
      <c r="N21" s="15"/>
      <c r="O21" s="15"/>
      <c r="P21" s="26">
        <f t="shared" si="0"/>
        <v>1</v>
      </c>
      <c r="Q21" s="27">
        <f t="shared" si="1"/>
        <v>1</v>
      </c>
      <c r="R21" s="26" t="str">
        <f t="shared" si="2"/>
        <v>ALTO</v>
      </c>
    </row>
    <row r="22" spans="1:18" ht="30.6" customHeight="1" x14ac:dyDescent="0.25">
      <c r="A22" s="50"/>
      <c r="B22" s="58"/>
      <c r="C22" s="59"/>
      <c r="D22" s="49"/>
      <c r="E22" s="58"/>
      <c r="F22" s="46"/>
      <c r="G22" s="58"/>
      <c r="H22" s="51"/>
      <c r="I22" s="58"/>
      <c r="J22" s="34" t="s">
        <v>69</v>
      </c>
      <c r="K22" s="28">
        <v>1</v>
      </c>
      <c r="L22" s="15">
        <v>1</v>
      </c>
      <c r="M22" s="15"/>
      <c r="N22" s="15"/>
      <c r="O22" s="15"/>
      <c r="P22" s="26">
        <f t="shared" si="0"/>
        <v>1</v>
      </c>
      <c r="Q22" s="27">
        <f t="shared" si="1"/>
        <v>1</v>
      </c>
      <c r="R22" s="26" t="str">
        <f t="shared" si="2"/>
        <v>ALTO</v>
      </c>
    </row>
    <row r="23" spans="1:18" ht="32.450000000000003" customHeight="1" x14ac:dyDescent="0.25">
      <c r="A23" s="50"/>
      <c r="B23" s="58"/>
      <c r="C23" s="59"/>
      <c r="D23" s="44"/>
      <c r="E23" s="58"/>
      <c r="F23" s="47"/>
      <c r="G23" s="58"/>
      <c r="H23" s="51"/>
      <c r="I23" s="58"/>
      <c r="J23" s="34" t="s">
        <v>70</v>
      </c>
      <c r="K23" s="28">
        <v>2</v>
      </c>
      <c r="L23" s="15">
        <v>2</v>
      </c>
      <c r="M23" s="15"/>
      <c r="N23" s="15"/>
      <c r="O23" s="15"/>
      <c r="P23" s="26">
        <f t="shared" si="0"/>
        <v>2</v>
      </c>
      <c r="Q23" s="27">
        <f t="shared" si="1"/>
        <v>1</v>
      </c>
      <c r="R23" s="26" t="str">
        <f t="shared" si="2"/>
        <v>ALTO</v>
      </c>
    </row>
    <row r="24" spans="1:18" s="17" customFormat="1" x14ac:dyDescent="0.25">
      <c r="A24" s="12"/>
      <c r="B24" s="13"/>
      <c r="C24" s="18"/>
      <c r="D24" s="32"/>
      <c r="E24" s="13">
        <f>COUNTA(E8:E23)</f>
        <v>4</v>
      </c>
      <c r="F24" s="30"/>
      <c r="G24" s="13"/>
      <c r="H24" s="28"/>
      <c r="I24" s="13"/>
      <c r="J24" s="13">
        <f>COUNTA(J21:J23)</f>
        <v>3</v>
      </c>
      <c r="K24" s="28"/>
      <c r="L24" s="15"/>
      <c r="M24" s="15"/>
      <c r="N24" s="15"/>
      <c r="O24" s="15"/>
      <c r="P24" s="26"/>
      <c r="Q24" s="27">
        <f>AVERAGE(Q21:Q23)</f>
        <v>1</v>
      </c>
      <c r="R24" s="26"/>
    </row>
    <row r="25" spans="1:18" ht="25.5" hidden="1" x14ac:dyDescent="0.25">
      <c r="A25" s="50"/>
      <c r="B25" s="50">
        <v>2</v>
      </c>
      <c r="C25" s="59" t="s">
        <v>39</v>
      </c>
      <c r="D25" s="48">
        <f>AVERAGE(F25:F42)</f>
        <v>0</v>
      </c>
      <c r="E25" s="50" t="s">
        <v>49</v>
      </c>
      <c r="F25" s="52">
        <f>Q28</f>
        <v>0</v>
      </c>
      <c r="G25" s="50" t="s">
        <v>71</v>
      </c>
      <c r="H25" s="51">
        <v>2</v>
      </c>
      <c r="I25" s="50" t="s">
        <v>72</v>
      </c>
      <c r="J25" s="11" t="s">
        <v>73</v>
      </c>
      <c r="K25" s="28">
        <v>1</v>
      </c>
      <c r="L25" s="9"/>
      <c r="M25" s="9"/>
      <c r="N25" s="9"/>
      <c r="O25" s="9"/>
      <c r="P25" s="24">
        <f t="shared" si="0"/>
        <v>0</v>
      </c>
      <c r="Q25" s="25">
        <f t="shared" si="1"/>
        <v>0</v>
      </c>
      <c r="R25" s="24" t="str">
        <f t="shared" si="2"/>
        <v>BAJO</v>
      </c>
    </row>
    <row r="26" spans="1:18" ht="76.5" hidden="1" x14ac:dyDescent="0.25">
      <c r="A26" s="50"/>
      <c r="B26" s="50"/>
      <c r="C26" s="59"/>
      <c r="D26" s="49"/>
      <c r="E26" s="50"/>
      <c r="F26" s="53"/>
      <c r="G26" s="50"/>
      <c r="H26" s="51"/>
      <c r="I26" s="50"/>
      <c r="J26" s="11" t="s">
        <v>74</v>
      </c>
      <c r="K26" s="28">
        <v>1</v>
      </c>
      <c r="L26" s="9"/>
      <c r="M26" s="9"/>
      <c r="N26" s="9"/>
      <c r="O26" s="9"/>
      <c r="P26" s="24">
        <f t="shared" si="0"/>
        <v>0</v>
      </c>
      <c r="Q26" s="25">
        <f t="shared" si="1"/>
        <v>0</v>
      </c>
      <c r="R26" s="24" t="str">
        <f t="shared" si="2"/>
        <v>BAJO</v>
      </c>
    </row>
    <row r="27" spans="1:18" ht="51" hidden="1" x14ac:dyDescent="0.25">
      <c r="A27" s="50"/>
      <c r="B27" s="50"/>
      <c r="C27" s="59"/>
      <c r="D27" s="49"/>
      <c r="E27" s="50"/>
      <c r="F27" s="53"/>
      <c r="G27" s="50"/>
      <c r="H27" s="51"/>
      <c r="I27" s="50"/>
      <c r="J27" s="11" t="s">
        <v>75</v>
      </c>
      <c r="K27" s="28">
        <v>1</v>
      </c>
      <c r="L27" s="9"/>
      <c r="M27" s="9"/>
      <c r="N27" s="9"/>
      <c r="O27" s="9"/>
      <c r="P27" s="24">
        <f t="shared" si="0"/>
        <v>0</v>
      </c>
      <c r="Q27" s="25">
        <f t="shared" si="1"/>
        <v>0</v>
      </c>
      <c r="R27" s="24" t="str">
        <f t="shared" si="2"/>
        <v>BAJO</v>
      </c>
    </row>
    <row r="28" spans="1:18" s="17" customFormat="1" hidden="1" x14ac:dyDescent="0.25">
      <c r="A28" s="13"/>
      <c r="B28" s="13"/>
      <c r="C28" s="59"/>
      <c r="D28" s="49"/>
      <c r="E28" s="13"/>
      <c r="F28" s="26"/>
      <c r="G28" s="13"/>
      <c r="H28" s="28"/>
      <c r="I28" s="13"/>
      <c r="J28" s="13">
        <f>COUNTA(J25:J27)</f>
        <v>3</v>
      </c>
      <c r="K28" s="28"/>
      <c r="L28" s="15"/>
      <c r="M28" s="15"/>
      <c r="N28" s="15"/>
      <c r="O28" s="15"/>
      <c r="P28" s="26"/>
      <c r="Q28" s="27">
        <f>AVERAGE(Q25:Q27)</f>
        <v>0</v>
      </c>
      <c r="R28" s="26"/>
    </row>
    <row r="29" spans="1:18" ht="25.5" hidden="1" x14ac:dyDescent="0.25">
      <c r="A29" s="50"/>
      <c r="B29" s="58">
        <v>3</v>
      </c>
      <c r="C29" s="59"/>
      <c r="D29" s="49"/>
      <c r="E29" s="58" t="s">
        <v>50</v>
      </c>
      <c r="F29" s="54">
        <f>Q33</f>
        <v>0</v>
      </c>
      <c r="G29" s="58" t="s">
        <v>76</v>
      </c>
      <c r="H29" s="51">
        <v>2</v>
      </c>
      <c r="I29" s="58" t="s">
        <v>59</v>
      </c>
      <c r="J29" s="34" t="s">
        <v>60</v>
      </c>
      <c r="K29" s="28">
        <v>1</v>
      </c>
      <c r="L29" s="15"/>
      <c r="M29" s="15"/>
      <c r="N29" s="15"/>
      <c r="O29" s="15"/>
      <c r="P29" s="26">
        <f t="shared" si="0"/>
        <v>0</v>
      </c>
      <c r="Q29" s="27">
        <f t="shared" si="1"/>
        <v>0</v>
      </c>
      <c r="R29" s="26" t="str">
        <f t="shared" si="2"/>
        <v>BAJO</v>
      </c>
    </row>
    <row r="30" spans="1:18" ht="46.15" hidden="1" customHeight="1" x14ac:dyDescent="0.25">
      <c r="A30" s="50"/>
      <c r="B30" s="58"/>
      <c r="C30" s="59"/>
      <c r="D30" s="49"/>
      <c r="E30" s="58"/>
      <c r="F30" s="55"/>
      <c r="G30" s="58"/>
      <c r="H30" s="51"/>
      <c r="I30" s="58"/>
      <c r="J30" s="34" t="s">
        <v>62</v>
      </c>
      <c r="K30" s="28">
        <v>1</v>
      </c>
      <c r="L30" s="15"/>
      <c r="M30" s="15"/>
      <c r="N30" s="15"/>
      <c r="O30" s="15"/>
      <c r="P30" s="26">
        <f t="shared" si="0"/>
        <v>0</v>
      </c>
      <c r="Q30" s="27">
        <f t="shared" si="1"/>
        <v>0</v>
      </c>
      <c r="R30" s="26" t="str">
        <f t="shared" si="2"/>
        <v>BAJO</v>
      </c>
    </row>
    <row r="31" spans="1:18" ht="46.15" hidden="1" customHeight="1" x14ac:dyDescent="0.25">
      <c r="A31" s="50"/>
      <c r="B31" s="58"/>
      <c r="C31" s="59"/>
      <c r="D31" s="49"/>
      <c r="E31" s="58"/>
      <c r="F31" s="55"/>
      <c r="G31" s="58"/>
      <c r="H31" s="51"/>
      <c r="I31" s="58"/>
      <c r="J31" s="34" t="s">
        <v>77</v>
      </c>
      <c r="K31" s="28">
        <v>1</v>
      </c>
      <c r="L31" s="15"/>
      <c r="M31" s="15"/>
      <c r="N31" s="15"/>
      <c r="O31" s="15"/>
      <c r="P31" s="26">
        <f t="shared" si="0"/>
        <v>0</v>
      </c>
      <c r="Q31" s="27">
        <f t="shared" si="1"/>
        <v>0</v>
      </c>
      <c r="R31" s="26" t="str">
        <f t="shared" si="2"/>
        <v>BAJO</v>
      </c>
    </row>
    <row r="32" spans="1:18" ht="25.5" hidden="1" x14ac:dyDescent="0.25">
      <c r="A32" s="50"/>
      <c r="B32" s="58"/>
      <c r="C32" s="59"/>
      <c r="D32" s="49"/>
      <c r="E32" s="58"/>
      <c r="F32" s="55"/>
      <c r="G32" s="58"/>
      <c r="H32" s="51"/>
      <c r="I32" s="58"/>
      <c r="J32" s="34" t="s">
        <v>61</v>
      </c>
      <c r="K32" s="28">
        <v>1</v>
      </c>
      <c r="L32" s="15"/>
      <c r="M32" s="15"/>
      <c r="N32" s="15"/>
      <c r="O32" s="15"/>
      <c r="P32" s="26">
        <f t="shared" si="0"/>
        <v>0</v>
      </c>
      <c r="Q32" s="27">
        <f t="shared" si="1"/>
        <v>0</v>
      </c>
      <c r="R32" s="26" t="str">
        <f t="shared" si="2"/>
        <v>BAJO</v>
      </c>
    </row>
    <row r="33" spans="1:18" s="17" customFormat="1" hidden="1" x14ac:dyDescent="0.25">
      <c r="A33" s="13"/>
      <c r="B33" s="13"/>
      <c r="C33" s="59"/>
      <c r="D33" s="49"/>
      <c r="E33" s="13"/>
      <c r="F33" s="26"/>
      <c r="G33" s="13"/>
      <c r="H33" s="28"/>
      <c r="I33" s="13"/>
      <c r="J33" s="13">
        <f>COUNTA(J29:J32)</f>
        <v>4</v>
      </c>
      <c r="K33" s="28"/>
      <c r="L33" s="15"/>
      <c r="M33" s="15"/>
      <c r="N33" s="15"/>
      <c r="O33" s="15"/>
      <c r="P33" s="26"/>
      <c r="Q33" s="27">
        <f>AVERAGE(Q29:Q32)</f>
        <v>0</v>
      </c>
      <c r="R33" s="26"/>
    </row>
    <row r="34" spans="1:18" ht="38.25" x14ac:dyDescent="0.25">
      <c r="A34" s="50"/>
      <c r="B34" s="50">
        <v>4</v>
      </c>
      <c r="C34" s="59"/>
      <c r="D34" s="49"/>
      <c r="E34" s="50" t="s">
        <v>51</v>
      </c>
      <c r="F34" s="42">
        <f>Q38</f>
        <v>0</v>
      </c>
      <c r="G34" s="50" t="s">
        <v>78</v>
      </c>
      <c r="H34" s="51">
        <v>2</v>
      </c>
      <c r="I34" s="50" t="s">
        <v>59</v>
      </c>
      <c r="J34" s="11" t="s">
        <v>79</v>
      </c>
      <c r="K34" s="28">
        <v>1</v>
      </c>
      <c r="L34" s="9">
        <v>0</v>
      </c>
      <c r="M34" s="9">
        <v>0</v>
      </c>
      <c r="N34" s="9">
        <v>0</v>
      </c>
      <c r="O34" s="9">
        <v>0</v>
      </c>
      <c r="P34" s="24">
        <f t="shared" si="0"/>
        <v>0</v>
      </c>
      <c r="Q34" s="25">
        <f t="shared" si="1"/>
        <v>0</v>
      </c>
      <c r="R34" s="24" t="str">
        <f t="shared" si="2"/>
        <v>BAJO</v>
      </c>
    </row>
    <row r="35" spans="1:18" ht="51" x14ac:dyDescent="0.25">
      <c r="A35" s="50"/>
      <c r="B35" s="50"/>
      <c r="C35" s="59"/>
      <c r="D35" s="49"/>
      <c r="E35" s="50"/>
      <c r="F35" s="43"/>
      <c r="G35" s="50"/>
      <c r="H35" s="51"/>
      <c r="I35" s="50"/>
      <c r="J35" s="11" t="s">
        <v>124</v>
      </c>
      <c r="K35" s="37">
        <v>2</v>
      </c>
      <c r="L35" s="9">
        <v>0</v>
      </c>
      <c r="M35" s="9">
        <v>0</v>
      </c>
      <c r="N35" s="9">
        <v>0</v>
      </c>
      <c r="O35" s="9">
        <v>0</v>
      </c>
      <c r="P35" s="35">
        <f t="shared" ref="P35" si="3">SUM(L35:O35)</f>
        <v>0</v>
      </c>
      <c r="Q35" s="25">
        <f t="shared" ref="Q35" si="4">P35/K35</f>
        <v>0</v>
      </c>
      <c r="R35" s="35" t="str">
        <f t="shared" ref="R35" si="5">IF(Q35&lt;=0.49,"BAJO",IF(Q35&lt;=0.79,"MEDIO","ALTO"))</f>
        <v>BAJO</v>
      </c>
    </row>
    <row r="36" spans="1:18" ht="51" x14ac:dyDescent="0.25">
      <c r="A36" s="50"/>
      <c r="B36" s="50"/>
      <c r="C36" s="59"/>
      <c r="D36" s="49"/>
      <c r="E36" s="50"/>
      <c r="F36" s="49"/>
      <c r="G36" s="50"/>
      <c r="H36" s="51"/>
      <c r="I36" s="50"/>
      <c r="J36" s="11" t="s">
        <v>125</v>
      </c>
      <c r="K36" s="28">
        <v>2</v>
      </c>
      <c r="L36" s="9">
        <v>0</v>
      </c>
      <c r="M36" s="9">
        <v>0</v>
      </c>
      <c r="N36" s="9">
        <v>0</v>
      </c>
      <c r="O36" s="9">
        <v>0</v>
      </c>
      <c r="P36" s="24">
        <f t="shared" si="0"/>
        <v>0</v>
      </c>
      <c r="Q36" s="25">
        <f t="shared" si="1"/>
        <v>0</v>
      </c>
      <c r="R36" s="24" t="str">
        <f t="shared" si="2"/>
        <v>BAJO</v>
      </c>
    </row>
    <row r="37" spans="1:18" ht="25.5" x14ac:dyDescent="0.25">
      <c r="A37" s="50"/>
      <c r="B37" s="50"/>
      <c r="C37" s="59"/>
      <c r="D37" s="49"/>
      <c r="E37" s="50"/>
      <c r="F37" s="44"/>
      <c r="G37" s="50"/>
      <c r="H37" s="51"/>
      <c r="I37" s="50"/>
      <c r="J37" s="11" t="s">
        <v>61</v>
      </c>
      <c r="K37" s="28">
        <v>2</v>
      </c>
      <c r="L37" s="9">
        <v>0</v>
      </c>
      <c r="M37" s="9">
        <v>0</v>
      </c>
      <c r="N37" s="9">
        <v>0</v>
      </c>
      <c r="O37" s="9">
        <v>0</v>
      </c>
      <c r="P37" s="24">
        <f t="shared" si="0"/>
        <v>0</v>
      </c>
      <c r="Q37" s="25">
        <f t="shared" si="1"/>
        <v>0</v>
      </c>
      <c r="R37" s="24" t="str">
        <f t="shared" si="2"/>
        <v>BAJO</v>
      </c>
    </row>
    <row r="38" spans="1:18" s="17" customFormat="1" x14ac:dyDescent="0.25">
      <c r="A38" s="50"/>
      <c r="B38" s="50"/>
      <c r="C38" s="59"/>
      <c r="D38" s="49"/>
      <c r="E38" s="50"/>
      <c r="F38" s="31"/>
      <c r="G38" s="13"/>
      <c r="H38" s="28"/>
      <c r="I38" s="13"/>
      <c r="J38" s="13">
        <f>COUNTA(J34:J37)</f>
        <v>4</v>
      </c>
      <c r="K38" s="28"/>
      <c r="L38" s="15"/>
      <c r="M38" s="15"/>
      <c r="N38" s="15"/>
      <c r="O38" s="15"/>
      <c r="P38" s="26"/>
      <c r="Q38" s="27">
        <f>AVERAGE(Q34:Q37)</f>
        <v>0</v>
      </c>
      <c r="R38" s="26"/>
    </row>
    <row r="39" spans="1:18" ht="25.5" x14ac:dyDescent="0.25">
      <c r="A39" s="50"/>
      <c r="B39" s="50"/>
      <c r="C39" s="59"/>
      <c r="D39" s="49"/>
      <c r="E39" s="50"/>
      <c r="F39" s="42">
        <f>Q43</f>
        <v>0</v>
      </c>
      <c r="G39" s="50" t="s">
        <v>80</v>
      </c>
      <c r="H39" s="51">
        <v>10</v>
      </c>
      <c r="I39" s="50" t="s">
        <v>81</v>
      </c>
      <c r="J39" s="11" t="s">
        <v>60</v>
      </c>
      <c r="K39" s="28">
        <v>1</v>
      </c>
      <c r="L39" s="9">
        <v>0</v>
      </c>
      <c r="M39" s="9">
        <v>0</v>
      </c>
      <c r="N39" s="9">
        <v>0</v>
      </c>
      <c r="O39" s="9">
        <v>0</v>
      </c>
      <c r="P39" s="24">
        <f t="shared" si="0"/>
        <v>0</v>
      </c>
      <c r="Q39" s="25">
        <f t="shared" si="1"/>
        <v>0</v>
      </c>
      <c r="R39" s="24" t="str">
        <f t="shared" si="2"/>
        <v>BAJO</v>
      </c>
    </row>
    <row r="40" spans="1:18" ht="25.5" x14ac:dyDescent="0.25">
      <c r="A40" s="50"/>
      <c r="B40" s="50"/>
      <c r="C40" s="59"/>
      <c r="D40" s="49"/>
      <c r="E40" s="50"/>
      <c r="F40" s="49"/>
      <c r="G40" s="50"/>
      <c r="H40" s="51"/>
      <c r="I40" s="50"/>
      <c r="J40" s="11" t="s">
        <v>126</v>
      </c>
      <c r="K40" s="28">
        <v>1</v>
      </c>
      <c r="L40" s="9">
        <v>0</v>
      </c>
      <c r="M40" s="9">
        <v>0</v>
      </c>
      <c r="N40" s="9">
        <v>0</v>
      </c>
      <c r="O40" s="9">
        <v>0</v>
      </c>
      <c r="P40" s="24">
        <f t="shared" si="0"/>
        <v>0</v>
      </c>
      <c r="Q40" s="25">
        <f t="shared" si="1"/>
        <v>0</v>
      </c>
      <c r="R40" s="24" t="str">
        <f t="shared" si="2"/>
        <v>BAJO</v>
      </c>
    </row>
    <row r="41" spans="1:18" ht="25.5" x14ac:dyDescent="0.25">
      <c r="A41" s="50"/>
      <c r="B41" s="50"/>
      <c r="C41" s="59"/>
      <c r="D41" s="49"/>
      <c r="E41" s="50"/>
      <c r="F41" s="49"/>
      <c r="G41" s="50"/>
      <c r="H41" s="51"/>
      <c r="I41" s="50"/>
      <c r="J41" s="11" t="s">
        <v>82</v>
      </c>
      <c r="K41" s="28">
        <v>10</v>
      </c>
      <c r="L41" s="9">
        <v>0</v>
      </c>
      <c r="M41" s="9">
        <v>0</v>
      </c>
      <c r="N41" s="9">
        <v>0</v>
      </c>
      <c r="O41" s="9">
        <v>0</v>
      </c>
      <c r="P41" s="24">
        <f t="shared" si="0"/>
        <v>0</v>
      </c>
      <c r="Q41" s="25">
        <f t="shared" si="1"/>
        <v>0</v>
      </c>
      <c r="R41" s="24" t="str">
        <f t="shared" si="2"/>
        <v>BAJO</v>
      </c>
    </row>
    <row r="42" spans="1:18" ht="25.5" x14ac:dyDescent="0.25">
      <c r="A42" s="50"/>
      <c r="B42" s="50"/>
      <c r="C42" s="59"/>
      <c r="D42" s="44"/>
      <c r="E42" s="50"/>
      <c r="F42" s="44"/>
      <c r="G42" s="50"/>
      <c r="H42" s="51"/>
      <c r="I42" s="50"/>
      <c r="J42" s="11" t="s">
        <v>61</v>
      </c>
      <c r="K42" s="28">
        <v>1</v>
      </c>
      <c r="L42" s="9">
        <v>0</v>
      </c>
      <c r="M42" s="9">
        <v>0</v>
      </c>
      <c r="N42" s="9">
        <v>0</v>
      </c>
      <c r="O42" s="9">
        <v>0</v>
      </c>
      <c r="P42" s="24">
        <f t="shared" si="0"/>
        <v>0</v>
      </c>
      <c r="Q42" s="25">
        <f t="shared" si="1"/>
        <v>0</v>
      </c>
      <c r="R42" s="24" t="str">
        <f t="shared" si="2"/>
        <v>BAJO</v>
      </c>
    </row>
    <row r="43" spans="1:18" s="17" customFormat="1" x14ac:dyDescent="0.25">
      <c r="A43" s="13"/>
      <c r="B43" s="13"/>
      <c r="C43" s="18"/>
      <c r="D43" s="26"/>
      <c r="E43" s="13">
        <f>COUNTA(E25:E42)</f>
        <v>3</v>
      </c>
      <c r="F43" s="26"/>
      <c r="G43" s="13"/>
      <c r="H43" s="28"/>
      <c r="I43" s="13"/>
      <c r="J43" s="13">
        <f>COUNTA(J39:J42)</f>
        <v>4</v>
      </c>
      <c r="K43" s="28"/>
      <c r="L43" s="15"/>
      <c r="M43" s="15"/>
      <c r="N43" s="15"/>
      <c r="O43" s="15"/>
      <c r="P43" s="26"/>
      <c r="Q43" s="27">
        <f>AVERAGE(Q39:Q42)</f>
        <v>0</v>
      </c>
      <c r="R43" s="26"/>
    </row>
    <row r="44" spans="1:18" ht="25.5" hidden="1" x14ac:dyDescent="0.25">
      <c r="A44" s="50"/>
      <c r="B44" s="58" t="s">
        <v>107</v>
      </c>
      <c r="C44" s="59" t="s">
        <v>40</v>
      </c>
      <c r="D44" s="52">
        <f>AVERAGE(F44)</f>
        <v>0</v>
      </c>
      <c r="E44" s="58" t="s">
        <v>52</v>
      </c>
      <c r="F44" s="54">
        <f>Q48</f>
        <v>0</v>
      </c>
      <c r="G44" s="58" t="s">
        <v>83</v>
      </c>
      <c r="H44" s="51">
        <v>18</v>
      </c>
      <c r="I44" s="58" t="s">
        <v>84</v>
      </c>
      <c r="J44" s="34" t="s">
        <v>127</v>
      </c>
      <c r="K44" s="28">
        <v>18</v>
      </c>
      <c r="L44" s="15">
        <v>0</v>
      </c>
      <c r="M44" s="15">
        <v>0</v>
      </c>
      <c r="N44" s="15">
        <v>0</v>
      </c>
      <c r="O44" s="15">
        <v>0</v>
      </c>
      <c r="P44" s="26">
        <f t="shared" si="0"/>
        <v>0</v>
      </c>
      <c r="Q44" s="27">
        <f t="shared" si="1"/>
        <v>0</v>
      </c>
      <c r="R44" s="26" t="str">
        <f t="shared" si="2"/>
        <v>BAJO</v>
      </c>
    </row>
    <row r="45" spans="1:18" ht="38.25" hidden="1" x14ac:dyDescent="0.25">
      <c r="A45" s="50"/>
      <c r="B45" s="58"/>
      <c r="C45" s="59"/>
      <c r="D45" s="53"/>
      <c r="E45" s="58"/>
      <c r="F45" s="55"/>
      <c r="G45" s="58"/>
      <c r="H45" s="51"/>
      <c r="I45" s="60"/>
      <c r="J45" s="34" t="s">
        <v>128</v>
      </c>
      <c r="K45" s="28">
        <v>18</v>
      </c>
      <c r="L45" s="15">
        <v>0</v>
      </c>
      <c r="M45" s="15">
        <v>0</v>
      </c>
      <c r="N45" s="15">
        <v>0</v>
      </c>
      <c r="O45" s="15">
        <v>0</v>
      </c>
      <c r="P45" s="26">
        <f t="shared" si="0"/>
        <v>0</v>
      </c>
      <c r="Q45" s="27">
        <f t="shared" si="1"/>
        <v>0</v>
      </c>
      <c r="R45" s="26" t="str">
        <f t="shared" si="2"/>
        <v>BAJO</v>
      </c>
    </row>
    <row r="46" spans="1:18" ht="38.25" hidden="1" x14ac:dyDescent="0.25">
      <c r="A46" s="50"/>
      <c r="B46" s="58"/>
      <c r="C46" s="59"/>
      <c r="D46" s="53"/>
      <c r="E46" s="58"/>
      <c r="F46" s="55"/>
      <c r="G46" s="58"/>
      <c r="H46" s="51"/>
      <c r="I46" s="60"/>
      <c r="J46" s="34" t="s">
        <v>129</v>
      </c>
      <c r="K46" s="28">
        <v>18</v>
      </c>
      <c r="L46" s="15">
        <v>0</v>
      </c>
      <c r="M46" s="15">
        <v>0</v>
      </c>
      <c r="N46" s="15">
        <v>0</v>
      </c>
      <c r="O46" s="15">
        <v>0</v>
      </c>
      <c r="P46" s="26">
        <f t="shared" si="0"/>
        <v>0</v>
      </c>
      <c r="Q46" s="27">
        <f t="shared" si="1"/>
        <v>0</v>
      </c>
      <c r="R46" s="26" t="str">
        <f t="shared" si="2"/>
        <v>BAJO</v>
      </c>
    </row>
    <row r="47" spans="1:18" ht="25.5" hidden="1" x14ac:dyDescent="0.25">
      <c r="A47" s="50"/>
      <c r="B47" s="58"/>
      <c r="C47" s="59"/>
      <c r="D47" s="53"/>
      <c r="E47" s="58"/>
      <c r="F47" s="55"/>
      <c r="G47" s="58"/>
      <c r="H47" s="51"/>
      <c r="I47" s="60"/>
      <c r="J47" s="34" t="s">
        <v>61</v>
      </c>
      <c r="K47" s="28">
        <v>18</v>
      </c>
      <c r="L47" s="15">
        <v>0</v>
      </c>
      <c r="M47" s="15">
        <v>0</v>
      </c>
      <c r="N47" s="15">
        <v>0</v>
      </c>
      <c r="O47" s="15">
        <v>0</v>
      </c>
      <c r="P47" s="26">
        <f t="shared" si="0"/>
        <v>0</v>
      </c>
      <c r="Q47" s="27">
        <f t="shared" si="1"/>
        <v>0</v>
      </c>
      <c r="R47" s="26" t="str">
        <f t="shared" si="2"/>
        <v>BAJO</v>
      </c>
    </row>
    <row r="48" spans="1:18" s="17" customFormat="1" hidden="1" x14ac:dyDescent="0.25">
      <c r="A48" s="13"/>
      <c r="B48" s="13"/>
      <c r="C48" s="18"/>
      <c r="D48" s="26"/>
      <c r="E48" s="13">
        <f>COUNTA(E44)</f>
        <v>1</v>
      </c>
      <c r="F48" s="26"/>
      <c r="G48" s="13"/>
      <c r="H48" s="28"/>
      <c r="I48" s="18"/>
      <c r="J48" s="13">
        <f>COUNTA(J44:J47)</f>
        <v>4</v>
      </c>
      <c r="K48" s="28"/>
      <c r="L48" s="15"/>
      <c r="M48" s="15"/>
      <c r="N48" s="15"/>
      <c r="O48" s="15"/>
      <c r="P48" s="26"/>
      <c r="Q48" s="27">
        <f>AVERAGE(Q44:Q47)</f>
        <v>0</v>
      </c>
      <c r="R48" s="26"/>
    </row>
    <row r="49" spans="1:18" ht="25.5" x14ac:dyDescent="0.25">
      <c r="A49" s="50"/>
      <c r="B49" s="50">
        <v>5</v>
      </c>
      <c r="C49" s="59" t="s">
        <v>41</v>
      </c>
      <c r="D49" s="52">
        <f>AVERAGE(F49)</f>
        <v>0</v>
      </c>
      <c r="E49" s="50" t="s">
        <v>53</v>
      </c>
      <c r="F49" s="52">
        <f>Q53</f>
        <v>0</v>
      </c>
      <c r="G49" s="50" t="s">
        <v>130</v>
      </c>
      <c r="H49" s="51">
        <v>20</v>
      </c>
      <c r="I49" s="50" t="s">
        <v>85</v>
      </c>
      <c r="J49" s="11" t="s">
        <v>60</v>
      </c>
      <c r="K49" s="28">
        <v>20</v>
      </c>
      <c r="L49" s="9">
        <v>0</v>
      </c>
      <c r="M49" s="9">
        <v>0</v>
      </c>
      <c r="N49" s="9">
        <v>0</v>
      </c>
      <c r="O49" s="9">
        <v>0</v>
      </c>
      <c r="P49" s="24">
        <f t="shared" si="0"/>
        <v>0</v>
      </c>
      <c r="Q49" s="25">
        <f t="shared" si="1"/>
        <v>0</v>
      </c>
      <c r="R49" s="24" t="str">
        <f t="shared" si="2"/>
        <v>BAJO</v>
      </c>
    </row>
    <row r="50" spans="1:18" ht="25.5" x14ac:dyDescent="0.25">
      <c r="A50" s="50"/>
      <c r="B50" s="50"/>
      <c r="C50" s="59"/>
      <c r="D50" s="53"/>
      <c r="E50" s="50"/>
      <c r="F50" s="53"/>
      <c r="G50" s="50"/>
      <c r="H50" s="51"/>
      <c r="I50" s="50"/>
      <c r="J50" s="11" t="s">
        <v>86</v>
      </c>
      <c r="K50" s="28">
        <v>1</v>
      </c>
      <c r="L50" s="9">
        <v>0</v>
      </c>
      <c r="M50" s="9">
        <v>0</v>
      </c>
      <c r="N50" s="9">
        <v>0</v>
      </c>
      <c r="O50" s="9">
        <v>0</v>
      </c>
      <c r="P50" s="24">
        <f t="shared" si="0"/>
        <v>0</v>
      </c>
      <c r="Q50" s="25">
        <f t="shared" si="1"/>
        <v>0</v>
      </c>
      <c r="R50" s="24" t="str">
        <f t="shared" si="2"/>
        <v>BAJO</v>
      </c>
    </row>
    <row r="51" spans="1:18" ht="25.5" x14ac:dyDescent="0.25">
      <c r="A51" s="50"/>
      <c r="B51" s="50"/>
      <c r="C51" s="59"/>
      <c r="D51" s="53"/>
      <c r="E51" s="50"/>
      <c r="F51" s="53"/>
      <c r="G51" s="50"/>
      <c r="H51" s="51"/>
      <c r="I51" s="50"/>
      <c r="J51" s="11" t="s">
        <v>87</v>
      </c>
      <c r="K51" s="28">
        <v>20</v>
      </c>
      <c r="L51" s="9">
        <v>0</v>
      </c>
      <c r="M51" s="9">
        <v>0</v>
      </c>
      <c r="N51" s="9">
        <v>0</v>
      </c>
      <c r="O51" s="9">
        <v>0</v>
      </c>
      <c r="P51" s="24">
        <f t="shared" si="0"/>
        <v>0</v>
      </c>
      <c r="Q51" s="25">
        <f t="shared" si="1"/>
        <v>0</v>
      </c>
      <c r="R51" s="24" t="str">
        <f t="shared" si="2"/>
        <v>BAJO</v>
      </c>
    </row>
    <row r="52" spans="1:18" ht="25.5" x14ac:dyDescent="0.25">
      <c r="A52" s="50"/>
      <c r="B52" s="50"/>
      <c r="C52" s="59"/>
      <c r="D52" s="53"/>
      <c r="E52" s="50"/>
      <c r="F52" s="53"/>
      <c r="G52" s="50"/>
      <c r="H52" s="51"/>
      <c r="I52" s="50"/>
      <c r="J52" s="11" t="s">
        <v>61</v>
      </c>
      <c r="K52" s="28">
        <v>20</v>
      </c>
      <c r="L52" s="9">
        <v>0</v>
      </c>
      <c r="M52" s="9">
        <v>0</v>
      </c>
      <c r="N52" s="9">
        <v>0</v>
      </c>
      <c r="O52" s="9">
        <v>0</v>
      </c>
      <c r="P52" s="24">
        <f t="shared" si="0"/>
        <v>0</v>
      </c>
      <c r="Q52" s="25">
        <f t="shared" si="1"/>
        <v>0</v>
      </c>
      <c r="R52" s="24" t="str">
        <f t="shared" si="2"/>
        <v>BAJO</v>
      </c>
    </row>
    <row r="53" spans="1:18" s="17" customFormat="1" x14ac:dyDescent="0.25">
      <c r="A53" s="13"/>
      <c r="B53" s="13"/>
      <c r="C53" s="18"/>
      <c r="D53" s="26"/>
      <c r="E53" s="13">
        <f>COUNTA(E49)</f>
        <v>1</v>
      </c>
      <c r="F53" s="26" t="s">
        <v>109</v>
      </c>
      <c r="G53" s="13"/>
      <c r="H53" s="28"/>
      <c r="I53" s="13"/>
      <c r="J53" s="13">
        <f>COUNTA(J49:J52)</f>
        <v>4</v>
      </c>
      <c r="K53" s="28"/>
      <c r="L53" s="15"/>
      <c r="M53" s="15"/>
      <c r="N53" s="15"/>
      <c r="O53" s="15"/>
      <c r="P53" s="26"/>
      <c r="Q53" s="27">
        <f>AVERAGE(Q49:Q52)</f>
        <v>0</v>
      </c>
      <c r="R53" s="26"/>
    </row>
    <row r="54" spans="1:18" ht="38.25" x14ac:dyDescent="0.25">
      <c r="A54" s="50"/>
      <c r="B54" s="58" t="s">
        <v>108</v>
      </c>
      <c r="C54" s="59" t="s">
        <v>42</v>
      </c>
      <c r="D54" s="52">
        <f>AVERAGE(F54)</f>
        <v>0</v>
      </c>
      <c r="E54" s="58" t="s">
        <v>54</v>
      </c>
      <c r="F54" s="54">
        <f>Q58</f>
        <v>0</v>
      </c>
      <c r="G54" s="58" t="s">
        <v>88</v>
      </c>
      <c r="H54" s="51">
        <v>1</v>
      </c>
      <c r="I54" s="58" t="s">
        <v>89</v>
      </c>
      <c r="J54" s="34" t="s">
        <v>90</v>
      </c>
      <c r="K54" s="28">
        <v>1</v>
      </c>
      <c r="L54" s="15">
        <v>0</v>
      </c>
      <c r="M54" s="15">
        <v>0</v>
      </c>
      <c r="N54" s="15">
        <v>0</v>
      </c>
      <c r="O54" s="15">
        <v>0</v>
      </c>
      <c r="P54" s="26">
        <f t="shared" si="0"/>
        <v>0</v>
      </c>
      <c r="Q54" s="27">
        <f t="shared" si="1"/>
        <v>0</v>
      </c>
      <c r="R54" s="26" t="str">
        <f t="shared" si="2"/>
        <v>BAJO</v>
      </c>
    </row>
    <row r="55" spans="1:18" ht="25.5" x14ac:dyDescent="0.25">
      <c r="A55" s="50"/>
      <c r="B55" s="58"/>
      <c r="C55" s="59"/>
      <c r="D55" s="52"/>
      <c r="E55" s="58"/>
      <c r="F55" s="54"/>
      <c r="G55" s="58"/>
      <c r="H55" s="51"/>
      <c r="I55" s="58"/>
      <c r="J55" s="34" t="s">
        <v>131</v>
      </c>
      <c r="K55" s="37">
        <v>1</v>
      </c>
      <c r="L55" s="15">
        <v>0</v>
      </c>
      <c r="M55" s="15">
        <v>0</v>
      </c>
      <c r="N55" s="15">
        <v>0</v>
      </c>
      <c r="O55" s="15">
        <v>0</v>
      </c>
      <c r="P55" s="36"/>
      <c r="Q55" s="27"/>
      <c r="R55" s="36"/>
    </row>
    <row r="56" spans="1:18" ht="25.5" x14ac:dyDescent="0.25">
      <c r="A56" s="50"/>
      <c r="B56" s="58"/>
      <c r="C56" s="59"/>
      <c r="D56" s="53"/>
      <c r="E56" s="58"/>
      <c r="F56" s="55"/>
      <c r="G56" s="58"/>
      <c r="H56" s="51"/>
      <c r="I56" s="58"/>
      <c r="J56" s="34" t="s">
        <v>132</v>
      </c>
      <c r="K56" s="28">
        <v>1</v>
      </c>
      <c r="L56" s="15">
        <v>0</v>
      </c>
      <c r="M56" s="15">
        <v>0</v>
      </c>
      <c r="N56" s="15">
        <v>0</v>
      </c>
      <c r="O56" s="15">
        <v>0</v>
      </c>
      <c r="P56" s="26">
        <f t="shared" si="0"/>
        <v>0</v>
      </c>
      <c r="Q56" s="27">
        <f t="shared" si="1"/>
        <v>0</v>
      </c>
      <c r="R56" s="26" t="str">
        <f t="shared" si="2"/>
        <v>BAJO</v>
      </c>
    </row>
    <row r="57" spans="1:18" ht="38.25" x14ac:dyDescent="0.25">
      <c r="A57" s="50"/>
      <c r="B57" s="58"/>
      <c r="C57" s="59"/>
      <c r="D57" s="53"/>
      <c r="E57" s="58"/>
      <c r="F57" s="55"/>
      <c r="G57" s="58"/>
      <c r="H57" s="51"/>
      <c r="I57" s="58"/>
      <c r="J57" s="34" t="s">
        <v>91</v>
      </c>
      <c r="K57" s="28">
        <v>1</v>
      </c>
      <c r="L57" s="15">
        <v>0</v>
      </c>
      <c r="M57" s="15">
        <v>0</v>
      </c>
      <c r="N57" s="15">
        <v>0</v>
      </c>
      <c r="O57" s="15">
        <v>0</v>
      </c>
      <c r="P57" s="26">
        <f t="shared" si="0"/>
        <v>0</v>
      </c>
      <c r="Q57" s="27">
        <f t="shared" si="1"/>
        <v>0</v>
      </c>
      <c r="R57" s="26" t="str">
        <f t="shared" si="2"/>
        <v>BAJO</v>
      </c>
    </row>
    <row r="58" spans="1:18" s="17" customFormat="1" x14ac:dyDescent="0.25">
      <c r="A58" s="13"/>
      <c r="B58" s="13"/>
      <c r="C58" s="18"/>
      <c r="D58" s="26"/>
      <c r="E58" s="13">
        <f>COUNTA(E54)</f>
        <v>1</v>
      </c>
      <c r="F58" s="26"/>
      <c r="G58" s="13"/>
      <c r="H58" s="28"/>
      <c r="I58" s="13"/>
      <c r="J58" s="13">
        <f>COUNTA(J54:J57)</f>
        <v>4</v>
      </c>
      <c r="K58" s="28"/>
      <c r="L58" s="15"/>
      <c r="M58" s="15"/>
      <c r="N58" s="15"/>
      <c r="O58" s="15"/>
      <c r="P58" s="26"/>
      <c r="Q58" s="27">
        <f>AVERAGE(Q54:Q57)</f>
        <v>0</v>
      </c>
      <c r="R58" s="26"/>
    </row>
    <row r="59" spans="1:18" ht="51" x14ac:dyDescent="0.25">
      <c r="A59" s="51"/>
      <c r="B59" s="51" t="s">
        <v>108</v>
      </c>
      <c r="C59" s="61" t="s">
        <v>43</v>
      </c>
      <c r="D59" s="56">
        <f>AVERAGE(F59)</f>
        <v>0</v>
      </c>
      <c r="E59" s="51" t="s">
        <v>55</v>
      </c>
      <c r="F59" s="56">
        <f>Q64</f>
        <v>0</v>
      </c>
      <c r="G59" s="51" t="s">
        <v>92</v>
      </c>
      <c r="H59" s="51">
        <v>2</v>
      </c>
      <c r="I59" s="51" t="s">
        <v>93</v>
      </c>
      <c r="J59" s="38" t="s">
        <v>94</v>
      </c>
      <c r="K59" s="37">
        <v>1</v>
      </c>
      <c r="L59" s="39"/>
      <c r="M59" s="39"/>
      <c r="N59" s="39"/>
      <c r="O59" s="39"/>
      <c r="P59" s="40">
        <f t="shared" si="0"/>
        <v>0</v>
      </c>
      <c r="Q59" s="41">
        <f t="shared" si="1"/>
        <v>0</v>
      </c>
      <c r="R59" s="40" t="str">
        <f t="shared" si="2"/>
        <v>BAJO</v>
      </c>
    </row>
    <row r="60" spans="1:18" ht="25.5" x14ac:dyDescent="0.25">
      <c r="A60" s="51"/>
      <c r="B60" s="51"/>
      <c r="C60" s="61"/>
      <c r="D60" s="57"/>
      <c r="E60" s="51"/>
      <c r="F60" s="57"/>
      <c r="G60" s="51"/>
      <c r="H60" s="51"/>
      <c r="I60" s="51"/>
      <c r="J60" s="38" t="s">
        <v>95</v>
      </c>
      <c r="K60" s="37">
        <v>1</v>
      </c>
      <c r="L60" s="39"/>
      <c r="M60" s="39"/>
      <c r="N60" s="39"/>
      <c r="O60" s="39"/>
      <c r="P60" s="40">
        <f t="shared" si="0"/>
        <v>0</v>
      </c>
      <c r="Q60" s="41">
        <f t="shared" si="1"/>
        <v>0</v>
      </c>
      <c r="R60" s="40" t="str">
        <f t="shared" si="2"/>
        <v>BAJO</v>
      </c>
    </row>
    <row r="61" spans="1:18" ht="38.25" x14ac:dyDescent="0.25">
      <c r="A61" s="51"/>
      <c r="B61" s="51"/>
      <c r="C61" s="61"/>
      <c r="D61" s="57"/>
      <c r="E61" s="51"/>
      <c r="F61" s="57"/>
      <c r="G61" s="51"/>
      <c r="H61" s="51"/>
      <c r="I61" s="51"/>
      <c r="J61" s="38" t="s">
        <v>96</v>
      </c>
      <c r="K61" s="37">
        <v>1</v>
      </c>
      <c r="L61" s="39"/>
      <c r="M61" s="39"/>
      <c r="N61" s="39"/>
      <c r="O61" s="39"/>
      <c r="P61" s="40">
        <f t="shared" si="0"/>
        <v>0</v>
      </c>
      <c r="Q61" s="41">
        <f t="shared" si="1"/>
        <v>0</v>
      </c>
      <c r="R61" s="40" t="str">
        <f t="shared" si="2"/>
        <v>BAJO</v>
      </c>
    </row>
    <row r="62" spans="1:18" ht="38.25" x14ac:dyDescent="0.25">
      <c r="A62" s="51"/>
      <c r="B62" s="51"/>
      <c r="C62" s="61"/>
      <c r="D62" s="57"/>
      <c r="E62" s="51"/>
      <c r="F62" s="57"/>
      <c r="G62" s="51"/>
      <c r="H62" s="51"/>
      <c r="I62" s="51"/>
      <c r="J62" s="38" t="s">
        <v>97</v>
      </c>
      <c r="K62" s="37">
        <v>1</v>
      </c>
      <c r="L62" s="39"/>
      <c r="M62" s="39"/>
      <c r="N62" s="39"/>
      <c r="O62" s="39"/>
      <c r="P62" s="40">
        <f t="shared" si="0"/>
        <v>0</v>
      </c>
      <c r="Q62" s="41">
        <f t="shared" si="1"/>
        <v>0</v>
      </c>
      <c r="R62" s="40" t="str">
        <f t="shared" si="2"/>
        <v>BAJO</v>
      </c>
    </row>
    <row r="63" spans="1:18" ht="25.5" x14ac:dyDescent="0.25">
      <c r="A63" s="51"/>
      <c r="B63" s="51"/>
      <c r="C63" s="61"/>
      <c r="D63" s="57"/>
      <c r="E63" s="51"/>
      <c r="F63" s="57"/>
      <c r="G63" s="51"/>
      <c r="H63" s="51"/>
      <c r="I63" s="51"/>
      <c r="J63" s="38" t="s">
        <v>61</v>
      </c>
      <c r="K63" s="37">
        <v>1</v>
      </c>
      <c r="L63" s="39"/>
      <c r="M63" s="39"/>
      <c r="N63" s="39"/>
      <c r="O63" s="39"/>
      <c r="P63" s="40">
        <f t="shared" si="0"/>
        <v>0</v>
      </c>
      <c r="Q63" s="41">
        <f t="shared" si="1"/>
        <v>0</v>
      </c>
      <c r="R63" s="40" t="str">
        <f t="shared" si="2"/>
        <v>BAJO</v>
      </c>
    </row>
    <row r="64" spans="1:18" s="17" customFormat="1" x14ac:dyDescent="0.25">
      <c r="A64" s="13"/>
      <c r="B64" s="13"/>
      <c r="C64" s="18"/>
      <c r="D64" s="26"/>
      <c r="E64" s="13">
        <f>COUNTA(E59)</f>
        <v>1</v>
      </c>
      <c r="F64" s="26"/>
      <c r="G64" s="13"/>
      <c r="H64" s="28"/>
      <c r="I64" s="13"/>
      <c r="J64" s="13">
        <f>COUNTA(J59:J63)</f>
        <v>5</v>
      </c>
      <c r="K64" s="28"/>
      <c r="L64" s="15"/>
      <c r="M64" s="15"/>
      <c r="N64" s="15"/>
      <c r="O64" s="15"/>
      <c r="P64" s="26"/>
      <c r="Q64" s="27">
        <f>AVERAGE(Q59:Q63)</f>
        <v>0</v>
      </c>
      <c r="R64" s="26"/>
    </row>
    <row r="65" spans="1:18" ht="38.25" hidden="1" x14ac:dyDescent="0.25">
      <c r="A65" s="50"/>
      <c r="B65" s="58" t="s">
        <v>108</v>
      </c>
      <c r="C65" s="59" t="s">
        <v>44</v>
      </c>
      <c r="D65" s="52">
        <f>AVERAGE(F65)</f>
        <v>0</v>
      </c>
      <c r="E65" s="58" t="s">
        <v>56</v>
      </c>
      <c r="F65" s="54">
        <f>Q69</f>
        <v>0</v>
      </c>
      <c r="G65" s="58" t="s">
        <v>98</v>
      </c>
      <c r="H65" s="51">
        <v>3</v>
      </c>
      <c r="I65" s="58" t="s">
        <v>99</v>
      </c>
      <c r="J65" s="34" t="s">
        <v>100</v>
      </c>
      <c r="K65" s="28">
        <v>1</v>
      </c>
      <c r="L65" s="15"/>
      <c r="M65" s="15"/>
      <c r="N65" s="15"/>
      <c r="O65" s="15"/>
      <c r="P65" s="26">
        <f t="shared" si="0"/>
        <v>0</v>
      </c>
      <c r="Q65" s="27">
        <f t="shared" si="1"/>
        <v>0</v>
      </c>
      <c r="R65" s="26" t="str">
        <f t="shared" si="2"/>
        <v>BAJO</v>
      </c>
    </row>
    <row r="66" spans="1:18" ht="51" hidden="1" x14ac:dyDescent="0.25">
      <c r="A66" s="50"/>
      <c r="B66" s="58"/>
      <c r="C66" s="59"/>
      <c r="D66" s="53"/>
      <c r="E66" s="58"/>
      <c r="F66" s="55"/>
      <c r="G66" s="58"/>
      <c r="H66" s="51"/>
      <c r="I66" s="58"/>
      <c r="J66" s="34" t="s">
        <v>101</v>
      </c>
      <c r="K66" s="28">
        <v>1</v>
      </c>
      <c r="L66" s="15"/>
      <c r="M66" s="15"/>
      <c r="N66" s="15"/>
      <c r="O66" s="15"/>
      <c r="P66" s="26">
        <f t="shared" si="0"/>
        <v>0</v>
      </c>
      <c r="Q66" s="27">
        <f t="shared" si="1"/>
        <v>0</v>
      </c>
      <c r="R66" s="26" t="str">
        <f t="shared" si="2"/>
        <v>BAJO</v>
      </c>
    </row>
    <row r="67" spans="1:18" ht="38.25" hidden="1" x14ac:dyDescent="0.25">
      <c r="A67" s="50"/>
      <c r="B67" s="58"/>
      <c r="C67" s="59"/>
      <c r="D67" s="53"/>
      <c r="E67" s="58"/>
      <c r="F67" s="55"/>
      <c r="G67" s="58"/>
      <c r="H67" s="51"/>
      <c r="I67" s="58"/>
      <c r="J67" s="34" t="s">
        <v>102</v>
      </c>
      <c r="K67" s="28">
        <v>1</v>
      </c>
      <c r="L67" s="15"/>
      <c r="M67" s="15"/>
      <c r="N67" s="15"/>
      <c r="O67" s="15"/>
      <c r="P67" s="26">
        <f t="shared" si="0"/>
        <v>0</v>
      </c>
      <c r="Q67" s="27">
        <f t="shared" si="1"/>
        <v>0</v>
      </c>
      <c r="R67" s="26" t="str">
        <f t="shared" si="2"/>
        <v>BAJO</v>
      </c>
    </row>
    <row r="68" spans="1:18" ht="25.5" hidden="1" x14ac:dyDescent="0.25">
      <c r="A68" s="50"/>
      <c r="B68" s="58"/>
      <c r="C68" s="59"/>
      <c r="D68" s="53"/>
      <c r="E68" s="58"/>
      <c r="F68" s="55"/>
      <c r="G68" s="58"/>
      <c r="H68" s="51"/>
      <c r="I68" s="58"/>
      <c r="J68" s="34" t="s">
        <v>61</v>
      </c>
      <c r="K68" s="28">
        <v>1</v>
      </c>
      <c r="L68" s="15"/>
      <c r="M68" s="15"/>
      <c r="N68" s="15"/>
      <c r="O68" s="15"/>
      <c r="P68" s="26">
        <f t="shared" si="0"/>
        <v>0</v>
      </c>
      <c r="Q68" s="27">
        <f t="shared" si="1"/>
        <v>0</v>
      </c>
      <c r="R68" s="26" t="str">
        <f t="shared" si="2"/>
        <v>BAJO</v>
      </c>
    </row>
    <row r="69" spans="1:18" s="17" customFormat="1" hidden="1" x14ac:dyDescent="0.25">
      <c r="A69" s="13"/>
      <c r="B69" s="13"/>
      <c r="C69" s="59"/>
      <c r="D69" s="26"/>
      <c r="E69" s="13"/>
      <c r="F69" s="26"/>
      <c r="G69" s="13"/>
      <c r="H69" s="28"/>
      <c r="I69" s="13"/>
      <c r="J69" s="13">
        <f>COUNTA(J65:J68)</f>
        <v>4</v>
      </c>
      <c r="K69" s="28"/>
      <c r="L69" s="15"/>
      <c r="M69" s="15"/>
      <c r="N69" s="15"/>
      <c r="O69" s="15"/>
      <c r="P69" s="26"/>
      <c r="Q69" s="27">
        <f>AVERAGE(Q65:Q68)</f>
        <v>0</v>
      </c>
      <c r="R69" s="26"/>
    </row>
    <row r="70" spans="1:18" ht="38.25" hidden="1" x14ac:dyDescent="0.25">
      <c r="A70" s="50"/>
      <c r="B70" s="50" t="s">
        <v>108</v>
      </c>
      <c r="C70" s="59"/>
      <c r="D70" s="52">
        <f>AVERAGE(F70)</f>
        <v>0</v>
      </c>
      <c r="E70" s="50" t="s">
        <v>57</v>
      </c>
      <c r="F70" s="52">
        <f>Q72</f>
        <v>0</v>
      </c>
      <c r="G70" s="50" t="s">
        <v>103</v>
      </c>
      <c r="H70" s="51">
        <v>3</v>
      </c>
      <c r="I70" s="50" t="s">
        <v>99</v>
      </c>
      <c r="J70" s="11" t="s">
        <v>104</v>
      </c>
      <c r="K70" s="28">
        <v>1</v>
      </c>
      <c r="L70" s="33"/>
      <c r="M70" s="33"/>
      <c r="N70" s="33"/>
      <c r="O70" s="33"/>
      <c r="P70" s="29">
        <f t="shared" si="0"/>
        <v>0</v>
      </c>
      <c r="Q70" s="25">
        <f t="shared" si="1"/>
        <v>0</v>
      </c>
      <c r="R70" s="29" t="str">
        <f t="shared" si="2"/>
        <v>BAJO</v>
      </c>
    </row>
    <row r="71" spans="1:18" ht="38.25" hidden="1" x14ac:dyDescent="0.25">
      <c r="A71" s="50"/>
      <c r="B71" s="50"/>
      <c r="C71" s="59"/>
      <c r="D71" s="53"/>
      <c r="E71" s="50"/>
      <c r="F71" s="53"/>
      <c r="G71" s="50"/>
      <c r="H71" s="51"/>
      <c r="I71" s="50"/>
      <c r="J71" s="11" t="s">
        <v>105</v>
      </c>
      <c r="K71" s="28">
        <v>1</v>
      </c>
      <c r="L71" s="33"/>
      <c r="M71" s="33"/>
      <c r="N71" s="33"/>
      <c r="O71" s="33"/>
      <c r="P71" s="29">
        <f t="shared" si="0"/>
        <v>0</v>
      </c>
      <c r="Q71" s="25">
        <f t="shared" si="1"/>
        <v>0</v>
      </c>
      <c r="R71" s="29" t="str">
        <f t="shared" si="2"/>
        <v>BAJO</v>
      </c>
    </row>
    <row r="72" spans="1:18" s="17" customFormat="1" hidden="1" x14ac:dyDescent="0.25">
      <c r="A72" s="12"/>
      <c r="B72" s="12"/>
      <c r="C72" s="12"/>
      <c r="D72" s="12"/>
      <c r="E72" s="13">
        <f>COUNTA(E65:E70)</f>
        <v>2</v>
      </c>
      <c r="F72" s="14"/>
      <c r="G72" s="13"/>
      <c r="H72" s="13"/>
      <c r="I72" s="13"/>
      <c r="J72" s="13">
        <f>COUNTA(J70:J71)</f>
        <v>2</v>
      </c>
      <c r="K72" s="15"/>
      <c r="L72" s="15"/>
      <c r="M72" s="15"/>
      <c r="N72" s="15"/>
      <c r="O72" s="15"/>
      <c r="P72" s="15"/>
      <c r="Q72" s="16">
        <f>AVERAGE(Q70:Q71)</f>
        <v>0</v>
      </c>
      <c r="R72" s="15"/>
    </row>
    <row r="73" spans="1:18" x14ac:dyDescent="0.25">
      <c r="B73" s="19" t="s">
        <v>115</v>
      </c>
    </row>
  </sheetData>
  <mergeCells count="128">
    <mergeCell ref="B8:B10"/>
    <mergeCell ref="A8:A10"/>
    <mergeCell ref="B11:B14"/>
    <mergeCell ref="B16:B19"/>
    <mergeCell ref="B21:B23"/>
    <mergeCell ref="B25:B27"/>
    <mergeCell ref="B29:B32"/>
    <mergeCell ref="B34:B42"/>
    <mergeCell ref="B44:B47"/>
    <mergeCell ref="A1:R1"/>
    <mergeCell ref="A2:R2"/>
    <mergeCell ref="A3:R3"/>
    <mergeCell ref="P5:P6"/>
    <mergeCell ref="Q5:Q6"/>
    <mergeCell ref="R5:R6"/>
    <mergeCell ref="A5:A6"/>
    <mergeCell ref="B5:B6"/>
    <mergeCell ref="C5:C6"/>
    <mergeCell ref="D5:D6"/>
    <mergeCell ref="E5:E6"/>
    <mergeCell ref="F5:F6"/>
    <mergeCell ref="L5:O5"/>
    <mergeCell ref="K5:K6"/>
    <mergeCell ref="J5:J6"/>
    <mergeCell ref="C59:C63"/>
    <mergeCell ref="C65:C71"/>
    <mergeCell ref="G5:G6"/>
    <mergeCell ref="H5:H6"/>
    <mergeCell ref="I5:I6"/>
    <mergeCell ref="I8:I10"/>
    <mergeCell ref="I11:I14"/>
    <mergeCell ref="I16:I19"/>
    <mergeCell ref="I21:I23"/>
    <mergeCell ref="E8:E10"/>
    <mergeCell ref="E11:E14"/>
    <mergeCell ref="E16:E19"/>
    <mergeCell ref="E21:E23"/>
    <mergeCell ref="E25:E27"/>
    <mergeCell ref="F8:F10"/>
    <mergeCell ref="F11:F14"/>
    <mergeCell ref="C8:C23"/>
    <mergeCell ref="C25:C42"/>
    <mergeCell ref="G8:G10"/>
    <mergeCell ref="H8:H10"/>
    <mergeCell ref="G11:G14"/>
    <mergeCell ref="H11:H14"/>
    <mergeCell ref="G16:G19"/>
    <mergeCell ref="H16:H19"/>
    <mergeCell ref="G21:G23"/>
    <mergeCell ref="H21:H23"/>
    <mergeCell ref="G25:G27"/>
    <mergeCell ref="H25:H27"/>
    <mergeCell ref="I39:I42"/>
    <mergeCell ref="G44:G47"/>
    <mergeCell ref="H44:H47"/>
    <mergeCell ref="I44:I47"/>
    <mergeCell ref="G49:G52"/>
    <mergeCell ref="H49:H52"/>
    <mergeCell ref="I49:I52"/>
    <mergeCell ref="I25:I27"/>
    <mergeCell ref="G29:G32"/>
    <mergeCell ref="H29:H32"/>
    <mergeCell ref="I29:I32"/>
    <mergeCell ref="G34:G37"/>
    <mergeCell ref="H34:H37"/>
    <mergeCell ref="I34:I37"/>
    <mergeCell ref="G39:G42"/>
    <mergeCell ref="H39:H42"/>
    <mergeCell ref="G65:G68"/>
    <mergeCell ref="H65:H68"/>
    <mergeCell ref="I65:I68"/>
    <mergeCell ref="G70:G71"/>
    <mergeCell ref="H70:H71"/>
    <mergeCell ref="I70:I71"/>
    <mergeCell ref="H54:H57"/>
    <mergeCell ref="I54:I57"/>
    <mergeCell ref="G59:G63"/>
    <mergeCell ref="H59:H63"/>
    <mergeCell ref="I59:I63"/>
    <mergeCell ref="G54:G57"/>
    <mergeCell ref="D70:D71"/>
    <mergeCell ref="D65:D68"/>
    <mergeCell ref="D59:D63"/>
    <mergeCell ref="D54:D57"/>
    <mergeCell ref="F25:F27"/>
    <mergeCell ref="F29:F32"/>
    <mergeCell ref="F44:F47"/>
    <mergeCell ref="F49:F52"/>
    <mergeCell ref="B49:B52"/>
    <mergeCell ref="B54:B57"/>
    <mergeCell ref="B59:B63"/>
    <mergeCell ref="B65:B68"/>
    <mergeCell ref="B70:B71"/>
    <mergeCell ref="E59:E63"/>
    <mergeCell ref="E65:E68"/>
    <mergeCell ref="E70:E71"/>
    <mergeCell ref="E29:E32"/>
    <mergeCell ref="E34:E42"/>
    <mergeCell ref="E44:E47"/>
    <mergeCell ref="E49:E52"/>
    <mergeCell ref="E54:E57"/>
    <mergeCell ref="C44:C47"/>
    <mergeCell ref="C49:C52"/>
    <mergeCell ref="C54:C57"/>
    <mergeCell ref="F16:F19"/>
    <mergeCell ref="F21:F23"/>
    <mergeCell ref="D25:D42"/>
    <mergeCell ref="F34:F37"/>
    <mergeCell ref="F39:F42"/>
    <mergeCell ref="A54:A57"/>
    <mergeCell ref="A59:A63"/>
    <mergeCell ref="A65:A68"/>
    <mergeCell ref="A70:A71"/>
    <mergeCell ref="D8:D23"/>
    <mergeCell ref="A25:A27"/>
    <mergeCell ref="A29:A32"/>
    <mergeCell ref="A34:A42"/>
    <mergeCell ref="A44:A47"/>
    <mergeCell ref="A49:A52"/>
    <mergeCell ref="A11:A14"/>
    <mergeCell ref="A16:A19"/>
    <mergeCell ref="A21:A23"/>
    <mergeCell ref="D49:D52"/>
    <mergeCell ref="D44:D47"/>
    <mergeCell ref="F54:F57"/>
    <mergeCell ref="F59:F63"/>
    <mergeCell ref="F65:F68"/>
    <mergeCell ref="F70:F71"/>
  </mergeCells>
  <conditionalFormatting sqref="R8:R34 R36:R71">
    <cfRule type="expression" dxfId="5" priority="4">
      <formula>$R8="BAJO"</formula>
    </cfRule>
    <cfRule type="expression" dxfId="4" priority="5">
      <formula>$R8="MEDIO"</formula>
    </cfRule>
    <cfRule type="expression" dxfId="3" priority="6">
      <formula>$R8="ALTO"</formula>
    </cfRule>
  </conditionalFormatting>
  <conditionalFormatting sqref="R35">
    <cfRule type="expression" dxfId="2" priority="1">
      <formula>$R35="BAJO"</formula>
    </cfRule>
    <cfRule type="expression" dxfId="1" priority="2">
      <formula>$R35="MEDIO"</formula>
    </cfRule>
    <cfRule type="expression" dxfId="0" priority="3">
      <formula>$R35="ALTO"</formula>
    </cfRule>
  </conditionalFormatting>
  <hyperlinks>
    <hyperlink ref="A8:A10" r:id="rId1" location="p144" display="Evidencias"/>
    <hyperlink ref="A16:A19" r:id="rId2" display="EVIDENCIAS"/>
  </hyperlinks>
  <printOptions horizontalCentered="1"/>
  <pageMargins left="0.39370078740157483" right="0.39370078740157483" top="0.39370078740157483" bottom="0.98425196850393704" header="0.31496062992125984" footer="0.59055118110236227"/>
  <pageSetup scale="56" orientation="landscape" r:id="rId3"/>
  <headerFooter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 pedro cometa ho</dc:creator>
  <cp:lastModifiedBy>Desarrollo Economico</cp:lastModifiedBy>
  <cp:lastPrinted>2017-04-25T16:34:22Z</cp:lastPrinted>
  <dcterms:created xsi:type="dcterms:W3CDTF">2014-12-15T02:17:22Z</dcterms:created>
  <dcterms:modified xsi:type="dcterms:W3CDTF">2018-05-23T15:05:25Z</dcterms:modified>
</cp:coreProperties>
</file>