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gov-my.sharepoint.com/personal/mecheverryc_car_gov_co/Documents/CAR/Contractual/7. Contrato 220 de 2023/INFORME 4-abril 2023/Anexo 3 - seguimiento/Nariño/"/>
    </mc:Choice>
  </mc:AlternateContent>
  <xr:revisionPtr revIDLastSave="6" documentId="11_794BB6A0E639C45054C6CAABAB45519F21FDC654" xr6:coauthVersionLast="47" xr6:coauthVersionMax="47" xr10:uidLastSave="{D6740932-2192-4A33-B2BD-D1512283CEC8}"/>
  <bookViews>
    <workbookView xWindow="-110" yWindow="-110" windowWidth="19420" windowHeight="10300" xr2:uid="{00000000-000D-0000-FFFF-FFFF00000000}"/>
  </bookViews>
  <sheets>
    <sheet name="Seguimiento PAA" sheetId="4" r:id="rId1"/>
    <sheet name="Avances Gestión Ambiental" sheetId="5" r:id="rId2"/>
  </sheets>
  <definedNames>
    <definedName name="_xlnm.Print_Titles" localSheetId="0">'Seguimiento PAA'!$1:$6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B10" i="4"/>
  <c r="D14" i="4"/>
  <c r="D11" i="4"/>
  <c r="D10" i="4"/>
  <c r="D9" i="4"/>
  <c r="D8" i="4"/>
  <c r="P8" i="4"/>
  <c r="P9" i="4"/>
  <c r="P10" i="4"/>
  <c r="P11" i="4"/>
  <c r="P12" i="4"/>
  <c r="P13" i="4"/>
  <c r="P14" i="4"/>
  <c r="P15" i="4"/>
  <c r="P16" i="4"/>
  <c r="P17" i="4"/>
  <c r="O8" i="4"/>
  <c r="O9" i="4"/>
  <c r="O10" i="4"/>
  <c r="O11" i="4"/>
  <c r="O12" i="4"/>
  <c r="O13" i="4"/>
  <c r="O14" i="4"/>
  <c r="O15" i="4"/>
  <c r="O16" i="4"/>
  <c r="O17" i="4"/>
  <c r="O7" i="4"/>
  <c r="P7" i="4" s="1"/>
  <c r="D7" i="4" s="1"/>
  <c r="I9" i="4"/>
  <c r="I8" i="4"/>
  <c r="I7" i="4"/>
  <c r="B7" i="4" l="1"/>
  <c r="B11" i="5"/>
  <c r="B10" i="5"/>
  <c r="B9" i="5"/>
  <c r="B8" i="5"/>
  <c r="B7" i="5"/>
  <c r="B6" i="5"/>
  <c r="D6" i="5" l="1"/>
  <c r="D9" i="5"/>
  <c r="E6" i="5" l="1"/>
</calcChain>
</file>

<file path=xl/sharedStrings.xml><?xml version="1.0" encoding="utf-8"?>
<sst xmlns="http://schemas.openxmlformats.org/spreadsheetml/2006/main" count="79" uniqueCount="70">
  <si>
    <t>MUNICIPIO</t>
  </si>
  <si>
    <t>VIGENCIA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</si>
  <si>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</si>
  <si>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</si>
  <si>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</si>
  <si>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</si>
  <si>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</si>
  <si>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</si>
  <si>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</si>
  <si>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</si>
  <si>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</si>
  <si>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</si>
  <si>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</si>
  <si>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</si>
  <si>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</si>
  <si>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 xml:space="preserve">PROGRAMA </t>
  </si>
  <si>
    <t>% DE AVANCE DEL PROGRAMA</t>
  </si>
  <si>
    <t xml:space="preserve">PROYECTO </t>
  </si>
  <si>
    <t>% AVANCE DEL PROYECTO</t>
  </si>
  <si>
    <t>META</t>
  </si>
  <si>
    <t>VALOR 
META</t>
  </si>
  <si>
    <t>INDICADOR</t>
  </si>
  <si>
    <t>% DE CUMPLIMIENTO INDICADOR</t>
  </si>
  <si>
    <t>ACTIVIDADES</t>
  </si>
  <si>
    <t>CANTIDAD
ACTIVIDAD</t>
  </si>
  <si>
    <t>CANTIDADES EJECUTADAS</t>
  </si>
  <si>
    <t>TOTAL ACTIVIDADES</t>
  </si>
  <si>
    <t>TRIMESTRE 1</t>
  </si>
  <si>
    <t>TRIMESTRE 2</t>
  </si>
  <si>
    <t>TRIMESTRE 3</t>
  </si>
  <si>
    <t>TRIMESTRE 4</t>
  </si>
  <si>
    <t>% DE EJECUCIÓN ACTIVIDAD
0%-49% Bajo
50%-79% Medio
80%-100% Alto</t>
  </si>
  <si>
    <t>SEGUIMIENTO PLAN DE ACCIÓN AMBIENTAL</t>
  </si>
  <si>
    <t>AVANCES GESTIÓN AMBIENTAL</t>
  </si>
  <si>
    <t xml:space="preserve">E </t>
  </si>
  <si>
    <t>% TOTAL DE AVANCE DEL PROYECTO</t>
  </si>
  <si>
    <t>ESTADO DE LA GESTIÓN AMBIENTAL</t>
  </si>
  <si>
    <t>CAJICÁ</t>
  </si>
  <si>
    <t>2023</t>
  </si>
  <si>
    <t>NARIÑO</t>
  </si>
  <si>
    <t>Reforestar predios de importancia hidrica y ecosistemas degradados en el municipio</t>
  </si>
  <si>
    <t>Adquisicion, mantenimiento de predios de impontancia hidrica y/o pago por servicios ambientales</t>
  </si>
  <si>
    <t>Establecimiento del vivero municipal  y produccion de plantulas forestales</t>
  </si>
  <si>
    <t>Conservación de la biodiversidad y sus servicios ecosistémicos</t>
  </si>
  <si>
    <t xml:space="preserve">Reforestar 7.5 Ha de importancia hídrica </t>
  </si>
  <si>
    <t xml:space="preserve">Adquirir de un predio importancia hidrica y realizar el respectivo mantenimiento </t>
  </si>
  <si>
    <t>Establecer un vivero municipal</t>
  </si>
  <si>
    <t>7.5 Ha</t>
  </si>
  <si>
    <t>No. de Ha reforestadas/ No. de Ha propuestas</t>
  </si>
  <si>
    <t>No. de predios adquiridos/ No. de predios propuestos</t>
  </si>
  <si>
    <t>No. de viveros establecidos/ No. de viveros propuestos</t>
  </si>
  <si>
    <t>Ordenamiento Ambiental Territorial</t>
  </si>
  <si>
    <t xml:space="preserve">Formular programas y proyectos  de adaptacion y mitigacion  al cambio climatico según lo establecido en la Ley 1931 de 2018 </t>
  </si>
  <si>
    <t>Politica publica para la gestion del riesgo de desastres</t>
  </si>
  <si>
    <t xml:space="preserve">contruccion 35  estufas ecoeficientes en la zona rural </t>
  </si>
  <si>
    <t xml:space="preserve">Realizar un programa de adaptación y mitigación al cambio climático </t>
  </si>
  <si>
    <t>No. de programas realizados/ No. de programas propuestos</t>
  </si>
  <si>
    <t>Formular una politica pública de gestión del Riesgo de desastres</t>
  </si>
  <si>
    <t>No. de politicas publicas formuladas/ No. de politica pubicas propuestas</t>
  </si>
  <si>
    <t xml:space="preserve">realizar el diagnostico para la formulacion de la politica </t>
  </si>
  <si>
    <t>formulacion del componenete estrategico de la politica publica</t>
  </si>
  <si>
    <t xml:space="preserve">Aprobacion del concejo municipal </t>
  </si>
  <si>
    <t>Fortalecimiento de la convivencia y la seguridad ciudadana</t>
  </si>
  <si>
    <t xml:space="preserve">Construcion del coso munipal </t>
  </si>
  <si>
    <t>Construir un (1) coso municipal</t>
  </si>
  <si>
    <t xml:space="preserve">plano y diseño de la infraestructura </t>
  </si>
  <si>
    <t xml:space="preserve">fase contractual </t>
  </si>
  <si>
    <t>construccion del hogar del paso según la ley 2054 del 2020</t>
  </si>
  <si>
    <t>No. de coso contruido/ No. de coso propuesto</t>
  </si>
  <si>
    <t xml:space="preserve">ubicar el sitio donde se va realizar la construccion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</si>
</sst>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9" fontId="5" fillId="0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1" applyFont="1" applyFill="1" applyBorder="1" applyAlignment="1" applyProtection="1">
      <alignment horizontal="center" vertical="center" wrapText="1"/>
    </xf>
    <xf numFmtId="9" fontId="5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Border="1"/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3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9" fontId="5" fillId="0" borderId="2" xfId="1" applyFont="1" applyFill="1" applyBorder="1" applyAlignment="1" applyProtection="1">
      <alignment horizontal="center" vertical="center" wrapText="1"/>
    </xf>
    <xf numFmtId="9" fontId="5" fillId="0" borderId="3" xfId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5" fillId="0" borderId="4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5" fillId="0" borderId="1" xfId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2"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7" tint="0.39994506668294322"/>
        </patternFill>
      </fill>
    </dxf>
    <dxf>
      <font>
        <b val="0"/>
        <i val="0"/>
        <color auto="1"/>
      </font>
      <fill>
        <patternFill patternType="solid">
          <fgColor rgb="FFF68D82"/>
          <bgColor rgb="FFFF9393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7" tint="0.39994506668294322"/>
        </patternFill>
      </fill>
    </dxf>
    <dxf>
      <font>
        <b val="0"/>
        <i val="0"/>
        <color auto="1"/>
      </font>
      <fill>
        <patternFill patternType="solid">
          <fgColor rgb="FFF68D82"/>
          <bgColor rgb="FFFF9393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7" tint="0.39994506668294322"/>
        </patternFill>
      </fill>
    </dxf>
    <dxf>
      <font>
        <b val="0"/>
        <i val="0"/>
        <color auto="1"/>
      </font>
      <fill>
        <patternFill patternType="solid">
          <fgColor rgb="FFF68D82"/>
          <bgColor rgb="FFFF9393"/>
        </patternFill>
      </fill>
    </dxf>
  </dxfs>
  <tableStyles count="0" defaultTableStyle="TableStyleMedium2" defaultPivotStyle="PivotStyleLight16"/>
  <colors>
    <mruColors>
      <color rgb="FFFF5050"/>
      <color rgb="FF9318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195942</xdr:colOff>
      <xdr:row>0</xdr:row>
      <xdr:rowOff>68791</xdr:rowOff>
    </xdr:from>
    <xdr:to>
      <xdr:col>1</xdr:col>
      <xdr:colOff>825499</xdr:colOff>
      <xdr:row>0</xdr:row>
      <xdr:rowOff>902631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81B5B1-BC2B-4CFB-9D70-5C00A8135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09" y="68791"/>
          <a:ext cx="629557" cy="833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504676</xdr:colOff>
      <xdr:row>0</xdr:row>
      <xdr:rowOff>0</xdr:rowOff>
    </xdr:from>
    <xdr:to>
      <xdr:col>0</xdr:col>
      <xdr:colOff>1266825</xdr:colOff>
      <xdr:row>0</xdr:row>
      <xdr:rowOff>860985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516805-CD6C-4480-9D4D-8F9D852E3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676" y="0"/>
          <a:ext cx="762149" cy="860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showGridLines="0" tabSelected="1" topLeftCell="A8" zoomScale="84" zoomScaleNormal="84" workbookViewId="0">
      <selection activeCell="P7" sqref="P7:P17"/>
    </sheetView>
  </sheetViews>
  <sheetFormatPr baseColWidth="10" defaultColWidth="11.26953125" defaultRowHeight="14"/>
  <cols>
    <col min="1" max="1" width="20.7265625" style="6" customWidth="1"/>
    <col min="2" max="2" width="19.81640625" style="7" customWidth="1"/>
    <col min="3" max="3" width="28.54296875" style="7" customWidth="1"/>
    <col min="4" max="4" width="19.453125" style="8" customWidth="1"/>
    <col min="5" max="5" width="37.1796875" style="9" customWidth="1"/>
    <col min="6" max="6" width="15.36328125" style="9" customWidth="1"/>
    <col min="7" max="7" width="28.453125" style="8" customWidth="1"/>
    <col min="8" max="8" width="18" style="4" customWidth="1"/>
    <col min="9" max="9" width="38.81640625" style="4" customWidth="1"/>
    <col min="10" max="15" width="15.1796875" style="4" customWidth="1"/>
    <col min="16" max="16" width="19.81640625" style="1" customWidth="1"/>
    <col min="17" max="16384" width="11.26953125" style="1"/>
  </cols>
  <sheetData>
    <row r="1" spans="1:17" ht="72.75" customHeight="1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8.75" customHeight="1">
      <c r="A2" s="42" t="s">
        <v>0</v>
      </c>
      <c r="B2" s="42"/>
      <c r="C2" s="42"/>
      <c r="D2" s="42"/>
      <c r="E2" s="38" t="s">
        <v>39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16.5" customHeight="1">
      <c r="A3" s="42" t="s">
        <v>1</v>
      </c>
      <c r="B3" s="42"/>
      <c r="C3" s="42"/>
      <c r="D3" s="42"/>
      <c r="E3" s="38">
        <v>2023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7" s="2" customFormat="1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39" t="s">
        <v>12</v>
      </c>
      <c r="L4" s="39"/>
      <c r="M4" s="39"/>
      <c r="N4" s="39"/>
      <c r="O4" s="16" t="s">
        <v>13</v>
      </c>
      <c r="P4" s="16" t="s">
        <v>14</v>
      </c>
    </row>
    <row r="5" spans="1:17" s="3" customFormat="1" ht="37.5" customHeight="1">
      <c r="A5" s="40" t="s">
        <v>15</v>
      </c>
      <c r="B5" s="40" t="s">
        <v>16</v>
      </c>
      <c r="C5" s="40" t="s">
        <v>17</v>
      </c>
      <c r="D5" s="40" t="s">
        <v>18</v>
      </c>
      <c r="E5" s="40" t="s">
        <v>19</v>
      </c>
      <c r="F5" s="40" t="s">
        <v>20</v>
      </c>
      <c r="G5" s="40" t="s">
        <v>21</v>
      </c>
      <c r="H5" s="40" t="s">
        <v>22</v>
      </c>
      <c r="I5" s="40" t="s">
        <v>23</v>
      </c>
      <c r="J5" s="40" t="s">
        <v>24</v>
      </c>
      <c r="K5" s="40" t="s">
        <v>25</v>
      </c>
      <c r="L5" s="40"/>
      <c r="M5" s="40"/>
      <c r="N5" s="40"/>
      <c r="O5" s="40" t="s">
        <v>26</v>
      </c>
      <c r="P5" s="43" t="s">
        <v>31</v>
      </c>
    </row>
    <row r="6" spans="1:17" s="3" customFormat="1" ht="54.7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24" t="s">
        <v>27</v>
      </c>
      <c r="L6" s="24" t="s">
        <v>28</v>
      </c>
      <c r="M6" s="24" t="s">
        <v>29</v>
      </c>
      <c r="N6" s="24" t="s">
        <v>30</v>
      </c>
      <c r="O6" s="41"/>
      <c r="P6" s="44"/>
    </row>
    <row r="7" spans="1:17" ht="45.5" customHeight="1">
      <c r="A7" s="34" t="s">
        <v>43</v>
      </c>
      <c r="B7" s="32">
        <f>AVERAGE(P7:P9)</f>
        <v>0</v>
      </c>
      <c r="C7" s="25" t="s">
        <v>40</v>
      </c>
      <c r="D7" s="18">
        <f>AVERAGE(P7)</f>
        <v>0</v>
      </c>
      <c r="E7" s="25" t="s">
        <v>44</v>
      </c>
      <c r="F7" s="25" t="s">
        <v>47</v>
      </c>
      <c r="G7" s="25" t="s">
        <v>48</v>
      </c>
      <c r="H7" s="26"/>
      <c r="I7" s="30" t="str">
        <f>E7</f>
        <v xml:space="preserve">Reforestar 7.5 Ha de importancia hídrica </v>
      </c>
      <c r="J7" s="27">
        <v>7.5</v>
      </c>
      <c r="K7" s="26"/>
      <c r="L7" s="26"/>
      <c r="M7" s="26"/>
      <c r="N7" s="26"/>
      <c r="O7" s="26">
        <f>SUM(K7:N7)</f>
        <v>0</v>
      </c>
      <c r="P7" s="19">
        <f>O7/J7</f>
        <v>0</v>
      </c>
    </row>
    <row r="8" spans="1:17" ht="45.5" customHeight="1">
      <c r="A8" s="34"/>
      <c r="B8" s="33"/>
      <c r="C8" s="25" t="s">
        <v>41</v>
      </c>
      <c r="D8" s="18">
        <f>AVERAGE(P8)</f>
        <v>0</v>
      </c>
      <c r="E8" s="25" t="s">
        <v>45</v>
      </c>
      <c r="F8" s="25">
        <v>4</v>
      </c>
      <c r="G8" s="25" t="s">
        <v>49</v>
      </c>
      <c r="H8" s="26"/>
      <c r="I8" s="31" t="str">
        <f>E8</f>
        <v xml:space="preserve">Adquirir de un predio importancia hidrica y realizar el respectivo mantenimiento </v>
      </c>
      <c r="J8" s="27">
        <v>1</v>
      </c>
      <c r="K8" s="26"/>
      <c r="L8" s="26"/>
      <c r="M8" s="26"/>
      <c r="N8" s="26"/>
      <c r="O8" s="26">
        <f t="shared" ref="O8:O17" si="0">SUM(K8:N8)</f>
        <v>0</v>
      </c>
      <c r="P8" s="19">
        <f t="shared" ref="P8:P17" si="1">O8/J8</f>
        <v>0</v>
      </c>
    </row>
    <row r="9" spans="1:17" ht="45.5" customHeight="1">
      <c r="A9" s="34"/>
      <c r="B9" s="33"/>
      <c r="C9" s="25" t="s">
        <v>42</v>
      </c>
      <c r="D9" s="18">
        <f>AVERAGE(P9)</f>
        <v>0</v>
      </c>
      <c r="E9" s="25" t="s">
        <v>46</v>
      </c>
      <c r="F9" s="25">
        <v>4</v>
      </c>
      <c r="G9" s="25" t="s">
        <v>50</v>
      </c>
      <c r="H9" s="26"/>
      <c r="I9" s="31" t="str">
        <f>E9</f>
        <v>Establecer un vivero municipal</v>
      </c>
      <c r="J9" s="28">
        <v>1</v>
      </c>
      <c r="K9" s="26"/>
      <c r="L9" s="26"/>
      <c r="M9" s="26"/>
      <c r="N9" s="26"/>
      <c r="O9" s="26">
        <f t="shared" si="0"/>
        <v>0</v>
      </c>
      <c r="P9" s="19">
        <f t="shared" si="1"/>
        <v>0</v>
      </c>
    </row>
    <row r="10" spans="1:17" ht="79" customHeight="1">
      <c r="A10" s="34" t="s">
        <v>51</v>
      </c>
      <c r="B10" s="32">
        <f>AVERAGE(D10:D13)</f>
        <v>0</v>
      </c>
      <c r="C10" s="28" t="s">
        <v>52</v>
      </c>
      <c r="D10" s="18">
        <f>AVERAGE(P10)</f>
        <v>0</v>
      </c>
      <c r="E10" s="17" t="s">
        <v>55</v>
      </c>
      <c r="F10" s="17">
        <v>1</v>
      </c>
      <c r="G10" s="29" t="s">
        <v>56</v>
      </c>
      <c r="H10" s="26"/>
      <c r="I10" s="30" t="s">
        <v>54</v>
      </c>
      <c r="J10" s="26">
        <v>35</v>
      </c>
      <c r="K10" s="26"/>
      <c r="L10" s="26"/>
      <c r="M10" s="26"/>
      <c r="N10" s="26"/>
      <c r="O10" s="26">
        <f t="shared" si="0"/>
        <v>0</v>
      </c>
      <c r="P10" s="19">
        <f t="shared" si="1"/>
        <v>0</v>
      </c>
    </row>
    <row r="11" spans="1:17" s="20" customFormat="1" ht="42" customHeight="1">
      <c r="A11" s="34"/>
      <c r="B11" s="33"/>
      <c r="C11" s="37" t="s">
        <v>53</v>
      </c>
      <c r="D11" s="32">
        <f>AVERAGE(P11:P13)</f>
        <v>0</v>
      </c>
      <c r="E11" s="36" t="s">
        <v>57</v>
      </c>
      <c r="F11" s="36">
        <v>1</v>
      </c>
      <c r="G11" s="36" t="s">
        <v>58</v>
      </c>
      <c r="H11" s="26"/>
      <c r="I11" s="30" t="s">
        <v>59</v>
      </c>
      <c r="J11" s="28">
        <v>11</v>
      </c>
      <c r="K11" s="26"/>
      <c r="L11" s="26"/>
      <c r="M11" s="26"/>
      <c r="N11" s="26"/>
      <c r="O11" s="26">
        <f t="shared" si="0"/>
        <v>0</v>
      </c>
      <c r="P11" s="19">
        <f t="shared" si="1"/>
        <v>0</v>
      </c>
      <c r="Q11" s="23"/>
    </row>
    <row r="12" spans="1:17" s="20" customFormat="1" ht="26">
      <c r="A12" s="34"/>
      <c r="B12" s="33"/>
      <c r="C12" s="37"/>
      <c r="D12" s="33"/>
      <c r="E12" s="36"/>
      <c r="F12" s="36"/>
      <c r="G12" s="36"/>
      <c r="H12" s="26"/>
      <c r="I12" s="30" t="s">
        <v>60</v>
      </c>
      <c r="J12" s="28">
        <v>1</v>
      </c>
      <c r="K12" s="26"/>
      <c r="L12" s="26"/>
      <c r="M12" s="26"/>
      <c r="N12" s="26"/>
      <c r="O12" s="26">
        <f t="shared" si="0"/>
        <v>0</v>
      </c>
      <c r="P12" s="19">
        <f t="shared" si="1"/>
        <v>0</v>
      </c>
      <c r="Q12" s="23"/>
    </row>
    <row r="13" spans="1:17" s="20" customFormat="1">
      <c r="A13" s="34"/>
      <c r="B13" s="35"/>
      <c r="C13" s="37"/>
      <c r="D13" s="35"/>
      <c r="E13" s="36"/>
      <c r="F13" s="36"/>
      <c r="G13" s="36"/>
      <c r="H13" s="26"/>
      <c r="I13" s="30" t="s">
        <v>61</v>
      </c>
      <c r="J13" s="28">
        <v>1</v>
      </c>
      <c r="K13" s="26"/>
      <c r="L13" s="26"/>
      <c r="M13" s="26"/>
      <c r="N13" s="26"/>
      <c r="O13" s="26">
        <f t="shared" si="0"/>
        <v>0</v>
      </c>
      <c r="P13" s="19">
        <f t="shared" si="1"/>
        <v>0</v>
      </c>
      <c r="Q13" s="23"/>
    </row>
    <row r="14" spans="1:17" ht="14" customHeight="1">
      <c r="A14" s="34" t="s">
        <v>62</v>
      </c>
      <c r="B14" s="32">
        <f>AVERAGE(D14)</f>
        <v>0</v>
      </c>
      <c r="C14" s="37" t="s">
        <v>63</v>
      </c>
      <c r="D14" s="32">
        <f>AVERAGE(P14:P17)</f>
        <v>0</v>
      </c>
      <c r="E14" s="37" t="s">
        <v>64</v>
      </c>
      <c r="F14" s="37">
        <v>1</v>
      </c>
      <c r="G14" s="37" t="s">
        <v>68</v>
      </c>
      <c r="H14" s="26"/>
      <c r="I14" s="30" t="s">
        <v>69</v>
      </c>
      <c r="J14" s="28">
        <v>1</v>
      </c>
      <c r="K14" s="26"/>
      <c r="L14" s="26"/>
      <c r="M14" s="26"/>
      <c r="N14" s="26"/>
      <c r="O14" s="26">
        <f t="shared" si="0"/>
        <v>0</v>
      </c>
      <c r="P14" s="19">
        <f t="shared" si="1"/>
        <v>0</v>
      </c>
    </row>
    <row r="15" spans="1:17">
      <c r="A15" s="34"/>
      <c r="B15" s="33"/>
      <c r="C15" s="37"/>
      <c r="D15" s="33"/>
      <c r="E15" s="37"/>
      <c r="F15" s="37"/>
      <c r="G15" s="37"/>
      <c r="H15" s="26"/>
      <c r="I15" s="30" t="s">
        <v>65</v>
      </c>
      <c r="J15" s="28">
        <v>1</v>
      </c>
      <c r="K15" s="26"/>
      <c r="L15" s="26"/>
      <c r="M15" s="26"/>
      <c r="N15" s="26"/>
      <c r="O15" s="26">
        <f t="shared" si="0"/>
        <v>0</v>
      </c>
      <c r="P15" s="19">
        <f t="shared" si="1"/>
        <v>0</v>
      </c>
    </row>
    <row r="16" spans="1:17">
      <c r="A16" s="34"/>
      <c r="B16" s="33"/>
      <c r="C16" s="37"/>
      <c r="D16" s="33"/>
      <c r="E16" s="37"/>
      <c r="F16" s="37"/>
      <c r="G16" s="37"/>
      <c r="H16" s="26"/>
      <c r="I16" s="30" t="s">
        <v>66</v>
      </c>
      <c r="J16" s="28">
        <v>1</v>
      </c>
      <c r="K16" s="26"/>
      <c r="L16" s="26"/>
      <c r="M16" s="26"/>
      <c r="N16" s="26"/>
      <c r="O16" s="26">
        <f t="shared" si="0"/>
        <v>0</v>
      </c>
      <c r="P16" s="19">
        <f t="shared" si="1"/>
        <v>0</v>
      </c>
    </row>
    <row r="17" spans="1:16" ht="26">
      <c r="A17" s="34"/>
      <c r="B17" s="33"/>
      <c r="C17" s="37"/>
      <c r="D17" s="33"/>
      <c r="E17" s="37"/>
      <c r="F17" s="37"/>
      <c r="G17" s="37"/>
      <c r="H17" s="26"/>
      <c r="I17" s="30" t="s">
        <v>67</v>
      </c>
      <c r="J17" s="28">
        <v>1</v>
      </c>
      <c r="K17" s="26"/>
      <c r="L17" s="26"/>
      <c r="M17" s="26"/>
      <c r="N17" s="26"/>
      <c r="O17" s="26">
        <f t="shared" si="0"/>
        <v>0</v>
      </c>
      <c r="P17" s="19">
        <f t="shared" si="1"/>
        <v>0</v>
      </c>
    </row>
    <row r="18" spans="1:16">
      <c r="A18" s="21"/>
    </row>
    <row r="19" spans="1:16">
      <c r="A19" s="21"/>
    </row>
    <row r="20" spans="1:16">
      <c r="A20" s="21"/>
    </row>
    <row r="21" spans="1:16">
      <c r="A21" s="21"/>
    </row>
    <row r="22" spans="1:16">
      <c r="A22" s="21"/>
    </row>
    <row r="23" spans="1:16">
      <c r="A23" s="21"/>
    </row>
    <row r="24" spans="1:16">
      <c r="A24" s="21"/>
    </row>
    <row r="25" spans="1:16">
      <c r="A25" s="21"/>
    </row>
    <row r="26" spans="1:16">
      <c r="A26" s="21"/>
    </row>
    <row r="27" spans="1:16">
      <c r="A27" s="21"/>
    </row>
    <row r="28" spans="1:16">
      <c r="A28" s="22"/>
    </row>
  </sheetData>
  <mergeCells count="35">
    <mergeCell ref="G14:G17"/>
    <mergeCell ref="A2:D2"/>
    <mergeCell ref="E2:P2"/>
    <mergeCell ref="A3:D3"/>
    <mergeCell ref="E3:P3"/>
    <mergeCell ref="K5:N5"/>
    <mergeCell ref="P5:P6"/>
    <mergeCell ref="O5:O6"/>
    <mergeCell ref="F11:F13"/>
    <mergeCell ref="G11:G13"/>
    <mergeCell ref="E14:E17"/>
    <mergeCell ref="F14:F17"/>
    <mergeCell ref="A1:P1"/>
    <mergeCell ref="K4:N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14:B17"/>
    <mergeCell ref="A14:A17"/>
    <mergeCell ref="B10:B13"/>
    <mergeCell ref="B7:B9"/>
    <mergeCell ref="E11:E13"/>
    <mergeCell ref="D11:D13"/>
    <mergeCell ref="C11:C13"/>
    <mergeCell ref="A10:A13"/>
    <mergeCell ref="A7:A9"/>
    <mergeCell ref="C14:C17"/>
    <mergeCell ref="D14:D17"/>
  </mergeCells>
  <phoneticPr fontId="2" type="noConversion"/>
  <conditionalFormatting sqref="D7">
    <cfRule type="colorScale" priority="18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conditionalFormatting sqref="D8:D9">
    <cfRule type="colorScale" priority="17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conditionalFormatting sqref="D10">
    <cfRule type="colorScale" priority="16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conditionalFormatting sqref="D11">
    <cfRule type="colorScale" priority="15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conditionalFormatting sqref="D14">
    <cfRule type="colorScale" priority="14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conditionalFormatting sqref="B14">
    <cfRule type="colorScale" priority="13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conditionalFormatting sqref="B10">
    <cfRule type="colorScale" priority="12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conditionalFormatting sqref="B7">
    <cfRule type="colorScale" priority="11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conditionalFormatting sqref="P8:P1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:D1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B1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:P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.39370078740157483" right="0.39370078740157483" top="0.39370078740157483" bottom="0.98425196850393704" header="0.31496062992125984" footer="0.59055118110236227"/>
  <pageSetup scale="50" fitToHeight="10" orientation="landscape" r:id="rId1"/>
  <headerFooter>
    <oddFooter>&amp;L&amp;8OOA-PR-20-PR-03 VERSIÓN 1 21-11-2022&amp;R&amp;8Pagina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showGridLines="0" workbookViewId="0">
      <selection activeCell="B6" sqref="B6"/>
    </sheetView>
  </sheetViews>
  <sheetFormatPr baseColWidth="10" defaultColWidth="11.453125" defaultRowHeight="14"/>
  <cols>
    <col min="1" max="1" width="39.26953125" style="1" customWidth="1"/>
    <col min="2" max="2" width="17.1796875" style="1" customWidth="1"/>
    <col min="3" max="3" width="15.54296875" style="1" customWidth="1"/>
    <col min="4" max="4" width="13.81640625" style="1" customWidth="1"/>
    <col min="5" max="5" width="18" style="1" customWidth="1"/>
    <col min="6" max="16384" width="11.453125" style="1"/>
  </cols>
  <sheetData>
    <row r="1" spans="1:5" ht="76.5" customHeight="1">
      <c r="A1" s="45" t="s">
        <v>33</v>
      </c>
      <c r="B1" s="45"/>
      <c r="C1" s="45"/>
      <c r="D1" s="45"/>
      <c r="E1" s="45"/>
    </row>
    <row r="2" spans="1:5">
      <c r="A2" s="10" t="s">
        <v>0</v>
      </c>
      <c r="B2" s="45" t="s">
        <v>37</v>
      </c>
      <c r="C2" s="45"/>
      <c r="D2" s="45"/>
      <c r="E2" s="45"/>
    </row>
    <row r="3" spans="1:5">
      <c r="A3" s="11" t="s">
        <v>1</v>
      </c>
      <c r="B3" s="48" t="s">
        <v>38</v>
      </c>
      <c r="C3" s="48"/>
      <c r="D3" s="48"/>
      <c r="E3" s="48"/>
    </row>
    <row r="4" spans="1:5">
      <c r="A4" s="12" t="s">
        <v>2</v>
      </c>
      <c r="B4" s="12" t="s">
        <v>3</v>
      </c>
      <c r="C4" s="12" t="s">
        <v>4</v>
      </c>
      <c r="D4" s="12" t="s">
        <v>5</v>
      </c>
      <c r="E4" s="12" t="s">
        <v>34</v>
      </c>
    </row>
    <row r="5" spans="1:5" ht="42">
      <c r="A5" s="13" t="s">
        <v>17</v>
      </c>
      <c r="B5" s="13" t="s">
        <v>35</v>
      </c>
      <c r="C5" s="13" t="s">
        <v>15</v>
      </c>
      <c r="D5" s="13" t="s">
        <v>16</v>
      </c>
      <c r="E5" s="13" t="s">
        <v>36</v>
      </c>
    </row>
    <row r="6" spans="1:5">
      <c r="A6" s="5"/>
      <c r="B6" s="14">
        <f ca="1">RAND()</f>
        <v>0.60808283838099686</v>
      </c>
      <c r="C6" s="38"/>
      <c r="D6" s="46">
        <f ca="1">AVERAGE(B6:B8)</f>
        <v>0.7142928947681485</v>
      </c>
      <c r="E6" s="46">
        <f ca="1">AVERAGE(D6:D11)</f>
        <v>0.75358399287677802</v>
      </c>
    </row>
    <row r="7" spans="1:5">
      <c r="A7" s="5"/>
      <c r="B7" s="14">
        <f t="shared" ref="B7:B11" ca="1" si="0">RAND()</f>
        <v>0.57343914223096548</v>
      </c>
      <c r="C7" s="38"/>
      <c r="D7" s="46"/>
      <c r="E7" s="46"/>
    </row>
    <row r="8" spans="1:5">
      <c r="A8" s="5"/>
      <c r="B8" s="14">
        <f t="shared" ca="1" si="0"/>
        <v>0.96135670369248327</v>
      </c>
      <c r="C8" s="38"/>
      <c r="D8" s="46"/>
      <c r="E8" s="46"/>
    </row>
    <row r="9" spans="1:5">
      <c r="A9" s="15"/>
      <c r="B9" s="14">
        <f t="shared" ca="1" si="0"/>
        <v>0.85170899731061178</v>
      </c>
      <c r="C9" s="47"/>
      <c r="D9" s="46">
        <f ca="1">AVERAGE(B9:B11)</f>
        <v>0.79287509098540754</v>
      </c>
      <c r="E9" s="46"/>
    </row>
    <row r="10" spans="1:5">
      <c r="A10" s="15"/>
      <c r="B10" s="14">
        <f t="shared" ca="1" si="0"/>
        <v>0.56934803594503003</v>
      </c>
      <c r="C10" s="47"/>
      <c r="D10" s="46"/>
      <c r="E10" s="46"/>
    </row>
    <row r="11" spans="1:5">
      <c r="A11" s="15"/>
      <c r="B11" s="14">
        <f t="shared" ca="1" si="0"/>
        <v>0.95756823970058091</v>
      </c>
      <c r="C11" s="47"/>
      <c r="D11" s="46"/>
      <c r="E11" s="46"/>
    </row>
  </sheetData>
  <mergeCells count="8">
    <mergeCell ref="A1:E1"/>
    <mergeCell ref="C6:C8"/>
    <mergeCell ref="D6:D8"/>
    <mergeCell ref="E6:E11"/>
    <mergeCell ref="C9:C11"/>
    <mergeCell ref="D9:D11"/>
    <mergeCell ref="B2:E2"/>
    <mergeCell ref="B3:E3"/>
  </mergeCells>
  <conditionalFormatting sqref="B6:B11">
    <cfRule type="colorScale" priority="10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conditionalFormatting sqref="E6">
    <cfRule type="expression" dxfId="11" priority="7">
      <formula>E6&lt;0.5</formula>
    </cfRule>
    <cfRule type="expression" dxfId="10" priority="8">
      <formula>E6&lt;0.8</formula>
    </cfRule>
    <cfRule type="expression" dxfId="9" priority="9">
      <formula>E6&gt;0.79</formula>
    </cfRule>
  </conditionalFormatting>
  <conditionalFormatting sqref="D6">
    <cfRule type="expression" dxfId="8" priority="4">
      <formula>D6&lt;0.5</formula>
    </cfRule>
    <cfRule type="expression" dxfId="7" priority="5">
      <formula>D6&lt;0.8</formula>
    </cfRule>
    <cfRule type="expression" dxfId="6" priority="6">
      <formula>D6&gt;0.79</formula>
    </cfRule>
  </conditionalFormatting>
  <conditionalFormatting sqref="D9">
    <cfRule type="expression" dxfId="5" priority="1">
      <formula>D9&lt;0.5</formula>
    </cfRule>
    <cfRule type="expression" dxfId="4" priority="2">
      <formula>D9&lt;0.8</formula>
    </cfRule>
    <cfRule type="expression" dxfId="3" priority="3">
      <formula>D9&gt;0.79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Footer>&amp;LOOA-PR-20-PR-03 VERSIÓN 1 21-11-2022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Seguimiento PAA</vt:lpstr>
      <vt:lpstr>Avances Gestión Ambiental</vt:lpstr>
      <vt:lpstr>'Seguimiento PAA'!Títulos_a_imprimir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 pedro cometa ho</dc:creator>
  <cp:keywords/>
  <dc:description/>
  <cp:lastModifiedBy>Alejandra</cp:lastModifiedBy>
  <cp:revision/>
  <cp:lastPrinted>2022-11-21T16:17:37Z</cp:lastPrinted>
  <dcterms:created xsi:type="dcterms:W3CDTF">2014-12-15T02:17:00Z</dcterms:created>
  <dcterms:modified xsi:type="dcterms:W3CDTF">2023-04-24T16:14:22Z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3082-11.2.0.9281</vt:lpwstr>
  </property>
</Properties>
</file>