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Google Drive\SIGAM - CAR\AGENDAS 2018\RIONEGRO\EL PEÑON\"/>
    </mc:Choice>
  </mc:AlternateContent>
  <xr:revisionPtr revIDLastSave="0" documentId="13_ncr:1_{C5B96DD4-6417-4DFA-863E-5A9382879524}" xr6:coauthVersionLast="40" xr6:coauthVersionMax="40" xr10:uidLastSave="{00000000-0000-0000-0000-000000000000}"/>
  <bookViews>
    <workbookView xWindow="0" yWindow="0" windowWidth="19416" windowHeight="7752" activeTab="1" xr2:uid="{00000000-000D-0000-FFFF-FFFF00000000}"/>
  </bookViews>
  <sheets>
    <sheet name="Hoja2" sheetId="2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0" i="3" l="1"/>
  <c r="P60" i="3" s="1"/>
  <c r="Q60" i="3" s="1"/>
  <c r="O59" i="3"/>
  <c r="P59" i="3" s="1"/>
  <c r="Q59" i="3" s="1"/>
  <c r="O58" i="3"/>
  <c r="P58" i="3" s="1"/>
  <c r="O57" i="3"/>
  <c r="P57" i="3" s="1"/>
  <c r="Q57" i="3" s="1"/>
  <c r="P56" i="3"/>
  <c r="Q56" i="3" s="1"/>
  <c r="O56" i="3"/>
  <c r="O55" i="3"/>
  <c r="P55" i="3" s="1"/>
  <c r="Q55" i="3" s="1"/>
  <c r="O54" i="3"/>
  <c r="P54" i="3" s="1"/>
  <c r="Q54" i="3" s="1"/>
  <c r="O53" i="3"/>
  <c r="P53" i="3" s="1"/>
  <c r="O52" i="3"/>
  <c r="P52" i="3" s="1"/>
  <c r="Q52" i="3" s="1"/>
  <c r="O51" i="3"/>
  <c r="P51" i="3" s="1"/>
  <c r="O50" i="3"/>
  <c r="P50" i="3" s="1"/>
  <c r="Q50" i="3" s="1"/>
  <c r="O49" i="3"/>
  <c r="P49" i="3" s="1"/>
  <c r="O48" i="3"/>
  <c r="P48" i="3" s="1"/>
  <c r="Q48" i="3" s="1"/>
  <c r="O47" i="3"/>
  <c r="P47" i="3" s="1"/>
  <c r="Q47" i="3" s="1"/>
  <c r="O46" i="3"/>
  <c r="P46" i="3" s="1"/>
  <c r="O45" i="3"/>
  <c r="P45" i="3" s="1"/>
  <c r="Q45" i="3" s="1"/>
  <c r="O44" i="3"/>
  <c r="P44" i="3" s="1"/>
  <c r="Q44" i="3" s="1"/>
  <c r="O43" i="3"/>
  <c r="P43" i="3" s="1"/>
  <c r="O42" i="3"/>
  <c r="P42" i="3" s="1"/>
  <c r="Q42" i="3" s="1"/>
  <c r="O41" i="3"/>
  <c r="P41" i="3" s="1"/>
  <c r="Q41" i="3" s="1"/>
  <c r="O40" i="3"/>
  <c r="P40" i="3" s="1"/>
  <c r="O39" i="3"/>
  <c r="P39" i="3" s="1"/>
  <c r="Q39" i="3" s="1"/>
  <c r="O38" i="3"/>
  <c r="P38" i="3" s="1"/>
  <c r="Q38" i="3" s="1"/>
  <c r="O37" i="3"/>
  <c r="P37" i="3" s="1"/>
  <c r="O36" i="3"/>
  <c r="P36" i="3" s="1"/>
  <c r="Q36" i="3" s="1"/>
  <c r="O35" i="3"/>
  <c r="P35" i="3" s="1"/>
  <c r="Q35" i="3" s="1"/>
  <c r="O34" i="3"/>
  <c r="P34" i="3" s="1"/>
  <c r="O33" i="3"/>
  <c r="P33" i="3" s="1"/>
  <c r="Q33" i="3" s="1"/>
  <c r="O32" i="3"/>
  <c r="P32" i="3" s="1"/>
  <c r="O31" i="3"/>
  <c r="P31" i="3" s="1"/>
  <c r="Q31" i="3" s="1"/>
  <c r="O30" i="3"/>
  <c r="P30" i="3" s="1"/>
  <c r="O29" i="3"/>
  <c r="P29" i="3" s="1"/>
  <c r="Q29" i="3" s="1"/>
  <c r="O28" i="3"/>
  <c r="P28" i="3" s="1"/>
  <c r="O27" i="3"/>
  <c r="P27" i="3" s="1"/>
  <c r="Q27" i="3" s="1"/>
  <c r="O26" i="3"/>
  <c r="P26" i="3" s="1"/>
  <c r="Q26" i="3" s="1"/>
  <c r="O25" i="3"/>
  <c r="P25" i="3" s="1"/>
  <c r="Q25" i="3" s="1"/>
  <c r="O24" i="3"/>
  <c r="P24" i="3" s="1"/>
  <c r="Q24" i="3" s="1"/>
  <c r="O23" i="3"/>
  <c r="P23" i="3" s="1"/>
  <c r="O22" i="3"/>
  <c r="P22" i="3" s="1"/>
  <c r="Q22" i="3" s="1"/>
  <c r="O21" i="3"/>
  <c r="P21" i="3" s="1"/>
  <c r="Q21" i="3" s="1"/>
  <c r="O20" i="3"/>
  <c r="P20" i="3" s="1"/>
  <c r="O19" i="3"/>
  <c r="P19" i="3" s="1"/>
  <c r="Q19" i="3" s="1"/>
  <c r="O18" i="3"/>
  <c r="P18" i="3" s="1"/>
  <c r="Q18" i="3" s="1"/>
  <c r="O17" i="3"/>
  <c r="P17" i="3" s="1"/>
  <c r="O16" i="3"/>
  <c r="P16" i="3" s="1"/>
  <c r="Q16" i="3" s="1"/>
  <c r="O15" i="3"/>
  <c r="P15" i="3" s="1"/>
  <c r="Q15" i="3" s="1"/>
  <c r="O14" i="3"/>
  <c r="P14" i="3" s="1"/>
  <c r="Q14" i="3" s="1"/>
  <c r="O13" i="3"/>
  <c r="P13" i="3" s="1"/>
  <c r="Q13" i="3" s="1"/>
  <c r="O12" i="3"/>
  <c r="P12" i="3" s="1"/>
  <c r="O11" i="3"/>
  <c r="P11" i="3" s="1"/>
  <c r="Q11" i="3" s="1"/>
  <c r="O10" i="3"/>
  <c r="P10" i="3" s="1"/>
  <c r="O9" i="3"/>
  <c r="P9" i="3" s="1"/>
  <c r="Q9" i="3" s="1"/>
  <c r="O8" i="3"/>
  <c r="P8" i="3" s="1"/>
  <c r="Q8" i="3" s="1"/>
  <c r="O7" i="3"/>
  <c r="P7" i="3" s="1"/>
  <c r="Q20" i="3" l="1"/>
  <c r="F20" i="3"/>
  <c r="Q46" i="3"/>
  <c r="F46" i="3"/>
  <c r="Q49" i="3"/>
  <c r="F49" i="3"/>
  <c r="D49" i="3" s="1"/>
  <c r="Q23" i="3"/>
  <c r="F23" i="3"/>
  <c r="Q30" i="3"/>
  <c r="F30" i="3"/>
  <c r="D30" i="3" s="1"/>
  <c r="Q51" i="3"/>
  <c r="F51" i="3"/>
  <c r="Q17" i="3"/>
  <c r="F17" i="3"/>
  <c r="Q58" i="3"/>
  <c r="F58" i="3"/>
  <c r="Q53" i="3"/>
  <c r="F53" i="3"/>
  <c r="Q43" i="3"/>
  <c r="F43" i="3"/>
  <c r="Q40" i="3"/>
  <c r="F40" i="3"/>
  <c r="Q37" i="3"/>
  <c r="F37" i="3"/>
  <c r="Q34" i="3"/>
  <c r="F34" i="3"/>
  <c r="Q32" i="3"/>
  <c r="F32" i="3"/>
  <c r="Q28" i="3"/>
  <c r="F28" i="3"/>
  <c r="D28" i="3" s="1"/>
  <c r="Q12" i="3"/>
  <c r="F12" i="3"/>
  <c r="Q10" i="3"/>
  <c r="F7" i="3"/>
  <c r="Q7" i="3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D51" i="3" l="1"/>
  <c r="D32" i="3"/>
  <c r="D7" i="3"/>
  <c r="O18" i="2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T20" i="2" l="1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<sst xmlns="http://schemas.openxmlformats.org/spreadsheetml/2006/main" count="229" uniqueCount="189">
  <si>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</si>
  <si>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</si>
  <si>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</si>
  <si>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</si>
  <si>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</si>
  <si>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</si>
  <si>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</si>
  <si>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</si>
  <si>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</si>
  <si>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</si>
  <si>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</si>
  <si>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</si>
  <si>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</si>
  <si>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</si>
  <si>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</si>
  <si>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</si>
  <si>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</si>
  <si>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</si>
  <si>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</si>
  <si>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</si>
  <si>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</si>
  <si>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</si>
  <si>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</si>
  <si>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</si>
  <si>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</si>
  <si>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</si>
  <si>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</si>
  <si>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</si>
  <si>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</si>
  <si>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</si>
  <si>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</si>
  <si>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</si>
  <si>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</si>
  <si>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</si>
  <si>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</si>
  <si>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</si>
  <si>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</si>
  <si>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</si>
  <si>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</si>
  <si>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</si>
  <si>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</si>
  <si>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</si>
  <si>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</si>
  <si>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</si>
  <si>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</si>
  <si>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</si>
  <si>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</si>
  <si>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</si>
  <si>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</si>
  <si>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</si>
  <si>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</si>
  <si>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</si>
  <si>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</si>
  <si>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</si>
  <si>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</si>
  <si>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</si>
  <si>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</si>
  <si>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</si>
  <si>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</si>
  <si>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</si>
  <si>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</si>
  <si>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</si>
  <si>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</si>
  <si>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</si>
  <si>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</si>
  <si>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</si>
  <si>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</si>
  <si>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</si>
  <si>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</si>
  <si>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</si>
  <si>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</si>
  <si>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</si>
  <si>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</si>
  <si>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</si>
  <si>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</si>
  <si>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</si>
  <si>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</si>
  <si>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</si>
  <si>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</si>
  <si>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</si>
  <si>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PRIORIDAD DE LA PROBLEMÁTICA</t>
  </si>
  <si>
    <t>SEGUNDO
TRIMESTRE</t>
  </si>
  <si>
    <t>TERCER
TRIMESTRE</t>
  </si>
  <si>
    <t xml:space="preserve">MATRIZ DE SEGUIMIENTO PLAN DE ACCIÓN - AGENDA AMBIENTAL MUNICIPAL </t>
  </si>
  <si>
    <t xml:space="preserve">ESTADO DE LA GESTION AMBIENTAL
ALTO 80% - 100%
MEDIO 50%-79%
BAJO 0% - 49% </t>
  </si>
  <si>
    <t>TOTAL ACTIVIDADES EJECUTADAS</t>
  </si>
  <si>
    <t>EVIDENCIAS</t>
  </si>
  <si>
    <t>Fauna</t>
  </si>
  <si>
    <t>Flora</t>
  </si>
  <si>
    <t>Suelo</t>
  </si>
  <si>
    <t>Aire</t>
  </si>
  <si>
    <t>Paisaje</t>
  </si>
  <si>
    <t>Recuperación y conservación de fuentes hidricas</t>
  </si>
  <si>
    <t>Educacion ambiental</t>
  </si>
  <si>
    <t>Seguimiento y Control</t>
  </si>
  <si>
    <t>Fortalecimineto institucional (departamental /regional/ internacional)</t>
  </si>
  <si>
    <t>Saneamiento Básico en agua potable</t>
  </si>
  <si>
    <t>Aprovechamiento y disminución de los residuos solidos</t>
  </si>
  <si>
    <t>Educación ambiental</t>
  </si>
  <si>
    <t>Restauración de suelos degradados</t>
  </si>
  <si>
    <t>Reforestación en zonas de alto riesgo ambiental</t>
  </si>
  <si>
    <t>Adquision de predios estrategicos de conservación</t>
  </si>
  <si>
    <t>Turismo sostenible</t>
  </si>
  <si>
    <t>Reforestar 10 Ha. en ronda de protección y encerramiento</t>
  </si>
  <si>
    <t>Áreas de ronda de cuerpos de agua recuperada / 10 Ha.</t>
  </si>
  <si>
    <t>Buscar apoyo en las entidades estatales en el material vegetal</t>
  </si>
  <si>
    <t xml:space="preserve">Localización Georeferenciada del poyecto ( Cartografia, Coordenadas) </t>
  </si>
  <si>
    <t>Diagnostico y estado actual del terreno a reforestar,( Informe registro fotografico )</t>
  </si>
  <si>
    <t>Numero de plantulas y nativas de la region, personal, jornadas cronograma trabajo.</t>
  </si>
  <si>
    <t>Evalución y Seguimiento</t>
  </si>
  <si>
    <t>Formar 5 Lideres comunitarios en el cuidado del agua</t>
  </si>
  <si>
    <t># de líderes comunitarios formados / # de líderes comunitarios propuestos</t>
  </si>
  <si>
    <t xml:space="preserve"> Identificación a un lideres comunitario de cada vereda</t>
  </si>
  <si>
    <t>Apoyo ante la CAR en la realización de 4 jornadas sobre el uso adecuado del agua</t>
  </si>
  <si>
    <t xml:space="preserve"> Identificacion del lugar de la capacitación</t>
  </si>
  <si>
    <t>Convocar a los lideres comunitarios interesados</t>
  </si>
  <si>
    <t xml:space="preserve">Replicar lo aprendido a su comunidad  y realizar Evaluación y Seguimiento </t>
  </si>
  <si>
    <t>Realizar un seguimiento semestral y control anual a quebrada Oscura</t>
  </si>
  <si>
    <t># de visitas de seguimiento/ 3</t>
  </si>
  <si>
    <t>Verificar el estado actual de quebrada Oscura.</t>
  </si>
  <si>
    <t>Llevar una Bitacora de la visitas asignadas a quebrada Oscura</t>
  </si>
  <si>
    <t>Realizar sus debidas acciones de contigencia</t>
  </si>
  <si>
    <t>Realizar un convenio Departamental o Regional o internacional en manejo y uso adecuado del recurso hidrico</t>
  </si>
  <si>
    <t># de convenios de  planteados /# de convenios  aprobados</t>
  </si>
  <si>
    <t>Identificación de una problemática.</t>
  </si>
  <si>
    <t>Generación de un proyecto para disminuir dicha probleamtica</t>
  </si>
  <si>
    <t>Buscar apoyo y/o convenios con los entes territoriales</t>
  </si>
  <si>
    <t>Realizar un estudio de viabilidad para el aumento de cobertura y calidad de agua de los acueductos veredales</t>
  </si>
  <si>
    <t># de estudio de viabilidad propuestos/34 veredas</t>
  </si>
  <si>
    <t>Identificación de necesidades basicas en las veredas</t>
  </si>
  <si>
    <t>Realizar un estudio de viabilidad de adecuación en infraesrructura para la elaboración de un acueducto vereda</t>
  </si>
  <si>
    <t xml:space="preserve">Reglamentación del acueducto veredal </t>
  </si>
  <si>
    <t>Buscar apoyo en los entes territoriales</t>
  </si>
  <si>
    <t>Adecuación e Infraestructura para el acueducto veredal</t>
  </si>
  <si>
    <t>Realizar 2 actividades de PROCEDA</t>
  </si>
  <si>
    <t>#de personas capacitadas/100 personas</t>
  </si>
  <si>
    <t>Priorizar una zona del municipio para realizar la identificación de la fauna existente y extinta con apoyo de la comunidad (100 especies)</t>
  </si>
  <si>
    <t>Capacitar a 100 personas  en la importancia de conservacion de fauna silvestre</t>
  </si>
  <si>
    <t>Priorizar una zona del municipio para realizar la identificación de la flora existente y extinta con apoyo de la comunidad (200 especies)</t>
  </si>
  <si>
    <t xml:space="preserve">Capacitar a 100 personas  en la importancia de conservacion de flora </t>
  </si>
  <si>
    <t>Realizar 1 sistema de aprovechamiento de residuos reciclables en veredas</t>
  </si>
  <si>
    <t># proyectos realizados /# proyectos propuestos</t>
  </si>
  <si>
    <t>Realizar un sistema de recolección de residuos reciclables</t>
  </si>
  <si>
    <t>Realizar un seguimiento semestral a las metas del PGIRS</t>
  </si>
  <si>
    <t xml:space="preserve">Disminuir el 10% de los residuos peligrosos en las veredas </t>
  </si>
  <si>
    <t>% de RESPEL disminuidos/ % de RESPEL proyectados a disminucion</t>
  </si>
  <si>
    <t>Identificación de la problemática de RESPEL en el municipio</t>
  </si>
  <si>
    <t>Identficación de empresa o entidad que recojan el RESPEL en el municipio</t>
  </si>
  <si>
    <t>Realizar una campaña de recolección de RESPEL y disponerlos en los lugares correctos</t>
  </si>
  <si>
    <t>Realizar capacitacion a 50 personas para actividades PRAES y PROCEDA al año</t>
  </si>
  <si>
    <t># de personas capacitadas/ # de personas poyectadas a capacitacion</t>
  </si>
  <si>
    <t>Adecuar un sitio para elaborar una compostera</t>
  </si>
  <si>
    <t>Capacitar a un grupo de 50 campesinos y/o estudiantes sobre el uso y aprovechamiento de los residuos organicos</t>
  </si>
  <si>
    <t xml:space="preserve">Realizar seguimiento </t>
  </si>
  <si>
    <t>Capacitar 20 campesinos en buenas practicas de uso del suelo</t>
  </si>
  <si>
    <t># de personas capacitadas/ el total de las personas inscritas</t>
  </si>
  <si>
    <t>Realizar una parcela demostrativa</t>
  </si>
  <si>
    <t>Capacitar a un grupo de 20 campesinos sobre manejo adecuado de cultivos</t>
  </si>
  <si>
    <t xml:space="preserve">Sembrar 100 especies de material vegetal en restauración de suelos </t>
  </si>
  <si>
    <t>material vegetal germinado/ el total de semillas sembradas</t>
  </si>
  <si>
    <t>Adecuar un sitio para elaborar un semillero</t>
  </si>
  <si>
    <t>Capacitar a un grupo de 50 campesinos y/o estudiantes en la siembra de arboles nativos en el municipio</t>
  </si>
  <si>
    <t>Reforestar 2 hectareas en zonas de riesgo</t>
  </si>
  <si>
    <t>Áreas en riesgo reforestadas / Área total en riesgo</t>
  </si>
  <si>
    <t>Identificar zonas de riesgo que deslizamientos</t>
  </si>
  <si>
    <t>Realizar jornadas de reforestación involucrando a la comunidad</t>
  </si>
  <si>
    <t>Realizar seguimiento</t>
  </si>
  <si>
    <t>Realizar 2 actividades PRAES y PROCEDA al año</t>
  </si>
  <si>
    <t xml:space="preserve"># de personas capacitadas/ 100 personas </t>
  </si>
  <si>
    <t>Identificación de problematicas atmosfericas en el municipio con apoyo de la comunidad</t>
  </si>
  <si>
    <t>Realizar 5 capacitaciones de 20 personas donde se plasme actividades que reduzcan las emisiones atmosfericas en el municipio</t>
  </si>
  <si>
    <t># de personas capacitadas/ 100 personas</t>
  </si>
  <si>
    <t>Identificación de problematicas sobre el paisaje  en el municipio con apoyo de la comunidad</t>
  </si>
  <si>
    <t>Realizar 5 capacitaciones de 20 personas donde se plasme actividades que disminuyan las problematicas identificadas</t>
  </si>
  <si>
    <t>Adquirir un predio estrategico de conservación</t>
  </si>
  <si>
    <t xml:space="preserve"># de predios adquiridos / # de predios propuestos </t>
  </si>
  <si>
    <t>Identificar un predio estrategico de conservación</t>
  </si>
  <si>
    <t>Solicitar apoyo por parte de la CAR para determinar si el predio es estrategico en conservación</t>
  </si>
  <si>
    <t xml:space="preserve"> Buscar apoyo de cofinanciacion en la adquisicion del predio</t>
  </si>
  <si>
    <t>Compra del predio</t>
  </si>
  <si>
    <t>Realizar un plan de manejo al predio adquirido</t>
  </si>
  <si>
    <t xml:space="preserve">Realizar un programa turistico </t>
  </si>
  <si>
    <t># de sitio turistico seleccionado/ # de sitios turisticos propuestos</t>
  </si>
  <si>
    <t xml:space="preserve"> Identificar un sitio turistico</t>
  </si>
  <si>
    <t>Concertar con la comunidad sobre un proyecto turistico</t>
  </si>
  <si>
    <t>Presentar un proyecto coofinanciado ante algun ente territorial</t>
  </si>
  <si>
    <t>ALCALDÍA MUNICIPAL DE EL PEÑON</t>
  </si>
  <si>
    <t>AÑO 2018</t>
  </si>
  <si>
    <t>CANTIDAD DE ACTIVIDADES EJECUTADAS
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</si>
</sst>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7"/>
      <color theme="0"/>
      <name val="Cambria"/>
      <family val="1"/>
      <scheme val="major"/>
    </font>
    <font>
      <b/>
      <sz val="7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7"/>
      <name val="Cambria"/>
      <family val="1"/>
      <scheme val="major"/>
    </font>
    <font>
      <sz val="7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9" fontId="10" fillId="0" borderId="3" xfId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9" fontId="10" fillId="2" borderId="3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9" fontId="10" fillId="0" borderId="7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9" fontId="10" fillId="0" borderId="9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78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COGUA/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baseColWidth="10" defaultColWidth="11.44140625" defaultRowHeight="14.4" x14ac:dyDescent="0.3"/>
  <cols>
    <col min="1" max="1" width="15" style="3" bestFit="1" customWidth="1"/>
    <col min="2" max="2" width="13.5546875" style="4" customWidth="1"/>
    <col min="3" max="3" width="11.6640625" style="3" customWidth="1"/>
    <col min="4" max="4" width="10.44140625" style="4" customWidth="1"/>
    <col min="5" max="5" width="10.33203125" style="4" bestFit="1" customWidth="1"/>
    <col min="6" max="6" width="11.44140625" style="5"/>
    <col min="7" max="7" width="11.44140625" style="9"/>
    <col min="8" max="8" width="6.5546875" style="9" bestFit="1" customWidth="1"/>
    <col min="9" max="9" width="11.5546875" style="9"/>
    <col min="10" max="10" width="15.6640625" style="5" customWidth="1"/>
    <col min="11" max="11" width="12.6640625" style="1" customWidth="1"/>
    <col min="12" max="12" width="11.44140625" style="1"/>
    <col min="13" max="13" width="11.44140625" style="8"/>
    <col min="14" max="14" width="11" style="8" bestFit="1" customWidth="1"/>
    <col min="15" max="15" width="15.6640625" style="1" customWidth="1"/>
    <col min="16" max="16" width="8.5546875" style="6" customWidth="1"/>
    <col min="17" max="17" width="9.109375" customWidth="1"/>
    <col min="18" max="18" width="9" customWidth="1"/>
    <col min="19" max="19" width="9.109375" customWidth="1"/>
    <col min="20" max="20" width="9.6640625" customWidth="1"/>
    <col min="21" max="21" width="12.5546875" customWidth="1"/>
    <col min="22" max="22" width="13.33203125" customWidth="1"/>
    <col min="23" max="23" width="12.88671875" customWidth="1"/>
    <col min="24" max="24" width="12.5546875" customWidth="1"/>
    <col min="25" max="25" width="11.33203125" style="32" bestFit="1" customWidth="1"/>
  </cols>
  <sheetData>
    <row r="1" spans="1:25" ht="15" hidden="1" thickBot="1" x14ac:dyDescent="0.35">
      <c r="A1" s="67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</row>
    <row r="2" spans="1:25" ht="15" hidden="1" thickBot="1" x14ac:dyDescent="0.35">
      <c r="A2" s="70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</row>
    <row r="3" spans="1:25" ht="15" hidden="1" thickBot="1" x14ac:dyDescent="0.3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</row>
    <row r="4" spans="1:25" ht="15" hidden="1" thickBot="1" x14ac:dyDescent="0.35">
      <c r="A4" s="79" t="s">
        <v>36</v>
      </c>
      <c r="B4" s="80"/>
      <c r="C4" s="80"/>
      <c r="D4" s="80"/>
      <c r="E4" s="80"/>
      <c r="F4" s="80"/>
      <c r="G4" s="80"/>
      <c r="H4" s="80"/>
      <c r="I4" s="80"/>
      <c r="J4" s="80"/>
      <c r="K4" s="76" t="s">
        <v>2</v>
      </c>
      <c r="L4" s="77"/>
      <c r="M4" s="77"/>
      <c r="N4" s="77"/>
      <c r="O4" s="77"/>
      <c r="P4" s="77"/>
      <c r="Q4" s="77"/>
      <c r="R4" s="78"/>
    </row>
    <row r="5" spans="1:25" s="7" customFormat="1" ht="36.75" customHeight="1" thickBot="1" x14ac:dyDescent="0.35">
      <c r="A5" s="73" t="s">
        <v>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  <c r="P5" s="73" t="s">
        <v>4</v>
      </c>
      <c r="Q5" s="74"/>
      <c r="R5" s="74"/>
      <c r="S5" s="74"/>
      <c r="T5" s="75"/>
      <c r="U5" s="73" t="s">
        <v>35</v>
      </c>
      <c r="V5" s="74"/>
      <c r="W5" s="75"/>
      <c r="X5" s="11" t="s">
        <v>31</v>
      </c>
      <c r="Y5" s="33"/>
    </row>
    <row r="6" spans="1:25" s="7" customFormat="1" ht="15" thickBot="1" x14ac:dyDescent="0.35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58.2" thickBot="1" x14ac:dyDescent="0.35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28.8" x14ac:dyDescent="0.3">
      <c r="A8" s="84" t="s">
        <v>40</v>
      </c>
      <c r="B8" s="81">
        <v>1</v>
      </c>
      <c r="C8" s="81" t="s">
        <v>38</v>
      </c>
      <c r="D8" s="62">
        <v>0.73809523809523814</v>
      </c>
      <c r="E8" s="65" t="s">
        <v>39</v>
      </c>
      <c r="F8" s="66">
        <f>SUM(M8:M12)/J13</f>
        <v>0</v>
      </c>
      <c r="G8" s="65" t="s">
        <v>49</v>
      </c>
      <c r="H8" s="81">
        <v>5</v>
      </c>
      <c r="I8" s="65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19.2" x14ac:dyDescent="0.3">
      <c r="A9" s="84"/>
      <c r="B9" s="82"/>
      <c r="C9" s="82"/>
      <c r="D9" s="63"/>
      <c r="E9" s="65"/>
      <c r="F9" s="66"/>
      <c r="G9" s="65"/>
      <c r="H9" s="82"/>
      <c r="I9" s="65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x14ac:dyDescent="0.3">
      <c r="A10" s="84"/>
      <c r="B10" s="82"/>
      <c r="C10" s="82"/>
      <c r="D10" s="63"/>
      <c r="E10" s="65"/>
      <c r="F10" s="66"/>
      <c r="G10" s="65"/>
      <c r="H10" s="82"/>
      <c r="I10" s="65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x14ac:dyDescent="0.3">
      <c r="A11" s="84"/>
      <c r="B11" s="82"/>
      <c r="C11" s="82"/>
      <c r="D11" s="63"/>
      <c r="E11" s="65"/>
      <c r="F11" s="66"/>
      <c r="G11" s="65"/>
      <c r="H11" s="82"/>
      <c r="I11" s="65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x14ac:dyDescent="0.3">
      <c r="A12" s="84"/>
      <c r="B12" s="83"/>
      <c r="C12" s="83"/>
      <c r="D12" s="64"/>
      <c r="E12" s="65"/>
      <c r="F12" s="66"/>
      <c r="G12" s="65"/>
      <c r="H12" s="83"/>
      <c r="I12" s="65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3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9.2" x14ac:dyDescent="0.3">
      <c r="A14" s="85" t="s">
        <v>67</v>
      </c>
      <c r="B14" s="81">
        <v>1</v>
      </c>
      <c r="C14" s="81" t="s">
        <v>38</v>
      </c>
      <c r="D14" s="62">
        <f>(F8+F14)/D21</f>
        <v>0.33809523809523812</v>
      </c>
      <c r="E14" s="65" t="s">
        <v>68</v>
      </c>
      <c r="F14" s="66">
        <f>SUM(M14:M20)/J21</f>
        <v>0.67619047619047623</v>
      </c>
      <c r="G14" s="65" t="s">
        <v>70</v>
      </c>
      <c r="H14" s="81">
        <v>30</v>
      </c>
      <c r="I14" s="65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19.2" x14ac:dyDescent="0.3">
      <c r="A15" s="85"/>
      <c r="B15" s="82"/>
      <c r="C15" s="82"/>
      <c r="D15" s="63"/>
      <c r="E15" s="65"/>
      <c r="F15" s="66"/>
      <c r="G15" s="65"/>
      <c r="H15" s="82"/>
      <c r="I15" s="65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9.2" x14ac:dyDescent="0.3">
      <c r="A16" s="85"/>
      <c r="B16" s="82"/>
      <c r="C16" s="82"/>
      <c r="D16" s="63"/>
      <c r="E16" s="65"/>
      <c r="F16" s="66"/>
      <c r="G16" s="65"/>
      <c r="H16" s="82"/>
      <c r="I16" s="65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19.2" x14ac:dyDescent="0.3">
      <c r="A17" s="85"/>
      <c r="B17" s="82"/>
      <c r="C17" s="82"/>
      <c r="D17" s="63"/>
      <c r="E17" s="65"/>
      <c r="F17" s="66"/>
      <c r="G17" s="65"/>
      <c r="H17" s="82"/>
      <c r="I17" s="65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9.2" x14ac:dyDescent="0.3">
      <c r="A18" s="85"/>
      <c r="B18" s="82"/>
      <c r="C18" s="82"/>
      <c r="D18" s="63"/>
      <c r="E18" s="65"/>
      <c r="F18" s="66"/>
      <c r="G18" s="65"/>
      <c r="H18" s="82"/>
      <c r="I18" s="65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3">
      <c r="A19" s="85"/>
      <c r="B19" s="82"/>
      <c r="C19" s="82"/>
      <c r="D19" s="63"/>
      <c r="E19" s="65"/>
      <c r="F19" s="66"/>
      <c r="G19" s="65"/>
      <c r="H19" s="82"/>
      <c r="I19" s="65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3">
      <c r="A20" s="85"/>
      <c r="B20" s="83"/>
      <c r="C20" s="83"/>
      <c r="D20" s="64"/>
      <c r="E20" s="65"/>
      <c r="F20" s="66"/>
      <c r="G20" s="65"/>
      <c r="H20" s="83"/>
      <c r="I20" s="65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3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I14:I20"/>
    <mergeCell ref="D14:D20"/>
    <mergeCell ref="E14:E20"/>
    <mergeCell ref="F14:F20"/>
    <mergeCell ref="G14:G20"/>
    <mergeCell ref="H14:H20"/>
    <mergeCell ref="A8:A12"/>
    <mergeCell ref="C8:C12"/>
    <mergeCell ref="A14:A20"/>
    <mergeCell ref="B14:B20"/>
    <mergeCell ref="C14:C20"/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</mergeCells>
  <conditionalFormatting sqref="O8:O12">
    <cfRule type="expression" dxfId="77" priority="4">
      <formula>$O8="BAJO"</formula>
    </cfRule>
    <cfRule type="expression" dxfId="76" priority="5">
      <formula>$O8="MEDIO"</formula>
    </cfRule>
    <cfRule type="expression" dxfId="75" priority="6">
      <formula>$O8="ALTO"</formula>
    </cfRule>
  </conditionalFormatting>
  <conditionalFormatting sqref="O14:O20">
    <cfRule type="expression" dxfId="74" priority="1">
      <formula>$O14="BAJO"</formula>
    </cfRule>
    <cfRule type="expression" dxfId="73" priority="2">
      <formula>$O14="MEDIO"</formula>
    </cfRule>
    <cfRule type="expression" dxfId="72" priority="3">
      <formula>$O14="ALTO"</formula>
    </cfRule>
  </conditionalFormatting>
  <hyperlinks>
    <hyperlink ref="A8:A12" r:id="rId1" display="Deforestación y ampliación de la frontera agricola" xr:uid="{00000000-0004-0000-0000-000000000000}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tabSelected="1" topLeftCell="B1" zoomScaleNormal="100" workbookViewId="0">
      <selection activeCell="G58" sqref="G58:G60"/>
    </sheetView>
  </sheetViews>
  <sheetFormatPr baseColWidth="10" defaultColWidth="11.44140625" defaultRowHeight="9.6" x14ac:dyDescent="0.3"/>
  <cols>
    <col min="1" max="1" width="15" style="61" bestFit="1" customWidth="1"/>
    <col min="2" max="2" width="14" style="61" bestFit="1" customWidth="1"/>
    <col min="3" max="3" width="11.6640625" style="61" customWidth="1"/>
    <col min="4" max="4" width="10.5546875" style="61" customWidth="1"/>
    <col min="5" max="5" width="14.109375" style="61" customWidth="1"/>
    <col min="6" max="6" width="10" style="47" bestFit="1" customWidth="1"/>
    <col min="7" max="7" width="13.33203125" style="48" customWidth="1"/>
    <col min="8" max="8" width="13.109375" style="48" customWidth="1"/>
    <col min="9" max="9" width="14.6640625" style="48" customWidth="1"/>
    <col min="10" max="10" width="24" style="47" customWidth="1"/>
    <col min="11" max="11" width="12" style="56" customWidth="1"/>
    <col min="12" max="14" width="10.44140625" style="56" bestFit="1" customWidth="1"/>
    <col min="15" max="15" width="11.88671875" style="56" bestFit="1" customWidth="1"/>
    <col min="16" max="16" width="9.88671875" style="57" customWidth="1"/>
    <col min="17" max="17" width="13.6640625" style="56" bestFit="1" customWidth="1"/>
    <col min="18" max="16384" width="11.44140625" style="58"/>
  </cols>
  <sheetData>
    <row r="1" spans="1:17" ht="15" customHeight="1" x14ac:dyDescent="0.3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x14ac:dyDescent="0.3">
      <c r="A2" s="101" t="s">
        <v>186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x14ac:dyDescent="0.3">
      <c r="A3" s="101" t="s">
        <v>187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59" customFormat="1" x14ac:dyDescent="0.3">
      <c r="A4" s="49" t="s">
        <v>10</v>
      </c>
      <c r="B4" s="49" t="s">
        <v>11</v>
      </c>
      <c r="C4" s="49" t="s">
        <v>12</v>
      </c>
      <c r="D4" s="49" t="s">
        <v>13</v>
      </c>
      <c r="E4" s="49" t="s">
        <v>14</v>
      </c>
      <c r="F4" s="49" t="s">
        <v>15</v>
      </c>
      <c r="G4" s="49" t="s">
        <v>64</v>
      </c>
      <c r="H4" s="49" t="s">
        <v>16</v>
      </c>
      <c r="I4" s="49" t="s">
        <v>17</v>
      </c>
      <c r="J4" s="49" t="s">
        <v>65</v>
      </c>
      <c r="K4" s="49" t="s">
        <v>18</v>
      </c>
      <c r="L4" s="49" t="s">
        <v>19</v>
      </c>
      <c r="M4" s="49" t="s">
        <v>20</v>
      </c>
      <c r="N4" s="49" t="s">
        <v>21</v>
      </c>
      <c r="O4" s="49" t="s">
        <v>23</v>
      </c>
      <c r="P4" s="49" t="s">
        <v>24</v>
      </c>
      <c r="Q4" s="49" t="s">
        <v>25</v>
      </c>
    </row>
    <row r="5" spans="1:17" s="60" customFormat="1" ht="22.2" customHeight="1" x14ac:dyDescent="0.3">
      <c r="A5" s="102" t="s">
        <v>86</v>
      </c>
      <c r="B5" s="102" t="s">
        <v>80</v>
      </c>
      <c r="C5" s="102" t="s">
        <v>5</v>
      </c>
      <c r="D5" s="102" t="s">
        <v>48</v>
      </c>
      <c r="E5" s="102" t="s">
        <v>6</v>
      </c>
      <c r="F5" s="102" t="s">
        <v>52</v>
      </c>
      <c r="G5" s="102" t="s">
        <v>8</v>
      </c>
      <c r="H5" s="102" t="s">
        <v>57</v>
      </c>
      <c r="I5" s="102" t="s">
        <v>34</v>
      </c>
      <c r="J5" s="102" t="s">
        <v>7</v>
      </c>
      <c r="K5" s="102" t="s">
        <v>47</v>
      </c>
      <c r="L5" s="102" t="s">
        <v>188</v>
      </c>
      <c r="M5" s="102"/>
      <c r="N5" s="102"/>
      <c r="O5" s="102" t="s">
        <v>85</v>
      </c>
      <c r="P5" s="104" t="s">
        <v>53</v>
      </c>
      <c r="Q5" s="102" t="s">
        <v>84</v>
      </c>
    </row>
    <row r="6" spans="1:17" s="60" customFormat="1" ht="30" customHeight="1" x14ac:dyDescent="0.3">
      <c r="A6" s="102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36" t="s">
        <v>79</v>
      </c>
      <c r="M6" s="36" t="s">
        <v>81</v>
      </c>
      <c r="N6" s="36" t="s">
        <v>82</v>
      </c>
      <c r="O6" s="103"/>
      <c r="P6" s="105"/>
      <c r="Q6" s="103"/>
    </row>
    <row r="7" spans="1:17" ht="19.2" x14ac:dyDescent="0.3">
      <c r="A7" s="92"/>
      <c r="B7" s="92">
        <v>1</v>
      </c>
      <c r="C7" s="92" t="s">
        <v>38</v>
      </c>
      <c r="D7" s="93">
        <f>AVERAGE(F7:F27)</f>
        <v>0.18666666666666665</v>
      </c>
      <c r="E7" s="92" t="s">
        <v>92</v>
      </c>
      <c r="F7" s="93">
        <f>AVERAGE(P7:P11)</f>
        <v>0.93333333333333324</v>
      </c>
      <c r="G7" s="92" t="s">
        <v>103</v>
      </c>
      <c r="H7" s="92">
        <v>10</v>
      </c>
      <c r="I7" s="92" t="s">
        <v>104</v>
      </c>
      <c r="J7" s="37" t="s">
        <v>105</v>
      </c>
      <c r="K7" s="38">
        <v>3</v>
      </c>
      <c r="L7" s="50">
        <v>1</v>
      </c>
      <c r="M7" s="50">
        <v>1</v>
      </c>
      <c r="N7" s="50"/>
      <c r="O7" s="51">
        <f>SUM(L7:N7)</f>
        <v>2</v>
      </c>
      <c r="P7" s="52">
        <f>O7/K7</f>
        <v>0.66666666666666663</v>
      </c>
      <c r="Q7" s="51" t="str">
        <f t="shared" ref="Q7" si="0">IF(P7&lt;=0.49,"BAJO",IF(P7&lt;=0.79,"MEDIO","ALTO"))</f>
        <v>MEDIO</v>
      </c>
    </row>
    <row r="8" spans="1:17" ht="19.2" x14ac:dyDescent="0.3">
      <c r="A8" s="92"/>
      <c r="B8" s="92"/>
      <c r="C8" s="92"/>
      <c r="D8" s="93"/>
      <c r="E8" s="92"/>
      <c r="F8" s="93"/>
      <c r="G8" s="92"/>
      <c r="H8" s="92"/>
      <c r="I8" s="92"/>
      <c r="J8" s="37" t="s">
        <v>106</v>
      </c>
      <c r="K8" s="38">
        <v>3</v>
      </c>
      <c r="L8" s="50">
        <v>1</v>
      </c>
      <c r="M8" s="50">
        <v>1</v>
      </c>
      <c r="N8" s="50">
        <v>1</v>
      </c>
      <c r="O8" s="51">
        <f>SUM(L8:N8)</f>
        <v>3</v>
      </c>
      <c r="P8" s="52">
        <f>O8/K8</f>
        <v>1</v>
      </c>
      <c r="Q8" s="51" t="str">
        <f t="shared" ref="Q8:Q60" si="1">IF(P8&lt;=0.49,"BAJO",IF(P8&lt;=0.79,"MEDIO","ALTO"))</f>
        <v>ALTO</v>
      </c>
    </row>
    <row r="9" spans="1:17" ht="28.8" x14ac:dyDescent="0.3">
      <c r="A9" s="92"/>
      <c r="B9" s="92"/>
      <c r="C9" s="92"/>
      <c r="D9" s="93"/>
      <c r="E9" s="92"/>
      <c r="F9" s="93"/>
      <c r="G9" s="92"/>
      <c r="H9" s="92"/>
      <c r="I9" s="92"/>
      <c r="J9" s="37" t="s">
        <v>107</v>
      </c>
      <c r="K9" s="38">
        <v>3</v>
      </c>
      <c r="L9" s="50">
        <v>1</v>
      </c>
      <c r="M9" s="50">
        <v>1</v>
      </c>
      <c r="N9" s="50">
        <v>1</v>
      </c>
      <c r="O9" s="51">
        <f>SUM(L9:N9)</f>
        <v>3</v>
      </c>
      <c r="P9" s="52">
        <f>O9/K9</f>
        <v>1</v>
      </c>
      <c r="Q9" s="51" t="str">
        <f t="shared" si="1"/>
        <v>ALTO</v>
      </c>
    </row>
    <row r="10" spans="1:17" ht="28.8" x14ac:dyDescent="0.3">
      <c r="A10" s="92"/>
      <c r="B10" s="92"/>
      <c r="C10" s="92"/>
      <c r="D10" s="93"/>
      <c r="E10" s="92"/>
      <c r="F10" s="93"/>
      <c r="G10" s="92"/>
      <c r="H10" s="92"/>
      <c r="I10" s="92"/>
      <c r="J10" s="37" t="s">
        <v>108</v>
      </c>
      <c r="K10" s="38">
        <v>3</v>
      </c>
      <c r="L10" s="50">
        <v>1</v>
      </c>
      <c r="M10" s="50">
        <v>1</v>
      </c>
      <c r="N10" s="50">
        <v>1</v>
      </c>
      <c r="O10" s="51">
        <f>SUM(L10:N10)</f>
        <v>3</v>
      </c>
      <c r="P10" s="52">
        <f>O10/K10</f>
        <v>1</v>
      </c>
      <c r="Q10" s="51" t="str">
        <f t="shared" si="1"/>
        <v>ALTO</v>
      </c>
    </row>
    <row r="11" spans="1:17" x14ac:dyDescent="0.3">
      <c r="A11" s="92"/>
      <c r="B11" s="92"/>
      <c r="C11" s="92"/>
      <c r="D11" s="93"/>
      <c r="E11" s="92"/>
      <c r="F11" s="93"/>
      <c r="G11" s="92"/>
      <c r="H11" s="92"/>
      <c r="I11" s="92"/>
      <c r="J11" s="37" t="s">
        <v>109</v>
      </c>
      <c r="K11" s="38">
        <v>3</v>
      </c>
      <c r="L11" s="50">
        <v>1</v>
      </c>
      <c r="M11" s="50">
        <v>1</v>
      </c>
      <c r="N11" s="50">
        <v>1</v>
      </c>
      <c r="O11" s="51">
        <f>SUM(L11:N11)</f>
        <v>3</v>
      </c>
      <c r="P11" s="52">
        <f>O11/K11</f>
        <v>1</v>
      </c>
      <c r="Q11" s="51" t="str">
        <f t="shared" si="1"/>
        <v>ALTO</v>
      </c>
    </row>
    <row r="12" spans="1:17" ht="19.2" x14ac:dyDescent="0.3">
      <c r="A12" s="97"/>
      <c r="B12" s="97">
        <v>2</v>
      </c>
      <c r="C12" s="92"/>
      <c r="D12" s="93"/>
      <c r="E12" s="97" t="s">
        <v>93</v>
      </c>
      <c r="F12" s="93">
        <f>AVERAGE(P12:P16)</f>
        <v>0</v>
      </c>
      <c r="G12" s="97" t="s">
        <v>110</v>
      </c>
      <c r="H12" s="97">
        <v>5</v>
      </c>
      <c r="I12" s="97" t="s">
        <v>111</v>
      </c>
      <c r="J12" s="39" t="s">
        <v>112</v>
      </c>
      <c r="K12" s="40">
        <v>1</v>
      </c>
      <c r="L12" s="53"/>
      <c r="M12" s="53"/>
      <c r="N12" s="53"/>
      <c r="O12" s="54">
        <f>SUM(L12:N12)</f>
        <v>0</v>
      </c>
      <c r="P12" s="55">
        <f>O12/K12</f>
        <v>0</v>
      </c>
      <c r="Q12" s="54" t="str">
        <f t="shared" si="1"/>
        <v>BAJO</v>
      </c>
    </row>
    <row r="13" spans="1:17" ht="28.8" x14ac:dyDescent="0.3">
      <c r="A13" s="97"/>
      <c r="B13" s="97"/>
      <c r="C13" s="92"/>
      <c r="D13" s="93"/>
      <c r="E13" s="97"/>
      <c r="F13" s="93"/>
      <c r="G13" s="97"/>
      <c r="H13" s="97"/>
      <c r="I13" s="97"/>
      <c r="J13" s="39" t="s">
        <v>113</v>
      </c>
      <c r="K13" s="40">
        <v>4</v>
      </c>
      <c r="L13" s="53"/>
      <c r="M13" s="53"/>
      <c r="N13" s="53"/>
      <c r="O13" s="54">
        <f>SUM(L13:N13)</f>
        <v>0</v>
      </c>
      <c r="P13" s="55">
        <f>O13/K13</f>
        <v>0</v>
      </c>
      <c r="Q13" s="54" t="str">
        <f t="shared" si="1"/>
        <v>BAJO</v>
      </c>
    </row>
    <row r="14" spans="1:17" ht="19.2" x14ac:dyDescent="0.3">
      <c r="A14" s="97"/>
      <c r="B14" s="97"/>
      <c r="C14" s="92"/>
      <c r="D14" s="93"/>
      <c r="E14" s="97"/>
      <c r="F14" s="93"/>
      <c r="G14" s="97"/>
      <c r="H14" s="97"/>
      <c r="I14" s="97"/>
      <c r="J14" s="39" t="s">
        <v>114</v>
      </c>
      <c r="K14" s="40">
        <v>1</v>
      </c>
      <c r="L14" s="53"/>
      <c r="M14" s="53"/>
      <c r="N14" s="53"/>
      <c r="O14" s="54">
        <f>SUM(L14:N14)</f>
        <v>0</v>
      </c>
      <c r="P14" s="55">
        <f>O14/K14</f>
        <v>0</v>
      </c>
      <c r="Q14" s="54" t="str">
        <f t="shared" si="1"/>
        <v>BAJO</v>
      </c>
    </row>
    <row r="15" spans="1:17" ht="19.2" x14ac:dyDescent="0.3">
      <c r="A15" s="97"/>
      <c r="B15" s="97"/>
      <c r="C15" s="92"/>
      <c r="D15" s="93"/>
      <c r="E15" s="97"/>
      <c r="F15" s="93"/>
      <c r="G15" s="97"/>
      <c r="H15" s="97"/>
      <c r="I15" s="97"/>
      <c r="J15" s="39" t="s">
        <v>115</v>
      </c>
      <c r="K15" s="40">
        <v>4</v>
      </c>
      <c r="L15" s="53"/>
      <c r="M15" s="53"/>
      <c r="N15" s="53"/>
      <c r="O15" s="54">
        <f>SUM(L15:N15)</f>
        <v>0</v>
      </c>
      <c r="P15" s="55">
        <f>O15/K15</f>
        <v>0</v>
      </c>
      <c r="Q15" s="54" t="str">
        <f t="shared" si="1"/>
        <v>BAJO</v>
      </c>
    </row>
    <row r="16" spans="1:17" ht="28.8" x14ac:dyDescent="0.3">
      <c r="A16" s="97"/>
      <c r="B16" s="97"/>
      <c r="C16" s="92"/>
      <c r="D16" s="93"/>
      <c r="E16" s="97"/>
      <c r="F16" s="93"/>
      <c r="G16" s="97"/>
      <c r="H16" s="97"/>
      <c r="I16" s="97"/>
      <c r="J16" s="39" t="s">
        <v>116</v>
      </c>
      <c r="K16" s="40">
        <v>10</v>
      </c>
      <c r="L16" s="53"/>
      <c r="M16" s="53"/>
      <c r="N16" s="53"/>
      <c r="O16" s="54">
        <f>SUM(L16:N16)</f>
        <v>0</v>
      </c>
      <c r="P16" s="55">
        <f>O16/K16</f>
        <v>0</v>
      </c>
      <c r="Q16" s="54" t="str">
        <f t="shared" si="1"/>
        <v>BAJO</v>
      </c>
    </row>
    <row r="17" spans="1:17" ht="19.2" x14ac:dyDescent="0.3">
      <c r="A17" s="92"/>
      <c r="B17" s="92">
        <v>5</v>
      </c>
      <c r="C17" s="92"/>
      <c r="D17" s="93"/>
      <c r="E17" s="92" t="s">
        <v>94</v>
      </c>
      <c r="F17" s="93">
        <f>AVERAGE(P17:P19)</f>
        <v>0</v>
      </c>
      <c r="G17" s="92" t="s">
        <v>117</v>
      </c>
      <c r="H17" s="92">
        <v>2</v>
      </c>
      <c r="I17" s="92" t="s">
        <v>118</v>
      </c>
      <c r="J17" s="41" t="s">
        <v>119</v>
      </c>
      <c r="K17" s="42">
        <v>2</v>
      </c>
      <c r="L17" s="50"/>
      <c r="M17" s="50"/>
      <c r="N17" s="50"/>
      <c r="O17" s="51">
        <f>SUM(L17:N17)</f>
        <v>0</v>
      </c>
      <c r="P17" s="52">
        <f>O17/K17</f>
        <v>0</v>
      </c>
      <c r="Q17" s="51" t="str">
        <f t="shared" si="1"/>
        <v>BAJO</v>
      </c>
    </row>
    <row r="18" spans="1:17" ht="19.2" x14ac:dyDescent="0.3">
      <c r="A18" s="92"/>
      <c r="B18" s="92"/>
      <c r="C18" s="92"/>
      <c r="D18" s="93"/>
      <c r="E18" s="92"/>
      <c r="F18" s="93"/>
      <c r="G18" s="92"/>
      <c r="H18" s="92"/>
      <c r="I18" s="92"/>
      <c r="J18" s="43" t="s">
        <v>120</v>
      </c>
      <c r="K18" s="42">
        <v>2</v>
      </c>
      <c r="L18" s="50"/>
      <c r="M18" s="50"/>
      <c r="N18" s="50"/>
      <c r="O18" s="51">
        <f>SUM(L18:N18)</f>
        <v>0</v>
      </c>
      <c r="P18" s="52">
        <f>O18/K18</f>
        <v>0</v>
      </c>
      <c r="Q18" s="51" t="str">
        <f t="shared" si="1"/>
        <v>BAJO</v>
      </c>
    </row>
    <row r="19" spans="1:17" ht="19.2" x14ac:dyDescent="0.3">
      <c r="A19" s="92"/>
      <c r="B19" s="92"/>
      <c r="C19" s="92"/>
      <c r="D19" s="93"/>
      <c r="E19" s="92"/>
      <c r="F19" s="93"/>
      <c r="G19" s="92"/>
      <c r="H19" s="92"/>
      <c r="I19" s="92"/>
      <c r="J19" s="43" t="s">
        <v>121</v>
      </c>
      <c r="K19" s="42">
        <v>2</v>
      </c>
      <c r="L19" s="50"/>
      <c r="M19" s="50"/>
      <c r="N19" s="50"/>
      <c r="O19" s="51">
        <f>SUM(L19:N19)</f>
        <v>0</v>
      </c>
      <c r="P19" s="52">
        <f>O19/K19</f>
        <v>0</v>
      </c>
      <c r="Q19" s="51" t="str">
        <f t="shared" si="1"/>
        <v>BAJO</v>
      </c>
    </row>
    <row r="20" spans="1:17" x14ac:dyDescent="0.3">
      <c r="A20" s="97"/>
      <c r="B20" s="97">
        <v>4</v>
      </c>
      <c r="C20" s="92"/>
      <c r="D20" s="93"/>
      <c r="E20" s="97" t="s">
        <v>95</v>
      </c>
      <c r="F20" s="93">
        <f>AVERAGE(P20:P22)</f>
        <v>0</v>
      </c>
      <c r="G20" s="97" t="s">
        <v>122</v>
      </c>
      <c r="H20" s="99">
        <v>1</v>
      </c>
      <c r="I20" s="97" t="s">
        <v>123</v>
      </c>
      <c r="J20" s="44" t="s">
        <v>124</v>
      </c>
      <c r="K20" s="45">
        <v>1</v>
      </c>
      <c r="L20" s="53"/>
      <c r="M20" s="53"/>
      <c r="N20" s="53"/>
      <c r="O20" s="54">
        <f>SUM(L20:N20)</f>
        <v>0</v>
      </c>
      <c r="P20" s="55">
        <f>O20/K20</f>
        <v>0</v>
      </c>
      <c r="Q20" s="54" t="str">
        <f t="shared" si="1"/>
        <v>BAJO</v>
      </c>
    </row>
    <row r="21" spans="1:17" ht="19.2" x14ac:dyDescent="0.3">
      <c r="A21" s="97"/>
      <c r="B21" s="97"/>
      <c r="C21" s="92"/>
      <c r="D21" s="93"/>
      <c r="E21" s="97"/>
      <c r="F21" s="93"/>
      <c r="G21" s="97"/>
      <c r="H21" s="99"/>
      <c r="I21" s="97"/>
      <c r="J21" s="44" t="s">
        <v>125</v>
      </c>
      <c r="K21" s="45">
        <v>1</v>
      </c>
      <c r="L21" s="53"/>
      <c r="M21" s="53"/>
      <c r="N21" s="53"/>
      <c r="O21" s="54">
        <f>SUM(L21:N21)</f>
        <v>0</v>
      </c>
      <c r="P21" s="55">
        <f>O21/K21</f>
        <v>0</v>
      </c>
      <c r="Q21" s="54" t="str">
        <f t="shared" si="1"/>
        <v>BAJO</v>
      </c>
    </row>
    <row r="22" spans="1:17" ht="19.2" x14ac:dyDescent="0.3">
      <c r="A22" s="97"/>
      <c r="B22" s="97"/>
      <c r="C22" s="92"/>
      <c r="D22" s="93"/>
      <c r="E22" s="97"/>
      <c r="F22" s="93"/>
      <c r="G22" s="97"/>
      <c r="H22" s="99"/>
      <c r="I22" s="97"/>
      <c r="J22" s="44" t="s">
        <v>126</v>
      </c>
      <c r="K22" s="45">
        <v>1</v>
      </c>
      <c r="L22" s="53"/>
      <c r="M22" s="53"/>
      <c r="N22" s="53"/>
      <c r="O22" s="54">
        <f>SUM(L22:N22)</f>
        <v>0</v>
      </c>
      <c r="P22" s="55">
        <f>O22/K22</f>
        <v>0</v>
      </c>
      <c r="Q22" s="54" t="str">
        <f t="shared" si="1"/>
        <v>BAJO</v>
      </c>
    </row>
    <row r="23" spans="1:17" ht="19.2" x14ac:dyDescent="0.3">
      <c r="A23" s="92"/>
      <c r="B23" s="92">
        <v>3</v>
      </c>
      <c r="C23" s="92"/>
      <c r="D23" s="93"/>
      <c r="E23" s="92" t="s">
        <v>96</v>
      </c>
      <c r="F23" s="93">
        <f>AVERAGE(P23:P27)</f>
        <v>0</v>
      </c>
      <c r="G23" s="92" t="s">
        <v>127</v>
      </c>
      <c r="H23" s="98">
        <v>1</v>
      </c>
      <c r="I23" s="92" t="s">
        <v>128</v>
      </c>
      <c r="J23" s="43" t="s">
        <v>129</v>
      </c>
      <c r="K23" s="42">
        <v>10</v>
      </c>
      <c r="L23" s="50"/>
      <c r="M23" s="50"/>
      <c r="N23" s="50"/>
      <c r="O23" s="51">
        <f>SUM(L23:N23)</f>
        <v>0</v>
      </c>
      <c r="P23" s="52">
        <f>O23/K23</f>
        <v>0</v>
      </c>
      <c r="Q23" s="51" t="str">
        <f t="shared" si="1"/>
        <v>BAJO</v>
      </c>
    </row>
    <row r="24" spans="1:17" ht="38.4" x14ac:dyDescent="0.3">
      <c r="A24" s="92"/>
      <c r="B24" s="92"/>
      <c r="C24" s="92"/>
      <c r="D24" s="93"/>
      <c r="E24" s="92"/>
      <c r="F24" s="93"/>
      <c r="G24" s="92"/>
      <c r="H24" s="98"/>
      <c r="I24" s="98"/>
      <c r="J24" s="43" t="s">
        <v>130</v>
      </c>
      <c r="K24" s="42">
        <v>1</v>
      </c>
      <c r="L24" s="50"/>
      <c r="M24" s="50"/>
      <c r="N24" s="50"/>
      <c r="O24" s="51">
        <f>SUM(L24:N24)</f>
        <v>0</v>
      </c>
      <c r="P24" s="52">
        <f>O24/K24</f>
        <v>0</v>
      </c>
      <c r="Q24" s="51" t="str">
        <f t="shared" si="1"/>
        <v>BAJO</v>
      </c>
    </row>
    <row r="25" spans="1:17" ht="19.2" x14ac:dyDescent="0.3">
      <c r="A25" s="92"/>
      <c r="B25" s="92"/>
      <c r="C25" s="92"/>
      <c r="D25" s="93"/>
      <c r="E25" s="92"/>
      <c r="F25" s="93"/>
      <c r="G25" s="92"/>
      <c r="H25" s="98"/>
      <c r="I25" s="98"/>
      <c r="J25" s="43" t="s">
        <v>131</v>
      </c>
      <c r="K25" s="42">
        <v>1</v>
      </c>
      <c r="L25" s="50"/>
      <c r="M25" s="50"/>
      <c r="N25" s="50"/>
      <c r="O25" s="51">
        <f>SUM(L25:N25)</f>
        <v>0</v>
      </c>
      <c r="P25" s="52">
        <f>O25/K25</f>
        <v>0</v>
      </c>
      <c r="Q25" s="51" t="str">
        <f t="shared" si="1"/>
        <v>BAJO</v>
      </c>
    </row>
    <row r="26" spans="1:17" ht="19.2" x14ac:dyDescent="0.3">
      <c r="A26" s="92"/>
      <c r="B26" s="92"/>
      <c r="C26" s="92"/>
      <c r="D26" s="93"/>
      <c r="E26" s="92"/>
      <c r="F26" s="93"/>
      <c r="G26" s="92"/>
      <c r="H26" s="98"/>
      <c r="I26" s="98"/>
      <c r="J26" s="43" t="s">
        <v>132</v>
      </c>
      <c r="K26" s="42">
        <v>1</v>
      </c>
      <c r="L26" s="50"/>
      <c r="M26" s="50"/>
      <c r="N26" s="50"/>
      <c r="O26" s="51">
        <f>SUM(L26:N26)</f>
        <v>0</v>
      </c>
      <c r="P26" s="52">
        <f>O26/K26</f>
        <v>0</v>
      </c>
      <c r="Q26" s="51" t="str">
        <f t="shared" si="1"/>
        <v>BAJO</v>
      </c>
    </row>
    <row r="27" spans="1:17" ht="19.2" x14ac:dyDescent="0.3">
      <c r="A27" s="92"/>
      <c r="B27" s="92"/>
      <c r="C27" s="92"/>
      <c r="D27" s="93"/>
      <c r="E27" s="92"/>
      <c r="F27" s="93"/>
      <c r="G27" s="92"/>
      <c r="H27" s="98"/>
      <c r="I27" s="98"/>
      <c r="J27" s="43" t="s">
        <v>133</v>
      </c>
      <c r="K27" s="42">
        <v>1</v>
      </c>
      <c r="L27" s="50"/>
      <c r="M27" s="50"/>
      <c r="N27" s="50"/>
      <c r="O27" s="51">
        <f>SUM(L27:N27)</f>
        <v>0</v>
      </c>
      <c r="P27" s="52">
        <f>O27/K27</f>
        <v>0</v>
      </c>
      <c r="Q27" s="51" t="str">
        <f t="shared" si="1"/>
        <v>BAJO</v>
      </c>
    </row>
    <row r="28" spans="1:17" ht="38.4" x14ac:dyDescent="0.3">
      <c r="A28" s="97"/>
      <c r="B28" s="97">
        <v>1</v>
      </c>
      <c r="C28" s="94" t="s">
        <v>87</v>
      </c>
      <c r="D28" s="93">
        <f>AVERAGE(F28)</f>
        <v>0.5</v>
      </c>
      <c r="E28" s="97" t="s">
        <v>93</v>
      </c>
      <c r="F28" s="93">
        <f>AVERAGE(P28:P29)</f>
        <v>0.5</v>
      </c>
      <c r="G28" s="97" t="s">
        <v>134</v>
      </c>
      <c r="H28" s="99">
        <v>100</v>
      </c>
      <c r="I28" s="97" t="s">
        <v>135</v>
      </c>
      <c r="J28" s="40" t="s">
        <v>136</v>
      </c>
      <c r="K28" s="45">
        <v>10</v>
      </c>
      <c r="L28" s="53"/>
      <c r="M28" s="53"/>
      <c r="N28" s="53"/>
      <c r="O28" s="54">
        <f>SUM(L28:N28)</f>
        <v>0</v>
      </c>
      <c r="P28" s="55">
        <f>O28/K28</f>
        <v>0</v>
      </c>
      <c r="Q28" s="54" t="str">
        <f t="shared" si="1"/>
        <v>BAJO</v>
      </c>
    </row>
    <row r="29" spans="1:17" ht="28.8" x14ac:dyDescent="0.3">
      <c r="A29" s="97"/>
      <c r="B29" s="97"/>
      <c r="C29" s="96"/>
      <c r="D29" s="93"/>
      <c r="E29" s="97"/>
      <c r="F29" s="93"/>
      <c r="G29" s="97"/>
      <c r="H29" s="99"/>
      <c r="I29" s="97"/>
      <c r="J29" s="40" t="s">
        <v>137</v>
      </c>
      <c r="K29" s="45">
        <v>10</v>
      </c>
      <c r="L29" s="53">
        <v>3</v>
      </c>
      <c r="M29" s="53">
        <v>3</v>
      </c>
      <c r="N29" s="53">
        <v>4</v>
      </c>
      <c r="O29" s="54">
        <f>SUM(L29:N29)</f>
        <v>10</v>
      </c>
      <c r="P29" s="55">
        <f>O29/K29</f>
        <v>1</v>
      </c>
      <c r="Q29" s="54" t="str">
        <f t="shared" si="1"/>
        <v>ALTO</v>
      </c>
    </row>
    <row r="30" spans="1:17" ht="38.4" x14ac:dyDescent="0.3">
      <c r="A30" s="92"/>
      <c r="B30" s="92">
        <v>1</v>
      </c>
      <c r="C30" s="92" t="s">
        <v>88</v>
      </c>
      <c r="D30" s="93">
        <f>AVERAGE(F30)</f>
        <v>0.5</v>
      </c>
      <c r="E30" s="92" t="s">
        <v>93</v>
      </c>
      <c r="F30" s="93">
        <f>AVERAGE(P30:P31)</f>
        <v>0.5</v>
      </c>
      <c r="G30" s="92" t="s">
        <v>134</v>
      </c>
      <c r="H30" s="98">
        <v>100</v>
      </c>
      <c r="I30" s="92" t="s">
        <v>135</v>
      </c>
      <c r="J30" s="38" t="s">
        <v>138</v>
      </c>
      <c r="K30" s="42">
        <v>10</v>
      </c>
      <c r="L30" s="50"/>
      <c r="M30" s="50"/>
      <c r="N30" s="50"/>
      <c r="O30" s="51">
        <f>SUM(L30:N30)</f>
        <v>0</v>
      </c>
      <c r="P30" s="52">
        <f>O30/K30</f>
        <v>0</v>
      </c>
      <c r="Q30" s="51" t="str">
        <f t="shared" si="1"/>
        <v>BAJO</v>
      </c>
    </row>
    <row r="31" spans="1:17" ht="19.2" x14ac:dyDescent="0.3">
      <c r="A31" s="92"/>
      <c r="B31" s="92"/>
      <c r="C31" s="92"/>
      <c r="D31" s="93"/>
      <c r="E31" s="92"/>
      <c r="F31" s="93"/>
      <c r="G31" s="92"/>
      <c r="H31" s="98"/>
      <c r="I31" s="92"/>
      <c r="J31" s="38" t="s">
        <v>139</v>
      </c>
      <c r="K31" s="42">
        <v>10</v>
      </c>
      <c r="L31" s="50">
        <v>3</v>
      </c>
      <c r="M31" s="50">
        <v>3</v>
      </c>
      <c r="N31" s="50">
        <v>4</v>
      </c>
      <c r="O31" s="51">
        <f>SUM(L31:N31)</f>
        <v>10</v>
      </c>
      <c r="P31" s="52">
        <f>O31/K31</f>
        <v>1</v>
      </c>
      <c r="Q31" s="51" t="str">
        <f t="shared" si="1"/>
        <v>ALTO</v>
      </c>
    </row>
    <row r="32" spans="1:17" ht="19.2" x14ac:dyDescent="0.3">
      <c r="A32" s="97"/>
      <c r="B32" s="94">
        <v>1.8</v>
      </c>
      <c r="C32" s="94" t="s">
        <v>89</v>
      </c>
      <c r="D32" s="89">
        <f>AVERAGE(F32:F48)</f>
        <v>0.83333333333333337</v>
      </c>
      <c r="E32" s="97" t="s">
        <v>97</v>
      </c>
      <c r="F32" s="93">
        <f>AVERAGE(P32:P33)</f>
        <v>1</v>
      </c>
      <c r="G32" s="97" t="s">
        <v>140</v>
      </c>
      <c r="H32" s="99">
        <v>1</v>
      </c>
      <c r="I32" s="100" t="s">
        <v>141</v>
      </c>
      <c r="J32" s="40" t="s">
        <v>142</v>
      </c>
      <c r="K32" s="45">
        <v>1</v>
      </c>
      <c r="L32" s="53">
        <v>1</v>
      </c>
      <c r="M32" s="53"/>
      <c r="N32" s="53"/>
      <c r="O32" s="54">
        <f>SUM(L32:N32)</f>
        <v>1</v>
      </c>
      <c r="P32" s="55">
        <f>O32/K32</f>
        <v>1</v>
      </c>
      <c r="Q32" s="54" t="str">
        <f t="shared" si="1"/>
        <v>ALTO</v>
      </c>
    </row>
    <row r="33" spans="1:17" ht="19.2" x14ac:dyDescent="0.3">
      <c r="A33" s="97"/>
      <c r="B33" s="96"/>
      <c r="C33" s="95"/>
      <c r="D33" s="90"/>
      <c r="E33" s="97"/>
      <c r="F33" s="93"/>
      <c r="G33" s="97"/>
      <c r="H33" s="99"/>
      <c r="I33" s="100"/>
      <c r="J33" s="40" t="s">
        <v>143</v>
      </c>
      <c r="K33" s="45">
        <v>2</v>
      </c>
      <c r="L33" s="53">
        <v>1</v>
      </c>
      <c r="M33" s="53">
        <v>1</v>
      </c>
      <c r="N33" s="53"/>
      <c r="O33" s="54">
        <f>SUM(L33:N33)</f>
        <v>2</v>
      </c>
      <c r="P33" s="55">
        <f>O33/K33</f>
        <v>1</v>
      </c>
      <c r="Q33" s="54" t="str">
        <f t="shared" si="1"/>
        <v>ALTO</v>
      </c>
    </row>
    <row r="34" spans="1:17" ht="19.2" x14ac:dyDescent="0.3">
      <c r="A34" s="92"/>
      <c r="B34" s="92">
        <v>6</v>
      </c>
      <c r="C34" s="95"/>
      <c r="D34" s="90"/>
      <c r="E34" s="92" t="s">
        <v>97</v>
      </c>
      <c r="F34" s="89">
        <f>AVERAGE(P34:P36)</f>
        <v>1</v>
      </c>
      <c r="G34" s="92" t="s">
        <v>144</v>
      </c>
      <c r="H34" s="98">
        <v>10</v>
      </c>
      <c r="I34" s="92" t="s">
        <v>145</v>
      </c>
      <c r="J34" s="38" t="s">
        <v>146</v>
      </c>
      <c r="K34" s="42">
        <v>1</v>
      </c>
      <c r="L34" s="50">
        <v>1</v>
      </c>
      <c r="M34" s="50"/>
      <c r="N34" s="50"/>
      <c r="O34" s="51">
        <f>SUM(L34:N34)</f>
        <v>1</v>
      </c>
      <c r="P34" s="52">
        <f>O34/K34</f>
        <v>1</v>
      </c>
      <c r="Q34" s="51" t="str">
        <f t="shared" si="1"/>
        <v>ALTO</v>
      </c>
    </row>
    <row r="35" spans="1:17" ht="28.8" x14ac:dyDescent="0.3">
      <c r="A35" s="92"/>
      <c r="B35" s="92"/>
      <c r="C35" s="95"/>
      <c r="D35" s="90"/>
      <c r="E35" s="92"/>
      <c r="F35" s="90"/>
      <c r="G35" s="92"/>
      <c r="H35" s="98"/>
      <c r="I35" s="92"/>
      <c r="J35" s="38" t="s">
        <v>147</v>
      </c>
      <c r="K35" s="42">
        <v>1</v>
      </c>
      <c r="L35" s="50"/>
      <c r="M35" s="50">
        <v>1</v>
      </c>
      <c r="N35" s="50"/>
      <c r="O35" s="51">
        <f>SUM(L35:N35)</f>
        <v>1</v>
      </c>
      <c r="P35" s="52">
        <f>O35/K35</f>
        <v>1</v>
      </c>
      <c r="Q35" s="51" t="str">
        <f t="shared" si="1"/>
        <v>ALTO</v>
      </c>
    </row>
    <row r="36" spans="1:17" ht="28.8" x14ac:dyDescent="0.3">
      <c r="A36" s="92"/>
      <c r="B36" s="92"/>
      <c r="C36" s="95"/>
      <c r="D36" s="90"/>
      <c r="E36" s="92"/>
      <c r="F36" s="91"/>
      <c r="G36" s="92"/>
      <c r="H36" s="98"/>
      <c r="I36" s="92"/>
      <c r="J36" s="38" t="s">
        <v>148</v>
      </c>
      <c r="K36" s="42">
        <v>1</v>
      </c>
      <c r="L36" s="50"/>
      <c r="M36" s="50">
        <v>1</v>
      </c>
      <c r="N36" s="50"/>
      <c r="O36" s="51">
        <f>SUM(L36:N36)</f>
        <v>1</v>
      </c>
      <c r="P36" s="52">
        <f>O36/K36</f>
        <v>1</v>
      </c>
      <c r="Q36" s="51" t="str">
        <f t="shared" si="1"/>
        <v>ALTO</v>
      </c>
    </row>
    <row r="37" spans="1:17" ht="19.2" x14ac:dyDescent="0.3">
      <c r="A37" s="97"/>
      <c r="B37" s="97">
        <v>4</v>
      </c>
      <c r="C37" s="95"/>
      <c r="D37" s="90"/>
      <c r="E37" s="97" t="s">
        <v>98</v>
      </c>
      <c r="F37" s="89">
        <f>AVERAGE(P37:P39)</f>
        <v>1</v>
      </c>
      <c r="G37" s="97" t="s">
        <v>149</v>
      </c>
      <c r="H37" s="99">
        <v>50</v>
      </c>
      <c r="I37" s="97" t="s">
        <v>150</v>
      </c>
      <c r="J37" s="40" t="s">
        <v>151</v>
      </c>
      <c r="K37" s="45">
        <v>1</v>
      </c>
      <c r="L37" s="53">
        <v>1</v>
      </c>
      <c r="M37" s="53"/>
      <c r="N37" s="53"/>
      <c r="O37" s="54">
        <f>SUM(L37:N37)</f>
        <v>1</v>
      </c>
      <c r="P37" s="55">
        <f>O37/K37</f>
        <v>1</v>
      </c>
      <c r="Q37" s="54" t="str">
        <f t="shared" si="1"/>
        <v>ALTO</v>
      </c>
    </row>
    <row r="38" spans="1:17" ht="38.4" x14ac:dyDescent="0.3">
      <c r="A38" s="97"/>
      <c r="B38" s="97"/>
      <c r="C38" s="95"/>
      <c r="D38" s="90"/>
      <c r="E38" s="97"/>
      <c r="F38" s="90"/>
      <c r="G38" s="97"/>
      <c r="H38" s="99"/>
      <c r="I38" s="97"/>
      <c r="J38" s="40" t="s">
        <v>152</v>
      </c>
      <c r="K38" s="45">
        <v>5</v>
      </c>
      <c r="L38" s="53">
        <v>2</v>
      </c>
      <c r="M38" s="53">
        <v>3</v>
      </c>
      <c r="N38" s="53"/>
      <c r="O38" s="54">
        <f>SUM(L38:N38)</f>
        <v>5</v>
      </c>
      <c r="P38" s="55">
        <f>O38/K38</f>
        <v>1</v>
      </c>
      <c r="Q38" s="54" t="str">
        <f t="shared" si="1"/>
        <v>ALTO</v>
      </c>
    </row>
    <row r="39" spans="1:17" x14ac:dyDescent="0.3">
      <c r="A39" s="97"/>
      <c r="B39" s="97"/>
      <c r="C39" s="95"/>
      <c r="D39" s="90"/>
      <c r="E39" s="97"/>
      <c r="F39" s="91"/>
      <c r="G39" s="97"/>
      <c r="H39" s="99"/>
      <c r="I39" s="97"/>
      <c r="J39" s="40" t="s">
        <v>153</v>
      </c>
      <c r="K39" s="45">
        <v>1</v>
      </c>
      <c r="L39" s="53"/>
      <c r="M39" s="53">
        <v>1</v>
      </c>
      <c r="N39" s="53"/>
      <c r="O39" s="54">
        <f>SUM(L39:N39)</f>
        <v>1</v>
      </c>
      <c r="P39" s="55">
        <f>O39/K39</f>
        <v>1</v>
      </c>
      <c r="Q39" s="54" t="str">
        <f t="shared" si="1"/>
        <v>ALTO</v>
      </c>
    </row>
    <row r="40" spans="1:17" x14ac:dyDescent="0.3">
      <c r="A40" s="92"/>
      <c r="B40" s="92">
        <v>3</v>
      </c>
      <c r="C40" s="95"/>
      <c r="D40" s="90"/>
      <c r="E40" s="92" t="s">
        <v>99</v>
      </c>
      <c r="F40" s="89">
        <f>AVERAGE(P40:P42)</f>
        <v>0</v>
      </c>
      <c r="G40" s="92" t="s">
        <v>154</v>
      </c>
      <c r="H40" s="98">
        <v>20</v>
      </c>
      <c r="I40" s="92" t="s">
        <v>155</v>
      </c>
      <c r="J40" s="38" t="s">
        <v>156</v>
      </c>
      <c r="K40" s="42">
        <v>1</v>
      </c>
      <c r="L40" s="50"/>
      <c r="M40" s="50"/>
      <c r="N40" s="50"/>
      <c r="O40" s="51">
        <f>SUM(L40:N40)</f>
        <v>0</v>
      </c>
      <c r="P40" s="52">
        <f>O40/K40</f>
        <v>0</v>
      </c>
      <c r="Q40" s="51" t="str">
        <f t="shared" si="1"/>
        <v>BAJO</v>
      </c>
    </row>
    <row r="41" spans="1:17" ht="28.8" x14ac:dyDescent="0.3">
      <c r="A41" s="92"/>
      <c r="B41" s="92"/>
      <c r="C41" s="95"/>
      <c r="D41" s="90"/>
      <c r="E41" s="92"/>
      <c r="F41" s="90"/>
      <c r="G41" s="92"/>
      <c r="H41" s="98"/>
      <c r="I41" s="92"/>
      <c r="J41" s="38" t="s">
        <v>157</v>
      </c>
      <c r="K41" s="42">
        <v>2</v>
      </c>
      <c r="L41" s="50"/>
      <c r="M41" s="50"/>
      <c r="N41" s="50"/>
      <c r="O41" s="51">
        <f>SUM(L41:N41)</f>
        <v>0</v>
      </c>
      <c r="P41" s="52">
        <f>O41/K41</f>
        <v>0</v>
      </c>
      <c r="Q41" s="51" t="str">
        <f t="shared" si="1"/>
        <v>BAJO</v>
      </c>
    </row>
    <row r="42" spans="1:17" x14ac:dyDescent="0.3">
      <c r="A42" s="92"/>
      <c r="B42" s="92"/>
      <c r="C42" s="95"/>
      <c r="D42" s="90"/>
      <c r="E42" s="92"/>
      <c r="F42" s="91"/>
      <c r="G42" s="92"/>
      <c r="H42" s="98"/>
      <c r="I42" s="92"/>
      <c r="J42" s="38" t="s">
        <v>153</v>
      </c>
      <c r="K42" s="42">
        <v>1</v>
      </c>
      <c r="L42" s="50"/>
      <c r="M42" s="50"/>
      <c r="N42" s="50"/>
      <c r="O42" s="51">
        <f>SUM(L42:N42)</f>
        <v>0</v>
      </c>
      <c r="P42" s="52">
        <f>O42/K42</f>
        <v>0</v>
      </c>
      <c r="Q42" s="51" t="str">
        <f t="shared" si="1"/>
        <v>BAJO</v>
      </c>
    </row>
    <row r="43" spans="1:17" ht="19.2" x14ac:dyDescent="0.3">
      <c r="A43" s="97"/>
      <c r="B43" s="97">
        <v>2</v>
      </c>
      <c r="C43" s="95"/>
      <c r="D43" s="90"/>
      <c r="E43" s="97" t="s">
        <v>99</v>
      </c>
      <c r="F43" s="89">
        <f>AVERAGE(P43:P45)</f>
        <v>1</v>
      </c>
      <c r="G43" s="97" t="s">
        <v>158</v>
      </c>
      <c r="H43" s="99">
        <v>100</v>
      </c>
      <c r="I43" s="97" t="s">
        <v>159</v>
      </c>
      <c r="J43" s="40" t="s">
        <v>160</v>
      </c>
      <c r="K43" s="45">
        <v>1</v>
      </c>
      <c r="L43" s="53">
        <v>1</v>
      </c>
      <c r="M43" s="53"/>
      <c r="N43" s="53"/>
      <c r="O43" s="54">
        <f>SUM(L43:N43)</f>
        <v>1</v>
      </c>
      <c r="P43" s="55">
        <f>O43/K43</f>
        <v>1</v>
      </c>
      <c r="Q43" s="54" t="str">
        <f t="shared" si="1"/>
        <v>ALTO</v>
      </c>
    </row>
    <row r="44" spans="1:17" ht="38.4" x14ac:dyDescent="0.3">
      <c r="A44" s="97"/>
      <c r="B44" s="97"/>
      <c r="C44" s="95"/>
      <c r="D44" s="90"/>
      <c r="E44" s="97"/>
      <c r="F44" s="90"/>
      <c r="G44" s="97"/>
      <c r="H44" s="99"/>
      <c r="I44" s="97"/>
      <c r="J44" s="40" t="s">
        <v>161</v>
      </c>
      <c r="K44" s="45">
        <v>5</v>
      </c>
      <c r="L44" s="53">
        <v>1</v>
      </c>
      <c r="M44" s="53">
        <v>2</v>
      </c>
      <c r="N44" s="53">
        <v>2</v>
      </c>
      <c r="O44" s="54">
        <f>SUM(L44:N44)</f>
        <v>5</v>
      </c>
      <c r="P44" s="55">
        <f>O44/K44</f>
        <v>1</v>
      </c>
      <c r="Q44" s="54" t="str">
        <f t="shared" si="1"/>
        <v>ALTO</v>
      </c>
    </row>
    <row r="45" spans="1:17" x14ac:dyDescent="0.3">
      <c r="A45" s="97"/>
      <c r="B45" s="97"/>
      <c r="C45" s="95"/>
      <c r="D45" s="90"/>
      <c r="E45" s="97"/>
      <c r="F45" s="91"/>
      <c r="G45" s="97"/>
      <c r="H45" s="99"/>
      <c r="I45" s="97"/>
      <c r="J45" s="40" t="s">
        <v>153</v>
      </c>
      <c r="K45" s="45">
        <v>1</v>
      </c>
      <c r="L45" s="53"/>
      <c r="M45" s="53"/>
      <c r="N45" s="53">
        <v>1</v>
      </c>
      <c r="O45" s="54">
        <f>SUM(L45:N45)</f>
        <v>1</v>
      </c>
      <c r="P45" s="55">
        <f>O45/K45</f>
        <v>1</v>
      </c>
      <c r="Q45" s="54" t="str">
        <f t="shared" si="1"/>
        <v>ALTO</v>
      </c>
    </row>
    <row r="46" spans="1:17" ht="19.2" x14ac:dyDescent="0.3">
      <c r="A46" s="92"/>
      <c r="B46" s="92">
        <v>5</v>
      </c>
      <c r="C46" s="95"/>
      <c r="D46" s="90"/>
      <c r="E46" s="92" t="s">
        <v>100</v>
      </c>
      <c r="F46" s="89">
        <f>AVERAGE(P46:P48)</f>
        <v>1</v>
      </c>
      <c r="G46" s="92" t="s">
        <v>162</v>
      </c>
      <c r="H46" s="98">
        <v>2</v>
      </c>
      <c r="I46" s="92" t="s">
        <v>163</v>
      </c>
      <c r="J46" s="38" t="s">
        <v>164</v>
      </c>
      <c r="K46" s="42">
        <v>4</v>
      </c>
      <c r="L46" s="50">
        <v>1</v>
      </c>
      <c r="M46" s="50">
        <v>2</v>
      </c>
      <c r="N46" s="50">
        <v>1</v>
      </c>
      <c r="O46" s="51">
        <f>SUM(L46:N46)</f>
        <v>4</v>
      </c>
      <c r="P46" s="52">
        <f>O46/K46</f>
        <v>1</v>
      </c>
      <c r="Q46" s="51" t="str">
        <f t="shared" si="1"/>
        <v>ALTO</v>
      </c>
    </row>
    <row r="47" spans="1:17" ht="19.2" x14ac:dyDescent="0.3">
      <c r="A47" s="92"/>
      <c r="B47" s="92"/>
      <c r="C47" s="95"/>
      <c r="D47" s="90"/>
      <c r="E47" s="92"/>
      <c r="F47" s="90"/>
      <c r="G47" s="92"/>
      <c r="H47" s="98"/>
      <c r="I47" s="92"/>
      <c r="J47" s="38" t="s">
        <v>165</v>
      </c>
      <c r="K47" s="42">
        <v>4</v>
      </c>
      <c r="L47" s="50">
        <v>1</v>
      </c>
      <c r="M47" s="50">
        <v>2</v>
      </c>
      <c r="N47" s="50">
        <v>1</v>
      </c>
      <c r="O47" s="51">
        <f>SUM(L47:N47)</f>
        <v>4</v>
      </c>
      <c r="P47" s="52">
        <f>O47/K47</f>
        <v>1</v>
      </c>
      <c r="Q47" s="51" t="str">
        <f t="shared" si="1"/>
        <v>ALTO</v>
      </c>
    </row>
    <row r="48" spans="1:17" x14ac:dyDescent="0.3">
      <c r="A48" s="92"/>
      <c r="B48" s="92"/>
      <c r="C48" s="96"/>
      <c r="D48" s="91"/>
      <c r="E48" s="92"/>
      <c r="F48" s="91"/>
      <c r="G48" s="92"/>
      <c r="H48" s="98"/>
      <c r="I48" s="92"/>
      <c r="J48" s="38" t="s">
        <v>166</v>
      </c>
      <c r="K48" s="42">
        <v>4</v>
      </c>
      <c r="L48" s="50">
        <v>1</v>
      </c>
      <c r="M48" s="50">
        <v>2</v>
      </c>
      <c r="N48" s="50">
        <v>1</v>
      </c>
      <c r="O48" s="51">
        <f>SUM(L48:N48)</f>
        <v>4</v>
      </c>
      <c r="P48" s="52">
        <f>O48/K48</f>
        <v>1</v>
      </c>
      <c r="Q48" s="51" t="str">
        <f t="shared" si="1"/>
        <v>ALTO</v>
      </c>
    </row>
    <row r="49" spans="1:17" ht="28.8" x14ac:dyDescent="0.3">
      <c r="A49" s="97"/>
      <c r="B49" s="97">
        <v>1</v>
      </c>
      <c r="C49" s="97" t="s">
        <v>90</v>
      </c>
      <c r="D49" s="89">
        <f>AVERAGE(F49)</f>
        <v>0.5</v>
      </c>
      <c r="E49" s="97" t="s">
        <v>98</v>
      </c>
      <c r="F49" s="89">
        <f>AVERAGE(P49:P50)</f>
        <v>0.5</v>
      </c>
      <c r="G49" s="97" t="s">
        <v>167</v>
      </c>
      <c r="H49" s="99">
        <v>5</v>
      </c>
      <c r="I49" s="97" t="s">
        <v>168</v>
      </c>
      <c r="J49" s="40" t="s">
        <v>169</v>
      </c>
      <c r="K49" s="45">
        <v>1</v>
      </c>
      <c r="L49" s="53">
        <v>1</v>
      </c>
      <c r="M49" s="53"/>
      <c r="N49" s="53"/>
      <c r="O49" s="54">
        <f>SUM(L49:N49)</f>
        <v>1</v>
      </c>
      <c r="P49" s="55">
        <f>O49/K49</f>
        <v>1</v>
      </c>
      <c r="Q49" s="54" t="str">
        <f t="shared" si="1"/>
        <v>ALTO</v>
      </c>
    </row>
    <row r="50" spans="1:17" ht="48" x14ac:dyDescent="0.3">
      <c r="A50" s="97"/>
      <c r="B50" s="97"/>
      <c r="C50" s="97"/>
      <c r="D50" s="90"/>
      <c r="E50" s="97"/>
      <c r="F50" s="90"/>
      <c r="G50" s="97"/>
      <c r="H50" s="99"/>
      <c r="I50" s="97"/>
      <c r="J50" s="40" t="s">
        <v>170</v>
      </c>
      <c r="K50" s="45">
        <v>2</v>
      </c>
      <c r="L50" s="53"/>
      <c r="M50" s="53"/>
      <c r="N50" s="53"/>
      <c r="O50" s="54">
        <f>SUM(L50:N50)</f>
        <v>0</v>
      </c>
      <c r="P50" s="55">
        <f>O50/K50</f>
        <v>0</v>
      </c>
      <c r="Q50" s="54" t="str">
        <f t="shared" si="1"/>
        <v>BAJO</v>
      </c>
    </row>
    <row r="51" spans="1:17" ht="28.8" x14ac:dyDescent="0.3">
      <c r="A51" s="92"/>
      <c r="B51" s="92">
        <v>3</v>
      </c>
      <c r="C51" s="86" t="s">
        <v>91</v>
      </c>
      <c r="D51" s="89">
        <f>AVERAGE(F51:F60)</f>
        <v>0</v>
      </c>
      <c r="E51" s="92" t="s">
        <v>98</v>
      </c>
      <c r="F51" s="89">
        <f>AVERAGE(P51:P52)</f>
        <v>0</v>
      </c>
      <c r="G51" s="92" t="s">
        <v>167</v>
      </c>
      <c r="H51" s="98">
        <v>6</v>
      </c>
      <c r="I51" s="92" t="s">
        <v>171</v>
      </c>
      <c r="J51" s="38" t="s">
        <v>172</v>
      </c>
      <c r="K51" s="42">
        <v>1</v>
      </c>
      <c r="L51" s="50"/>
      <c r="M51" s="50"/>
      <c r="N51" s="50"/>
      <c r="O51" s="51">
        <f>SUM(L51:N51)</f>
        <v>0</v>
      </c>
      <c r="P51" s="52">
        <f>O51/K51</f>
        <v>0</v>
      </c>
      <c r="Q51" s="51" t="str">
        <f t="shared" si="1"/>
        <v>BAJO</v>
      </c>
    </row>
    <row r="52" spans="1:17" ht="38.4" x14ac:dyDescent="0.3">
      <c r="A52" s="92"/>
      <c r="B52" s="92"/>
      <c r="C52" s="87"/>
      <c r="D52" s="90"/>
      <c r="E52" s="92"/>
      <c r="F52" s="90"/>
      <c r="G52" s="92"/>
      <c r="H52" s="98"/>
      <c r="I52" s="92"/>
      <c r="J52" s="38" t="s">
        <v>173</v>
      </c>
      <c r="K52" s="42">
        <v>2</v>
      </c>
      <c r="L52" s="50"/>
      <c r="M52" s="50"/>
      <c r="N52" s="50"/>
      <c r="O52" s="51">
        <f>SUM(L52:N52)</f>
        <v>0</v>
      </c>
      <c r="P52" s="52">
        <f>O52/K52</f>
        <v>0</v>
      </c>
      <c r="Q52" s="51" t="str">
        <f t="shared" si="1"/>
        <v>BAJO</v>
      </c>
    </row>
    <row r="53" spans="1:17" ht="19.2" x14ac:dyDescent="0.3">
      <c r="A53" s="97"/>
      <c r="B53" s="97">
        <v>1</v>
      </c>
      <c r="C53" s="87"/>
      <c r="D53" s="90"/>
      <c r="E53" s="97" t="s">
        <v>101</v>
      </c>
      <c r="F53" s="89">
        <f>AVERAGE(P53:P57)</f>
        <v>0</v>
      </c>
      <c r="G53" s="97" t="s">
        <v>174</v>
      </c>
      <c r="H53" s="99">
        <v>1</v>
      </c>
      <c r="I53" s="97" t="s">
        <v>175</v>
      </c>
      <c r="J53" s="46" t="s">
        <v>176</v>
      </c>
      <c r="K53" s="45">
        <v>3</v>
      </c>
      <c r="L53" s="53"/>
      <c r="M53" s="53"/>
      <c r="N53" s="53"/>
      <c r="O53" s="54">
        <f>SUM(L53:N53)</f>
        <v>0</v>
      </c>
      <c r="P53" s="55">
        <f>O53/K53</f>
        <v>0</v>
      </c>
      <c r="Q53" s="54" t="str">
        <f t="shared" si="1"/>
        <v>BAJO</v>
      </c>
    </row>
    <row r="54" spans="1:17" ht="28.8" x14ac:dyDescent="0.3">
      <c r="A54" s="97"/>
      <c r="B54" s="97"/>
      <c r="C54" s="87"/>
      <c r="D54" s="90"/>
      <c r="E54" s="97"/>
      <c r="F54" s="90"/>
      <c r="G54" s="97"/>
      <c r="H54" s="99"/>
      <c r="I54" s="97"/>
      <c r="J54" s="44" t="s">
        <v>177</v>
      </c>
      <c r="K54" s="45">
        <v>3</v>
      </c>
      <c r="L54" s="53"/>
      <c r="M54" s="53"/>
      <c r="N54" s="53"/>
      <c r="O54" s="54">
        <f>SUM(L54:N54)</f>
        <v>0</v>
      </c>
      <c r="P54" s="55">
        <f>O54/K54</f>
        <v>0</v>
      </c>
      <c r="Q54" s="54" t="str">
        <f t="shared" si="1"/>
        <v>BAJO</v>
      </c>
    </row>
    <row r="55" spans="1:17" ht="19.2" x14ac:dyDescent="0.3">
      <c r="A55" s="97"/>
      <c r="B55" s="97"/>
      <c r="C55" s="87"/>
      <c r="D55" s="90"/>
      <c r="E55" s="97"/>
      <c r="F55" s="90"/>
      <c r="G55" s="97"/>
      <c r="H55" s="99"/>
      <c r="I55" s="97"/>
      <c r="J55" s="46" t="s">
        <v>178</v>
      </c>
      <c r="K55" s="45">
        <v>3</v>
      </c>
      <c r="L55" s="53"/>
      <c r="M55" s="53"/>
      <c r="N55" s="53"/>
      <c r="O55" s="54">
        <f>SUM(L55:N55)</f>
        <v>0</v>
      </c>
      <c r="P55" s="55">
        <f>O55/K55</f>
        <v>0</v>
      </c>
      <c r="Q55" s="54" t="str">
        <f t="shared" si="1"/>
        <v>BAJO</v>
      </c>
    </row>
    <row r="56" spans="1:17" x14ac:dyDescent="0.3">
      <c r="A56" s="97"/>
      <c r="B56" s="97"/>
      <c r="C56" s="87"/>
      <c r="D56" s="90"/>
      <c r="E56" s="97"/>
      <c r="F56" s="90"/>
      <c r="G56" s="97"/>
      <c r="H56" s="99"/>
      <c r="I56" s="97"/>
      <c r="J56" s="44" t="s">
        <v>179</v>
      </c>
      <c r="K56" s="45">
        <v>1</v>
      </c>
      <c r="L56" s="53"/>
      <c r="M56" s="53"/>
      <c r="N56" s="53"/>
      <c r="O56" s="54">
        <f>SUM(L56:N56)</f>
        <v>0</v>
      </c>
      <c r="P56" s="55">
        <f>O56/K56</f>
        <v>0</v>
      </c>
      <c r="Q56" s="54" t="str">
        <f t="shared" si="1"/>
        <v>BAJO</v>
      </c>
    </row>
    <row r="57" spans="1:17" ht="19.2" x14ac:dyDescent="0.3">
      <c r="A57" s="97"/>
      <c r="B57" s="97"/>
      <c r="C57" s="87"/>
      <c r="D57" s="90"/>
      <c r="E57" s="97"/>
      <c r="F57" s="91"/>
      <c r="G57" s="97"/>
      <c r="H57" s="99"/>
      <c r="I57" s="97"/>
      <c r="J57" s="44" t="s">
        <v>180</v>
      </c>
      <c r="K57" s="45">
        <v>1</v>
      </c>
      <c r="L57" s="53"/>
      <c r="M57" s="53"/>
      <c r="N57" s="53"/>
      <c r="O57" s="54">
        <f>SUM(L57:N57)</f>
        <v>0</v>
      </c>
      <c r="P57" s="55">
        <f>O57/K57</f>
        <v>0</v>
      </c>
      <c r="Q57" s="54" t="str">
        <f t="shared" si="1"/>
        <v>BAJO</v>
      </c>
    </row>
    <row r="58" spans="1:17" x14ac:dyDescent="0.3">
      <c r="A58" s="92"/>
      <c r="B58" s="92">
        <v>2</v>
      </c>
      <c r="C58" s="87"/>
      <c r="D58" s="90"/>
      <c r="E58" s="92" t="s">
        <v>102</v>
      </c>
      <c r="F58" s="89">
        <f>AVERAGE(P58:P60)</f>
        <v>0</v>
      </c>
      <c r="G58" s="92" t="s">
        <v>181</v>
      </c>
      <c r="H58" s="98">
        <v>1</v>
      </c>
      <c r="I58" s="92" t="s">
        <v>182</v>
      </c>
      <c r="J58" s="41" t="s">
        <v>183</v>
      </c>
      <c r="K58" s="42">
        <v>1</v>
      </c>
      <c r="L58" s="50"/>
      <c r="M58" s="50"/>
      <c r="N58" s="50"/>
      <c r="O58" s="51">
        <f>SUM(L58:N58)</f>
        <v>0</v>
      </c>
      <c r="P58" s="52">
        <f>O58/K58</f>
        <v>0</v>
      </c>
      <c r="Q58" s="51" t="str">
        <f t="shared" si="1"/>
        <v>BAJO</v>
      </c>
    </row>
    <row r="59" spans="1:17" ht="19.2" x14ac:dyDescent="0.3">
      <c r="A59" s="92"/>
      <c r="B59" s="92"/>
      <c r="C59" s="87"/>
      <c r="D59" s="90"/>
      <c r="E59" s="92"/>
      <c r="F59" s="90"/>
      <c r="G59" s="92"/>
      <c r="H59" s="98"/>
      <c r="I59" s="92"/>
      <c r="J59" s="43" t="s">
        <v>184</v>
      </c>
      <c r="K59" s="42">
        <v>1</v>
      </c>
      <c r="L59" s="50"/>
      <c r="M59" s="50"/>
      <c r="N59" s="50"/>
      <c r="O59" s="51">
        <f>SUM(L59:N59)</f>
        <v>0</v>
      </c>
      <c r="P59" s="52">
        <f>O59/K59</f>
        <v>0</v>
      </c>
      <c r="Q59" s="51" t="str">
        <f t="shared" si="1"/>
        <v>BAJO</v>
      </c>
    </row>
    <row r="60" spans="1:17" ht="19.2" x14ac:dyDescent="0.3">
      <c r="A60" s="92"/>
      <c r="B60" s="92"/>
      <c r="C60" s="88"/>
      <c r="D60" s="90"/>
      <c r="E60" s="92"/>
      <c r="F60" s="91"/>
      <c r="G60" s="92"/>
      <c r="H60" s="98"/>
      <c r="I60" s="92"/>
      <c r="J60" s="43" t="s">
        <v>185</v>
      </c>
      <c r="K60" s="42">
        <v>1</v>
      </c>
      <c r="L60" s="50"/>
      <c r="M60" s="50"/>
      <c r="N60" s="50"/>
      <c r="O60" s="51">
        <f>SUM(L60:N60)</f>
        <v>0</v>
      </c>
      <c r="P60" s="52">
        <f>O60/K60</f>
        <v>0</v>
      </c>
      <c r="Q60" s="51" t="str">
        <f t="shared" si="1"/>
        <v>BAJO</v>
      </c>
    </row>
  </sheetData>
  <mergeCells count="149">
    <mergeCell ref="I5:I6"/>
    <mergeCell ref="J5:J6"/>
    <mergeCell ref="E37:E39"/>
    <mergeCell ref="E40:E42"/>
    <mergeCell ref="E43:E45"/>
    <mergeCell ref="E46:E48"/>
    <mergeCell ref="E49:E50"/>
    <mergeCell ref="C49:C50"/>
    <mergeCell ref="C28:C29"/>
    <mergeCell ref="C30:C31"/>
    <mergeCell ref="A1:Q1"/>
    <mergeCell ref="A2:Q2"/>
    <mergeCell ref="A3:Q3"/>
    <mergeCell ref="O5:O6"/>
    <mergeCell ref="P5:P6"/>
    <mergeCell ref="Q5:Q6"/>
    <mergeCell ref="A5:A6"/>
    <mergeCell ref="B5:B6"/>
    <mergeCell ref="C5:C6"/>
    <mergeCell ref="D5:D6"/>
    <mergeCell ref="E5:E6"/>
    <mergeCell ref="F5:F6"/>
    <mergeCell ref="K5:K6"/>
    <mergeCell ref="L5:N5"/>
    <mergeCell ref="G5:G6"/>
    <mergeCell ref="H5:H6"/>
    <mergeCell ref="E53:E57"/>
    <mergeCell ref="E58:E60"/>
    <mergeCell ref="G7:G11"/>
    <mergeCell ref="H7:H11"/>
    <mergeCell ref="G20:G22"/>
    <mergeCell ref="H20:H22"/>
    <mergeCell ref="G30:G31"/>
    <mergeCell ref="H30:H31"/>
    <mergeCell ref="G37:G39"/>
    <mergeCell ref="H37:H39"/>
    <mergeCell ref="G46:G48"/>
    <mergeCell ref="H46:H48"/>
    <mergeCell ref="G53:G57"/>
    <mergeCell ref="H53:H57"/>
    <mergeCell ref="F7:F11"/>
    <mergeCell ref="E7:E11"/>
    <mergeCell ref="E12:E16"/>
    <mergeCell ref="E17:E19"/>
    <mergeCell ref="E20:E22"/>
    <mergeCell ref="E23:E27"/>
    <mergeCell ref="E28:E29"/>
    <mergeCell ref="E30:E31"/>
    <mergeCell ref="E32:E33"/>
    <mergeCell ref="E34:E36"/>
    <mergeCell ref="I20:I22"/>
    <mergeCell ref="G23:G27"/>
    <mergeCell ref="H23:H27"/>
    <mergeCell ref="I23:I27"/>
    <mergeCell ref="G28:G29"/>
    <mergeCell ref="H28:H29"/>
    <mergeCell ref="I28:I29"/>
    <mergeCell ref="I7:I11"/>
    <mergeCell ref="G12:G16"/>
    <mergeCell ref="H12:H16"/>
    <mergeCell ref="I12:I16"/>
    <mergeCell ref="G17:G19"/>
    <mergeCell ref="H17:H19"/>
    <mergeCell ref="I17:I19"/>
    <mergeCell ref="G40:G42"/>
    <mergeCell ref="H40:H42"/>
    <mergeCell ref="I40:I42"/>
    <mergeCell ref="G43:G45"/>
    <mergeCell ref="H43:H45"/>
    <mergeCell ref="I43:I45"/>
    <mergeCell ref="I30:I31"/>
    <mergeCell ref="G32:G33"/>
    <mergeCell ref="H32:H33"/>
    <mergeCell ref="I32:I33"/>
    <mergeCell ref="G34:G36"/>
    <mergeCell ref="H34:H36"/>
    <mergeCell ref="I34:I36"/>
    <mergeCell ref="I53:I57"/>
    <mergeCell ref="G58:G60"/>
    <mergeCell ref="H58:H60"/>
    <mergeCell ref="I58:I60"/>
    <mergeCell ref="A7:A11"/>
    <mergeCell ref="B7:B11"/>
    <mergeCell ref="A12:A16"/>
    <mergeCell ref="B12:B16"/>
    <mergeCell ref="A17:A19"/>
    <mergeCell ref="B17:B19"/>
    <mergeCell ref="A20:A22"/>
    <mergeCell ref="B20:B22"/>
    <mergeCell ref="A23:A27"/>
    <mergeCell ref="B23:B27"/>
    <mergeCell ref="A28:A29"/>
    <mergeCell ref="B28:B29"/>
    <mergeCell ref="I46:I48"/>
    <mergeCell ref="G49:G50"/>
    <mergeCell ref="H49:H50"/>
    <mergeCell ref="I49:I50"/>
    <mergeCell ref="G51:G52"/>
    <mergeCell ref="H51:H52"/>
    <mergeCell ref="I51:I52"/>
    <mergeCell ref="I37:I39"/>
    <mergeCell ref="A53:A57"/>
    <mergeCell ref="B53:B57"/>
    <mergeCell ref="A58:A60"/>
    <mergeCell ref="B58:B60"/>
    <mergeCell ref="D28:D29"/>
    <mergeCell ref="D30:D31"/>
    <mergeCell ref="A46:A48"/>
    <mergeCell ref="B46:B48"/>
    <mergeCell ref="A49:A50"/>
    <mergeCell ref="B49:B50"/>
    <mergeCell ref="A51:A52"/>
    <mergeCell ref="B51:B52"/>
    <mergeCell ref="A37:A39"/>
    <mergeCell ref="B37:B39"/>
    <mergeCell ref="A40:A42"/>
    <mergeCell ref="B40:B42"/>
    <mergeCell ref="A43:A45"/>
    <mergeCell ref="B43:B45"/>
    <mergeCell ref="A30:A31"/>
    <mergeCell ref="B30:B31"/>
    <mergeCell ref="A32:A33"/>
    <mergeCell ref="B32:B33"/>
    <mergeCell ref="A34:A36"/>
    <mergeCell ref="B34:B36"/>
    <mergeCell ref="C51:C60"/>
    <mergeCell ref="D51:D60"/>
    <mergeCell ref="F58:F60"/>
    <mergeCell ref="C7:C27"/>
    <mergeCell ref="D7:D27"/>
    <mergeCell ref="C32:C48"/>
    <mergeCell ref="D32:D48"/>
    <mergeCell ref="F43:F45"/>
    <mergeCell ref="F46:F48"/>
    <mergeCell ref="F49:F50"/>
    <mergeCell ref="F51:F52"/>
    <mergeCell ref="F53:F57"/>
    <mergeCell ref="F30:F31"/>
    <mergeCell ref="F32:F33"/>
    <mergeCell ref="F34:F36"/>
    <mergeCell ref="F37:F39"/>
    <mergeCell ref="F40:F42"/>
    <mergeCell ref="F12:F16"/>
    <mergeCell ref="F17:F19"/>
    <mergeCell ref="F20:F22"/>
    <mergeCell ref="F23:F27"/>
    <mergeCell ref="F28:F29"/>
    <mergeCell ref="D49:D50"/>
    <mergeCell ref="E51:E52"/>
  </mergeCells>
  <conditionalFormatting sqref="Q7:Q60">
    <cfRule type="expression" dxfId="71" priority="79">
      <formula>$Q7="BAJO"</formula>
    </cfRule>
    <cfRule type="expression" dxfId="70" priority="80">
      <formula>$Q7="MEDIO"</formula>
    </cfRule>
    <cfRule type="expression" dxfId="69" priority="81">
      <formula>$Q7="ALTO"</formula>
    </cfRule>
  </conditionalFormatting>
  <conditionalFormatting sqref="D7">
    <cfRule type="cellIs" dxfId="68" priority="73" operator="between">
      <formula>0.8</formula>
      <formula>1</formula>
    </cfRule>
    <cfRule type="cellIs" dxfId="67" priority="74" operator="between">
      <formula>0.5</formula>
      <formula>0.79</formula>
    </cfRule>
    <cfRule type="cellIs" dxfId="66" priority="75" operator="between">
      <formula>0%</formula>
      <formula>49%</formula>
    </cfRule>
  </conditionalFormatting>
  <conditionalFormatting sqref="F7">
    <cfRule type="cellIs" dxfId="65" priority="70" operator="between">
      <formula>0.8</formula>
      <formula>1</formula>
    </cfRule>
    <cfRule type="cellIs" dxfId="64" priority="71" operator="between">
      <formula>0.5</formula>
      <formula>0.79</formula>
    </cfRule>
    <cfRule type="cellIs" dxfId="63" priority="72" operator="between">
      <formula>0%</formula>
      <formula>49%</formula>
    </cfRule>
  </conditionalFormatting>
  <conditionalFormatting sqref="F12">
    <cfRule type="cellIs" dxfId="62" priority="67" operator="between">
      <formula>0.8</formula>
      <formula>1</formula>
    </cfRule>
    <cfRule type="cellIs" dxfId="61" priority="68" operator="between">
      <formula>0.5</formula>
      <formula>0.79</formula>
    </cfRule>
    <cfRule type="cellIs" dxfId="60" priority="69" operator="between">
      <formula>0%</formula>
      <formula>49%</formula>
    </cfRule>
  </conditionalFormatting>
  <conditionalFormatting sqref="F17">
    <cfRule type="cellIs" dxfId="59" priority="64" operator="between">
      <formula>0.8</formula>
      <formula>1</formula>
    </cfRule>
    <cfRule type="cellIs" dxfId="58" priority="65" operator="between">
      <formula>0.5</formula>
      <formula>0.79</formula>
    </cfRule>
    <cfRule type="cellIs" dxfId="57" priority="66" operator="between">
      <formula>0%</formula>
      <formula>49%</formula>
    </cfRule>
  </conditionalFormatting>
  <conditionalFormatting sqref="F20">
    <cfRule type="cellIs" dxfId="56" priority="61" operator="between">
      <formula>0.8</formula>
      <formula>1</formula>
    </cfRule>
    <cfRule type="cellIs" dxfId="55" priority="62" operator="between">
      <formula>0.5</formula>
      <formula>0.79</formula>
    </cfRule>
    <cfRule type="cellIs" dxfId="54" priority="63" operator="between">
      <formula>0%</formula>
      <formula>49%</formula>
    </cfRule>
  </conditionalFormatting>
  <conditionalFormatting sqref="F23">
    <cfRule type="cellIs" dxfId="53" priority="58" operator="between">
      <formula>0.8</formula>
      <formula>1</formula>
    </cfRule>
    <cfRule type="cellIs" dxfId="52" priority="59" operator="between">
      <formula>0.5</formula>
      <formula>0.79</formula>
    </cfRule>
    <cfRule type="cellIs" dxfId="51" priority="60" operator="between">
      <formula>0%</formula>
      <formula>49%</formula>
    </cfRule>
  </conditionalFormatting>
  <conditionalFormatting sqref="D28">
    <cfRule type="cellIs" dxfId="50" priority="55" operator="between">
      <formula>0.8</formula>
      <formula>1</formula>
    </cfRule>
    <cfRule type="cellIs" dxfId="49" priority="56" operator="between">
      <formula>0.5</formula>
      <formula>0.79</formula>
    </cfRule>
    <cfRule type="cellIs" dxfId="48" priority="57" operator="between">
      <formula>0%</formula>
      <formula>49%</formula>
    </cfRule>
  </conditionalFormatting>
  <conditionalFormatting sqref="F28">
    <cfRule type="cellIs" dxfId="47" priority="52" operator="between">
      <formula>0.8</formula>
      <formula>1</formula>
    </cfRule>
    <cfRule type="cellIs" dxfId="46" priority="53" operator="between">
      <formula>0.5</formula>
      <formula>0.79</formula>
    </cfRule>
    <cfRule type="cellIs" dxfId="45" priority="54" operator="between">
      <formula>0%</formula>
      <formula>49%</formula>
    </cfRule>
  </conditionalFormatting>
  <conditionalFormatting sqref="D30">
    <cfRule type="cellIs" dxfId="44" priority="43" operator="between">
      <formula>0.8</formula>
      <formula>1</formula>
    </cfRule>
    <cfRule type="cellIs" dxfId="43" priority="44" operator="between">
      <formula>0.5</formula>
      <formula>0.79</formula>
    </cfRule>
    <cfRule type="cellIs" dxfId="42" priority="45" operator="between">
      <formula>0%</formula>
      <formula>49%</formula>
    </cfRule>
  </conditionalFormatting>
  <conditionalFormatting sqref="F30">
    <cfRule type="cellIs" dxfId="41" priority="40" operator="between">
      <formula>0.8</formula>
      <formula>1</formula>
    </cfRule>
    <cfRule type="cellIs" dxfId="40" priority="41" operator="between">
      <formula>0.5</formula>
      <formula>0.79</formula>
    </cfRule>
    <cfRule type="cellIs" dxfId="39" priority="42" operator="between">
      <formula>0%</formula>
      <formula>49%</formula>
    </cfRule>
  </conditionalFormatting>
  <conditionalFormatting sqref="F32">
    <cfRule type="cellIs" dxfId="38" priority="37" operator="between">
      <formula>0.8</formula>
      <formula>1</formula>
    </cfRule>
    <cfRule type="cellIs" dxfId="37" priority="38" operator="between">
      <formula>0.5</formula>
      <formula>0.79</formula>
    </cfRule>
    <cfRule type="cellIs" dxfId="36" priority="39" operator="between">
      <formula>0%</formula>
      <formula>49%</formula>
    </cfRule>
  </conditionalFormatting>
  <conditionalFormatting sqref="F34">
    <cfRule type="cellIs" dxfId="35" priority="34" operator="between">
      <formula>0.8</formula>
      <formula>1</formula>
    </cfRule>
    <cfRule type="cellIs" dxfId="34" priority="35" operator="between">
      <formula>0.5</formula>
      <formula>0.79</formula>
    </cfRule>
    <cfRule type="cellIs" dxfId="33" priority="36" operator="between">
      <formula>0%</formula>
      <formula>49%</formula>
    </cfRule>
  </conditionalFormatting>
  <conditionalFormatting sqref="F37">
    <cfRule type="cellIs" dxfId="32" priority="31" operator="between">
      <formula>0.8</formula>
      <formula>1</formula>
    </cfRule>
    <cfRule type="cellIs" dxfId="31" priority="32" operator="between">
      <formula>0.5</formula>
      <formula>0.79</formula>
    </cfRule>
    <cfRule type="cellIs" dxfId="30" priority="33" operator="between">
      <formula>0%</formula>
      <formula>49%</formula>
    </cfRule>
  </conditionalFormatting>
  <conditionalFormatting sqref="F40">
    <cfRule type="cellIs" dxfId="29" priority="28" operator="between">
      <formula>0.8</formula>
      <formula>1</formula>
    </cfRule>
    <cfRule type="cellIs" dxfId="28" priority="29" operator="between">
      <formula>0.5</formula>
      <formula>0.79</formula>
    </cfRule>
    <cfRule type="cellIs" dxfId="27" priority="30" operator="between">
      <formula>0%</formula>
      <formula>49%</formula>
    </cfRule>
  </conditionalFormatting>
  <conditionalFormatting sqref="F43">
    <cfRule type="cellIs" dxfId="26" priority="25" operator="between">
      <formula>0.8</formula>
      <formula>1</formula>
    </cfRule>
    <cfRule type="cellIs" dxfId="25" priority="26" operator="between">
      <formula>0.5</formula>
      <formula>0.79</formula>
    </cfRule>
    <cfRule type="cellIs" dxfId="24" priority="27" operator="between">
      <formula>0%</formula>
      <formula>49%</formula>
    </cfRule>
  </conditionalFormatting>
  <conditionalFormatting sqref="F46">
    <cfRule type="cellIs" dxfId="23" priority="22" operator="between">
      <formula>0.8</formula>
      <formula>1</formula>
    </cfRule>
    <cfRule type="cellIs" dxfId="22" priority="23" operator="between">
      <formula>0.5</formula>
      <formula>0.79</formula>
    </cfRule>
    <cfRule type="cellIs" dxfId="21" priority="24" operator="between">
      <formula>0%</formula>
      <formula>49%</formula>
    </cfRule>
  </conditionalFormatting>
  <conditionalFormatting sqref="D32">
    <cfRule type="cellIs" dxfId="20" priority="19" operator="between">
      <formula>0.8</formula>
      <formula>1</formula>
    </cfRule>
    <cfRule type="cellIs" dxfId="19" priority="20" operator="between">
      <formula>0.5</formula>
      <formula>0.79</formula>
    </cfRule>
    <cfRule type="cellIs" dxfId="18" priority="21" operator="between">
      <formula>0%</formula>
      <formula>49%</formula>
    </cfRule>
  </conditionalFormatting>
  <conditionalFormatting sqref="D49">
    <cfRule type="cellIs" dxfId="17" priority="16" operator="between">
      <formula>0.8</formula>
      <formula>1</formula>
    </cfRule>
    <cfRule type="cellIs" dxfId="16" priority="17" operator="between">
      <formula>0.5</formula>
      <formula>0.79</formula>
    </cfRule>
    <cfRule type="cellIs" dxfId="15" priority="18" operator="between">
      <formula>0%</formula>
      <formula>49%</formula>
    </cfRule>
  </conditionalFormatting>
  <conditionalFormatting sqref="F49">
    <cfRule type="cellIs" dxfId="14" priority="13" operator="between">
      <formula>0.8</formula>
      <formula>1</formula>
    </cfRule>
    <cfRule type="cellIs" dxfId="13" priority="14" operator="between">
      <formula>0.5</formula>
      <formula>0.79</formula>
    </cfRule>
    <cfRule type="cellIs" dxfId="12" priority="15" operator="between">
      <formula>0%</formula>
      <formula>49%</formula>
    </cfRule>
  </conditionalFormatting>
  <conditionalFormatting sqref="D51">
    <cfRule type="cellIs" dxfId="11" priority="10" operator="between">
      <formula>0.8</formula>
      <formula>1</formula>
    </cfRule>
    <cfRule type="cellIs" dxfId="10" priority="11" operator="between">
      <formula>0.5</formula>
      <formula>0.79</formula>
    </cfRule>
    <cfRule type="cellIs" dxfId="9" priority="12" operator="between">
      <formula>0%</formula>
      <formula>49%</formula>
    </cfRule>
  </conditionalFormatting>
  <conditionalFormatting sqref="F51">
    <cfRule type="cellIs" dxfId="8" priority="7" operator="between">
      <formula>0.8</formula>
      <formula>1</formula>
    </cfRule>
    <cfRule type="cellIs" dxfId="7" priority="8" operator="between">
      <formula>0.5</formula>
      <formula>0.79</formula>
    </cfRule>
    <cfRule type="cellIs" dxfId="6" priority="9" operator="between">
      <formula>0%</formula>
      <formula>49%</formula>
    </cfRule>
  </conditionalFormatting>
  <conditionalFormatting sqref="F58">
    <cfRule type="cellIs" dxfId="5" priority="4" operator="between">
      <formula>0.8</formula>
      <formula>1</formula>
    </cfRule>
    <cfRule type="cellIs" dxfId="4" priority="5" operator="between">
      <formula>0.5</formula>
      <formula>0.79</formula>
    </cfRule>
    <cfRule type="cellIs" dxfId="3" priority="6" operator="between">
      <formula>0%</formula>
      <formula>49%</formula>
    </cfRule>
  </conditionalFormatting>
  <conditionalFormatting sqref="F53">
    <cfRule type="cellIs" dxfId="2" priority="1" operator="between">
      <formula>0.8</formula>
      <formula>1</formula>
    </cfRule>
    <cfRule type="cellIs" dxfId="1" priority="2" operator="between">
      <formula>0.5</formula>
      <formula>0.79</formula>
    </cfRule>
    <cfRule type="cellIs" dxfId="0" priority="3" operator="between">
      <formula>0%</formula>
      <formula>49%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lastPrinted>2017-04-25T16:34:22Z</cp:lastPrinted>
  <dcterms:created xsi:type="dcterms:W3CDTF">2014-12-15T02:17:22Z</dcterms:created>
  <dcterms:modified xsi:type="dcterms:W3CDTF">2018-12-14T16:58:13Z</dcterms:modified>
</cp:coreProperties>
</file>